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g\C++\repos\pv-creativity\doc\"/>
    </mc:Choice>
  </mc:AlternateContent>
  <xr:revisionPtr revIDLastSave="0" documentId="13_ncr:1_{AAC28A58-6993-4223-BD46-C9B5D3274168}" xr6:coauthVersionLast="41" xr6:coauthVersionMax="41" xr10:uidLastSave="{00000000-0000-0000-0000-000000000000}"/>
  <bookViews>
    <workbookView xWindow="-98" yWindow="-98" windowWidth="28996" windowHeight="15796" firstSheet="3" activeTab="5" xr2:uid="{B0EBD0C8-AD40-4017-ABD1-2C78EDC483B2}"/>
  </bookViews>
  <sheets>
    <sheet name="Durante Giornata" sheetId="1" r:id="rId1"/>
    <sheet name="Durante Anno" sheetId="2" r:id="rId2"/>
    <sheet name="Durante Anno - Sydney" sheetId="3" r:id="rId3"/>
    <sheet name="Sexadecima degree" sheetId="4" r:id="rId4"/>
    <sheet name="UniBoIrraggiamentoPower" sheetId="5" r:id="rId5"/>
    <sheet name="H_o nostra" sheetId="6" r:id="rId6"/>
  </sheets>
  <definedNames>
    <definedName name="DatiEsterni_1" localSheetId="4" hidden="1">UniBoIrraggiamentoPower!$A$1:$D$1474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6" l="1"/>
  <c r="D10" i="6"/>
  <c r="E10" i="6"/>
  <c r="F10" i="6"/>
  <c r="G10" i="6"/>
  <c r="H10" i="6" s="1"/>
  <c r="I10" i="6" s="1"/>
  <c r="J10" i="6" s="1"/>
  <c r="B11" i="6"/>
  <c r="C11" i="6"/>
  <c r="D11" i="6" s="1"/>
  <c r="F11" i="6"/>
  <c r="B12" i="6"/>
  <c r="C12" i="6"/>
  <c r="D12" i="6" s="1"/>
  <c r="F12" i="6"/>
  <c r="B13" i="6"/>
  <c r="C13" i="6"/>
  <c r="D13" i="6" s="1"/>
  <c r="F13" i="6"/>
  <c r="B14" i="6"/>
  <c r="C14" i="6"/>
  <c r="D14" i="6" s="1"/>
  <c r="F14" i="6"/>
  <c r="B15" i="6"/>
  <c r="C15" i="6"/>
  <c r="D15" i="6" s="1"/>
  <c r="F15" i="6"/>
  <c r="B16" i="6"/>
  <c r="C16" i="6"/>
  <c r="D16" i="6" s="1"/>
  <c r="F16" i="6"/>
  <c r="B17" i="6"/>
  <c r="C17" i="6"/>
  <c r="D17" i="6" s="1"/>
  <c r="F17" i="6"/>
  <c r="B18" i="6"/>
  <c r="C18" i="6"/>
  <c r="D18" i="6" s="1"/>
  <c r="F18" i="6"/>
  <c r="B19" i="6"/>
  <c r="C19" i="6"/>
  <c r="D19" i="6" s="1"/>
  <c r="F19" i="6"/>
  <c r="B20" i="6"/>
  <c r="C20" i="6"/>
  <c r="D20" i="6" s="1"/>
  <c r="F20" i="6"/>
  <c r="B21" i="6"/>
  <c r="C21" i="6"/>
  <c r="D21" i="6" s="1"/>
  <c r="F21" i="6"/>
  <c r="B22" i="6"/>
  <c r="C22" i="6"/>
  <c r="D22" i="6" s="1"/>
  <c r="F22" i="6"/>
  <c r="B23" i="6"/>
  <c r="C23" i="6"/>
  <c r="D23" i="6" s="1"/>
  <c r="F23" i="6"/>
  <c r="B24" i="6"/>
  <c r="C24" i="6"/>
  <c r="D24" i="6" s="1"/>
  <c r="F24" i="6"/>
  <c r="B25" i="6"/>
  <c r="C25" i="6"/>
  <c r="D25" i="6" s="1"/>
  <c r="F25" i="6"/>
  <c r="B26" i="6"/>
  <c r="C26" i="6"/>
  <c r="D26" i="6" s="1"/>
  <c r="F26" i="6"/>
  <c r="B27" i="6"/>
  <c r="C27" i="6"/>
  <c r="D27" i="6" s="1"/>
  <c r="F27" i="6"/>
  <c r="B28" i="6"/>
  <c r="C28" i="6"/>
  <c r="D28" i="6" s="1"/>
  <c r="F28" i="6"/>
  <c r="B29" i="6"/>
  <c r="C29" i="6"/>
  <c r="D29" i="6" s="1"/>
  <c r="F29" i="6"/>
  <c r="B30" i="6"/>
  <c r="C30" i="6"/>
  <c r="D30" i="6" s="1"/>
  <c r="F30" i="6"/>
  <c r="B31" i="6"/>
  <c r="C31" i="6"/>
  <c r="D31" i="6" s="1"/>
  <c r="F31" i="6"/>
  <c r="B32" i="6"/>
  <c r="C32" i="6"/>
  <c r="D32" i="6" s="1"/>
  <c r="F32" i="6"/>
  <c r="B33" i="6"/>
  <c r="C33" i="6"/>
  <c r="D33" i="6" s="1"/>
  <c r="F33" i="6"/>
  <c r="B34" i="6"/>
  <c r="C34" i="6"/>
  <c r="D34" i="6" s="1"/>
  <c r="F34" i="6"/>
  <c r="B35" i="6"/>
  <c r="C35" i="6"/>
  <c r="D35" i="6" s="1"/>
  <c r="F35" i="6"/>
  <c r="B36" i="6"/>
  <c r="C36" i="6"/>
  <c r="D36" i="6" s="1"/>
  <c r="F36" i="6"/>
  <c r="B37" i="6"/>
  <c r="C37" i="6"/>
  <c r="D37" i="6" s="1"/>
  <c r="F37" i="6"/>
  <c r="B38" i="6"/>
  <c r="C38" i="6"/>
  <c r="D38" i="6" s="1"/>
  <c r="F38" i="6"/>
  <c r="B39" i="6"/>
  <c r="C39" i="6"/>
  <c r="D39" i="6" s="1"/>
  <c r="F39" i="6"/>
  <c r="B40" i="6"/>
  <c r="C40" i="6"/>
  <c r="D40" i="6" s="1"/>
  <c r="F40" i="6"/>
  <c r="B41" i="6"/>
  <c r="C41" i="6"/>
  <c r="D41" i="6" s="1"/>
  <c r="F41" i="6"/>
  <c r="B42" i="6"/>
  <c r="C42" i="6"/>
  <c r="D42" i="6" s="1"/>
  <c r="F42" i="6"/>
  <c r="B43" i="6"/>
  <c r="C43" i="6"/>
  <c r="D43" i="6" s="1"/>
  <c r="F43" i="6"/>
  <c r="B44" i="6"/>
  <c r="C44" i="6"/>
  <c r="D44" i="6" s="1"/>
  <c r="F44" i="6"/>
  <c r="B45" i="6"/>
  <c r="C45" i="6"/>
  <c r="D45" i="6" s="1"/>
  <c r="F45" i="6"/>
  <c r="B46" i="6"/>
  <c r="C46" i="6"/>
  <c r="D46" i="6" s="1"/>
  <c r="F46" i="6"/>
  <c r="B47" i="6"/>
  <c r="C47" i="6"/>
  <c r="D47" i="6" s="1"/>
  <c r="F47" i="6"/>
  <c r="B48" i="6"/>
  <c r="C48" i="6"/>
  <c r="D48" i="6" s="1"/>
  <c r="F48" i="6"/>
  <c r="B49" i="6"/>
  <c r="C49" i="6"/>
  <c r="D49" i="6" s="1"/>
  <c r="F49" i="6"/>
  <c r="B50" i="6"/>
  <c r="C50" i="6"/>
  <c r="D50" i="6" s="1"/>
  <c r="F50" i="6"/>
  <c r="B51" i="6"/>
  <c r="C51" i="6"/>
  <c r="D51" i="6" s="1"/>
  <c r="F51" i="6"/>
  <c r="B52" i="6"/>
  <c r="C52" i="6"/>
  <c r="D52" i="6" s="1"/>
  <c r="F52" i="6"/>
  <c r="B53" i="6"/>
  <c r="C53" i="6"/>
  <c r="D53" i="6" s="1"/>
  <c r="F53" i="6"/>
  <c r="B54" i="6"/>
  <c r="C54" i="6"/>
  <c r="D54" i="6" s="1"/>
  <c r="F54" i="6"/>
  <c r="B55" i="6"/>
  <c r="C55" i="6"/>
  <c r="D55" i="6" s="1"/>
  <c r="F55" i="6"/>
  <c r="B56" i="6"/>
  <c r="C56" i="6"/>
  <c r="F56" i="6"/>
  <c r="B57" i="6"/>
  <c r="C57" i="6"/>
  <c r="F57" i="6"/>
  <c r="B58" i="6"/>
  <c r="F58" i="6"/>
  <c r="B59" i="6"/>
  <c r="F59" i="6"/>
  <c r="B60" i="6"/>
  <c r="F60" i="6"/>
  <c r="B61" i="6"/>
  <c r="F61" i="6"/>
  <c r="B62" i="6"/>
  <c r="F62" i="6"/>
  <c r="B63" i="6"/>
  <c r="F63" i="6"/>
  <c r="B64" i="6"/>
  <c r="F64" i="6"/>
  <c r="B65" i="6"/>
  <c r="F65" i="6"/>
  <c r="B66" i="6"/>
  <c r="F66" i="6"/>
  <c r="B67" i="6"/>
  <c r="F67" i="6"/>
  <c r="B68" i="6"/>
  <c r="F68" i="6"/>
  <c r="B69" i="6"/>
  <c r="F69" i="6"/>
  <c r="B70" i="6"/>
  <c r="F70" i="6"/>
  <c r="B71" i="6"/>
  <c r="F71" i="6"/>
  <c r="B72" i="6"/>
  <c r="F72" i="6"/>
  <c r="B73" i="6"/>
  <c r="F73" i="6"/>
  <c r="B74" i="6"/>
  <c r="F74" i="6"/>
  <c r="B75" i="6"/>
  <c r="F75" i="6"/>
  <c r="B76" i="6"/>
  <c r="F76" i="6"/>
  <c r="B77" i="6"/>
  <c r="F77" i="6"/>
  <c r="B78" i="6"/>
  <c r="F78" i="6"/>
  <c r="B79" i="6"/>
  <c r="F79" i="6"/>
  <c r="B80" i="6"/>
  <c r="F80" i="6"/>
  <c r="B81" i="6"/>
  <c r="F81" i="6"/>
  <c r="B82" i="6"/>
  <c r="F82" i="6"/>
  <c r="B83" i="6"/>
  <c r="F83" i="6"/>
  <c r="B84" i="6"/>
  <c r="F84" i="6"/>
  <c r="B85" i="6"/>
  <c r="F85" i="6"/>
  <c r="B86" i="6"/>
  <c r="F86" i="6"/>
  <c r="B87" i="6"/>
  <c r="F87" i="6"/>
  <c r="B88" i="6"/>
  <c r="F88" i="6"/>
  <c r="B89" i="6"/>
  <c r="F89" i="6"/>
  <c r="B90" i="6"/>
  <c r="F90" i="6"/>
  <c r="B91" i="6"/>
  <c r="F91" i="6"/>
  <c r="B92" i="6"/>
  <c r="F92" i="6"/>
  <c r="B93" i="6"/>
  <c r="F93" i="6"/>
  <c r="B94" i="6"/>
  <c r="F94" i="6"/>
  <c r="B95" i="6"/>
  <c r="F95" i="6"/>
  <c r="B96" i="6"/>
  <c r="F96" i="6"/>
  <c r="B97" i="6"/>
  <c r="F97" i="6"/>
  <c r="B98" i="6"/>
  <c r="F98" i="6"/>
  <c r="B99" i="6"/>
  <c r="F99" i="6"/>
  <c r="B100" i="6"/>
  <c r="F100" i="6"/>
  <c r="B101" i="6"/>
  <c r="F101" i="6"/>
  <c r="B102" i="6"/>
  <c r="F102" i="6"/>
  <c r="B103" i="6"/>
  <c r="F103" i="6"/>
  <c r="B104" i="6"/>
  <c r="F104" i="6"/>
  <c r="B105" i="6"/>
  <c r="F105" i="6"/>
  <c r="B106" i="6"/>
  <c r="F106" i="6"/>
  <c r="B107" i="6"/>
  <c r="F107" i="6"/>
  <c r="B108" i="6"/>
  <c r="F108" i="6"/>
  <c r="B109" i="6"/>
  <c r="F109" i="6"/>
  <c r="B110" i="6"/>
  <c r="F110" i="6"/>
  <c r="B111" i="6"/>
  <c r="F111" i="6"/>
  <c r="B112" i="6"/>
  <c r="F112" i="6"/>
  <c r="B113" i="6"/>
  <c r="F113" i="6"/>
  <c r="B114" i="6"/>
  <c r="F114" i="6"/>
  <c r="B115" i="6"/>
  <c r="F115" i="6"/>
  <c r="B116" i="6"/>
  <c r="F116" i="6"/>
  <c r="B117" i="6"/>
  <c r="F117" i="6"/>
  <c r="B118" i="6"/>
  <c r="F118" i="6"/>
  <c r="B119" i="6"/>
  <c r="F119" i="6"/>
  <c r="B120" i="6"/>
  <c r="F120" i="6"/>
  <c r="B121" i="6"/>
  <c r="F121" i="6"/>
  <c r="B122" i="6"/>
  <c r="F122" i="6"/>
  <c r="B123" i="6"/>
  <c r="F123" i="6"/>
  <c r="B124" i="6"/>
  <c r="F124" i="6"/>
  <c r="B125" i="6"/>
  <c r="F125" i="6"/>
  <c r="B126" i="6"/>
  <c r="F126" i="6"/>
  <c r="B127" i="6"/>
  <c r="F127" i="6"/>
  <c r="B128" i="6"/>
  <c r="F128" i="6"/>
  <c r="B129" i="6"/>
  <c r="F129" i="6"/>
  <c r="B130" i="6"/>
  <c r="F130" i="6"/>
  <c r="B131" i="6"/>
  <c r="F131" i="6"/>
  <c r="B132" i="6"/>
  <c r="F132" i="6"/>
  <c r="B133" i="6"/>
  <c r="F133" i="6"/>
  <c r="B134" i="6"/>
  <c r="F134" i="6"/>
  <c r="B135" i="6"/>
  <c r="F135" i="6"/>
  <c r="B136" i="6"/>
  <c r="F136" i="6"/>
  <c r="B137" i="6"/>
  <c r="F137" i="6"/>
  <c r="B138" i="6"/>
  <c r="F138" i="6"/>
  <c r="B139" i="6"/>
  <c r="F139" i="6"/>
  <c r="B140" i="6"/>
  <c r="F140" i="6"/>
  <c r="B141" i="6"/>
  <c r="F141" i="6"/>
  <c r="B142" i="6"/>
  <c r="F142" i="6"/>
  <c r="B143" i="6"/>
  <c r="F143" i="6"/>
  <c r="B144" i="6"/>
  <c r="F144" i="6"/>
  <c r="B145" i="6"/>
  <c r="F145" i="6"/>
  <c r="B146" i="6"/>
  <c r="F146" i="6"/>
  <c r="B147" i="6"/>
  <c r="F147" i="6"/>
  <c r="B148" i="6"/>
  <c r="F148" i="6"/>
  <c r="B149" i="6"/>
  <c r="F149" i="6"/>
  <c r="B150" i="6"/>
  <c r="F150" i="6"/>
  <c r="B151" i="6"/>
  <c r="F151" i="6"/>
  <c r="B152" i="6"/>
  <c r="F152" i="6"/>
  <c r="B153" i="6"/>
  <c r="F153" i="6"/>
  <c r="B154" i="6"/>
  <c r="F154" i="6"/>
  <c r="B155" i="6"/>
  <c r="F155" i="6"/>
  <c r="B156" i="6"/>
  <c r="F156" i="6"/>
  <c r="B157" i="6"/>
  <c r="F157" i="6"/>
  <c r="B158" i="6"/>
  <c r="F158" i="6"/>
  <c r="B159" i="6"/>
  <c r="F159" i="6"/>
  <c r="B160" i="6"/>
  <c r="F160" i="6"/>
  <c r="B161" i="6"/>
  <c r="F161" i="6"/>
  <c r="B162" i="6"/>
  <c r="F162" i="6"/>
  <c r="B163" i="6"/>
  <c r="F163" i="6"/>
  <c r="B164" i="6"/>
  <c r="F164" i="6"/>
  <c r="B165" i="6"/>
  <c r="F165" i="6"/>
  <c r="B166" i="6"/>
  <c r="F166" i="6"/>
  <c r="B167" i="6"/>
  <c r="F167" i="6"/>
  <c r="B168" i="6"/>
  <c r="F168" i="6"/>
  <c r="B169" i="6"/>
  <c r="F169" i="6"/>
  <c r="B170" i="6"/>
  <c r="F170" i="6"/>
  <c r="B171" i="6"/>
  <c r="F171" i="6"/>
  <c r="B172" i="6"/>
  <c r="F172" i="6"/>
  <c r="B173" i="6"/>
  <c r="F173" i="6"/>
  <c r="B174" i="6"/>
  <c r="F174" i="6"/>
  <c r="B175" i="6"/>
  <c r="F175" i="6"/>
  <c r="B176" i="6"/>
  <c r="F176" i="6"/>
  <c r="B177" i="6"/>
  <c r="F177" i="6"/>
  <c r="B178" i="6"/>
  <c r="F178" i="6"/>
  <c r="B179" i="6"/>
  <c r="F179" i="6"/>
  <c r="B180" i="6"/>
  <c r="F180" i="6"/>
  <c r="B181" i="6"/>
  <c r="F181" i="6"/>
  <c r="B182" i="6"/>
  <c r="F182" i="6"/>
  <c r="B183" i="6"/>
  <c r="F183" i="6"/>
  <c r="B184" i="6"/>
  <c r="F184" i="6"/>
  <c r="B185" i="6"/>
  <c r="F185" i="6"/>
  <c r="B186" i="6"/>
  <c r="F186" i="6"/>
  <c r="B187" i="6"/>
  <c r="F187" i="6"/>
  <c r="B188" i="6"/>
  <c r="F188" i="6"/>
  <c r="B189" i="6"/>
  <c r="F189" i="6"/>
  <c r="B190" i="6"/>
  <c r="F190" i="6"/>
  <c r="B191" i="6"/>
  <c r="F191" i="6"/>
  <c r="B192" i="6"/>
  <c r="F192" i="6"/>
  <c r="B193" i="6"/>
  <c r="F193" i="6"/>
  <c r="B194" i="6"/>
  <c r="F194" i="6"/>
  <c r="B195" i="6"/>
  <c r="F195" i="6"/>
  <c r="B196" i="6"/>
  <c r="F196" i="6"/>
  <c r="B197" i="6"/>
  <c r="F197" i="6"/>
  <c r="B198" i="6"/>
  <c r="F198" i="6"/>
  <c r="B199" i="6"/>
  <c r="F199" i="6"/>
  <c r="B200" i="6"/>
  <c r="F200" i="6"/>
  <c r="B201" i="6"/>
  <c r="F201" i="6"/>
  <c r="B202" i="6"/>
  <c r="F202" i="6"/>
  <c r="B203" i="6"/>
  <c r="F203" i="6"/>
  <c r="B204" i="6"/>
  <c r="F204" i="6"/>
  <c r="B205" i="6"/>
  <c r="F205" i="6"/>
  <c r="B206" i="6"/>
  <c r="F206" i="6"/>
  <c r="B207" i="6"/>
  <c r="F207" i="6"/>
  <c r="B208" i="6"/>
  <c r="F208" i="6"/>
  <c r="B209" i="6"/>
  <c r="F209" i="6"/>
  <c r="B210" i="6"/>
  <c r="F210" i="6"/>
  <c r="B211" i="6"/>
  <c r="F211" i="6"/>
  <c r="B212" i="6"/>
  <c r="F212" i="6"/>
  <c r="B213" i="6"/>
  <c r="F213" i="6"/>
  <c r="B214" i="6"/>
  <c r="F214" i="6"/>
  <c r="B215" i="6"/>
  <c r="F215" i="6"/>
  <c r="B216" i="6"/>
  <c r="F216" i="6"/>
  <c r="B217" i="6"/>
  <c r="F217" i="6"/>
  <c r="B218" i="6"/>
  <c r="F218" i="6"/>
  <c r="B219" i="6"/>
  <c r="F219" i="6"/>
  <c r="B220" i="6"/>
  <c r="F220" i="6"/>
  <c r="B221" i="6"/>
  <c r="F221" i="6"/>
  <c r="B222" i="6"/>
  <c r="F222" i="6"/>
  <c r="B223" i="6"/>
  <c r="F223" i="6"/>
  <c r="B224" i="6"/>
  <c r="F224" i="6"/>
  <c r="B225" i="6"/>
  <c r="F225" i="6"/>
  <c r="B226" i="6"/>
  <c r="F226" i="6"/>
  <c r="B227" i="6"/>
  <c r="F227" i="6"/>
  <c r="B228" i="6"/>
  <c r="F228" i="6"/>
  <c r="B229" i="6"/>
  <c r="F229" i="6"/>
  <c r="B230" i="6"/>
  <c r="F230" i="6"/>
  <c r="B231" i="6"/>
  <c r="F231" i="6"/>
  <c r="B232" i="6"/>
  <c r="F232" i="6"/>
  <c r="B233" i="6"/>
  <c r="F233" i="6"/>
  <c r="B234" i="6"/>
  <c r="F234" i="6"/>
  <c r="B235" i="6"/>
  <c r="F235" i="6"/>
  <c r="B236" i="6"/>
  <c r="F236" i="6"/>
  <c r="B237" i="6"/>
  <c r="F237" i="6"/>
  <c r="B238" i="6"/>
  <c r="F238" i="6"/>
  <c r="B239" i="6"/>
  <c r="F239" i="6"/>
  <c r="B240" i="6"/>
  <c r="F240" i="6"/>
  <c r="B241" i="6"/>
  <c r="F241" i="6"/>
  <c r="B242" i="6"/>
  <c r="F242" i="6"/>
  <c r="B243" i="6"/>
  <c r="F243" i="6"/>
  <c r="B244" i="6"/>
  <c r="F244" i="6"/>
  <c r="B245" i="6"/>
  <c r="F245" i="6"/>
  <c r="B246" i="6"/>
  <c r="F246" i="6"/>
  <c r="B247" i="6"/>
  <c r="F247" i="6"/>
  <c r="B248" i="6"/>
  <c r="F248" i="6"/>
  <c r="B249" i="6"/>
  <c r="F249" i="6"/>
  <c r="B250" i="6"/>
  <c r="F250" i="6"/>
  <c r="B251" i="6"/>
  <c r="F251" i="6"/>
  <c r="B252" i="6"/>
  <c r="F252" i="6"/>
  <c r="B253" i="6"/>
  <c r="F253" i="6"/>
  <c r="B254" i="6"/>
  <c r="F254" i="6"/>
  <c r="B255" i="6"/>
  <c r="F255" i="6"/>
  <c r="B256" i="6"/>
  <c r="F256" i="6"/>
  <c r="B257" i="6"/>
  <c r="F257" i="6"/>
  <c r="B258" i="6"/>
  <c r="F258" i="6"/>
  <c r="B259" i="6"/>
  <c r="F259" i="6"/>
  <c r="B260" i="6"/>
  <c r="F260" i="6"/>
  <c r="B261" i="6"/>
  <c r="F261" i="6"/>
  <c r="B262" i="6"/>
  <c r="F262" i="6"/>
  <c r="B263" i="6"/>
  <c r="F263" i="6"/>
  <c r="B264" i="6"/>
  <c r="F264" i="6"/>
  <c r="B265" i="6"/>
  <c r="F265" i="6"/>
  <c r="B266" i="6"/>
  <c r="F266" i="6"/>
  <c r="B267" i="6"/>
  <c r="F267" i="6"/>
  <c r="B268" i="6"/>
  <c r="F268" i="6"/>
  <c r="B269" i="6"/>
  <c r="F269" i="6"/>
  <c r="B270" i="6"/>
  <c r="F270" i="6"/>
  <c r="B271" i="6"/>
  <c r="F271" i="6"/>
  <c r="B272" i="6"/>
  <c r="F272" i="6"/>
  <c r="B273" i="6"/>
  <c r="F273" i="6"/>
  <c r="B274" i="6"/>
  <c r="F274" i="6"/>
  <c r="B275" i="6"/>
  <c r="F275" i="6"/>
  <c r="B276" i="6"/>
  <c r="F276" i="6"/>
  <c r="B277" i="6"/>
  <c r="F277" i="6"/>
  <c r="B278" i="6"/>
  <c r="F278" i="6"/>
  <c r="B279" i="6"/>
  <c r="F279" i="6"/>
  <c r="B280" i="6"/>
  <c r="F280" i="6"/>
  <c r="B281" i="6"/>
  <c r="F281" i="6"/>
  <c r="B282" i="6"/>
  <c r="F282" i="6"/>
  <c r="B283" i="6"/>
  <c r="F283" i="6"/>
  <c r="B284" i="6"/>
  <c r="F284" i="6"/>
  <c r="B285" i="6"/>
  <c r="F285" i="6"/>
  <c r="B286" i="6"/>
  <c r="F286" i="6"/>
  <c r="B287" i="6"/>
  <c r="F287" i="6"/>
  <c r="B288" i="6"/>
  <c r="F288" i="6"/>
  <c r="B289" i="6"/>
  <c r="F289" i="6"/>
  <c r="B290" i="6"/>
  <c r="F290" i="6"/>
  <c r="B291" i="6"/>
  <c r="F291" i="6"/>
  <c r="B292" i="6"/>
  <c r="F292" i="6"/>
  <c r="B293" i="6"/>
  <c r="F293" i="6"/>
  <c r="B294" i="6"/>
  <c r="F294" i="6"/>
  <c r="B295" i="6"/>
  <c r="F295" i="6"/>
  <c r="B296" i="6"/>
  <c r="F296" i="6"/>
  <c r="B297" i="6"/>
  <c r="F297" i="6"/>
  <c r="B298" i="6"/>
  <c r="F298" i="6"/>
  <c r="B299" i="6"/>
  <c r="F299" i="6"/>
  <c r="B300" i="6"/>
  <c r="F300" i="6"/>
  <c r="B301" i="6"/>
  <c r="F301" i="6"/>
  <c r="B302" i="6"/>
  <c r="F302" i="6"/>
  <c r="B303" i="6"/>
  <c r="F303" i="6"/>
  <c r="B304" i="6"/>
  <c r="F304" i="6"/>
  <c r="B305" i="6"/>
  <c r="F305" i="6"/>
  <c r="B306" i="6"/>
  <c r="F306" i="6"/>
  <c r="B307" i="6"/>
  <c r="F307" i="6"/>
  <c r="B308" i="6"/>
  <c r="F308" i="6"/>
  <c r="B309" i="6"/>
  <c r="F309" i="6"/>
  <c r="B310" i="6"/>
  <c r="F310" i="6"/>
  <c r="B311" i="6"/>
  <c r="F311" i="6"/>
  <c r="B312" i="6"/>
  <c r="F312" i="6"/>
  <c r="B313" i="6"/>
  <c r="F313" i="6"/>
  <c r="B314" i="6"/>
  <c r="F314" i="6"/>
  <c r="B315" i="6"/>
  <c r="F315" i="6"/>
  <c r="B316" i="6"/>
  <c r="F316" i="6"/>
  <c r="B317" i="6"/>
  <c r="F317" i="6"/>
  <c r="B318" i="6"/>
  <c r="F318" i="6"/>
  <c r="B319" i="6"/>
  <c r="F319" i="6"/>
  <c r="B320" i="6"/>
  <c r="F320" i="6"/>
  <c r="B321" i="6"/>
  <c r="F321" i="6"/>
  <c r="B322" i="6"/>
  <c r="F322" i="6"/>
  <c r="B323" i="6"/>
  <c r="F323" i="6"/>
  <c r="B324" i="6"/>
  <c r="F324" i="6"/>
  <c r="B325" i="6"/>
  <c r="F325" i="6"/>
  <c r="B326" i="6"/>
  <c r="F326" i="6"/>
  <c r="B327" i="6"/>
  <c r="F327" i="6"/>
  <c r="B328" i="6"/>
  <c r="F328" i="6"/>
  <c r="B329" i="6"/>
  <c r="F329" i="6"/>
  <c r="B330" i="6"/>
  <c r="F330" i="6"/>
  <c r="B331" i="6"/>
  <c r="F331" i="6"/>
  <c r="B332" i="6"/>
  <c r="F332" i="6"/>
  <c r="B333" i="6"/>
  <c r="F333" i="6"/>
  <c r="B334" i="6"/>
  <c r="F334" i="6"/>
  <c r="B335" i="6"/>
  <c r="F335" i="6"/>
  <c r="B336" i="6"/>
  <c r="F336" i="6"/>
  <c r="B337" i="6"/>
  <c r="F337" i="6"/>
  <c r="B338" i="6"/>
  <c r="F338" i="6"/>
  <c r="B339" i="6"/>
  <c r="F339" i="6"/>
  <c r="B340" i="6"/>
  <c r="F340" i="6"/>
  <c r="B341" i="6"/>
  <c r="F341" i="6"/>
  <c r="B342" i="6"/>
  <c r="F342" i="6"/>
  <c r="B343" i="6"/>
  <c r="F343" i="6"/>
  <c r="B344" i="6"/>
  <c r="F344" i="6"/>
  <c r="B345" i="6"/>
  <c r="F345" i="6"/>
  <c r="B346" i="6"/>
  <c r="F346" i="6"/>
  <c r="B347" i="6"/>
  <c r="F347" i="6"/>
  <c r="B348" i="6"/>
  <c r="F348" i="6"/>
  <c r="B349" i="6"/>
  <c r="F349" i="6"/>
  <c r="B350" i="6"/>
  <c r="F350" i="6"/>
  <c r="B351" i="6"/>
  <c r="F351" i="6"/>
  <c r="B352" i="6"/>
  <c r="F352" i="6"/>
  <c r="B353" i="6"/>
  <c r="F353" i="6"/>
  <c r="B354" i="6"/>
  <c r="F354" i="6"/>
  <c r="B355" i="6"/>
  <c r="F355" i="6"/>
  <c r="B356" i="6"/>
  <c r="F356" i="6"/>
  <c r="B357" i="6"/>
  <c r="F357" i="6"/>
  <c r="B358" i="6"/>
  <c r="F358" i="6"/>
  <c r="B359" i="6"/>
  <c r="F359" i="6"/>
  <c r="B360" i="6"/>
  <c r="F360" i="6"/>
  <c r="B361" i="6"/>
  <c r="F361" i="6"/>
  <c r="B362" i="6"/>
  <c r="F362" i="6"/>
  <c r="B363" i="6"/>
  <c r="F363" i="6"/>
  <c r="B364" i="6"/>
  <c r="F364" i="6"/>
  <c r="B365" i="6"/>
  <c r="F365" i="6"/>
  <c r="B366" i="6"/>
  <c r="F366" i="6"/>
  <c r="B367" i="6"/>
  <c r="F367" i="6"/>
  <c r="B368" i="6"/>
  <c r="F368" i="6"/>
  <c r="B369" i="6"/>
  <c r="F369" i="6"/>
  <c r="B370" i="6"/>
  <c r="F370" i="6"/>
  <c r="B371" i="6"/>
  <c r="F371" i="6"/>
  <c r="B372" i="6"/>
  <c r="F372" i="6"/>
  <c r="B373" i="6"/>
  <c r="F373" i="6"/>
  <c r="B374" i="6"/>
  <c r="F374" i="6"/>
  <c r="F7" i="1"/>
  <c r="F9" i="1"/>
  <c r="F6" i="1"/>
  <c r="P16" i="1"/>
  <c r="P13" i="1"/>
  <c r="P22" i="1" s="1"/>
  <c r="O13" i="1"/>
  <c r="O22" i="1" s="1"/>
  <c r="N13" i="1"/>
  <c r="M13" i="1"/>
  <c r="L13" i="1"/>
  <c r="L22" i="1" s="1"/>
  <c r="K13" i="1"/>
  <c r="J13" i="1"/>
  <c r="I13" i="1"/>
  <c r="I22" i="1" s="1"/>
  <c r="H13" i="1"/>
  <c r="H22" i="1" s="1"/>
  <c r="G13" i="1"/>
  <c r="G22" i="1" s="1"/>
  <c r="N22" i="1"/>
  <c r="M22" i="1"/>
  <c r="K22" i="1"/>
  <c r="J22" i="1"/>
  <c r="P3" i="1"/>
  <c r="O3" i="1"/>
  <c r="N3" i="1"/>
  <c r="M3" i="1"/>
  <c r="L3" i="1"/>
  <c r="K3" i="1"/>
  <c r="J3" i="1"/>
  <c r="I3" i="1"/>
  <c r="H3" i="1"/>
  <c r="G3" i="1"/>
  <c r="F3" i="1"/>
  <c r="S28" i="1"/>
  <c r="S29" i="1" s="1"/>
  <c r="S30" i="1" s="1"/>
  <c r="S31" i="1" s="1"/>
  <c r="S32" i="1" s="1"/>
  <c r="S27" i="1"/>
  <c r="E3" i="4"/>
  <c r="E2" i="4"/>
  <c r="I49" i="6" l="1"/>
  <c r="J49" i="6" s="1"/>
  <c r="I33" i="6"/>
  <c r="J33" i="6" s="1"/>
  <c r="I40" i="6"/>
  <c r="J40" i="6" s="1"/>
  <c r="I55" i="6"/>
  <c r="J55" i="6" s="1"/>
  <c r="I48" i="6"/>
  <c r="J48" i="6" s="1"/>
  <c r="I41" i="6"/>
  <c r="J41" i="6" s="1"/>
  <c r="I23" i="6"/>
  <c r="J23" i="6" s="1"/>
  <c r="D57" i="6"/>
  <c r="I57" i="6" s="1"/>
  <c r="J57" i="6" s="1"/>
  <c r="G57" i="6"/>
  <c r="H57" i="6" s="1"/>
  <c r="C58" i="6"/>
  <c r="D56" i="6"/>
  <c r="G56" i="6"/>
  <c r="H56" i="6" s="1"/>
  <c r="G55" i="6"/>
  <c r="H55" i="6" s="1"/>
  <c r="G54" i="6"/>
  <c r="H54" i="6" s="1"/>
  <c r="I54" i="6" s="1"/>
  <c r="J54" i="6" s="1"/>
  <c r="G53" i="6"/>
  <c r="H53" i="6" s="1"/>
  <c r="I53" i="6" s="1"/>
  <c r="J53" i="6" s="1"/>
  <c r="G52" i="6"/>
  <c r="H52" i="6" s="1"/>
  <c r="I52" i="6" s="1"/>
  <c r="J52" i="6" s="1"/>
  <c r="G51" i="6"/>
  <c r="H51" i="6" s="1"/>
  <c r="I51" i="6" s="1"/>
  <c r="J51" i="6" s="1"/>
  <c r="G50" i="6"/>
  <c r="H50" i="6" s="1"/>
  <c r="I50" i="6" s="1"/>
  <c r="J50" i="6" s="1"/>
  <c r="G49" i="6"/>
  <c r="H49" i="6" s="1"/>
  <c r="G48" i="6"/>
  <c r="H48" i="6" s="1"/>
  <c r="G47" i="6"/>
  <c r="H47" i="6" s="1"/>
  <c r="I47" i="6" s="1"/>
  <c r="J47" i="6" s="1"/>
  <c r="G46" i="6"/>
  <c r="H46" i="6" s="1"/>
  <c r="I46" i="6" s="1"/>
  <c r="J46" i="6" s="1"/>
  <c r="G45" i="6"/>
  <c r="H45" i="6" s="1"/>
  <c r="I45" i="6" s="1"/>
  <c r="J45" i="6" s="1"/>
  <c r="G44" i="6"/>
  <c r="H44" i="6" s="1"/>
  <c r="I44" i="6" s="1"/>
  <c r="J44" i="6" s="1"/>
  <c r="G43" i="6"/>
  <c r="H43" i="6" s="1"/>
  <c r="I43" i="6" s="1"/>
  <c r="J43" i="6" s="1"/>
  <c r="G42" i="6"/>
  <c r="H42" i="6" s="1"/>
  <c r="I42" i="6" s="1"/>
  <c r="J42" i="6" s="1"/>
  <c r="G41" i="6"/>
  <c r="H41" i="6" s="1"/>
  <c r="G40" i="6"/>
  <c r="H40" i="6" s="1"/>
  <c r="G39" i="6"/>
  <c r="H39" i="6" s="1"/>
  <c r="I39" i="6" s="1"/>
  <c r="J39" i="6" s="1"/>
  <c r="G38" i="6"/>
  <c r="H38" i="6" s="1"/>
  <c r="I38" i="6" s="1"/>
  <c r="J38" i="6" s="1"/>
  <c r="G37" i="6"/>
  <c r="H37" i="6" s="1"/>
  <c r="I37" i="6" s="1"/>
  <c r="J37" i="6" s="1"/>
  <c r="G36" i="6"/>
  <c r="H36" i="6" s="1"/>
  <c r="I36" i="6" s="1"/>
  <c r="J36" i="6" s="1"/>
  <c r="G35" i="6"/>
  <c r="H35" i="6" s="1"/>
  <c r="I35" i="6" s="1"/>
  <c r="J35" i="6" s="1"/>
  <c r="G34" i="6"/>
  <c r="H34" i="6" s="1"/>
  <c r="I34" i="6" s="1"/>
  <c r="J34" i="6" s="1"/>
  <c r="G33" i="6"/>
  <c r="H33" i="6" s="1"/>
  <c r="G32" i="6"/>
  <c r="H32" i="6" s="1"/>
  <c r="I32" i="6" s="1"/>
  <c r="J32" i="6" s="1"/>
  <c r="G31" i="6"/>
  <c r="H31" i="6" s="1"/>
  <c r="I31" i="6" s="1"/>
  <c r="J31" i="6" s="1"/>
  <c r="G30" i="6"/>
  <c r="H30" i="6" s="1"/>
  <c r="I30" i="6" s="1"/>
  <c r="J30" i="6" s="1"/>
  <c r="G29" i="6"/>
  <c r="H29" i="6" s="1"/>
  <c r="I29" i="6" s="1"/>
  <c r="J29" i="6" s="1"/>
  <c r="G28" i="6"/>
  <c r="H28" i="6" s="1"/>
  <c r="I28" i="6" s="1"/>
  <c r="J28" i="6" s="1"/>
  <c r="G27" i="6"/>
  <c r="H27" i="6" s="1"/>
  <c r="I27" i="6" s="1"/>
  <c r="J27" i="6" s="1"/>
  <c r="G26" i="6"/>
  <c r="H26" i="6" s="1"/>
  <c r="I26" i="6" s="1"/>
  <c r="J26" i="6" s="1"/>
  <c r="G25" i="6"/>
  <c r="H25" i="6" s="1"/>
  <c r="I25" i="6" s="1"/>
  <c r="J25" i="6" s="1"/>
  <c r="G24" i="6"/>
  <c r="H24" i="6" s="1"/>
  <c r="I24" i="6" s="1"/>
  <c r="J24" i="6" s="1"/>
  <c r="G23" i="6"/>
  <c r="H23" i="6" s="1"/>
  <c r="G22" i="6"/>
  <c r="H22" i="6" s="1"/>
  <c r="I22" i="6" s="1"/>
  <c r="J22" i="6" s="1"/>
  <c r="G21" i="6"/>
  <c r="H21" i="6" s="1"/>
  <c r="I21" i="6" s="1"/>
  <c r="J21" i="6" s="1"/>
  <c r="G20" i="6"/>
  <c r="H20" i="6" s="1"/>
  <c r="I20" i="6" s="1"/>
  <c r="J20" i="6" s="1"/>
  <c r="G19" i="6"/>
  <c r="H19" i="6" s="1"/>
  <c r="I19" i="6" s="1"/>
  <c r="J19" i="6" s="1"/>
  <c r="G18" i="6"/>
  <c r="H18" i="6" s="1"/>
  <c r="I18" i="6" s="1"/>
  <c r="J18" i="6" s="1"/>
  <c r="G17" i="6"/>
  <c r="H17" i="6" s="1"/>
  <c r="I17" i="6" s="1"/>
  <c r="J17" i="6" s="1"/>
  <c r="G16" i="6"/>
  <c r="H16" i="6" s="1"/>
  <c r="I16" i="6" s="1"/>
  <c r="J16" i="6" s="1"/>
  <c r="G15" i="6"/>
  <c r="H15" i="6" s="1"/>
  <c r="I15" i="6" s="1"/>
  <c r="J15" i="6" s="1"/>
  <c r="G14" i="6"/>
  <c r="H14" i="6" s="1"/>
  <c r="I14" i="6" s="1"/>
  <c r="J14" i="6" s="1"/>
  <c r="G13" i="6"/>
  <c r="H13" i="6" s="1"/>
  <c r="I13" i="6" s="1"/>
  <c r="J13" i="6" s="1"/>
  <c r="G12" i="6"/>
  <c r="H12" i="6" s="1"/>
  <c r="I12" i="6" s="1"/>
  <c r="J12" i="6" s="1"/>
  <c r="G11" i="6"/>
  <c r="H11" i="6" s="1"/>
  <c r="I11" i="6" s="1"/>
  <c r="J11" i="6" s="1"/>
  <c r="B19" i="3"/>
  <c r="F11" i="3"/>
  <c r="F12" i="3" s="1"/>
  <c r="B11" i="3"/>
  <c r="B12" i="3" s="1"/>
  <c r="Q10" i="3"/>
  <c r="Q18" i="3" s="1"/>
  <c r="K10" i="3"/>
  <c r="K19" i="3" s="1"/>
  <c r="J10" i="3"/>
  <c r="J19" i="3" s="1"/>
  <c r="I10" i="3"/>
  <c r="I19" i="3" s="1"/>
  <c r="Q9" i="3"/>
  <c r="P9" i="3"/>
  <c r="P10" i="3" s="1"/>
  <c r="O9" i="3"/>
  <c r="O10" i="3" s="1"/>
  <c r="N9" i="3"/>
  <c r="N10" i="3" s="1"/>
  <c r="M9" i="3"/>
  <c r="M10" i="3" s="1"/>
  <c r="L9" i="3"/>
  <c r="L10" i="3" s="1"/>
  <c r="K9" i="3"/>
  <c r="J9" i="3"/>
  <c r="I9" i="3"/>
  <c r="H9" i="3"/>
  <c r="H10" i="3" s="1"/>
  <c r="G9" i="3"/>
  <c r="G10" i="3" s="1"/>
  <c r="F9" i="3"/>
  <c r="F10" i="3" s="1"/>
  <c r="B9" i="3"/>
  <c r="B10" i="3" s="1"/>
  <c r="Q8" i="3"/>
  <c r="P8" i="3"/>
  <c r="O8" i="3"/>
  <c r="N8" i="3"/>
  <c r="M8" i="3"/>
  <c r="L8" i="3"/>
  <c r="K8" i="3"/>
  <c r="J8" i="3"/>
  <c r="I8" i="3"/>
  <c r="H8" i="3"/>
  <c r="G8" i="3"/>
  <c r="F8" i="3"/>
  <c r="B8" i="3"/>
  <c r="F6" i="3"/>
  <c r="B6" i="3"/>
  <c r="G5" i="3"/>
  <c r="G6" i="3" s="1"/>
  <c r="Q4" i="3"/>
  <c r="P4" i="3"/>
  <c r="O4" i="3"/>
  <c r="N4" i="3"/>
  <c r="M4" i="3"/>
  <c r="L4" i="3"/>
  <c r="K4" i="3"/>
  <c r="J4" i="3"/>
  <c r="I4" i="3"/>
  <c r="H4" i="3"/>
  <c r="G4" i="3"/>
  <c r="F4" i="3"/>
  <c r="F13" i="3" s="1"/>
  <c r="F14" i="3" s="1"/>
  <c r="B4" i="3"/>
  <c r="B13" i="3" s="1"/>
  <c r="B14" i="3" s="1"/>
  <c r="Q9" i="2"/>
  <c r="Q10" i="2" s="1"/>
  <c r="Q8" i="2"/>
  <c r="Q5" i="2"/>
  <c r="Q11" i="2" s="1"/>
  <c r="Q12" i="2" s="1"/>
  <c r="Q4" i="2"/>
  <c r="Q13" i="2" s="1"/>
  <c r="Q14" i="2" s="1"/>
  <c r="H5" i="2"/>
  <c r="H11" i="2" s="1"/>
  <c r="H12" i="2" s="1"/>
  <c r="G5" i="2"/>
  <c r="G11" i="2"/>
  <c r="G12" i="2" s="1"/>
  <c r="F11" i="2"/>
  <c r="F12" i="2" s="1"/>
  <c r="B11" i="2"/>
  <c r="B12" i="2" s="1"/>
  <c r="M10" i="2"/>
  <c r="L10" i="2"/>
  <c r="K10" i="2"/>
  <c r="J10" i="2"/>
  <c r="B10" i="2"/>
  <c r="B19" i="2" s="1"/>
  <c r="P9" i="2"/>
  <c r="P10" i="2" s="1"/>
  <c r="O9" i="2"/>
  <c r="O10" i="2" s="1"/>
  <c r="N9" i="2"/>
  <c r="N10" i="2" s="1"/>
  <c r="M9" i="2"/>
  <c r="L9" i="2"/>
  <c r="K9" i="2"/>
  <c r="J9" i="2"/>
  <c r="I9" i="2"/>
  <c r="I10" i="2" s="1"/>
  <c r="H9" i="2"/>
  <c r="H10" i="2" s="1"/>
  <c r="G9" i="2"/>
  <c r="G10" i="2" s="1"/>
  <c r="F9" i="2"/>
  <c r="F10" i="2" s="1"/>
  <c r="B9" i="2"/>
  <c r="K8" i="2"/>
  <c r="J8" i="2"/>
  <c r="I8" i="2"/>
  <c r="B8" i="2"/>
  <c r="H8" i="2"/>
  <c r="F8" i="2"/>
  <c r="H6" i="2"/>
  <c r="G6" i="2"/>
  <c r="F6" i="2"/>
  <c r="B6" i="2"/>
  <c r="P4" i="2"/>
  <c r="O4" i="2"/>
  <c r="N4" i="2"/>
  <c r="M4" i="2"/>
  <c r="L4" i="2"/>
  <c r="K4" i="2"/>
  <c r="J4" i="2"/>
  <c r="I4" i="2"/>
  <c r="H4" i="2"/>
  <c r="G4" i="2"/>
  <c r="F4" i="2"/>
  <c r="B4" i="2"/>
  <c r="P19" i="1"/>
  <c r="O19" i="1"/>
  <c r="N19" i="1"/>
  <c r="M19" i="1"/>
  <c r="L19" i="1"/>
  <c r="K19" i="1"/>
  <c r="J19" i="1"/>
  <c r="I19" i="1"/>
  <c r="H19" i="1"/>
  <c r="G19" i="1"/>
  <c r="B19" i="1"/>
  <c r="P18" i="1"/>
  <c r="O18" i="1"/>
  <c r="N18" i="1"/>
  <c r="M18" i="1"/>
  <c r="L18" i="1"/>
  <c r="K18" i="1"/>
  <c r="J18" i="1"/>
  <c r="I18" i="1"/>
  <c r="H18" i="1"/>
  <c r="G18" i="1"/>
  <c r="B18" i="1"/>
  <c r="B20" i="1" s="1"/>
  <c r="P6" i="1"/>
  <c r="O6" i="1"/>
  <c r="N6" i="1"/>
  <c r="M6" i="1"/>
  <c r="L6" i="1"/>
  <c r="K6" i="1"/>
  <c r="J6" i="1"/>
  <c r="I6" i="1"/>
  <c r="H6" i="1"/>
  <c r="G6" i="1"/>
  <c r="P4" i="1"/>
  <c r="O4" i="1"/>
  <c r="N4" i="1"/>
  <c r="M4" i="1"/>
  <c r="L4" i="1"/>
  <c r="K4" i="1"/>
  <c r="J4" i="1"/>
  <c r="I4" i="1"/>
  <c r="H4" i="1"/>
  <c r="G4" i="1"/>
  <c r="F4" i="1"/>
  <c r="P12" i="1"/>
  <c r="P17" i="1" s="1"/>
  <c r="O12" i="1"/>
  <c r="P11" i="1"/>
  <c r="O11" i="1"/>
  <c r="N11" i="1"/>
  <c r="N12" i="1" s="1"/>
  <c r="M11" i="1"/>
  <c r="M12" i="1" s="1"/>
  <c r="L11" i="1"/>
  <c r="L12" i="1" s="1"/>
  <c r="L16" i="1" s="1"/>
  <c r="L17" i="1" s="1"/>
  <c r="K11" i="1"/>
  <c r="K12" i="1" s="1"/>
  <c r="J11" i="1"/>
  <c r="J12" i="1" s="1"/>
  <c r="J16" i="1" s="1"/>
  <c r="J17" i="1" s="1"/>
  <c r="J21" i="1" s="1"/>
  <c r="I11" i="1"/>
  <c r="I12" i="1" s="1"/>
  <c r="H11" i="1"/>
  <c r="H12" i="1" s="1"/>
  <c r="G11" i="1"/>
  <c r="G12" i="1" s="1"/>
  <c r="F11" i="1"/>
  <c r="F12" i="1" s="1"/>
  <c r="P10" i="1"/>
  <c r="N10" i="1"/>
  <c r="M10" i="1"/>
  <c r="J10" i="1"/>
  <c r="I10" i="1"/>
  <c r="H10" i="1"/>
  <c r="F10" i="1"/>
  <c r="P9" i="1"/>
  <c r="O9" i="1"/>
  <c r="O10" i="1" s="1"/>
  <c r="N9" i="1"/>
  <c r="M9" i="1"/>
  <c r="L9" i="1"/>
  <c r="L10" i="1" s="1"/>
  <c r="K9" i="1"/>
  <c r="K10" i="1" s="1"/>
  <c r="J9" i="1"/>
  <c r="I9" i="1"/>
  <c r="H9" i="1"/>
  <c r="G9" i="1"/>
  <c r="G10" i="1" s="1"/>
  <c r="P8" i="1"/>
  <c r="O8" i="1"/>
  <c r="N8" i="1"/>
  <c r="M8" i="1"/>
  <c r="L8" i="1"/>
  <c r="K8" i="1"/>
  <c r="J8" i="1"/>
  <c r="I8" i="1"/>
  <c r="H8" i="1"/>
  <c r="G8" i="1"/>
  <c r="F8" i="1"/>
  <c r="F18" i="1" s="1"/>
  <c r="K7" i="1"/>
  <c r="L7" i="1" s="1"/>
  <c r="M7" i="1" s="1"/>
  <c r="N7" i="1" s="1"/>
  <c r="O7" i="1" s="1"/>
  <c r="P7" i="1" s="1"/>
  <c r="H7" i="1"/>
  <c r="G7" i="1" s="1"/>
  <c r="I7" i="1"/>
  <c r="B21" i="1"/>
  <c r="B17" i="1"/>
  <c r="B16" i="1"/>
  <c r="B9" i="1"/>
  <c r="B10" i="1"/>
  <c r="B12" i="1"/>
  <c r="B11" i="1"/>
  <c r="B4" i="1"/>
  <c r="B8" i="1"/>
  <c r="B6" i="1"/>
  <c r="D58" i="6" l="1"/>
  <c r="I58" i="6" s="1"/>
  <c r="J58" i="6" s="1"/>
  <c r="C59" i="6"/>
  <c r="G58" i="6"/>
  <c r="H58" i="6" s="1"/>
  <c r="I56" i="6"/>
  <c r="J56" i="6" s="1"/>
  <c r="F19" i="1"/>
  <c r="AA13" i="1"/>
  <c r="N15" i="1"/>
  <c r="AC13" i="1"/>
  <c r="P15" i="1"/>
  <c r="O15" i="1"/>
  <c r="AB13" i="1"/>
  <c r="I15" i="1"/>
  <c r="V13" i="1"/>
  <c r="H15" i="1"/>
  <c r="U13" i="1"/>
  <c r="J15" i="1"/>
  <c r="W13" i="1"/>
  <c r="Z13" i="1"/>
  <c r="M15" i="1"/>
  <c r="G16" i="1"/>
  <c r="G17" i="1" s="1"/>
  <c r="G20" i="1" s="1"/>
  <c r="N16" i="1"/>
  <c r="N17" i="1" s="1"/>
  <c r="N21" i="1" s="1"/>
  <c r="X13" i="1"/>
  <c r="K15" i="1"/>
  <c r="Y13" i="1"/>
  <c r="L15" i="1"/>
  <c r="F13" i="1"/>
  <c r="F22" i="1" s="1"/>
  <c r="F16" i="1"/>
  <c r="F17" i="1" s="1"/>
  <c r="H18" i="3"/>
  <c r="H19" i="3"/>
  <c r="P18" i="3"/>
  <c r="P19" i="3"/>
  <c r="L18" i="3"/>
  <c r="L19" i="3"/>
  <c r="M18" i="3"/>
  <c r="M19" i="3"/>
  <c r="B18" i="3"/>
  <c r="B15" i="3"/>
  <c r="F18" i="3"/>
  <c r="F19" i="3"/>
  <c r="N18" i="3"/>
  <c r="N19" i="3"/>
  <c r="F15" i="3"/>
  <c r="G18" i="3"/>
  <c r="G19" i="3"/>
  <c r="O18" i="3"/>
  <c r="O19" i="3"/>
  <c r="J18" i="3"/>
  <c r="I18" i="3"/>
  <c r="B16" i="3"/>
  <c r="B17" i="3" s="1"/>
  <c r="B21" i="3" s="1"/>
  <c r="K18" i="3"/>
  <c r="H5" i="3"/>
  <c r="G11" i="3"/>
  <c r="G12" i="3" s="1"/>
  <c r="G13" i="3" s="1"/>
  <c r="F16" i="3"/>
  <c r="F17" i="3" s="1"/>
  <c r="F21" i="3" s="1"/>
  <c r="Q19" i="3"/>
  <c r="Q19" i="2"/>
  <c r="Q18" i="2"/>
  <c r="Q6" i="2"/>
  <c r="J18" i="2"/>
  <c r="K18" i="2"/>
  <c r="H13" i="2"/>
  <c r="H15" i="2" s="1"/>
  <c r="I5" i="2"/>
  <c r="B13" i="2"/>
  <c r="B14" i="2" s="1"/>
  <c r="F13" i="2"/>
  <c r="F14" i="2" s="1"/>
  <c r="F19" i="2"/>
  <c r="F18" i="2"/>
  <c r="L8" i="2"/>
  <c r="H19" i="2"/>
  <c r="H18" i="2"/>
  <c r="H16" i="2"/>
  <c r="H17" i="2" s="1"/>
  <c r="H21" i="2" s="1"/>
  <c r="I18" i="2"/>
  <c r="I19" i="2"/>
  <c r="B16" i="2"/>
  <c r="B17" i="2" s="1"/>
  <c r="B21" i="2" s="1"/>
  <c r="B18" i="2"/>
  <c r="F16" i="2"/>
  <c r="F17" i="2" s="1"/>
  <c r="J19" i="2"/>
  <c r="G16" i="2"/>
  <c r="G17" i="2" s="1"/>
  <c r="K19" i="2"/>
  <c r="G8" i="2"/>
  <c r="G19" i="2" s="1"/>
  <c r="L14" i="1"/>
  <c r="H16" i="1"/>
  <c r="H17" i="1" s="1"/>
  <c r="H20" i="1" s="1"/>
  <c r="K14" i="1"/>
  <c r="P21" i="1"/>
  <c r="I16" i="1"/>
  <c r="I17" i="1" s="1"/>
  <c r="I21" i="1" s="1"/>
  <c r="G21" i="1"/>
  <c r="J14" i="1"/>
  <c r="M16" i="1"/>
  <c r="M17" i="1" s="1"/>
  <c r="M21" i="1" s="1"/>
  <c r="O16" i="1"/>
  <c r="O17" i="1" s="1"/>
  <c r="L20" i="1"/>
  <c r="J20" i="1"/>
  <c r="L21" i="1"/>
  <c r="K16" i="1"/>
  <c r="K17" i="1" s="1"/>
  <c r="P20" i="1"/>
  <c r="O14" i="1"/>
  <c r="H14" i="1"/>
  <c r="B13" i="1"/>
  <c r="B15" i="1" s="1"/>
  <c r="D59" i="6" l="1"/>
  <c r="I59" i="6" s="1"/>
  <c r="J59" i="6" s="1"/>
  <c r="G59" i="6"/>
  <c r="H59" i="6" s="1"/>
  <c r="C60" i="6"/>
  <c r="N20" i="1"/>
  <c r="I20" i="1"/>
  <c r="G15" i="1"/>
  <c r="T13" i="1"/>
  <c r="G14" i="1"/>
  <c r="F21" i="1"/>
  <c r="F20" i="1"/>
  <c r="F15" i="1"/>
  <c r="S13" i="1"/>
  <c r="G14" i="3"/>
  <c r="G15" i="3"/>
  <c r="G16" i="3"/>
  <c r="G17" i="3" s="1"/>
  <c r="G21" i="3" s="1"/>
  <c r="H11" i="3"/>
  <c r="H12" i="3" s="1"/>
  <c r="H13" i="3" s="1"/>
  <c r="H14" i="3" s="1"/>
  <c r="I5" i="3"/>
  <c r="H6" i="3"/>
  <c r="B20" i="3"/>
  <c r="F20" i="3"/>
  <c r="Q16" i="2"/>
  <c r="Q17" i="2" s="1"/>
  <c r="Q21" i="2" s="1"/>
  <c r="Q15" i="2"/>
  <c r="G13" i="2"/>
  <c r="G15" i="2" s="1"/>
  <c r="G18" i="2"/>
  <c r="F15" i="2"/>
  <c r="F21" i="2"/>
  <c r="I11" i="2"/>
  <c r="I12" i="2" s="1"/>
  <c r="I13" i="2" s="1"/>
  <c r="I14" i="2" s="1"/>
  <c r="J5" i="2"/>
  <c r="I6" i="2"/>
  <c r="H14" i="2"/>
  <c r="F20" i="2"/>
  <c r="B20" i="2"/>
  <c r="B15" i="2"/>
  <c r="M8" i="2"/>
  <c r="G21" i="2"/>
  <c r="L19" i="2"/>
  <c r="H20" i="2"/>
  <c r="G20" i="2"/>
  <c r="L18" i="2"/>
  <c r="H21" i="1"/>
  <c r="K20" i="1"/>
  <c r="P14" i="1"/>
  <c r="O20" i="1"/>
  <c r="N14" i="1"/>
  <c r="F14" i="1"/>
  <c r="O21" i="1"/>
  <c r="I14" i="1"/>
  <c r="K21" i="1"/>
  <c r="M20" i="1"/>
  <c r="M14" i="1"/>
  <c r="B14" i="1"/>
  <c r="D60" i="6" l="1"/>
  <c r="G60" i="6"/>
  <c r="H60" i="6" s="1"/>
  <c r="C61" i="6"/>
  <c r="G20" i="3"/>
  <c r="H16" i="3"/>
  <c r="H17" i="3" s="1"/>
  <c r="H15" i="3"/>
  <c r="I11" i="3"/>
  <c r="I12" i="3" s="1"/>
  <c r="I13" i="3" s="1"/>
  <c r="I14" i="3" s="1"/>
  <c r="J5" i="3"/>
  <c r="I6" i="3"/>
  <c r="Q20" i="2"/>
  <c r="G14" i="2"/>
  <c r="I16" i="2"/>
  <c r="I17" i="2" s="1"/>
  <c r="I15" i="2"/>
  <c r="J11" i="2"/>
  <c r="J12" i="2" s="1"/>
  <c r="J13" i="2" s="1"/>
  <c r="J14" i="2" s="1"/>
  <c r="K5" i="2"/>
  <c r="J6" i="2"/>
  <c r="M19" i="2"/>
  <c r="M18" i="2"/>
  <c r="N8" i="2"/>
  <c r="I60" i="6" l="1"/>
  <c r="J60" i="6" s="1"/>
  <c r="D61" i="6"/>
  <c r="I61" i="6" s="1"/>
  <c r="J61" i="6" s="1"/>
  <c r="C62" i="6"/>
  <c r="G61" i="6"/>
  <c r="H61" i="6" s="1"/>
  <c r="I16" i="3"/>
  <c r="I17" i="3" s="1"/>
  <c r="I15" i="3"/>
  <c r="J11" i="3"/>
  <c r="J12" i="3" s="1"/>
  <c r="J13" i="3" s="1"/>
  <c r="J14" i="3" s="1"/>
  <c r="K5" i="3"/>
  <c r="J6" i="3"/>
  <c r="H21" i="3"/>
  <c r="H20" i="3"/>
  <c r="J16" i="2"/>
  <c r="J17" i="2" s="1"/>
  <c r="J15" i="2"/>
  <c r="L5" i="2"/>
  <c r="K6" i="2"/>
  <c r="K11" i="2"/>
  <c r="K12" i="2" s="1"/>
  <c r="K13" i="2" s="1"/>
  <c r="K14" i="2" s="1"/>
  <c r="I21" i="2"/>
  <c r="I20" i="2"/>
  <c r="N19" i="2"/>
  <c r="N18" i="2"/>
  <c r="P8" i="2"/>
  <c r="O8" i="2"/>
  <c r="D62" i="6" l="1"/>
  <c r="I62" i="6" s="1"/>
  <c r="J62" i="6" s="1"/>
  <c r="C63" i="6"/>
  <c r="G62" i="6"/>
  <c r="H62" i="6" s="1"/>
  <c r="J16" i="3"/>
  <c r="J17" i="3" s="1"/>
  <c r="J15" i="3"/>
  <c r="K11" i="3"/>
  <c r="K12" i="3" s="1"/>
  <c r="K13" i="3" s="1"/>
  <c r="K14" i="3" s="1"/>
  <c r="L5" i="3"/>
  <c r="K6" i="3"/>
  <c r="I21" i="3"/>
  <c r="I20" i="3"/>
  <c r="K16" i="2"/>
  <c r="K17" i="2" s="1"/>
  <c r="K15" i="2"/>
  <c r="M5" i="2"/>
  <c r="L6" i="2"/>
  <c r="L11" i="2"/>
  <c r="L12" i="2" s="1"/>
  <c r="J20" i="2"/>
  <c r="J21" i="2"/>
  <c r="O19" i="2"/>
  <c r="O18" i="2"/>
  <c r="P19" i="2"/>
  <c r="P18" i="2"/>
  <c r="D63" i="6" l="1"/>
  <c r="I63" i="6" s="1"/>
  <c r="J63" i="6" s="1"/>
  <c r="G63" i="6"/>
  <c r="H63" i="6" s="1"/>
  <c r="C64" i="6"/>
  <c r="K15" i="3"/>
  <c r="K16" i="3"/>
  <c r="K17" i="3" s="1"/>
  <c r="L6" i="3"/>
  <c r="L11" i="3"/>
  <c r="L12" i="3" s="1"/>
  <c r="L13" i="3" s="1"/>
  <c r="L14" i="3" s="1"/>
  <c r="M5" i="3"/>
  <c r="J21" i="3"/>
  <c r="J20" i="3"/>
  <c r="N5" i="2"/>
  <c r="M6" i="2"/>
  <c r="M11" i="2"/>
  <c r="M12" i="2" s="1"/>
  <c r="M13" i="2" s="1"/>
  <c r="M14" i="2" s="1"/>
  <c r="L16" i="2"/>
  <c r="L17" i="2" s="1"/>
  <c r="L13" i="2"/>
  <c r="L14" i="2" s="1"/>
  <c r="K21" i="2"/>
  <c r="K20" i="2"/>
  <c r="D64" i="6" l="1"/>
  <c r="G64" i="6"/>
  <c r="H64" i="6" s="1"/>
  <c r="C65" i="6"/>
  <c r="K21" i="3"/>
  <c r="K20" i="3"/>
  <c r="M6" i="3"/>
  <c r="M11" i="3"/>
  <c r="M12" i="3" s="1"/>
  <c r="M13" i="3" s="1"/>
  <c r="M14" i="3" s="1"/>
  <c r="N5" i="3"/>
  <c r="L15" i="3"/>
  <c r="L16" i="3"/>
  <c r="L17" i="3" s="1"/>
  <c r="L21" i="2"/>
  <c r="L20" i="2"/>
  <c r="L15" i="2"/>
  <c r="M16" i="2"/>
  <c r="M17" i="2" s="1"/>
  <c r="M15" i="2"/>
  <c r="N6" i="2"/>
  <c r="N11" i="2"/>
  <c r="N12" i="2" s="1"/>
  <c r="N13" i="2" s="1"/>
  <c r="N14" i="2" s="1"/>
  <c r="O5" i="2"/>
  <c r="D65" i="6" l="1"/>
  <c r="I65" i="6" s="1"/>
  <c r="J65" i="6" s="1"/>
  <c r="C66" i="6"/>
  <c r="G65" i="6"/>
  <c r="H65" i="6" s="1"/>
  <c r="I64" i="6"/>
  <c r="J64" i="6" s="1"/>
  <c r="L21" i="3"/>
  <c r="L20" i="3"/>
  <c r="N6" i="3"/>
  <c r="N11" i="3"/>
  <c r="N12" i="3" s="1"/>
  <c r="N13" i="3" s="1"/>
  <c r="N14" i="3" s="1"/>
  <c r="O5" i="3"/>
  <c r="M15" i="3"/>
  <c r="M16" i="3"/>
  <c r="M17" i="3" s="1"/>
  <c r="O6" i="2"/>
  <c r="O11" i="2"/>
  <c r="O12" i="2" s="1"/>
  <c r="O13" i="2" s="1"/>
  <c r="O14" i="2" s="1"/>
  <c r="P5" i="2"/>
  <c r="N16" i="2"/>
  <c r="N17" i="2" s="1"/>
  <c r="N15" i="2"/>
  <c r="M21" i="2"/>
  <c r="M20" i="2"/>
  <c r="D66" i="6" l="1"/>
  <c r="I66" i="6" s="1"/>
  <c r="J66" i="6" s="1"/>
  <c r="C67" i="6"/>
  <c r="G66" i="6"/>
  <c r="H66" i="6" s="1"/>
  <c r="M21" i="3"/>
  <c r="M20" i="3"/>
  <c r="O6" i="3"/>
  <c r="O11" i="3"/>
  <c r="O12" i="3" s="1"/>
  <c r="O13" i="3" s="1"/>
  <c r="O14" i="3" s="1"/>
  <c r="P5" i="3"/>
  <c r="N15" i="3"/>
  <c r="N16" i="3"/>
  <c r="N17" i="3" s="1"/>
  <c r="O16" i="2"/>
  <c r="O17" i="2" s="1"/>
  <c r="O15" i="2"/>
  <c r="N20" i="2"/>
  <c r="N21" i="2"/>
  <c r="P11" i="2"/>
  <c r="P12" i="2" s="1"/>
  <c r="P13" i="2" s="1"/>
  <c r="P14" i="2" s="1"/>
  <c r="P6" i="2"/>
  <c r="D67" i="6" l="1"/>
  <c r="G67" i="6"/>
  <c r="H67" i="6" s="1"/>
  <c r="C68" i="6"/>
  <c r="N21" i="3"/>
  <c r="N20" i="3"/>
  <c r="P6" i="3"/>
  <c r="P11" i="3"/>
  <c r="P12" i="3" s="1"/>
  <c r="P13" i="3" s="1"/>
  <c r="P14" i="3" s="1"/>
  <c r="Q5" i="3"/>
  <c r="O15" i="3"/>
  <c r="O16" i="3"/>
  <c r="O17" i="3" s="1"/>
  <c r="O21" i="2"/>
  <c r="O20" i="2"/>
  <c r="P16" i="2"/>
  <c r="P17" i="2" s="1"/>
  <c r="P15" i="2"/>
  <c r="D68" i="6" l="1"/>
  <c r="G68" i="6"/>
  <c r="H68" i="6" s="1"/>
  <c r="C69" i="6"/>
  <c r="I67" i="6"/>
  <c r="J67" i="6" s="1"/>
  <c r="Q11" i="3"/>
  <c r="Q12" i="3" s="1"/>
  <c r="Q13" i="3" s="1"/>
  <c r="Q14" i="3" s="1"/>
  <c r="Q6" i="3"/>
  <c r="O21" i="3"/>
  <c r="O20" i="3"/>
  <c r="P16" i="3"/>
  <c r="P17" i="3" s="1"/>
  <c r="P15" i="3"/>
  <c r="P21" i="2"/>
  <c r="P20" i="2"/>
  <c r="I68" i="6" l="1"/>
  <c r="J68" i="6" s="1"/>
  <c r="D69" i="6"/>
  <c r="I69" i="6" s="1"/>
  <c r="J69" i="6" s="1"/>
  <c r="C70" i="6"/>
  <c r="G69" i="6"/>
  <c r="H69" i="6" s="1"/>
  <c r="P21" i="3"/>
  <c r="P20" i="3"/>
  <c r="Q16" i="3"/>
  <c r="Q17" i="3" s="1"/>
  <c r="Q15" i="3"/>
  <c r="D70" i="6" l="1"/>
  <c r="I70" i="6" s="1"/>
  <c r="J70" i="6" s="1"/>
  <c r="C71" i="6"/>
  <c r="G70" i="6"/>
  <c r="H70" i="6" s="1"/>
  <c r="Q21" i="3"/>
  <c r="Q20" i="3"/>
  <c r="D71" i="6" l="1"/>
  <c r="I71" i="6" s="1"/>
  <c r="J71" i="6" s="1"/>
  <c r="G71" i="6"/>
  <c r="H71" i="6" s="1"/>
  <c r="C72" i="6"/>
  <c r="D72" i="6" l="1"/>
  <c r="I72" i="6" s="1"/>
  <c r="J72" i="6" s="1"/>
  <c r="G72" i="6"/>
  <c r="H72" i="6" s="1"/>
  <c r="C73" i="6"/>
  <c r="D73" i="6" l="1"/>
  <c r="C74" i="6"/>
  <c r="G73" i="6"/>
  <c r="H73" i="6" s="1"/>
  <c r="D74" i="6" l="1"/>
  <c r="I74" i="6" s="1"/>
  <c r="J74" i="6" s="1"/>
  <c r="C75" i="6"/>
  <c r="G74" i="6"/>
  <c r="H74" i="6" s="1"/>
  <c r="I73" i="6"/>
  <c r="J73" i="6" s="1"/>
  <c r="D75" i="6" l="1"/>
  <c r="G75" i="6"/>
  <c r="H75" i="6" s="1"/>
  <c r="C76" i="6"/>
  <c r="I75" i="6" l="1"/>
  <c r="J75" i="6" s="1"/>
  <c r="D76" i="6"/>
  <c r="I76" i="6" s="1"/>
  <c r="J76" i="6" s="1"/>
  <c r="G76" i="6"/>
  <c r="H76" i="6" s="1"/>
  <c r="C77" i="6"/>
  <c r="D77" i="6" l="1"/>
  <c r="I77" i="6" s="1"/>
  <c r="J77" i="6" s="1"/>
  <c r="C78" i="6"/>
  <c r="G77" i="6"/>
  <c r="H77" i="6" s="1"/>
  <c r="D78" i="6" l="1"/>
  <c r="C79" i="6"/>
  <c r="G78" i="6"/>
  <c r="H78" i="6" s="1"/>
  <c r="I78" i="6" l="1"/>
  <c r="J78" i="6" s="1"/>
  <c r="D79" i="6"/>
  <c r="G79" i="6"/>
  <c r="H79" i="6" s="1"/>
  <c r="C80" i="6"/>
  <c r="D80" i="6" l="1"/>
  <c r="G80" i="6"/>
  <c r="H80" i="6" s="1"/>
  <c r="C81" i="6"/>
  <c r="I79" i="6"/>
  <c r="J79" i="6" s="1"/>
  <c r="D81" i="6" l="1"/>
  <c r="C82" i="6"/>
  <c r="G81" i="6"/>
  <c r="H81" i="6" s="1"/>
  <c r="I80" i="6"/>
  <c r="J80" i="6" s="1"/>
  <c r="D82" i="6" l="1"/>
  <c r="I82" i="6" s="1"/>
  <c r="J82" i="6" s="1"/>
  <c r="C83" i="6"/>
  <c r="G82" i="6"/>
  <c r="H82" i="6" s="1"/>
  <c r="I81" i="6"/>
  <c r="J81" i="6" s="1"/>
  <c r="D83" i="6" l="1"/>
  <c r="G83" i="6"/>
  <c r="H83" i="6" s="1"/>
  <c r="C84" i="6"/>
  <c r="I83" i="6" l="1"/>
  <c r="J83" i="6" s="1"/>
  <c r="D84" i="6"/>
  <c r="I84" i="6" s="1"/>
  <c r="J84" i="6" s="1"/>
  <c r="G84" i="6"/>
  <c r="H84" i="6" s="1"/>
  <c r="C85" i="6"/>
  <c r="D85" i="6" l="1"/>
  <c r="I85" i="6" s="1"/>
  <c r="J85" i="6" s="1"/>
  <c r="C86" i="6"/>
  <c r="G85" i="6"/>
  <c r="H85" i="6" s="1"/>
  <c r="D86" i="6" l="1"/>
  <c r="C87" i="6"/>
  <c r="G86" i="6"/>
  <c r="H86" i="6" s="1"/>
  <c r="D87" i="6" l="1"/>
  <c r="G87" i="6"/>
  <c r="H87" i="6" s="1"/>
  <c r="C88" i="6"/>
  <c r="I86" i="6"/>
  <c r="J86" i="6" s="1"/>
  <c r="D88" i="6" l="1"/>
  <c r="G88" i="6"/>
  <c r="H88" i="6" s="1"/>
  <c r="C89" i="6"/>
  <c r="I87" i="6"/>
  <c r="J87" i="6" s="1"/>
  <c r="D89" i="6" l="1"/>
  <c r="C90" i="6"/>
  <c r="G89" i="6"/>
  <c r="H89" i="6" s="1"/>
  <c r="I88" i="6"/>
  <c r="J88" i="6" s="1"/>
  <c r="D90" i="6" l="1"/>
  <c r="I90" i="6" s="1"/>
  <c r="J90" i="6" s="1"/>
  <c r="C91" i="6"/>
  <c r="G90" i="6"/>
  <c r="H90" i="6" s="1"/>
  <c r="I89" i="6"/>
  <c r="J89" i="6" s="1"/>
  <c r="D91" i="6" l="1"/>
  <c r="G91" i="6"/>
  <c r="H91" i="6" s="1"/>
  <c r="C92" i="6"/>
  <c r="D92" i="6" l="1"/>
  <c r="G92" i="6"/>
  <c r="H92" i="6" s="1"/>
  <c r="C93" i="6"/>
  <c r="I91" i="6"/>
  <c r="J91" i="6" s="1"/>
  <c r="D93" i="6" l="1"/>
  <c r="C94" i="6"/>
  <c r="G93" i="6"/>
  <c r="H93" i="6" s="1"/>
  <c r="I92" i="6"/>
  <c r="J92" i="6" s="1"/>
  <c r="D94" i="6" l="1"/>
  <c r="C95" i="6"/>
  <c r="G94" i="6"/>
  <c r="H94" i="6" s="1"/>
  <c r="I93" i="6"/>
  <c r="J93" i="6" s="1"/>
  <c r="D95" i="6" l="1"/>
  <c r="C96" i="6"/>
  <c r="G95" i="6"/>
  <c r="H95" i="6" s="1"/>
  <c r="I94" i="6"/>
  <c r="J94" i="6" s="1"/>
  <c r="C97" i="6" l="1"/>
  <c r="D96" i="6"/>
  <c r="I96" i="6" s="1"/>
  <c r="J96" i="6" s="1"/>
  <c r="G96" i="6"/>
  <c r="H96" i="6" s="1"/>
  <c r="I95" i="6"/>
  <c r="J95" i="6" s="1"/>
  <c r="C98" i="6" l="1"/>
  <c r="D97" i="6"/>
  <c r="G97" i="6"/>
  <c r="H97" i="6" s="1"/>
  <c r="C99" i="6" l="1"/>
  <c r="D98" i="6"/>
  <c r="G98" i="6"/>
  <c r="H98" i="6" s="1"/>
  <c r="I97" i="6"/>
  <c r="J97" i="6" s="1"/>
  <c r="I98" i="6" l="1"/>
  <c r="J98" i="6" s="1"/>
  <c r="C100" i="6"/>
  <c r="D99" i="6"/>
  <c r="G99" i="6"/>
  <c r="H99" i="6" s="1"/>
  <c r="I99" i="6" l="1"/>
  <c r="J99" i="6" s="1"/>
  <c r="C101" i="6"/>
  <c r="D100" i="6"/>
  <c r="G100" i="6"/>
  <c r="H100" i="6" s="1"/>
  <c r="I100" i="6" l="1"/>
  <c r="J100" i="6" s="1"/>
  <c r="C102" i="6"/>
  <c r="D101" i="6"/>
  <c r="G101" i="6"/>
  <c r="H101" i="6" s="1"/>
  <c r="I101" i="6" l="1"/>
  <c r="J101" i="6" s="1"/>
  <c r="C103" i="6"/>
  <c r="D102" i="6"/>
  <c r="I102" i="6" s="1"/>
  <c r="J102" i="6" s="1"/>
  <c r="G102" i="6"/>
  <c r="H102" i="6" s="1"/>
  <c r="C104" i="6" l="1"/>
  <c r="D103" i="6"/>
  <c r="I103" i="6" s="1"/>
  <c r="J103" i="6" s="1"/>
  <c r="G103" i="6"/>
  <c r="H103" i="6" s="1"/>
  <c r="C105" i="6" l="1"/>
  <c r="D104" i="6"/>
  <c r="I104" i="6" s="1"/>
  <c r="J104" i="6" s="1"/>
  <c r="G104" i="6"/>
  <c r="H104" i="6" s="1"/>
  <c r="C106" i="6" l="1"/>
  <c r="D105" i="6"/>
  <c r="I105" i="6" s="1"/>
  <c r="J105" i="6" s="1"/>
  <c r="G105" i="6"/>
  <c r="H105" i="6" s="1"/>
  <c r="C107" i="6" l="1"/>
  <c r="D106" i="6"/>
  <c r="G106" i="6"/>
  <c r="H106" i="6" s="1"/>
  <c r="I106" i="6" l="1"/>
  <c r="J106" i="6" s="1"/>
  <c r="C108" i="6"/>
  <c r="D107" i="6"/>
  <c r="G107" i="6"/>
  <c r="H107" i="6" s="1"/>
  <c r="I107" i="6" l="1"/>
  <c r="J107" i="6" s="1"/>
  <c r="C109" i="6"/>
  <c r="D108" i="6"/>
  <c r="I108" i="6" s="1"/>
  <c r="J108" i="6" s="1"/>
  <c r="G108" i="6"/>
  <c r="H108" i="6" s="1"/>
  <c r="C110" i="6" l="1"/>
  <c r="D109" i="6"/>
  <c r="G109" i="6"/>
  <c r="H109" i="6" s="1"/>
  <c r="C111" i="6" l="1"/>
  <c r="D110" i="6"/>
  <c r="I110" i="6" s="1"/>
  <c r="J110" i="6" s="1"/>
  <c r="G110" i="6"/>
  <c r="H110" i="6" s="1"/>
  <c r="I109" i="6"/>
  <c r="J109" i="6" s="1"/>
  <c r="C112" i="6" l="1"/>
  <c r="D111" i="6"/>
  <c r="G111" i="6"/>
  <c r="H111" i="6" s="1"/>
  <c r="I111" i="6" l="1"/>
  <c r="J111" i="6" s="1"/>
  <c r="C113" i="6"/>
  <c r="D112" i="6"/>
  <c r="G112" i="6"/>
  <c r="H112" i="6" s="1"/>
  <c r="I112" i="6" l="1"/>
  <c r="J112" i="6" s="1"/>
  <c r="C114" i="6"/>
  <c r="D113" i="6"/>
  <c r="G113" i="6"/>
  <c r="H113" i="6" s="1"/>
  <c r="I113" i="6" l="1"/>
  <c r="J113" i="6" s="1"/>
  <c r="C115" i="6"/>
  <c r="D114" i="6"/>
  <c r="G114" i="6"/>
  <c r="H114" i="6" s="1"/>
  <c r="I114" i="6" l="1"/>
  <c r="J114" i="6" s="1"/>
  <c r="C116" i="6"/>
  <c r="D115" i="6"/>
  <c r="G115" i="6"/>
  <c r="H115" i="6" s="1"/>
  <c r="I115" i="6" l="1"/>
  <c r="J115" i="6" s="1"/>
  <c r="C117" i="6"/>
  <c r="D116" i="6"/>
  <c r="G116" i="6"/>
  <c r="H116" i="6" s="1"/>
  <c r="I116" i="6" l="1"/>
  <c r="J116" i="6" s="1"/>
  <c r="C118" i="6"/>
  <c r="D117" i="6"/>
  <c r="G117" i="6"/>
  <c r="H117" i="6" s="1"/>
  <c r="I117" i="6" l="1"/>
  <c r="J117" i="6" s="1"/>
  <c r="C119" i="6"/>
  <c r="D118" i="6"/>
  <c r="G118" i="6"/>
  <c r="H118" i="6" s="1"/>
  <c r="I118" i="6" l="1"/>
  <c r="J118" i="6" s="1"/>
  <c r="C120" i="6"/>
  <c r="D119" i="6"/>
  <c r="I119" i="6" s="1"/>
  <c r="J119" i="6" s="1"/>
  <c r="G119" i="6"/>
  <c r="H119" i="6" s="1"/>
  <c r="C121" i="6" l="1"/>
  <c r="D120" i="6"/>
  <c r="G120" i="6"/>
  <c r="H120" i="6" s="1"/>
  <c r="I120" i="6" l="1"/>
  <c r="J120" i="6" s="1"/>
  <c r="C122" i="6"/>
  <c r="D121" i="6"/>
  <c r="I121" i="6" s="1"/>
  <c r="J121" i="6" s="1"/>
  <c r="G121" i="6"/>
  <c r="H121" i="6" s="1"/>
  <c r="C123" i="6" l="1"/>
  <c r="D122" i="6"/>
  <c r="G122" i="6"/>
  <c r="H122" i="6" s="1"/>
  <c r="I122" i="6" l="1"/>
  <c r="J122" i="6" s="1"/>
  <c r="C124" i="6"/>
  <c r="D123" i="6"/>
  <c r="G123" i="6"/>
  <c r="H123" i="6" s="1"/>
  <c r="I123" i="6" l="1"/>
  <c r="J123" i="6" s="1"/>
  <c r="C125" i="6"/>
  <c r="D124" i="6"/>
  <c r="G124" i="6"/>
  <c r="H124" i="6" s="1"/>
  <c r="I124" i="6" l="1"/>
  <c r="J124" i="6" s="1"/>
  <c r="C126" i="6"/>
  <c r="D125" i="6"/>
  <c r="G125" i="6"/>
  <c r="H125" i="6" s="1"/>
  <c r="I125" i="6" l="1"/>
  <c r="J125" i="6" s="1"/>
  <c r="C127" i="6"/>
  <c r="D126" i="6"/>
  <c r="I126" i="6" s="1"/>
  <c r="J126" i="6" s="1"/>
  <c r="G126" i="6"/>
  <c r="H126" i="6" s="1"/>
  <c r="C128" i="6" l="1"/>
  <c r="G127" i="6"/>
  <c r="H127" i="6" s="1"/>
  <c r="D127" i="6"/>
  <c r="I127" i="6" s="1"/>
  <c r="J127" i="6" s="1"/>
  <c r="C129" i="6" l="1"/>
  <c r="D128" i="6"/>
  <c r="G128" i="6"/>
  <c r="H128" i="6" s="1"/>
  <c r="C130" i="6" l="1"/>
  <c r="D129" i="6"/>
  <c r="G129" i="6"/>
  <c r="H129" i="6" s="1"/>
  <c r="I128" i="6"/>
  <c r="J128" i="6" s="1"/>
  <c r="I129" i="6" l="1"/>
  <c r="J129" i="6" s="1"/>
  <c r="C131" i="6"/>
  <c r="D130" i="6"/>
  <c r="G130" i="6"/>
  <c r="H130" i="6" s="1"/>
  <c r="I130" i="6" l="1"/>
  <c r="J130" i="6" s="1"/>
  <c r="C132" i="6"/>
  <c r="G131" i="6"/>
  <c r="H131" i="6" s="1"/>
  <c r="D131" i="6"/>
  <c r="I131" i="6" s="1"/>
  <c r="J131" i="6" s="1"/>
  <c r="C133" i="6" l="1"/>
  <c r="D132" i="6"/>
  <c r="G132" i="6"/>
  <c r="H132" i="6" s="1"/>
  <c r="I132" i="6" l="1"/>
  <c r="J132" i="6" s="1"/>
  <c r="C134" i="6"/>
  <c r="D133" i="6"/>
  <c r="G133" i="6"/>
  <c r="H133" i="6" s="1"/>
  <c r="I133" i="6" l="1"/>
  <c r="J133" i="6" s="1"/>
  <c r="C135" i="6"/>
  <c r="D134" i="6"/>
  <c r="G134" i="6"/>
  <c r="H134" i="6" s="1"/>
  <c r="I134" i="6" l="1"/>
  <c r="J134" i="6" s="1"/>
  <c r="C136" i="6"/>
  <c r="G135" i="6"/>
  <c r="H135" i="6" s="1"/>
  <c r="D135" i="6"/>
  <c r="I135" i="6" s="1"/>
  <c r="J135" i="6" s="1"/>
  <c r="C137" i="6" l="1"/>
  <c r="D136" i="6"/>
  <c r="G136" i="6"/>
  <c r="H136" i="6" s="1"/>
  <c r="I136" i="6" l="1"/>
  <c r="J136" i="6" s="1"/>
  <c r="C138" i="6"/>
  <c r="D137" i="6"/>
  <c r="I137" i="6" s="1"/>
  <c r="J137" i="6" s="1"/>
  <c r="G137" i="6"/>
  <c r="H137" i="6" s="1"/>
  <c r="C139" i="6" l="1"/>
  <c r="D138" i="6"/>
  <c r="I138" i="6" s="1"/>
  <c r="J138" i="6" s="1"/>
  <c r="G138" i="6"/>
  <c r="H138" i="6" s="1"/>
  <c r="C140" i="6" l="1"/>
  <c r="D139" i="6"/>
  <c r="G139" i="6"/>
  <c r="H139" i="6" s="1"/>
  <c r="I139" i="6" l="1"/>
  <c r="J139" i="6" s="1"/>
  <c r="C141" i="6"/>
  <c r="G140" i="6"/>
  <c r="H140" i="6" s="1"/>
  <c r="D140" i="6"/>
  <c r="I140" i="6" s="1"/>
  <c r="J140" i="6" s="1"/>
  <c r="G141" i="6" l="1"/>
  <c r="H141" i="6" s="1"/>
  <c r="C142" i="6"/>
  <c r="D141" i="6"/>
  <c r="I141" i="6" s="1"/>
  <c r="J141" i="6" s="1"/>
  <c r="G142" i="6" l="1"/>
  <c r="H142" i="6" s="1"/>
  <c r="C143" i="6"/>
  <c r="D142" i="6"/>
  <c r="I142" i="6" s="1"/>
  <c r="J142" i="6" s="1"/>
  <c r="G143" i="6" l="1"/>
  <c r="H143" i="6" s="1"/>
  <c r="C144" i="6"/>
  <c r="D143" i="6"/>
  <c r="I143" i="6" s="1"/>
  <c r="J143" i="6" s="1"/>
  <c r="G144" i="6" l="1"/>
  <c r="H144" i="6" s="1"/>
  <c r="C145" i="6"/>
  <c r="D144" i="6"/>
  <c r="I144" i="6" s="1"/>
  <c r="J144" i="6" s="1"/>
  <c r="G145" i="6" l="1"/>
  <c r="H145" i="6" s="1"/>
  <c r="C146" i="6"/>
  <c r="D145" i="6"/>
  <c r="I145" i="6" s="1"/>
  <c r="J145" i="6" s="1"/>
  <c r="G146" i="6" l="1"/>
  <c r="H146" i="6" s="1"/>
  <c r="C147" i="6"/>
  <c r="D146" i="6"/>
  <c r="I146" i="6" l="1"/>
  <c r="J146" i="6" s="1"/>
  <c r="G147" i="6"/>
  <c r="H147" i="6" s="1"/>
  <c r="C148" i="6"/>
  <c r="D147" i="6"/>
  <c r="I147" i="6" s="1"/>
  <c r="J147" i="6" s="1"/>
  <c r="G148" i="6" l="1"/>
  <c r="H148" i="6" s="1"/>
  <c r="C149" i="6"/>
  <c r="D148" i="6"/>
  <c r="I148" i="6" s="1"/>
  <c r="J148" i="6" s="1"/>
  <c r="G149" i="6" l="1"/>
  <c r="H149" i="6" s="1"/>
  <c r="C150" i="6"/>
  <c r="D149" i="6"/>
  <c r="I149" i="6" s="1"/>
  <c r="J149" i="6" s="1"/>
  <c r="G150" i="6" l="1"/>
  <c r="H150" i="6" s="1"/>
  <c r="C151" i="6"/>
  <c r="D150" i="6"/>
  <c r="I150" i="6" s="1"/>
  <c r="J150" i="6" s="1"/>
  <c r="G151" i="6" l="1"/>
  <c r="H151" i="6" s="1"/>
  <c r="C152" i="6"/>
  <c r="D151" i="6"/>
  <c r="I151" i="6" s="1"/>
  <c r="J151" i="6" s="1"/>
  <c r="G152" i="6" l="1"/>
  <c r="H152" i="6" s="1"/>
  <c r="C153" i="6"/>
  <c r="D152" i="6"/>
  <c r="I152" i="6" s="1"/>
  <c r="J152" i="6" s="1"/>
  <c r="G153" i="6" l="1"/>
  <c r="H153" i="6" s="1"/>
  <c r="C154" i="6"/>
  <c r="D153" i="6"/>
  <c r="I153" i="6" l="1"/>
  <c r="J153" i="6" s="1"/>
  <c r="G154" i="6"/>
  <c r="H154" i="6" s="1"/>
  <c r="C155" i="6"/>
  <c r="D154" i="6"/>
  <c r="I154" i="6" s="1"/>
  <c r="J154" i="6" s="1"/>
  <c r="G155" i="6" l="1"/>
  <c r="H155" i="6" s="1"/>
  <c r="C156" i="6"/>
  <c r="D155" i="6"/>
  <c r="I155" i="6" l="1"/>
  <c r="J155" i="6" s="1"/>
  <c r="G156" i="6"/>
  <c r="H156" i="6" s="1"/>
  <c r="C157" i="6"/>
  <c r="D156" i="6"/>
  <c r="I156" i="6" s="1"/>
  <c r="J156" i="6" s="1"/>
  <c r="G157" i="6" l="1"/>
  <c r="H157" i="6" s="1"/>
  <c r="C158" i="6"/>
  <c r="D157" i="6"/>
  <c r="I157" i="6" l="1"/>
  <c r="J157" i="6" s="1"/>
  <c r="G158" i="6"/>
  <c r="H158" i="6" s="1"/>
  <c r="C159" i="6"/>
  <c r="D158" i="6"/>
  <c r="I158" i="6" s="1"/>
  <c r="J158" i="6" s="1"/>
  <c r="G159" i="6" l="1"/>
  <c r="H159" i="6" s="1"/>
  <c r="C160" i="6"/>
  <c r="D159" i="6"/>
  <c r="I159" i="6" l="1"/>
  <c r="J159" i="6" s="1"/>
  <c r="G160" i="6"/>
  <c r="H160" i="6" s="1"/>
  <c r="C161" i="6"/>
  <c r="D160" i="6"/>
  <c r="I160" i="6" s="1"/>
  <c r="J160" i="6" s="1"/>
  <c r="G161" i="6" l="1"/>
  <c r="H161" i="6" s="1"/>
  <c r="C162" i="6"/>
  <c r="D161" i="6"/>
  <c r="I161" i="6" l="1"/>
  <c r="J161" i="6" s="1"/>
  <c r="G162" i="6"/>
  <c r="H162" i="6" s="1"/>
  <c r="C163" i="6"/>
  <c r="D162" i="6"/>
  <c r="I162" i="6" s="1"/>
  <c r="J162" i="6" s="1"/>
  <c r="G163" i="6" l="1"/>
  <c r="H163" i="6" s="1"/>
  <c r="C164" i="6"/>
  <c r="D163" i="6"/>
  <c r="I163" i="6" l="1"/>
  <c r="J163" i="6" s="1"/>
  <c r="G164" i="6"/>
  <c r="H164" i="6" s="1"/>
  <c r="C165" i="6"/>
  <c r="D164" i="6"/>
  <c r="I164" i="6" s="1"/>
  <c r="J164" i="6" s="1"/>
  <c r="G165" i="6" l="1"/>
  <c r="H165" i="6" s="1"/>
  <c r="C166" i="6"/>
  <c r="D165" i="6"/>
  <c r="I165" i="6" s="1"/>
  <c r="J165" i="6" s="1"/>
  <c r="G166" i="6" l="1"/>
  <c r="H166" i="6" s="1"/>
  <c r="C167" i="6"/>
  <c r="D166" i="6"/>
  <c r="I166" i="6" s="1"/>
  <c r="J166" i="6" s="1"/>
  <c r="G167" i="6" l="1"/>
  <c r="H167" i="6" s="1"/>
  <c r="C168" i="6"/>
  <c r="D167" i="6"/>
  <c r="I167" i="6" s="1"/>
  <c r="J167" i="6" s="1"/>
  <c r="G168" i="6" l="1"/>
  <c r="H168" i="6" s="1"/>
  <c r="C169" i="6"/>
  <c r="D168" i="6"/>
  <c r="I168" i="6" s="1"/>
  <c r="J168" i="6" s="1"/>
  <c r="G169" i="6" l="1"/>
  <c r="H169" i="6" s="1"/>
  <c r="C170" i="6"/>
  <c r="D169" i="6"/>
  <c r="I169" i="6" l="1"/>
  <c r="J169" i="6" s="1"/>
  <c r="G170" i="6"/>
  <c r="H170" i="6" s="1"/>
  <c r="C171" i="6"/>
  <c r="D170" i="6"/>
  <c r="I170" i="6" s="1"/>
  <c r="J170" i="6" s="1"/>
  <c r="G171" i="6" l="1"/>
  <c r="H171" i="6" s="1"/>
  <c r="C172" i="6"/>
  <c r="D171" i="6"/>
  <c r="I171" i="6" l="1"/>
  <c r="J171" i="6" s="1"/>
  <c r="G172" i="6"/>
  <c r="H172" i="6" s="1"/>
  <c r="C173" i="6"/>
  <c r="D172" i="6"/>
  <c r="I172" i="6" s="1"/>
  <c r="J172" i="6" s="1"/>
  <c r="G173" i="6" l="1"/>
  <c r="H173" i="6" s="1"/>
  <c r="C174" i="6"/>
  <c r="D173" i="6"/>
  <c r="I173" i="6" s="1"/>
  <c r="J173" i="6" s="1"/>
  <c r="G174" i="6" l="1"/>
  <c r="H174" i="6" s="1"/>
  <c r="C175" i="6"/>
  <c r="D174" i="6"/>
  <c r="I174" i="6" s="1"/>
  <c r="J174" i="6" s="1"/>
  <c r="G175" i="6" l="1"/>
  <c r="H175" i="6" s="1"/>
  <c r="C176" i="6"/>
  <c r="D175" i="6"/>
  <c r="I175" i="6" l="1"/>
  <c r="J175" i="6" s="1"/>
  <c r="G176" i="6"/>
  <c r="H176" i="6" s="1"/>
  <c r="C177" i="6"/>
  <c r="D176" i="6"/>
  <c r="I176" i="6" s="1"/>
  <c r="J176" i="6" s="1"/>
  <c r="G177" i="6" l="1"/>
  <c r="H177" i="6" s="1"/>
  <c r="C178" i="6"/>
  <c r="D177" i="6"/>
  <c r="G178" i="6" l="1"/>
  <c r="H178" i="6" s="1"/>
  <c r="C179" i="6"/>
  <c r="D178" i="6"/>
  <c r="I177" i="6"/>
  <c r="J177" i="6" s="1"/>
  <c r="I178" i="6" l="1"/>
  <c r="J178" i="6" s="1"/>
  <c r="G179" i="6"/>
  <c r="H179" i="6" s="1"/>
  <c r="C180" i="6"/>
  <c r="D179" i="6"/>
  <c r="I179" i="6" l="1"/>
  <c r="J179" i="6" s="1"/>
  <c r="G180" i="6"/>
  <c r="H180" i="6" s="1"/>
  <c r="C181" i="6"/>
  <c r="D180" i="6"/>
  <c r="I180" i="6" l="1"/>
  <c r="J180" i="6" s="1"/>
  <c r="G181" i="6"/>
  <c r="H181" i="6" s="1"/>
  <c r="C182" i="6"/>
  <c r="D181" i="6"/>
  <c r="I181" i="6" s="1"/>
  <c r="J181" i="6" s="1"/>
  <c r="G182" i="6" l="1"/>
  <c r="H182" i="6" s="1"/>
  <c r="C183" i="6"/>
  <c r="D182" i="6"/>
  <c r="I182" i="6" l="1"/>
  <c r="J182" i="6" s="1"/>
  <c r="G183" i="6"/>
  <c r="H183" i="6" s="1"/>
  <c r="C184" i="6"/>
  <c r="D183" i="6"/>
  <c r="I183" i="6" s="1"/>
  <c r="J183" i="6" s="1"/>
  <c r="G184" i="6" l="1"/>
  <c r="H184" i="6" s="1"/>
  <c r="C185" i="6"/>
  <c r="D184" i="6"/>
  <c r="I184" i="6" s="1"/>
  <c r="J184" i="6" s="1"/>
  <c r="G185" i="6" l="1"/>
  <c r="H185" i="6" s="1"/>
  <c r="C186" i="6"/>
  <c r="D185" i="6"/>
  <c r="I185" i="6" s="1"/>
  <c r="J185" i="6" s="1"/>
  <c r="G186" i="6" l="1"/>
  <c r="H186" i="6" s="1"/>
  <c r="C187" i="6"/>
  <c r="D186" i="6"/>
  <c r="I186" i="6" l="1"/>
  <c r="J186" i="6" s="1"/>
  <c r="G187" i="6"/>
  <c r="H187" i="6" s="1"/>
  <c r="C188" i="6"/>
  <c r="D187" i="6"/>
  <c r="I187" i="6" s="1"/>
  <c r="J187" i="6" s="1"/>
  <c r="C189" i="6" l="1"/>
  <c r="D188" i="6"/>
  <c r="G188" i="6"/>
  <c r="H188" i="6" s="1"/>
  <c r="I188" i="6" l="1"/>
  <c r="J188" i="6" s="1"/>
  <c r="C190" i="6"/>
  <c r="D189" i="6"/>
  <c r="I189" i="6" s="1"/>
  <c r="J189" i="6" s="1"/>
  <c r="G189" i="6"/>
  <c r="H189" i="6" s="1"/>
  <c r="C191" i="6" l="1"/>
  <c r="D190" i="6"/>
  <c r="G190" i="6"/>
  <c r="H190" i="6" s="1"/>
  <c r="I190" i="6" l="1"/>
  <c r="J190" i="6" s="1"/>
  <c r="C192" i="6"/>
  <c r="D191" i="6"/>
  <c r="G191" i="6"/>
  <c r="H191" i="6" s="1"/>
  <c r="I191" i="6" l="1"/>
  <c r="J191" i="6" s="1"/>
  <c r="C193" i="6"/>
  <c r="D192" i="6"/>
  <c r="I192" i="6" s="1"/>
  <c r="J192" i="6" s="1"/>
  <c r="G192" i="6"/>
  <c r="H192" i="6" s="1"/>
  <c r="C194" i="6" l="1"/>
  <c r="D193" i="6"/>
  <c r="G193" i="6"/>
  <c r="H193" i="6" s="1"/>
  <c r="C195" i="6" l="1"/>
  <c r="D194" i="6"/>
  <c r="I194" i="6" s="1"/>
  <c r="J194" i="6" s="1"/>
  <c r="G194" i="6"/>
  <c r="H194" i="6" s="1"/>
  <c r="I193" i="6"/>
  <c r="J193" i="6" s="1"/>
  <c r="C196" i="6" l="1"/>
  <c r="D195" i="6"/>
  <c r="G195" i="6"/>
  <c r="H195" i="6" s="1"/>
  <c r="C197" i="6" l="1"/>
  <c r="D196" i="6"/>
  <c r="G196" i="6"/>
  <c r="H196" i="6" s="1"/>
  <c r="I195" i="6"/>
  <c r="J195" i="6" s="1"/>
  <c r="C198" i="6" l="1"/>
  <c r="D197" i="6"/>
  <c r="G197" i="6"/>
  <c r="H197" i="6" s="1"/>
  <c r="I196" i="6"/>
  <c r="J196" i="6" s="1"/>
  <c r="I197" i="6" l="1"/>
  <c r="J197" i="6" s="1"/>
  <c r="C199" i="6"/>
  <c r="D198" i="6"/>
  <c r="G198" i="6"/>
  <c r="H198" i="6" s="1"/>
  <c r="I198" i="6" l="1"/>
  <c r="J198" i="6" s="1"/>
  <c r="C200" i="6"/>
  <c r="G199" i="6"/>
  <c r="H199" i="6" s="1"/>
  <c r="D199" i="6"/>
  <c r="I199" i="6" s="1"/>
  <c r="J199" i="6" s="1"/>
  <c r="C201" i="6" l="1"/>
  <c r="D200" i="6"/>
  <c r="G200" i="6"/>
  <c r="H200" i="6" s="1"/>
  <c r="C202" i="6" l="1"/>
  <c r="D201" i="6"/>
  <c r="G201" i="6"/>
  <c r="H201" i="6" s="1"/>
  <c r="I200" i="6"/>
  <c r="J200" i="6" s="1"/>
  <c r="D202" i="6" l="1"/>
  <c r="G202" i="6"/>
  <c r="H202" i="6" s="1"/>
  <c r="C203" i="6"/>
  <c r="I201" i="6"/>
  <c r="J201" i="6" s="1"/>
  <c r="D203" i="6" l="1"/>
  <c r="G203" i="6"/>
  <c r="H203" i="6" s="1"/>
  <c r="C204" i="6"/>
  <c r="I202" i="6"/>
  <c r="J202" i="6" s="1"/>
  <c r="G204" i="6" l="1"/>
  <c r="H204" i="6" s="1"/>
  <c r="C205" i="6"/>
  <c r="D204" i="6"/>
  <c r="I204" i="6" s="1"/>
  <c r="J204" i="6" s="1"/>
  <c r="I203" i="6"/>
  <c r="J203" i="6" s="1"/>
  <c r="G205" i="6" l="1"/>
  <c r="H205" i="6" s="1"/>
  <c r="D205" i="6"/>
  <c r="I205" i="6" s="1"/>
  <c r="J205" i="6" s="1"/>
  <c r="C206" i="6"/>
  <c r="C207" i="6" l="1"/>
  <c r="D206" i="6"/>
  <c r="G206" i="6"/>
  <c r="H206" i="6" s="1"/>
  <c r="C208" i="6" l="1"/>
  <c r="G207" i="6"/>
  <c r="H207" i="6" s="1"/>
  <c r="D207" i="6"/>
  <c r="I207" i="6" s="1"/>
  <c r="J207" i="6" s="1"/>
  <c r="I206" i="6"/>
  <c r="J206" i="6" s="1"/>
  <c r="C209" i="6" l="1"/>
  <c r="D208" i="6"/>
  <c r="G208" i="6"/>
  <c r="H208" i="6" s="1"/>
  <c r="I208" i="6" l="1"/>
  <c r="J208" i="6" s="1"/>
  <c r="C210" i="6"/>
  <c r="D209" i="6"/>
  <c r="G209" i="6"/>
  <c r="H209" i="6" s="1"/>
  <c r="I209" i="6" l="1"/>
  <c r="J209" i="6" s="1"/>
  <c r="D210" i="6"/>
  <c r="G210" i="6"/>
  <c r="H210" i="6" s="1"/>
  <c r="C211" i="6"/>
  <c r="D211" i="6" l="1"/>
  <c r="I211" i="6" s="1"/>
  <c r="J211" i="6" s="1"/>
  <c r="G211" i="6"/>
  <c r="H211" i="6" s="1"/>
  <c r="C212" i="6"/>
  <c r="I210" i="6"/>
  <c r="J210" i="6" s="1"/>
  <c r="G212" i="6" l="1"/>
  <c r="H212" i="6" s="1"/>
  <c r="C213" i="6"/>
  <c r="D212" i="6"/>
  <c r="I212" i="6" l="1"/>
  <c r="J212" i="6" s="1"/>
  <c r="G213" i="6"/>
  <c r="H213" i="6" s="1"/>
  <c r="C214" i="6"/>
  <c r="D213" i="6"/>
  <c r="I213" i="6" s="1"/>
  <c r="J213" i="6" s="1"/>
  <c r="G214" i="6" l="1"/>
  <c r="H214" i="6" s="1"/>
  <c r="C215" i="6"/>
  <c r="D214" i="6"/>
  <c r="I214" i="6" s="1"/>
  <c r="J214" i="6" s="1"/>
  <c r="G215" i="6" l="1"/>
  <c r="H215" i="6" s="1"/>
  <c r="C216" i="6"/>
  <c r="D215" i="6"/>
  <c r="I215" i="6" l="1"/>
  <c r="J215" i="6" s="1"/>
  <c r="G216" i="6"/>
  <c r="H216" i="6" s="1"/>
  <c r="C217" i="6"/>
  <c r="D216" i="6"/>
  <c r="I216" i="6" l="1"/>
  <c r="J216" i="6" s="1"/>
  <c r="G217" i="6"/>
  <c r="H217" i="6" s="1"/>
  <c r="C218" i="6"/>
  <c r="D217" i="6"/>
  <c r="I217" i="6" s="1"/>
  <c r="J217" i="6" s="1"/>
  <c r="G218" i="6" l="1"/>
  <c r="H218" i="6" s="1"/>
  <c r="C219" i="6"/>
  <c r="D218" i="6"/>
  <c r="I218" i="6" s="1"/>
  <c r="J218" i="6" s="1"/>
  <c r="G219" i="6" l="1"/>
  <c r="H219" i="6" s="1"/>
  <c r="C220" i="6"/>
  <c r="D219" i="6"/>
  <c r="I219" i="6" s="1"/>
  <c r="J219" i="6" s="1"/>
  <c r="G220" i="6" l="1"/>
  <c r="H220" i="6" s="1"/>
  <c r="C221" i="6"/>
  <c r="D220" i="6"/>
  <c r="I220" i="6" s="1"/>
  <c r="J220" i="6" s="1"/>
  <c r="G221" i="6" l="1"/>
  <c r="H221" i="6" s="1"/>
  <c r="C222" i="6"/>
  <c r="D221" i="6"/>
  <c r="I221" i="6" s="1"/>
  <c r="J221" i="6" s="1"/>
  <c r="G222" i="6" l="1"/>
  <c r="H222" i="6" s="1"/>
  <c r="C223" i="6"/>
  <c r="D222" i="6"/>
  <c r="I222" i="6" s="1"/>
  <c r="J222" i="6" s="1"/>
  <c r="G223" i="6" l="1"/>
  <c r="H223" i="6" s="1"/>
  <c r="C224" i="6"/>
  <c r="D223" i="6"/>
  <c r="I223" i="6" s="1"/>
  <c r="J223" i="6" s="1"/>
  <c r="G224" i="6" l="1"/>
  <c r="H224" i="6" s="1"/>
  <c r="C225" i="6"/>
  <c r="D224" i="6"/>
  <c r="I224" i="6" s="1"/>
  <c r="J224" i="6" s="1"/>
  <c r="G225" i="6" l="1"/>
  <c r="H225" i="6" s="1"/>
  <c r="C226" i="6"/>
  <c r="D225" i="6"/>
  <c r="I225" i="6" s="1"/>
  <c r="J225" i="6" s="1"/>
  <c r="G226" i="6" l="1"/>
  <c r="H226" i="6" s="1"/>
  <c r="C227" i="6"/>
  <c r="D226" i="6"/>
  <c r="I226" i="6" s="1"/>
  <c r="J226" i="6" s="1"/>
  <c r="G227" i="6" l="1"/>
  <c r="H227" i="6" s="1"/>
  <c r="C228" i="6"/>
  <c r="D227" i="6"/>
  <c r="I227" i="6" s="1"/>
  <c r="J227" i="6" s="1"/>
  <c r="G228" i="6" l="1"/>
  <c r="H228" i="6" s="1"/>
  <c r="C229" i="6"/>
  <c r="D228" i="6"/>
  <c r="I228" i="6" s="1"/>
  <c r="J228" i="6" s="1"/>
  <c r="G229" i="6" l="1"/>
  <c r="H229" i="6" s="1"/>
  <c r="C230" i="6"/>
  <c r="D229" i="6"/>
  <c r="I229" i="6" s="1"/>
  <c r="J229" i="6" s="1"/>
  <c r="G230" i="6" l="1"/>
  <c r="H230" i="6" s="1"/>
  <c r="C231" i="6"/>
  <c r="D230" i="6"/>
  <c r="G231" i="6" l="1"/>
  <c r="H231" i="6" s="1"/>
  <c r="C232" i="6"/>
  <c r="D231" i="6"/>
  <c r="I231" i="6" s="1"/>
  <c r="J231" i="6" s="1"/>
  <c r="I230" i="6"/>
  <c r="J230" i="6" s="1"/>
  <c r="G232" i="6" l="1"/>
  <c r="H232" i="6" s="1"/>
  <c r="C233" i="6"/>
  <c r="D232" i="6"/>
  <c r="I232" i="6" s="1"/>
  <c r="J232" i="6" s="1"/>
  <c r="G233" i="6" l="1"/>
  <c r="H233" i="6" s="1"/>
  <c r="C234" i="6"/>
  <c r="D233" i="6"/>
  <c r="I233" i="6" s="1"/>
  <c r="J233" i="6" s="1"/>
  <c r="G234" i="6" l="1"/>
  <c r="H234" i="6" s="1"/>
  <c r="C235" i="6"/>
  <c r="D234" i="6"/>
  <c r="I234" i="6" s="1"/>
  <c r="J234" i="6" s="1"/>
  <c r="G235" i="6" l="1"/>
  <c r="H235" i="6" s="1"/>
  <c r="C236" i="6"/>
  <c r="D235" i="6"/>
  <c r="I235" i="6" s="1"/>
  <c r="J235" i="6" s="1"/>
  <c r="G236" i="6" l="1"/>
  <c r="H236" i="6" s="1"/>
  <c r="C237" i="6"/>
  <c r="D236" i="6"/>
  <c r="I236" i="6" s="1"/>
  <c r="J236" i="6" s="1"/>
  <c r="G237" i="6" l="1"/>
  <c r="H237" i="6" s="1"/>
  <c r="C238" i="6"/>
  <c r="D237" i="6"/>
  <c r="I237" i="6" s="1"/>
  <c r="J237" i="6" s="1"/>
  <c r="G238" i="6" l="1"/>
  <c r="H238" i="6" s="1"/>
  <c r="C239" i="6"/>
  <c r="D238" i="6"/>
  <c r="I238" i="6" s="1"/>
  <c r="J238" i="6" s="1"/>
  <c r="G239" i="6" l="1"/>
  <c r="H239" i="6" s="1"/>
  <c r="C240" i="6"/>
  <c r="D239" i="6"/>
  <c r="I239" i="6" s="1"/>
  <c r="J239" i="6" s="1"/>
  <c r="G240" i="6" l="1"/>
  <c r="H240" i="6" s="1"/>
  <c r="C241" i="6"/>
  <c r="D240" i="6"/>
  <c r="I240" i="6" s="1"/>
  <c r="J240" i="6" s="1"/>
  <c r="G241" i="6" l="1"/>
  <c r="H241" i="6" s="1"/>
  <c r="C242" i="6"/>
  <c r="D241" i="6"/>
  <c r="I241" i="6" s="1"/>
  <c r="J241" i="6" s="1"/>
  <c r="G242" i="6" l="1"/>
  <c r="H242" i="6" s="1"/>
  <c r="D242" i="6"/>
  <c r="I242" i="6" s="1"/>
  <c r="J242" i="6" s="1"/>
  <c r="C243" i="6"/>
  <c r="G243" i="6" l="1"/>
  <c r="H243" i="6" s="1"/>
  <c r="D243" i="6"/>
  <c r="I243" i="6" s="1"/>
  <c r="J243" i="6" s="1"/>
  <c r="C244" i="6"/>
  <c r="G244" i="6" l="1"/>
  <c r="H244" i="6" s="1"/>
  <c r="C245" i="6"/>
  <c r="D244" i="6"/>
  <c r="I244" i="6" s="1"/>
  <c r="J244" i="6" s="1"/>
  <c r="G245" i="6" l="1"/>
  <c r="H245" i="6" s="1"/>
  <c r="C246" i="6"/>
  <c r="D245" i="6"/>
  <c r="I245" i="6" s="1"/>
  <c r="J245" i="6" s="1"/>
  <c r="G246" i="6" l="1"/>
  <c r="H246" i="6" s="1"/>
  <c r="D246" i="6"/>
  <c r="I246" i="6" s="1"/>
  <c r="J246" i="6" s="1"/>
  <c r="C247" i="6"/>
  <c r="G247" i="6" l="1"/>
  <c r="H247" i="6" s="1"/>
  <c r="D247" i="6"/>
  <c r="I247" i="6" s="1"/>
  <c r="J247" i="6" s="1"/>
  <c r="C248" i="6"/>
  <c r="G248" i="6" l="1"/>
  <c r="H248" i="6" s="1"/>
  <c r="C249" i="6"/>
  <c r="D248" i="6"/>
  <c r="I248" i="6" s="1"/>
  <c r="J248" i="6" s="1"/>
  <c r="G249" i="6" l="1"/>
  <c r="H249" i="6" s="1"/>
  <c r="C250" i="6"/>
  <c r="D249" i="6"/>
  <c r="I249" i="6" s="1"/>
  <c r="J249" i="6" s="1"/>
  <c r="G250" i="6" l="1"/>
  <c r="H250" i="6" s="1"/>
  <c r="D250" i="6"/>
  <c r="I250" i="6" s="1"/>
  <c r="J250" i="6" s="1"/>
  <c r="C251" i="6"/>
  <c r="G251" i="6" l="1"/>
  <c r="H251" i="6" s="1"/>
  <c r="D251" i="6"/>
  <c r="I251" i="6" s="1"/>
  <c r="J251" i="6" s="1"/>
  <c r="C252" i="6"/>
  <c r="G252" i="6" l="1"/>
  <c r="H252" i="6" s="1"/>
  <c r="C253" i="6"/>
  <c r="D252" i="6"/>
  <c r="I252" i="6" s="1"/>
  <c r="J252" i="6" s="1"/>
  <c r="G253" i="6" l="1"/>
  <c r="H253" i="6" s="1"/>
  <c r="D253" i="6"/>
  <c r="I253" i="6" s="1"/>
  <c r="J253" i="6" s="1"/>
  <c r="C254" i="6"/>
  <c r="G254" i="6" l="1"/>
  <c r="H254" i="6" s="1"/>
  <c r="D254" i="6"/>
  <c r="I254" i="6" s="1"/>
  <c r="J254" i="6" s="1"/>
  <c r="C255" i="6"/>
  <c r="G255" i="6" l="1"/>
  <c r="H255" i="6" s="1"/>
  <c r="D255" i="6"/>
  <c r="I255" i="6" s="1"/>
  <c r="J255" i="6" s="1"/>
  <c r="C256" i="6"/>
  <c r="G256" i="6" l="1"/>
  <c r="H256" i="6" s="1"/>
  <c r="C257" i="6"/>
  <c r="D256" i="6"/>
  <c r="I256" i="6" s="1"/>
  <c r="J256" i="6" s="1"/>
  <c r="G257" i="6" l="1"/>
  <c r="H257" i="6" s="1"/>
  <c r="C258" i="6"/>
  <c r="D257" i="6"/>
  <c r="I257" i="6" s="1"/>
  <c r="J257" i="6" s="1"/>
  <c r="G258" i="6" l="1"/>
  <c r="H258" i="6" s="1"/>
  <c r="D258" i="6"/>
  <c r="I258" i="6" s="1"/>
  <c r="J258" i="6" s="1"/>
  <c r="C259" i="6"/>
  <c r="G259" i="6" l="1"/>
  <c r="H259" i="6" s="1"/>
  <c r="D259" i="6"/>
  <c r="I259" i="6" s="1"/>
  <c r="J259" i="6" s="1"/>
  <c r="C260" i="6"/>
  <c r="G260" i="6" l="1"/>
  <c r="H260" i="6" s="1"/>
  <c r="C261" i="6"/>
  <c r="D260" i="6"/>
  <c r="I260" i="6" s="1"/>
  <c r="J260" i="6" s="1"/>
  <c r="G261" i="6" l="1"/>
  <c r="H261" i="6" s="1"/>
  <c r="C262" i="6"/>
  <c r="D261" i="6"/>
  <c r="I261" i="6" s="1"/>
  <c r="J261" i="6" s="1"/>
  <c r="G262" i="6" l="1"/>
  <c r="H262" i="6" s="1"/>
  <c r="D262" i="6"/>
  <c r="C263" i="6"/>
  <c r="G263" i="6" l="1"/>
  <c r="H263" i="6" s="1"/>
  <c r="D263" i="6"/>
  <c r="I263" i="6" s="1"/>
  <c r="J263" i="6" s="1"/>
  <c r="C264" i="6"/>
  <c r="I262" i="6"/>
  <c r="J262" i="6" s="1"/>
  <c r="G264" i="6" l="1"/>
  <c r="H264" i="6" s="1"/>
  <c r="C265" i="6"/>
  <c r="D264" i="6"/>
  <c r="I264" i="6" s="1"/>
  <c r="J264" i="6" s="1"/>
  <c r="G265" i="6" l="1"/>
  <c r="H265" i="6" s="1"/>
  <c r="C266" i="6"/>
  <c r="D265" i="6"/>
  <c r="I265" i="6" s="1"/>
  <c r="J265" i="6" s="1"/>
  <c r="G266" i="6" l="1"/>
  <c r="H266" i="6" s="1"/>
  <c r="D266" i="6"/>
  <c r="I266" i="6" s="1"/>
  <c r="J266" i="6" s="1"/>
  <c r="C267" i="6"/>
  <c r="G267" i="6" l="1"/>
  <c r="H267" i="6" s="1"/>
  <c r="D267" i="6"/>
  <c r="I267" i="6" s="1"/>
  <c r="J267" i="6" s="1"/>
  <c r="C268" i="6"/>
  <c r="G268" i="6" l="1"/>
  <c r="H268" i="6" s="1"/>
  <c r="C269" i="6"/>
  <c r="D268" i="6"/>
  <c r="I268" i="6" s="1"/>
  <c r="J268" i="6" s="1"/>
  <c r="G269" i="6" l="1"/>
  <c r="H269" i="6" s="1"/>
  <c r="C270" i="6"/>
  <c r="D269" i="6"/>
  <c r="I269" i="6" s="1"/>
  <c r="J269" i="6" s="1"/>
  <c r="G270" i="6" l="1"/>
  <c r="H270" i="6" s="1"/>
  <c r="D270" i="6"/>
  <c r="I270" i="6" s="1"/>
  <c r="J270" i="6" s="1"/>
  <c r="C271" i="6"/>
  <c r="G271" i="6" l="1"/>
  <c r="H271" i="6" s="1"/>
  <c r="D271" i="6"/>
  <c r="I271" i="6" s="1"/>
  <c r="J271" i="6" s="1"/>
  <c r="C272" i="6"/>
  <c r="G272" i="6" l="1"/>
  <c r="H272" i="6" s="1"/>
  <c r="C273" i="6"/>
  <c r="D272" i="6"/>
  <c r="I272" i="6" s="1"/>
  <c r="J272" i="6" s="1"/>
  <c r="G273" i="6" l="1"/>
  <c r="H273" i="6" s="1"/>
  <c r="C274" i="6"/>
  <c r="D273" i="6"/>
  <c r="I273" i="6" s="1"/>
  <c r="J273" i="6" s="1"/>
  <c r="G274" i="6" l="1"/>
  <c r="H274" i="6" s="1"/>
  <c r="D274" i="6"/>
  <c r="C275" i="6"/>
  <c r="D275" i="6" l="1"/>
  <c r="G275" i="6"/>
  <c r="H275" i="6" s="1"/>
  <c r="C276" i="6"/>
  <c r="I274" i="6"/>
  <c r="J274" i="6" s="1"/>
  <c r="G276" i="6" l="1"/>
  <c r="H276" i="6" s="1"/>
  <c r="C277" i="6"/>
  <c r="D276" i="6"/>
  <c r="I276" i="6" s="1"/>
  <c r="J276" i="6" s="1"/>
  <c r="I275" i="6"/>
  <c r="J275" i="6" s="1"/>
  <c r="G277" i="6" l="1"/>
  <c r="H277" i="6" s="1"/>
  <c r="C278" i="6"/>
  <c r="D277" i="6"/>
  <c r="I277" i="6" s="1"/>
  <c r="J277" i="6" s="1"/>
  <c r="C279" i="6" l="1"/>
  <c r="D278" i="6"/>
  <c r="I278" i="6" s="1"/>
  <c r="J278" i="6" s="1"/>
  <c r="G278" i="6"/>
  <c r="H278" i="6" s="1"/>
  <c r="C280" i="6" l="1"/>
  <c r="D279" i="6"/>
  <c r="G279" i="6"/>
  <c r="H279" i="6" s="1"/>
  <c r="I279" i="6" l="1"/>
  <c r="J279" i="6" s="1"/>
  <c r="C281" i="6"/>
  <c r="D280" i="6"/>
  <c r="G280" i="6"/>
  <c r="H280" i="6" s="1"/>
  <c r="I280" i="6" l="1"/>
  <c r="J280" i="6" s="1"/>
  <c r="C282" i="6"/>
  <c r="D281" i="6"/>
  <c r="G281" i="6"/>
  <c r="H281" i="6" s="1"/>
  <c r="D282" i="6" l="1"/>
  <c r="G282" i="6"/>
  <c r="H282" i="6" s="1"/>
  <c r="C283" i="6"/>
  <c r="I281" i="6"/>
  <c r="J281" i="6" s="1"/>
  <c r="D283" i="6" l="1"/>
  <c r="I283" i="6" s="1"/>
  <c r="J283" i="6" s="1"/>
  <c r="G283" i="6"/>
  <c r="H283" i="6" s="1"/>
  <c r="C284" i="6"/>
  <c r="I282" i="6"/>
  <c r="J282" i="6" s="1"/>
  <c r="G284" i="6" l="1"/>
  <c r="H284" i="6" s="1"/>
  <c r="C285" i="6"/>
  <c r="D284" i="6"/>
  <c r="I284" i="6" s="1"/>
  <c r="J284" i="6" s="1"/>
  <c r="G285" i="6" l="1"/>
  <c r="H285" i="6" s="1"/>
  <c r="C286" i="6"/>
  <c r="D285" i="6"/>
  <c r="I285" i="6" s="1"/>
  <c r="J285" i="6" s="1"/>
  <c r="C287" i="6" l="1"/>
  <c r="G286" i="6"/>
  <c r="H286" i="6" s="1"/>
  <c r="D286" i="6"/>
  <c r="I286" i="6" s="1"/>
  <c r="J286" i="6" s="1"/>
  <c r="C288" i="6" l="1"/>
  <c r="G287" i="6"/>
  <c r="H287" i="6" s="1"/>
  <c r="D287" i="6"/>
  <c r="I287" i="6" s="1"/>
  <c r="J287" i="6" s="1"/>
  <c r="C289" i="6" l="1"/>
  <c r="D288" i="6"/>
  <c r="G288" i="6"/>
  <c r="H288" i="6" s="1"/>
  <c r="I288" i="6" l="1"/>
  <c r="J288" i="6" s="1"/>
  <c r="G289" i="6"/>
  <c r="H289" i="6" s="1"/>
  <c r="C290" i="6"/>
  <c r="D289" i="6"/>
  <c r="I289" i="6" l="1"/>
  <c r="J289" i="6" s="1"/>
  <c r="G290" i="6"/>
  <c r="H290" i="6" s="1"/>
  <c r="C291" i="6"/>
  <c r="D290" i="6"/>
  <c r="I290" i="6" s="1"/>
  <c r="J290" i="6" s="1"/>
  <c r="G291" i="6" l="1"/>
  <c r="H291" i="6" s="1"/>
  <c r="C292" i="6"/>
  <c r="D291" i="6"/>
  <c r="I291" i="6" s="1"/>
  <c r="J291" i="6" s="1"/>
  <c r="C293" i="6" l="1"/>
  <c r="D292" i="6"/>
  <c r="G292" i="6"/>
  <c r="H292" i="6" s="1"/>
  <c r="I292" i="6" l="1"/>
  <c r="J292" i="6" s="1"/>
  <c r="C294" i="6"/>
  <c r="D293" i="6"/>
  <c r="G293" i="6"/>
  <c r="H293" i="6" s="1"/>
  <c r="I293" i="6" l="1"/>
  <c r="J293" i="6" s="1"/>
  <c r="C295" i="6"/>
  <c r="D294" i="6"/>
  <c r="G294" i="6"/>
  <c r="H294" i="6" s="1"/>
  <c r="I294" i="6" l="1"/>
  <c r="J294" i="6" s="1"/>
  <c r="C296" i="6"/>
  <c r="D295" i="6"/>
  <c r="I295" i="6" s="1"/>
  <c r="J295" i="6" s="1"/>
  <c r="G295" i="6"/>
  <c r="H295" i="6" s="1"/>
  <c r="C297" i="6" l="1"/>
  <c r="D296" i="6"/>
  <c r="G296" i="6"/>
  <c r="H296" i="6" s="1"/>
  <c r="I296" i="6" l="1"/>
  <c r="J296" i="6" s="1"/>
  <c r="C298" i="6"/>
  <c r="D297" i="6"/>
  <c r="G297" i="6"/>
  <c r="H297" i="6" s="1"/>
  <c r="I297" i="6" l="1"/>
  <c r="J297" i="6" s="1"/>
  <c r="C299" i="6"/>
  <c r="D298" i="6"/>
  <c r="I298" i="6" s="1"/>
  <c r="J298" i="6" s="1"/>
  <c r="G298" i="6"/>
  <c r="H298" i="6" s="1"/>
  <c r="C300" i="6" l="1"/>
  <c r="D299" i="6"/>
  <c r="G299" i="6"/>
  <c r="H299" i="6" s="1"/>
  <c r="I299" i="6" l="1"/>
  <c r="J299" i="6" s="1"/>
  <c r="C301" i="6"/>
  <c r="D300" i="6"/>
  <c r="I300" i="6" s="1"/>
  <c r="J300" i="6" s="1"/>
  <c r="G300" i="6"/>
  <c r="H300" i="6" s="1"/>
  <c r="C302" i="6" l="1"/>
  <c r="D301" i="6"/>
  <c r="G301" i="6"/>
  <c r="H301" i="6" s="1"/>
  <c r="I301" i="6" l="1"/>
  <c r="J301" i="6" s="1"/>
  <c r="C303" i="6"/>
  <c r="D302" i="6"/>
  <c r="I302" i="6" s="1"/>
  <c r="J302" i="6" s="1"/>
  <c r="G302" i="6"/>
  <c r="H302" i="6" s="1"/>
  <c r="C304" i="6" l="1"/>
  <c r="D303" i="6"/>
  <c r="G303" i="6"/>
  <c r="H303" i="6" s="1"/>
  <c r="I303" i="6" l="1"/>
  <c r="J303" i="6" s="1"/>
  <c r="C305" i="6"/>
  <c r="D304" i="6"/>
  <c r="G304" i="6"/>
  <c r="H304" i="6" s="1"/>
  <c r="I304" i="6" l="1"/>
  <c r="J304" i="6" s="1"/>
  <c r="C306" i="6"/>
  <c r="D305" i="6"/>
  <c r="G305" i="6"/>
  <c r="H305" i="6" s="1"/>
  <c r="I305" i="6" l="1"/>
  <c r="J305" i="6" s="1"/>
  <c r="C307" i="6"/>
  <c r="D306" i="6"/>
  <c r="G306" i="6"/>
  <c r="H306" i="6" s="1"/>
  <c r="I306" i="6" l="1"/>
  <c r="J306" i="6" s="1"/>
  <c r="C308" i="6"/>
  <c r="D307" i="6"/>
  <c r="G307" i="6"/>
  <c r="H307" i="6" s="1"/>
  <c r="I307" i="6" l="1"/>
  <c r="J307" i="6" s="1"/>
  <c r="C309" i="6"/>
  <c r="D308" i="6"/>
  <c r="G308" i="6"/>
  <c r="H308" i="6" s="1"/>
  <c r="I308" i="6" l="1"/>
  <c r="J308" i="6" s="1"/>
  <c r="C310" i="6"/>
  <c r="D309" i="6"/>
  <c r="G309" i="6"/>
  <c r="H309" i="6" s="1"/>
  <c r="I309" i="6" l="1"/>
  <c r="J309" i="6" s="1"/>
  <c r="C311" i="6"/>
  <c r="D310" i="6"/>
  <c r="G310" i="6"/>
  <c r="H310" i="6" s="1"/>
  <c r="I310" i="6" l="1"/>
  <c r="J310" i="6" s="1"/>
  <c r="C312" i="6"/>
  <c r="D311" i="6"/>
  <c r="G311" i="6"/>
  <c r="H311" i="6" s="1"/>
  <c r="I311" i="6" l="1"/>
  <c r="J311" i="6" s="1"/>
  <c r="C313" i="6"/>
  <c r="D312" i="6"/>
  <c r="G312" i="6"/>
  <c r="H312" i="6" s="1"/>
  <c r="I312" i="6" l="1"/>
  <c r="J312" i="6" s="1"/>
  <c r="C314" i="6"/>
  <c r="D313" i="6"/>
  <c r="G313" i="6"/>
  <c r="H313" i="6" s="1"/>
  <c r="I313" i="6" l="1"/>
  <c r="J313" i="6" s="1"/>
  <c r="C315" i="6"/>
  <c r="D314" i="6"/>
  <c r="G314" i="6"/>
  <c r="H314" i="6" s="1"/>
  <c r="I314" i="6" l="1"/>
  <c r="J314" i="6" s="1"/>
  <c r="C316" i="6"/>
  <c r="G315" i="6"/>
  <c r="H315" i="6" s="1"/>
  <c r="D315" i="6"/>
  <c r="I315" i="6" s="1"/>
  <c r="J315" i="6" s="1"/>
  <c r="C317" i="6" l="1"/>
  <c r="G316" i="6"/>
  <c r="H316" i="6" s="1"/>
  <c r="D316" i="6"/>
  <c r="I316" i="6" s="1"/>
  <c r="J316" i="6" s="1"/>
  <c r="C318" i="6" l="1"/>
  <c r="D317" i="6"/>
  <c r="G317" i="6"/>
  <c r="H317" i="6" s="1"/>
  <c r="I317" i="6" l="1"/>
  <c r="J317" i="6" s="1"/>
  <c r="C319" i="6"/>
  <c r="D318" i="6"/>
  <c r="G318" i="6"/>
  <c r="H318" i="6" s="1"/>
  <c r="I318" i="6" l="1"/>
  <c r="J318" i="6" s="1"/>
  <c r="C320" i="6"/>
  <c r="D319" i="6"/>
  <c r="G319" i="6"/>
  <c r="H319" i="6" s="1"/>
  <c r="I319" i="6" l="1"/>
  <c r="J319" i="6" s="1"/>
  <c r="C321" i="6"/>
  <c r="D320" i="6"/>
  <c r="G320" i="6"/>
  <c r="H320" i="6" s="1"/>
  <c r="I320" i="6" l="1"/>
  <c r="J320" i="6" s="1"/>
  <c r="C322" i="6"/>
  <c r="G321" i="6"/>
  <c r="H321" i="6" s="1"/>
  <c r="D321" i="6"/>
  <c r="I321" i="6" s="1"/>
  <c r="J321" i="6" s="1"/>
  <c r="C323" i="6" l="1"/>
  <c r="D322" i="6"/>
  <c r="G322" i="6"/>
  <c r="H322" i="6" s="1"/>
  <c r="I322" i="6" l="1"/>
  <c r="J322" i="6" s="1"/>
  <c r="C324" i="6"/>
  <c r="D323" i="6"/>
  <c r="G323" i="6"/>
  <c r="H323" i="6" s="1"/>
  <c r="I323" i="6" l="1"/>
  <c r="J323" i="6" s="1"/>
  <c r="C325" i="6"/>
  <c r="G324" i="6"/>
  <c r="H324" i="6" s="1"/>
  <c r="D324" i="6"/>
  <c r="C326" i="6" l="1"/>
  <c r="D325" i="6"/>
  <c r="G325" i="6"/>
  <c r="H325" i="6" s="1"/>
  <c r="I324" i="6"/>
  <c r="J324" i="6" s="1"/>
  <c r="I325" i="6" l="1"/>
  <c r="J325" i="6" s="1"/>
  <c r="C327" i="6"/>
  <c r="G326" i="6"/>
  <c r="H326" i="6" s="1"/>
  <c r="D326" i="6"/>
  <c r="C328" i="6" l="1"/>
  <c r="G327" i="6"/>
  <c r="H327" i="6" s="1"/>
  <c r="D327" i="6"/>
  <c r="I327" i="6" s="1"/>
  <c r="J327" i="6" s="1"/>
  <c r="I326" i="6"/>
  <c r="J326" i="6" s="1"/>
  <c r="C329" i="6" l="1"/>
  <c r="D328" i="6"/>
  <c r="G328" i="6"/>
  <c r="H328" i="6" s="1"/>
  <c r="I328" i="6" l="1"/>
  <c r="J328" i="6" s="1"/>
  <c r="C330" i="6"/>
  <c r="D329" i="6"/>
  <c r="G329" i="6"/>
  <c r="H329" i="6" s="1"/>
  <c r="I329" i="6" l="1"/>
  <c r="J329" i="6" s="1"/>
  <c r="C331" i="6"/>
  <c r="D330" i="6"/>
  <c r="G330" i="6"/>
  <c r="H330" i="6" s="1"/>
  <c r="I330" i="6" l="1"/>
  <c r="J330" i="6" s="1"/>
  <c r="C332" i="6"/>
  <c r="D331" i="6"/>
  <c r="G331" i="6"/>
  <c r="H331" i="6" s="1"/>
  <c r="I331" i="6" l="1"/>
  <c r="J331" i="6" s="1"/>
  <c r="G332" i="6"/>
  <c r="H332" i="6" s="1"/>
  <c r="C333" i="6"/>
  <c r="D332" i="6"/>
  <c r="I332" i="6" s="1"/>
  <c r="J332" i="6" s="1"/>
  <c r="C334" i="6" l="1"/>
  <c r="G333" i="6"/>
  <c r="H333" i="6" s="1"/>
  <c r="D333" i="6"/>
  <c r="I333" i="6" s="1"/>
  <c r="J333" i="6" s="1"/>
  <c r="C335" i="6" l="1"/>
  <c r="G334" i="6"/>
  <c r="H334" i="6" s="1"/>
  <c r="D334" i="6"/>
  <c r="I334" i="6" s="1"/>
  <c r="J334" i="6" s="1"/>
  <c r="C336" i="6" l="1"/>
  <c r="D335" i="6"/>
  <c r="G335" i="6"/>
  <c r="H335" i="6" s="1"/>
  <c r="I335" i="6" l="1"/>
  <c r="J335" i="6" s="1"/>
  <c r="C337" i="6"/>
  <c r="D336" i="6"/>
  <c r="G336" i="6"/>
  <c r="H336" i="6" s="1"/>
  <c r="I336" i="6" l="1"/>
  <c r="J336" i="6" s="1"/>
  <c r="C338" i="6"/>
  <c r="G337" i="6"/>
  <c r="H337" i="6" s="1"/>
  <c r="D337" i="6"/>
  <c r="I337" i="6" s="1"/>
  <c r="J337" i="6" s="1"/>
  <c r="C339" i="6" l="1"/>
  <c r="D338" i="6"/>
  <c r="G338" i="6"/>
  <c r="H338" i="6" s="1"/>
  <c r="I338" i="6" l="1"/>
  <c r="J338" i="6" s="1"/>
  <c r="G339" i="6"/>
  <c r="H339" i="6" s="1"/>
  <c r="C340" i="6"/>
  <c r="D339" i="6"/>
  <c r="I339" i="6" s="1"/>
  <c r="J339" i="6" s="1"/>
  <c r="C341" i="6" l="1"/>
  <c r="G340" i="6"/>
  <c r="H340" i="6" s="1"/>
  <c r="D340" i="6"/>
  <c r="I340" i="6" s="1"/>
  <c r="J340" i="6" s="1"/>
  <c r="C342" i="6" l="1"/>
  <c r="D341" i="6"/>
  <c r="I341" i="6" s="1"/>
  <c r="J341" i="6" s="1"/>
  <c r="G341" i="6"/>
  <c r="H341" i="6" s="1"/>
  <c r="C343" i="6" l="1"/>
  <c r="G342" i="6"/>
  <c r="H342" i="6" s="1"/>
  <c r="D342" i="6"/>
  <c r="I342" i="6" s="1"/>
  <c r="J342" i="6" s="1"/>
  <c r="C344" i="6" l="1"/>
  <c r="D343" i="6"/>
  <c r="G343" i="6"/>
  <c r="H343" i="6" s="1"/>
  <c r="I343" i="6" l="1"/>
  <c r="J343" i="6" s="1"/>
  <c r="C345" i="6"/>
  <c r="D344" i="6"/>
  <c r="G344" i="6"/>
  <c r="H344" i="6" s="1"/>
  <c r="I344" i="6" l="1"/>
  <c r="J344" i="6" s="1"/>
  <c r="C346" i="6"/>
  <c r="G345" i="6"/>
  <c r="H345" i="6" s="1"/>
  <c r="D345" i="6"/>
  <c r="I345" i="6" s="1"/>
  <c r="J345" i="6" s="1"/>
  <c r="C347" i="6" l="1"/>
  <c r="G346" i="6"/>
  <c r="H346" i="6" s="1"/>
  <c r="D346" i="6"/>
  <c r="I346" i="6" s="1"/>
  <c r="J346" i="6" s="1"/>
  <c r="C348" i="6" l="1"/>
  <c r="D347" i="6"/>
  <c r="G347" i="6"/>
  <c r="H347" i="6" s="1"/>
  <c r="I347" i="6" l="1"/>
  <c r="J347" i="6" s="1"/>
  <c r="G348" i="6"/>
  <c r="H348" i="6" s="1"/>
  <c r="C349" i="6"/>
  <c r="D348" i="6"/>
  <c r="I348" i="6" s="1"/>
  <c r="J348" i="6" s="1"/>
  <c r="G349" i="6" l="1"/>
  <c r="H349" i="6" s="1"/>
  <c r="C350" i="6"/>
  <c r="D349" i="6"/>
  <c r="I349" i="6" s="1"/>
  <c r="J349" i="6" s="1"/>
  <c r="C351" i="6" l="1"/>
  <c r="D350" i="6"/>
  <c r="G350" i="6"/>
  <c r="H350" i="6" s="1"/>
  <c r="I350" i="6" l="1"/>
  <c r="J350" i="6" s="1"/>
  <c r="C352" i="6"/>
  <c r="G351" i="6"/>
  <c r="H351" i="6" s="1"/>
  <c r="D351" i="6"/>
  <c r="I351" i="6" s="1"/>
  <c r="J351" i="6" s="1"/>
  <c r="C353" i="6" l="1"/>
  <c r="D352" i="6"/>
  <c r="G352" i="6"/>
  <c r="H352" i="6" s="1"/>
  <c r="C354" i="6" l="1"/>
  <c r="G353" i="6"/>
  <c r="H353" i="6" s="1"/>
  <c r="D353" i="6"/>
  <c r="I353" i="6" s="1"/>
  <c r="J353" i="6" s="1"/>
  <c r="I352" i="6"/>
  <c r="J352" i="6" s="1"/>
  <c r="G354" i="6" l="1"/>
  <c r="H354" i="6" s="1"/>
  <c r="C355" i="6"/>
  <c r="D354" i="6"/>
  <c r="I354" i="6" s="1"/>
  <c r="J354" i="6" s="1"/>
  <c r="C356" i="6" l="1"/>
  <c r="D355" i="6"/>
  <c r="G355" i="6"/>
  <c r="H355" i="6" s="1"/>
  <c r="I355" i="6" l="1"/>
  <c r="J355" i="6" s="1"/>
  <c r="C357" i="6"/>
  <c r="G356" i="6"/>
  <c r="H356" i="6" s="1"/>
  <c r="D356" i="6"/>
  <c r="I356" i="6" s="1"/>
  <c r="J356" i="6" s="1"/>
  <c r="C358" i="6" l="1"/>
  <c r="G357" i="6"/>
  <c r="H357" i="6" s="1"/>
  <c r="D357" i="6"/>
  <c r="I357" i="6" s="1"/>
  <c r="J357" i="6" s="1"/>
  <c r="C359" i="6" l="1"/>
  <c r="D358" i="6"/>
  <c r="G358" i="6"/>
  <c r="H358" i="6" s="1"/>
  <c r="I358" i="6" l="1"/>
  <c r="J358" i="6" s="1"/>
  <c r="C360" i="6"/>
  <c r="G359" i="6"/>
  <c r="H359" i="6" s="1"/>
  <c r="D359" i="6"/>
  <c r="I359" i="6" l="1"/>
  <c r="J359" i="6" s="1"/>
  <c r="C361" i="6"/>
  <c r="D360" i="6"/>
  <c r="G360" i="6"/>
  <c r="H360" i="6" s="1"/>
  <c r="I360" i="6" l="1"/>
  <c r="J360" i="6" s="1"/>
  <c r="C362" i="6"/>
  <c r="G361" i="6"/>
  <c r="H361" i="6" s="1"/>
  <c r="D361" i="6"/>
  <c r="I361" i="6" s="1"/>
  <c r="J361" i="6" s="1"/>
  <c r="C363" i="6" l="1"/>
  <c r="D362" i="6"/>
  <c r="G362" i="6"/>
  <c r="H362" i="6" s="1"/>
  <c r="I362" i="6" l="1"/>
  <c r="J362" i="6" s="1"/>
  <c r="G363" i="6"/>
  <c r="H363" i="6" s="1"/>
  <c r="C364" i="6"/>
  <c r="D363" i="6"/>
  <c r="I363" i="6" s="1"/>
  <c r="J363" i="6" s="1"/>
  <c r="G364" i="6" l="1"/>
  <c r="H364" i="6" s="1"/>
  <c r="C365" i="6"/>
  <c r="D364" i="6"/>
  <c r="I364" i="6" s="1"/>
  <c r="J364" i="6" s="1"/>
  <c r="C366" i="6" l="1"/>
  <c r="G365" i="6"/>
  <c r="H365" i="6" s="1"/>
  <c r="D365" i="6"/>
  <c r="I365" i="6" s="1"/>
  <c r="J365" i="6" s="1"/>
  <c r="C367" i="6" l="1"/>
  <c r="D366" i="6"/>
  <c r="I366" i="6" s="1"/>
  <c r="J366" i="6" s="1"/>
  <c r="G366" i="6"/>
  <c r="H366" i="6" s="1"/>
  <c r="C368" i="6" l="1"/>
  <c r="G367" i="6"/>
  <c r="H367" i="6" s="1"/>
  <c r="D367" i="6"/>
  <c r="I367" i="6" s="1"/>
  <c r="J367" i="6" s="1"/>
  <c r="C369" i="6" l="1"/>
  <c r="G368" i="6"/>
  <c r="H368" i="6" s="1"/>
  <c r="D368" i="6"/>
  <c r="I368" i="6" s="1"/>
  <c r="J368" i="6" s="1"/>
  <c r="C370" i="6" l="1"/>
  <c r="D369" i="6"/>
  <c r="G369" i="6"/>
  <c r="H369" i="6" s="1"/>
  <c r="I369" i="6" l="1"/>
  <c r="J369" i="6" s="1"/>
  <c r="C371" i="6"/>
  <c r="D370" i="6"/>
  <c r="G370" i="6"/>
  <c r="H370" i="6" s="1"/>
  <c r="I370" i="6" l="1"/>
  <c r="J370" i="6" s="1"/>
  <c r="C372" i="6"/>
  <c r="D371" i="6"/>
  <c r="I371" i="6" s="1"/>
  <c r="J371" i="6" s="1"/>
  <c r="G371" i="6"/>
  <c r="H371" i="6" s="1"/>
  <c r="C373" i="6" l="1"/>
  <c r="G372" i="6"/>
  <c r="H372" i="6" s="1"/>
  <c r="D372" i="6"/>
  <c r="I372" i="6" s="1"/>
  <c r="J372" i="6" s="1"/>
  <c r="G373" i="6" l="1"/>
  <c r="H373" i="6" s="1"/>
  <c r="C374" i="6"/>
  <c r="D373" i="6"/>
  <c r="I373" i="6" s="1"/>
  <c r="J373" i="6" s="1"/>
  <c r="G374" i="6" l="1"/>
  <c r="H374" i="6" s="1"/>
  <c r="D374" i="6"/>
  <c r="I374" i="6" s="1"/>
  <c r="J37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DE9187-800B-4BEC-B15F-728044EC2B09}" keepAlive="1" name="Query - POWER_SinglePoint_Daily_20150101_20181231_044d51N_011d35E_57771fce (1)" description="Connessione alla query 'POWER_SinglePoint_Daily_20150101_20181231_044d51N_011d35E_57771fce (1)' nella cartella di lavoro." type="5" refreshedVersion="6" background="1" saveData="1">
    <dbPr connection="Provider=Microsoft.Mashup.OleDb.1;Data Source=$Workbook$;Location=&quot;POWER_SinglePoint_Daily_20150101_20181231_044d51N_011d35E_57771fce (1)&quot;;Extended Properties=&quot;&quot;" command="SELECT * FROM [POWER_SinglePoint_Daily_20150101_20181231_044d51N_011d35E_57771fce (1)]"/>
  </connection>
</connections>
</file>

<file path=xl/sharedStrings.xml><?xml version="1.0" encoding="utf-8"?>
<sst xmlns="http://schemas.openxmlformats.org/spreadsheetml/2006/main" count="3051" uniqueCount="62">
  <si>
    <t>N</t>
  </si>
  <si>
    <t>G_on</t>
  </si>
  <si>
    <t>min</t>
  </si>
  <si>
    <t>h_rad</t>
  </si>
  <si>
    <t>cos_Phi</t>
  </si>
  <si>
    <t>L</t>
  </si>
  <si>
    <t>L_rad</t>
  </si>
  <si>
    <t>delta</t>
  </si>
  <si>
    <t>delta_rad</t>
  </si>
  <si>
    <t>m</t>
  </si>
  <si>
    <t>G_oH</t>
  </si>
  <si>
    <t>H_o</t>
  </si>
  <si>
    <t>h_ss</t>
  </si>
  <si>
    <t>h_ss_rad</t>
  </si>
  <si>
    <t>ore 13</t>
  </si>
  <si>
    <t>G_boh</t>
  </si>
  <si>
    <t>J?</t>
  </si>
  <si>
    <t>W? H_o / (24 * 3600)</t>
  </si>
  <si>
    <t>G_B</t>
  </si>
  <si>
    <t>Diretta</t>
  </si>
  <si>
    <t>Diffura</t>
  </si>
  <si>
    <t>G_D</t>
  </si>
  <si>
    <t>H</t>
  </si>
  <si>
    <t>W/h</t>
  </si>
  <si>
    <t>Sydney, Australia</t>
  </si>
  <si>
    <t>gr</t>
  </si>
  <si>
    <t>primi</t>
  </si>
  <si>
    <t>sec</t>
  </si>
  <si>
    <t>gradi</t>
  </si>
  <si>
    <t>Bologna Long</t>
  </si>
  <si>
    <t>Bologna Lat</t>
  </si>
  <si>
    <t>Gen</t>
  </si>
  <si>
    <t>Feb</t>
  </si>
  <si>
    <t>Mar</t>
  </si>
  <si>
    <t>Apr</t>
  </si>
  <si>
    <t>Mag</t>
  </si>
  <si>
    <t>Giu</t>
  </si>
  <si>
    <t>Lug</t>
  </si>
  <si>
    <t>Column1</t>
  </si>
  <si>
    <t>Column2</t>
  </si>
  <si>
    <t>Column3</t>
  </si>
  <si>
    <t>Giorno</t>
  </si>
  <si>
    <t>ALLSKY_SFC_SW_DWN</t>
  </si>
  <si>
    <t>ALLSKY_TOA_SW_DWN</t>
  </si>
  <si>
    <t>-BEGIN HEADER-</t>
  </si>
  <si>
    <t/>
  </si>
  <si>
    <t xml:space="preserve">NASA/POWER SRB/FLASHFlux/MERRA2/GEOS 5.12.4 (FP-IT) 0.5 x 0.5 Degree Daily Averaged Data </t>
  </si>
  <si>
    <t xml:space="preserve">Dates (month/day/year): 01/01/2015 through 12/31/2018 </t>
  </si>
  <si>
    <t xml:space="preserve">Location: Latitude  44.5075   Longitude 11.3514 </t>
  </si>
  <si>
    <t xml:space="preserve">Elevation from MERRA-2: Average for 1/2x1/2 degree lat/lon region = 108.12 meters   Site = na </t>
  </si>
  <si>
    <t xml:space="preserve">Climate zone: na (reference Briggs et al: http://www.energycodes.gov) </t>
  </si>
  <si>
    <t xml:space="preserve">Value for missing model data cannot be computed or out of model availability range: -99 </t>
  </si>
  <si>
    <t xml:space="preserve">Parameter(s): </t>
  </si>
  <si>
    <t xml:space="preserve">ALLSKY_SFC_SW_DWN SRB/FLASHFlux 1/2x1/2 All Sky Insolation Incident on a Horizontal Surface (MJ/m^2/day) </t>
  </si>
  <si>
    <t xml:space="preserve">ALLSKY_TOA_SW_DWN SRB/FLASHFlux 1/2x1/2 Top-of-atmosphere Insolation (MJ/m^2/day) </t>
  </si>
  <si>
    <t>-END HEADER-</t>
  </si>
  <si>
    <t>LAT</t>
  </si>
  <si>
    <t>LON</t>
  </si>
  <si>
    <t>44.50751</t>
  </si>
  <si>
    <t>11.35141</t>
  </si>
  <si>
    <t>H_o g</t>
  </si>
  <si>
    <t>H_o calcolata nostra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</si>
</sst>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0" fillId="3" borderId="0" xfId="0" applyFill="1"/>
    <xf numFmtId="9" fontId="0" fillId="0" borderId="0" xfId="1" applyFont="1"/>
    <xf numFmtId="0" fontId="0" fillId="4" borderId="0" xfId="0" applyFill="1"/>
    <xf numFmtId="1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G_B e G_D durante la giornata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G_B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'Durante Giornata'!$F$1:$P$1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'Durante Giornata'!$F$20:$P$20</c:f>
              <c:numCache>
                <c:formatCode>0</c:formatCode>
                <c:ptCount val="11"/>
                <c:pt idx="0">
                  <c:v>348.63275640562972</c:v>
                </c:pt>
                <c:pt idx="1">
                  <c:v>368.66912171629809</c:v>
                </c:pt>
                <c:pt idx="2">
                  <c:v>388.70548702696647</c:v>
                </c:pt>
                <c:pt idx="3">
                  <c:v>408.7418523376349</c:v>
                </c:pt>
                <c:pt idx="4">
                  <c:v>428.77821764830321</c:v>
                </c:pt>
                <c:pt idx="5">
                  <c:v>408.7418523376349</c:v>
                </c:pt>
                <c:pt idx="6">
                  <c:v>388.70548702696647</c:v>
                </c:pt>
                <c:pt idx="7">
                  <c:v>368.66912171629809</c:v>
                </c:pt>
                <c:pt idx="8">
                  <c:v>348.63275640562972</c:v>
                </c:pt>
                <c:pt idx="9">
                  <c:v>328.59639109496135</c:v>
                </c:pt>
                <c:pt idx="10">
                  <c:v>308.56002578429298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6-4D05-A8D2-C351AA72E870}"/>
            </c:ext>
          </c:extLst>
        </c:ser>
        <c:ser>
          <c:idx val="1"/>
          <c:order val="1"/>
          <c:tx>
            <c:v>G_D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'Durante Giornata'!$F$1:$P$1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'Durante Giornata'!$F$21:$P$21</c:f>
              <c:numCache>
                <c:formatCode>0</c:formatCode>
                <c:ptCount val="11"/>
                <c:pt idx="0">
                  <c:v>132.24001105041128</c:v>
                </c:pt>
                <c:pt idx="1">
                  <c:v>112.2036457397429</c:v>
                </c:pt>
                <c:pt idx="2">
                  <c:v>92.167280429074523</c:v>
                </c:pt>
                <c:pt idx="3">
                  <c:v>72.130915118406136</c:v>
                </c:pt>
                <c:pt idx="4">
                  <c:v>52.094549807737778</c:v>
                </c:pt>
                <c:pt idx="5">
                  <c:v>72.130915118406136</c:v>
                </c:pt>
                <c:pt idx="6">
                  <c:v>92.167280429074523</c:v>
                </c:pt>
                <c:pt idx="7">
                  <c:v>112.2036457397429</c:v>
                </c:pt>
                <c:pt idx="8">
                  <c:v>132.24001105041128</c:v>
                </c:pt>
                <c:pt idx="9">
                  <c:v>152.27637636107966</c:v>
                </c:pt>
                <c:pt idx="10">
                  <c:v>172.31274167174803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6-4D05-A8D2-C351AA72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632240"/>
        <c:axId val="611631912"/>
      </c:barChart>
      <c:catAx>
        <c:axId val="6116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31912"/>
        <c:crosses val="autoZero"/>
        <c:auto val="1"/>
        <c:lblAlgn val="ctr"/>
        <c:lblOffset val="100"/>
        <c:noMultiLvlLbl val="0"/>
      </c:catAx>
      <c:valAx>
        <c:axId val="61163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G_B e G_D durante l'anno all'una del pomeriggio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G_B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'Durante Anno'!$F$5:$Q$5</c:f>
              <c:numCache>
                <c:formatCode>General</c:formatCode>
                <c:ptCount val="12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  <c:pt idx="5">
                  <c:v>165</c:v>
                </c:pt>
                <c:pt idx="6">
                  <c:v>195</c:v>
                </c:pt>
                <c:pt idx="7">
                  <c:v>225</c:v>
                </c:pt>
                <c:pt idx="8">
                  <c:v>255</c:v>
                </c:pt>
                <c:pt idx="9">
                  <c:v>285</c:v>
                </c:pt>
                <c:pt idx="10">
                  <c:v>315</c:v>
                </c:pt>
                <c:pt idx="11">
                  <c:v>345</c:v>
                </c:pt>
              </c:numCache>
            </c:numRef>
          </c:cat>
          <c:val>
            <c:numRef>
              <c:f>'Durante Anno'!$F$20:$Q$20</c:f>
              <c:numCache>
                <c:formatCode>0</c:formatCode>
                <c:ptCount val="12"/>
                <c:pt idx="0">
                  <c:v>70.829057865371709</c:v>
                </c:pt>
                <c:pt idx="1">
                  <c:v>142.07222397542898</c:v>
                </c:pt>
                <c:pt idx="2">
                  <c:v>238.89936320266517</c:v>
                </c:pt>
                <c:pt idx="3">
                  <c:v>327.77551838805022</c:v>
                </c:pt>
                <c:pt idx="4">
                  <c:v>385.79584246903124</c:v>
                </c:pt>
                <c:pt idx="5">
                  <c:v>408.51297804926276</c:v>
                </c:pt>
                <c:pt idx="6">
                  <c:v>399.14945517982943</c:v>
                </c:pt>
                <c:pt idx="7">
                  <c:v>356.97647866247075</c:v>
                </c:pt>
                <c:pt idx="8">
                  <c:v>281.44732008917435</c:v>
                </c:pt>
                <c:pt idx="9">
                  <c:v>185.77917075817703</c:v>
                </c:pt>
                <c:pt idx="10">
                  <c:v>99.367653344102479</c:v>
                </c:pt>
                <c:pt idx="11">
                  <c:v>53.028421304428015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0-43A5-9EA8-E0585798B7D2}"/>
            </c:ext>
          </c:extLst>
        </c:ser>
        <c:ser>
          <c:idx val="1"/>
          <c:order val="1"/>
          <c:tx>
            <c:v>G_D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'Durante Anno'!$F$5:$Q$5</c:f>
              <c:numCache>
                <c:formatCode>General</c:formatCode>
                <c:ptCount val="12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  <c:pt idx="5">
                  <c:v>165</c:v>
                </c:pt>
                <c:pt idx="6">
                  <c:v>195</c:v>
                </c:pt>
                <c:pt idx="7">
                  <c:v>225</c:v>
                </c:pt>
                <c:pt idx="8">
                  <c:v>255</c:v>
                </c:pt>
                <c:pt idx="9">
                  <c:v>285</c:v>
                </c:pt>
                <c:pt idx="10">
                  <c:v>315</c:v>
                </c:pt>
                <c:pt idx="11">
                  <c:v>345</c:v>
                </c:pt>
              </c:numCache>
            </c:numRef>
          </c:cat>
          <c:val>
            <c:numRef>
              <c:f>'Durante Anno'!$F$21:$Q$21</c:f>
              <c:numCache>
                <c:formatCode>0</c:formatCode>
                <c:ptCount val="12"/>
                <c:pt idx="0">
                  <c:v>12.499245505653827</c:v>
                </c:pt>
                <c:pt idx="1">
                  <c:v>25.0715689368404</c:v>
                </c:pt>
                <c:pt idx="2">
                  <c:v>42.158711153411488</c:v>
                </c:pt>
                <c:pt idx="3">
                  <c:v>57.84273853906766</c:v>
                </c:pt>
                <c:pt idx="4">
                  <c:v>68.081619259240782</c:v>
                </c:pt>
                <c:pt idx="5">
                  <c:v>72.090525538105169</c:v>
                </c:pt>
                <c:pt idx="6">
                  <c:v>70.438139149381641</c:v>
                </c:pt>
                <c:pt idx="7">
                  <c:v>62.995849175730115</c:v>
                </c:pt>
                <c:pt idx="8">
                  <c:v>49.667174133383696</c:v>
                </c:pt>
                <c:pt idx="9">
                  <c:v>32.78455954556064</c:v>
                </c:pt>
                <c:pt idx="10">
                  <c:v>17.53546823719455</c:v>
                </c:pt>
                <c:pt idx="11">
                  <c:v>9.3579567007814113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0-43A5-9EA8-E0585798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632240"/>
        <c:axId val="611631912"/>
      </c:barChart>
      <c:catAx>
        <c:axId val="6116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31912"/>
        <c:crosses val="autoZero"/>
        <c:auto val="1"/>
        <c:lblAlgn val="ctr"/>
        <c:lblOffset val="100"/>
        <c:noMultiLvlLbl val="0"/>
      </c:catAx>
      <c:valAx>
        <c:axId val="61163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G_B e G_D durante l'anno all'una del pomeriggio - Sydney,</a:t>
            </a:r>
            <a:r>
              <a:rPr lang="en-US" baseline="0"/>
              <a:t> Australia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G_B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'Durante Anno - Sydney'!$F$5:$Q$5</c:f>
              <c:numCache>
                <c:formatCode>General</c:formatCode>
                <c:ptCount val="12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  <c:pt idx="5">
                  <c:v>165</c:v>
                </c:pt>
                <c:pt idx="6">
                  <c:v>195</c:v>
                </c:pt>
                <c:pt idx="7">
                  <c:v>225</c:v>
                </c:pt>
                <c:pt idx="8">
                  <c:v>255</c:v>
                </c:pt>
                <c:pt idx="9">
                  <c:v>285</c:v>
                </c:pt>
                <c:pt idx="10">
                  <c:v>315</c:v>
                </c:pt>
                <c:pt idx="11">
                  <c:v>345</c:v>
                </c:pt>
              </c:numCache>
            </c:numRef>
          </c:cat>
          <c:val>
            <c:numRef>
              <c:f>'Durante Anno - Sydney'!$F$20:$Q$20</c:f>
              <c:numCache>
                <c:formatCode>0</c:formatCode>
                <c:ptCount val="12"/>
                <c:pt idx="0">
                  <c:v>426.02711535995292</c:v>
                </c:pt>
                <c:pt idx="1">
                  <c:v>386.78740456276898</c:v>
                </c:pt>
                <c:pt idx="2">
                  <c:v>317.58768837350311</c:v>
                </c:pt>
                <c:pt idx="3">
                  <c:v>233.2238352048216</c:v>
                </c:pt>
                <c:pt idx="4">
                  <c:v>160.9081828298182</c:v>
                </c:pt>
                <c:pt idx="5">
                  <c:v>125.26451699119114</c:v>
                </c:pt>
                <c:pt idx="6">
                  <c:v>137.42227554712517</c:v>
                </c:pt>
                <c:pt idx="7">
                  <c:v>193.19393959652419</c:v>
                </c:pt>
                <c:pt idx="8">
                  <c:v>273.9917379717981</c:v>
                </c:pt>
                <c:pt idx="9">
                  <c:v>352.79106763358703</c:v>
                </c:pt>
                <c:pt idx="10">
                  <c:v>408.13492435444243</c:v>
                </c:pt>
                <c:pt idx="11">
                  <c:v>433.28923222551919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5-4CC5-B86D-D2937C1DE98F}"/>
            </c:ext>
          </c:extLst>
        </c:ser>
        <c:ser>
          <c:idx val="1"/>
          <c:order val="1"/>
          <c:tx>
            <c:v>G_D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'Durante Anno - Sydney'!$F$5:$Q$5</c:f>
              <c:numCache>
                <c:formatCode>General</c:formatCode>
                <c:ptCount val="12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  <c:pt idx="5">
                  <c:v>165</c:v>
                </c:pt>
                <c:pt idx="6">
                  <c:v>195</c:v>
                </c:pt>
                <c:pt idx="7">
                  <c:v>225</c:v>
                </c:pt>
                <c:pt idx="8">
                  <c:v>255</c:v>
                </c:pt>
                <c:pt idx="9">
                  <c:v>285</c:v>
                </c:pt>
                <c:pt idx="10">
                  <c:v>315</c:v>
                </c:pt>
                <c:pt idx="11">
                  <c:v>345</c:v>
                </c:pt>
              </c:numCache>
            </c:numRef>
          </c:cat>
          <c:val>
            <c:numRef>
              <c:f>'Durante Anno - Sydney'!$F$21:$Q$21</c:f>
              <c:numCache>
                <c:formatCode>0</c:formatCode>
                <c:ptCount val="12"/>
                <c:pt idx="0">
                  <c:v>75.181255651756373</c:v>
                </c:pt>
                <c:pt idx="1">
                  <c:v>68.256600805194509</c:v>
                </c:pt>
                <c:pt idx="2">
                  <c:v>56.044886183559356</c:v>
                </c:pt>
                <c:pt idx="3">
                  <c:v>41.157147389086148</c:v>
                </c:pt>
                <c:pt idx="4">
                  <c:v>28.39556167585026</c:v>
                </c:pt>
                <c:pt idx="5">
                  <c:v>22.105502998445491</c:v>
                </c:pt>
                <c:pt idx="6">
                  <c:v>24.250989802433846</c:v>
                </c:pt>
                <c:pt idx="7">
                  <c:v>34.093048164092494</c:v>
                </c:pt>
                <c:pt idx="8">
                  <c:v>48.351483171493761</c:v>
                </c:pt>
                <c:pt idx="9">
                  <c:v>62.25724722945651</c:v>
                </c:pt>
                <c:pt idx="10">
                  <c:v>72.023810180195696</c:v>
                </c:pt>
                <c:pt idx="11">
                  <c:v>76.462805686856299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5-4CC5-B86D-D2937C1D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632240"/>
        <c:axId val="611631912"/>
      </c:barChart>
      <c:catAx>
        <c:axId val="6116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31912"/>
        <c:crosses val="autoZero"/>
        <c:auto val="1"/>
        <c:lblAlgn val="ctr"/>
        <c:lblOffset val="100"/>
        <c:noMultiLvlLbl val="0"/>
      </c:catAx>
      <c:valAx>
        <c:axId val="61163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Differenza tra insolazione totale giornaliera stimata e rilevata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H_o Calcolato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'H_o nostra'!$C$10:$C$374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'H_o nostra'!$J$10:$J$374</c:f>
              <c:numCache>
                <c:formatCode>General</c:formatCode>
                <c:ptCount val="365"/>
                <c:pt idx="0">
                  <c:v>5.12</c:v>
                </c:pt>
                <c:pt idx="1">
                  <c:v>5.2</c:v>
                </c:pt>
                <c:pt idx="2">
                  <c:v>5.28</c:v>
                </c:pt>
                <c:pt idx="3">
                  <c:v>5.38</c:v>
                </c:pt>
                <c:pt idx="4">
                  <c:v>5.48</c:v>
                </c:pt>
                <c:pt idx="5">
                  <c:v>5.58</c:v>
                </c:pt>
                <c:pt idx="6">
                  <c:v>5.69</c:v>
                </c:pt>
                <c:pt idx="7">
                  <c:v>5.81</c:v>
                </c:pt>
                <c:pt idx="8">
                  <c:v>5.94</c:v>
                </c:pt>
                <c:pt idx="9">
                  <c:v>6.07</c:v>
                </c:pt>
                <c:pt idx="10">
                  <c:v>6.21</c:v>
                </c:pt>
                <c:pt idx="11">
                  <c:v>6.35</c:v>
                </c:pt>
                <c:pt idx="12">
                  <c:v>6.5</c:v>
                </c:pt>
                <c:pt idx="13">
                  <c:v>6.66</c:v>
                </c:pt>
                <c:pt idx="14">
                  <c:v>6.82</c:v>
                </c:pt>
                <c:pt idx="15">
                  <c:v>6.99</c:v>
                </c:pt>
                <c:pt idx="16">
                  <c:v>7.16</c:v>
                </c:pt>
                <c:pt idx="17">
                  <c:v>7.34</c:v>
                </c:pt>
                <c:pt idx="18">
                  <c:v>7.53</c:v>
                </c:pt>
                <c:pt idx="19">
                  <c:v>7.72</c:v>
                </c:pt>
                <c:pt idx="20">
                  <c:v>7.92</c:v>
                </c:pt>
                <c:pt idx="21">
                  <c:v>8.1199999999999992</c:v>
                </c:pt>
                <c:pt idx="22">
                  <c:v>8.33</c:v>
                </c:pt>
                <c:pt idx="23">
                  <c:v>8.5399999999999991</c:v>
                </c:pt>
                <c:pt idx="24">
                  <c:v>8.76</c:v>
                </c:pt>
                <c:pt idx="25">
                  <c:v>8.99</c:v>
                </c:pt>
                <c:pt idx="26">
                  <c:v>9.2200000000000006</c:v>
                </c:pt>
                <c:pt idx="27">
                  <c:v>9.4499999999999993</c:v>
                </c:pt>
                <c:pt idx="28">
                  <c:v>9.69</c:v>
                </c:pt>
                <c:pt idx="29">
                  <c:v>9.94</c:v>
                </c:pt>
                <c:pt idx="30">
                  <c:v>10.19</c:v>
                </c:pt>
                <c:pt idx="31">
                  <c:v>10.44</c:v>
                </c:pt>
                <c:pt idx="32">
                  <c:v>10.7</c:v>
                </c:pt>
                <c:pt idx="33">
                  <c:v>10.96</c:v>
                </c:pt>
                <c:pt idx="34">
                  <c:v>11.23</c:v>
                </c:pt>
                <c:pt idx="35">
                  <c:v>11.5</c:v>
                </c:pt>
                <c:pt idx="36">
                  <c:v>11.77</c:v>
                </c:pt>
                <c:pt idx="37">
                  <c:v>12.05</c:v>
                </c:pt>
                <c:pt idx="38">
                  <c:v>12.34</c:v>
                </c:pt>
                <c:pt idx="39">
                  <c:v>12.62</c:v>
                </c:pt>
                <c:pt idx="40">
                  <c:v>12.92</c:v>
                </c:pt>
                <c:pt idx="41">
                  <c:v>13.21</c:v>
                </c:pt>
                <c:pt idx="42">
                  <c:v>13.51</c:v>
                </c:pt>
                <c:pt idx="43">
                  <c:v>13.81</c:v>
                </c:pt>
                <c:pt idx="44">
                  <c:v>14.11</c:v>
                </c:pt>
                <c:pt idx="45">
                  <c:v>14.42</c:v>
                </c:pt>
                <c:pt idx="46">
                  <c:v>14.73</c:v>
                </c:pt>
                <c:pt idx="47">
                  <c:v>15.04</c:v>
                </c:pt>
                <c:pt idx="48">
                  <c:v>15.36</c:v>
                </c:pt>
                <c:pt idx="49">
                  <c:v>15.68</c:v>
                </c:pt>
                <c:pt idx="50">
                  <c:v>16</c:v>
                </c:pt>
                <c:pt idx="51">
                  <c:v>16.32</c:v>
                </c:pt>
                <c:pt idx="52">
                  <c:v>16.64</c:v>
                </c:pt>
                <c:pt idx="53">
                  <c:v>16.97</c:v>
                </c:pt>
                <c:pt idx="54">
                  <c:v>17.3</c:v>
                </c:pt>
                <c:pt idx="55">
                  <c:v>17.63</c:v>
                </c:pt>
                <c:pt idx="56">
                  <c:v>17.96</c:v>
                </c:pt>
                <c:pt idx="57">
                  <c:v>18.29</c:v>
                </c:pt>
                <c:pt idx="58">
                  <c:v>18.63</c:v>
                </c:pt>
                <c:pt idx="59">
                  <c:v>18.96</c:v>
                </c:pt>
                <c:pt idx="60">
                  <c:v>19.3</c:v>
                </c:pt>
                <c:pt idx="61">
                  <c:v>19.64</c:v>
                </c:pt>
                <c:pt idx="62">
                  <c:v>19.98</c:v>
                </c:pt>
                <c:pt idx="63">
                  <c:v>20.309999999999999</c:v>
                </c:pt>
                <c:pt idx="64">
                  <c:v>20.65</c:v>
                </c:pt>
                <c:pt idx="65">
                  <c:v>20.99</c:v>
                </c:pt>
                <c:pt idx="66">
                  <c:v>21.33</c:v>
                </c:pt>
                <c:pt idx="67">
                  <c:v>21.67</c:v>
                </c:pt>
                <c:pt idx="68">
                  <c:v>22.01</c:v>
                </c:pt>
                <c:pt idx="69">
                  <c:v>22.35</c:v>
                </c:pt>
                <c:pt idx="70">
                  <c:v>22.69</c:v>
                </c:pt>
                <c:pt idx="71">
                  <c:v>23.03</c:v>
                </c:pt>
                <c:pt idx="72">
                  <c:v>23.37</c:v>
                </c:pt>
                <c:pt idx="73">
                  <c:v>23.7</c:v>
                </c:pt>
                <c:pt idx="74">
                  <c:v>24.04</c:v>
                </c:pt>
                <c:pt idx="75">
                  <c:v>24.37</c:v>
                </c:pt>
                <c:pt idx="76">
                  <c:v>24.71</c:v>
                </c:pt>
                <c:pt idx="77">
                  <c:v>25.04</c:v>
                </c:pt>
                <c:pt idx="78">
                  <c:v>25.37</c:v>
                </c:pt>
                <c:pt idx="79">
                  <c:v>25.7</c:v>
                </c:pt>
                <c:pt idx="80">
                  <c:v>26.03</c:v>
                </c:pt>
                <c:pt idx="81">
                  <c:v>26.36</c:v>
                </c:pt>
                <c:pt idx="82">
                  <c:v>26.68</c:v>
                </c:pt>
                <c:pt idx="83">
                  <c:v>27.01</c:v>
                </c:pt>
                <c:pt idx="84">
                  <c:v>27.33</c:v>
                </c:pt>
                <c:pt idx="85">
                  <c:v>27.64</c:v>
                </c:pt>
                <c:pt idx="86">
                  <c:v>27.96</c:v>
                </c:pt>
                <c:pt idx="87">
                  <c:v>28.28</c:v>
                </c:pt>
                <c:pt idx="88">
                  <c:v>28.59</c:v>
                </c:pt>
                <c:pt idx="89">
                  <c:v>28.9</c:v>
                </c:pt>
                <c:pt idx="90">
                  <c:v>29.2</c:v>
                </c:pt>
                <c:pt idx="91">
                  <c:v>29.51</c:v>
                </c:pt>
                <c:pt idx="92">
                  <c:v>29.81</c:v>
                </c:pt>
                <c:pt idx="93">
                  <c:v>30.1</c:v>
                </c:pt>
                <c:pt idx="94">
                  <c:v>30.4</c:v>
                </c:pt>
                <c:pt idx="95">
                  <c:v>30.69</c:v>
                </c:pt>
                <c:pt idx="96">
                  <c:v>30.98</c:v>
                </c:pt>
                <c:pt idx="97">
                  <c:v>31.27</c:v>
                </c:pt>
                <c:pt idx="98">
                  <c:v>31.55</c:v>
                </c:pt>
                <c:pt idx="99">
                  <c:v>31.83</c:v>
                </c:pt>
                <c:pt idx="100">
                  <c:v>32.1</c:v>
                </c:pt>
                <c:pt idx="101">
                  <c:v>32.369999999999997</c:v>
                </c:pt>
                <c:pt idx="102">
                  <c:v>32.64</c:v>
                </c:pt>
                <c:pt idx="103">
                  <c:v>32.909999999999997</c:v>
                </c:pt>
                <c:pt idx="104">
                  <c:v>33.17</c:v>
                </c:pt>
                <c:pt idx="105">
                  <c:v>33.43</c:v>
                </c:pt>
                <c:pt idx="106">
                  <c:v>33.68</c:v>
                </c:pt>
                <c:pt idx="107">
                  <c:v>33.93</c:v>
                </c:pt>
                <c:pt idx="108">
                  <c:v>34.18</c:v>
                </c:pt>
                <c:pt idx="109">
                  <c:v>34.42</c:v>
                </c:pt>
                <c:pt idx="110">
                  <c:v>34.659999999999997</c:v>
                </c:pt>
                <c:pt idx="111">
                  <c:v>34.89</c:v>
                </c:pt>
                <c:pt idx="112">
                  <c:v>35.119999999999997</c:v>
                </c:pt>
                <c:pt idx="113">
                  <c:v>35.35</c:v>
                </c:pt>
                <c:pt idx="114">
                  <c:v>35.57</c:v>
                </c:pt>
                <c:pt idx="115">
                  <c:v>35.79</c:v>
                </c:pt>
                <c:pt idx="116">
                  <c:v>36</c:v>
                </c:pt>
                <c:pt idx="117">
                  <c:v>36.21</c:v>
                </c:pt>
                <c:pt idx="118">
                  <c:v>36.42</c:v>
                </c:pt>
                <c:pt idx="119">
                  <c:v>36.619999999999997</c:v>
                </c:pt>
                <c:pt idx="120">
                  <c:v>36.82</c:v>
                </c:pt>
                <c:pt idx="121">
                  <c:v>37.01</c:v>
                </c:pt>
                <c:pt idx="122">
                  <c:v>37.200000000000003</c:v>
                </c:pt>
                <c:pt idx="123">
                  <c:v>37.380000000000003</c:v>
                </c:pt>
                <c:pt idx="124">
                  <c:v>37.57</c:v>
                </c:pt>
                <c:pt idx="125">
                  <c:v>37.74</c:v>
                </c:pt>
                <c:pt idx="126">
                  <c:v>37.909999999999997</c:v>
                </c:pt>
                <c:pt idx="127">
                  <c:v>38.08</c:v>
                </c:pt>
                <c:pt idx="128">
                  <c:v>38.25</c:v>
                </c:pt>
                <c:pt idx="129">
                  <c:v>38.409999999999997</c:v>
                </c:pt>
                <c:pt idx="130">
                  <c:v>38.56</c:v>
                </c:pt>
                <c:pt idx="131">
                  <c:v>38.71</c:v>
                </c:pt>
                <c:pt idx="132">
                  <c:v>38.86</c:v>
                </c:pt>
                <c:pt idx="133">
                  <c:v>39.01</c:v>
                </c:pt>
                <c:pt idx="134">
                  <c:v>39.14</c:v>
                </c:pt>
                <c:pt idx="135">
                  <c:v>39.28</c:v>
                </c:pt>
                <c:pt idx="136">
                  <c:v>39.409999999999997</c:v>
                </c:pt>
                <c:pt idx="137">
                  <c:v>39.54</c:v>
                </c:pt>
                <c:pt idx="138">
                  <c:v>39.659999999999997</c:v>
                </c:pt>
                <c:pt idx="139">
                  <c:v>39.78</c:v>
                </c:pt>
                <c:pt idx="140">
                  <c:v>39.9</c:v>
                </c:pt>
                <c:pt idx="141">
                  <c:v>40.01</c:v>
                </c:pt>
                <c:pt idx="142">
                  <c:v>40.11</c:v>
                </c:pt>
                <c:pt idx="143">
                  <c:v>40.22</c:v>
                </c:pt>
                <c:pt idx="144">
                  <c:v>40.32</c:v>
                </c:pt>
                <c:pt idx="145">
                  <c:v>40.409999999999997</c:v>
                </c:pt>
                <c:pt idx="146">
                  <c:v>40.5</c:v>
                </c:pt>
                <c:pt idx="147">
                  <c:v>40.590000000000003</c:v>
                </c:pt>
                <c:pt idx="148">
                  <c:v>40.67</c:v>
                </c:pt>
                <c:pt idx="149">
                  <c:v>40.75</c:v>
                </c:pt>
                <c:pt idx="150">
                  <c:v>40.83</c:v>
                </c:pt>
                <c:pt idx="151">
                  <c:v>40.9</c:v>
                </c:pt>
                <c:pt idx="152">
                  <c:v>40.97</c:v>
                </c:pt>
                <c:pt idx="153">
                  <c:v>41.03</c:v>
                </c:pt>
                <c:pt idx="154">
                  <c:v>41.09</c:v>
                </c:pt>
                <c:pt idx="155">
                  <c:v>41.15</c:v>
                </c:pt>
                <c:pt idx="156">
                  <c:v>41.2</c:v>
                </c:pt>
                <c:pt idx="157">
                  <c:v>41.25</c:v>
                </c:pt>
                <c:pt idx="158">
                  <c:v>41.3</c:v>
                </c:pt>
                <c:pt idx="159">
                  <c:v>41.34</c:v>
                </c:pt>
                <c:pt idx="160">
                  <c:v>41.38</c:v>
                </c:pt>
                <c:pt idx="161">
                  <c:v>41.41</c:v>
                </c:pt>
                <c:pt idx="162">
                  <c:v>41.44</c:v>
                </c:pt>
                <c:pt idx="163">
                  <c:v>41.47</c:v>
                </c:pt>
                <c:pt idx="164">
                  <c:v>41.49</c:v>
                </c:pt>
                <c:pt idx="165">
                  <c:v>41.51</c:v>
                </c:pt>
                <c:pt idx="166">
                  <c:v>41.53</c:v>
                </c:pt>
                <c:pt idx="167">
                  <c:v>41.54</c:v>
                </c:pt>
                <c:pt idx="168">
                  <c:v>41.55</c:v>
                </c:pt>
                <c:pt idx="169">
                  <c:v>41.56</c:v>
                </c:pt>
                <c:pt idx="170">
                  <c:v>41.56</c:v>
                </c:pt>
                <c:pt idx="171">
                  <c:v>41.56</c:v>
                </c:pt>
                <c:pt idx="172">
                  <c:v>41.55</c:v>
                </c:pt>
                <c:pt idx="173">
                  <c:v>41.54</c:v>
                </c:pt>
                <c:pt idx="174">
                  <c:v>41.53</c:v>
                </c:pt>
                <c:pt idx="175">
                  <c:v>41.51</c:v>
                </c:pt>
                <c:pt idx="176">
                  <c:v>41.49</c:v>
                </c:pt>
                <c:pt idx="177">
                  <c:v>41.47</c:v>
                </c:pt>
                <c:pt idx="178">
                  <c:v>41.44</c:v>
                </c:pt>
                <c:pt idx="179">
                  <c:v>41.41</c:v>
                </c:pt>
                <c:pt idx="180">
                  <c:v>41.38</c:v>
                </c:pt>
                <c:pt idx="181">
                  <c:v>41.34</c:v>
                </c:pt>
                <c:pt idx="182">
                  <c:v>41.3</c:v>
                </c:pt>
                <c:pt idx="183">
                  <c:v>41.26</c:v>
                </c:pt>
                <c:pt idx="184">
                  <c:v>41.21</c:v>
                </c:pt>
                <c:pt idx="185">
                  <c:v>41.16</c:v>
                </c:pt>
                <c:pt idx="186">
                  <c:v>41.1</c:v>
                </c:pt>
                <c:pt idx="187">
                  <c:v>41.04</c:v>
                </c:pt>
                <c:pt idx="188">
                  <c:v>40.98</c:v>
                </c:pt>
                <c:pt idx="189">
                  <c:v>40.909999999999997</c:v>
                </c:pt>
                <c:pt idx="190">
                  <c:v>40.840000000000003</c:v>
                </c:pt>
                <c:pt idx="191">
                  <c:v>40.770000000000003</c:v>
                </c:pt>
                <c:pt idx="192">
                  <c:v>40.69</c:v>
                </c:pt>
                <c:pt idx="193">
                  <c:v>40.61</c:v>
                </c:pt>
                <c:pt idx="194">
                  <c:v>40.53</c:v>
                </c:pt>
                <c:pt idx="195">
                  <c:v>40.44</c:v>
                </c:pt>
                <c:pt idx="196">
                  <c:v>40.35</c:v>
                </c:pt>
                <c:pt idx="197">
                  <c:v>40.25</c:v>
                </c:pt>
                <c:pt idx="198">
                  <c:v>40.15</c:v>
                </c:pt>
                <c:pt idx="199">
                  <c:v>40.049999999999997</c:v>
                </c:pt>
                <c:pt idx="200">
                  <c:v>39.94</c:v>
                </c:pt>
                <c:pt idx="201">
                  <c:v>39.83</c:v>
                </c:pt>
                <c:pt idx="202">
                  <c:v>39.71</c:v>
                </c:pt>
                <c:pt idx="203">
                  <c:v>39.590000000000003</c:v>
                </c:pt>
                <c:pt idx="204">
                  <c:v>39.47</c:v>
                </c:pt>
                <c:pt idx="205">
                  <c:v>39.340000000000003</c:v>
                </c:pt>
                <c:pt idx="206">
                  <c:v>39.21</c:v>
                </c:pt>
                <c:pt idx="207">
                  <c:v>39.08</c:v>
                </c:pt>
                <c:pt idx="208">
                  <c:v>38.94</c:v>
                </c:pt>
                <c:pt idx="209">
                  <c:v>38.799999999999997</c:v>
                </c:pt>
                <c:pt idx="210">
                  <c:v>38.65</c:v>
                </c:pt>
                <c:pt idx="211">
                  <c:v>38.5</c:v>
                </c:pt>
                <c:pt idx="212">
                  <c:v>38.340000000000003</c:v>
                </c:pt>
                <c:pt idx="213">
                  <c:v>38.19</c:v>
                </c:pt>
                <c:pt idx="214">
                  <c:v>38.020000000000003</c:v>
                </c:pt>
                <c:pt idx="215">
                  <c:v>37.86</c:v>
                </c:pt>
                <c:pt idx="216">
                  <c:v>37.69</c:v>
                </c:pt>
                <c:pt idx="217">
                  <c:v>37.51</c:v>
                </c:pt>
                <c:pt idx="218">
                  <c:v>37.33</c:v>
                </c:pt>
                <c:pt idx="219">
                  <c:v>37.15</c:v>
                </c:pt>
                <c:pt idx="220">
                  <c:v>36.97</c:v>
                </c:pt>
                <c:pt idx="221">
                  <c:v>36.770000000000003</c:v>
                </c:pt>
                <c:pt idx="222">
                  <c:v>36.58</c:v>
                </c:pt>
                <c:pt idx="223">
                  <c:v>36.380000000000003</c:v>
                </c:pt>
                <c:pt idx="224">
                  <c:v>36.18</c:v>
                </c:pt>
                <c:pt idx="225">
                  <c:v>35.97</c:v>
                </c:pt>
                <c:pt idx="226">
                  <c:v>35.76</c:v>
                </c:pt>
                <c:pt idx="227">
                  <c:v>35.549999999999997</c:v>
                </c:pt>
                <c:pt idx="228">
                  <c:v>35.33</c:v>
                </c:pt>
                <c:pt idx="229">
                  <c:v>35.11</c:v>
                </c:pt>
                <c:pt idx="230">
                  <c:v>34.880000000000003</c:v>
                </c:pt>
                <c:pt idx="231">
                  <c:v>34.65</c:v>
                </c:pt>
                <c:pt idx="232">
                  <c:v>34.42</c:v>
                </c:pt>
                <c:pt idx="233">
                  <c:v>34.18</c:v>
                </c:pt>
                <c:pt idx="234">
                  <c:v>33.94</c:v>
                </c:pt>
                <c:pt idx="235">
                  <c:v>33.700000000000003</c:v>
                </c:pt>
                <c:pt idx="236">
                  <c:v>33.450000000000003</c:v>
                </c:pt>
                <c:pt idx="237">
                  <c:v>33.200000000000003</c:v>
                </c:pt>
                <c:pt idx="238">
                  <c:v>32.94</c:v>
                </c:pt>
                <c:pt idx="239">
                  <c:v>32.68</c:v>
                </c:pt>
                <c:pt idx="240">
                  <c:v>32.42</c:v>
                </c:pt>
                <c:pt idx="241">
                  <c:v>32.159999999999997</c:v>
                </c:pt>
                <c:pt idx="242">
                  <c:v>31.89</c:v>
                </c:pt>
                <c:pt idx="243">
                  <c:v>31.61</c:v>
                </c:pt>
                <c:pt idx="244">
                  <c:v>31.34</c:v>
                </c:pt>
                <c:pt idx="245">
                  <c:v>31.06</c:v>
                </c:pt>
                <c:pt idx="246">
                  <c:v>30.78</c:v>
                </c:pt>
                <c:pt idx="247">
                  <c:v>30.49</c:v>
                </c:pt>
                <c:pt idx="248">
                  <c:v>30.2</c:v>
                </c:pt>
                <c:pt idx="249">
                  <c:v>29.91</c:v>
                </c:pt>
                <c:pt idx="250">
                  <c:v>29.62</c:v>
                </c:pt>
                <c:pt idx="251">
                  <c:v>29.32</c:v>
                </c:pt>
                <c:pt idx="252">
                  <c:v>29.02</c:v>
                </c:pt>
                <c:pt idx="253">
                  <c:v>28.72</c:v>
                </c:pt>
                <c:pt idx="254">
                  <c:v>28.41</c:v>
                </c:pt>
                <c:pt idx="255">
                  <c:v>28.11</c:v>
                </c:pt>
                <c:pt idx="256">
                  <c:v>27.8</c:v>
                </c:pt>
                <c:pt idx="257">
                  <c:v>27.48</c:v>
                </c:pt>
                <c:pt idx="258">
                  <c:v>27.17</c:v>
                </c:pt>
                <c:pt idx="259">
                  <c:v>26.85</c:v>
                </c:pt>
                <c:pt idx="260">
                  <c:v>26.53</c:v>
                </c:pt>
                <c:pt idx="261">
                  <c:v>26.21</c:v>
                </c:pt>
                <c:pt idx="262">
                  <c:v>25.89</c:v>
                </c:pt>
                <c:pt idx="263">
                  <c:v>25.57</c:v>
                </c:pt>
                <c:pt idx="264">
                  <c:v>25.24</c:v>
                </c:pt>
                <c:pt idx="265">
                  <c:v>24.92</c:v>
                </c:pt>
                <c:pt idx="266">
                  <c:v>24.59</c:v>
                </c:pt>
                <c:pt idx="267">
                  <c:v>24.26</c:v>
                </c:pt>
                <c:pt idx="268">
                  <c:v>23.93</c:v>
                </c:pt>
                <c:pt idx="269">
                  <c:v>23.6</c:v>
                </c:pt>
                <c:pt idx="270">
                  <c:v>23.27</c:v>
                </c:pt>
                <c:pt idx="271">
                  <c:v>22.93</c:v>
                </c:pt>
                <c:pt idx="272">
                  <c:v>22.6</c:v>
                </c:pt>
                <c:pt idx="273">
                  <c:v>22.27</c:v>
                </c:pt>
                <c:pt idx="274">
                  <c:v>21.93</c:v>
                </c:pt>
                <c:pt idx="275">
                  <c:v>21.6</c:v>
                </c:pt>
                <c:pt idx="276">
                  <c:v>21.26</c:v>
                </c:pt>
                <c:pt idx="277">
                  <c:v>20.93</c:v>
                </c:pt>
                <c:pt idx="278">
                  <c:v>20.59</c:v>
                </c:pt>
                <c:pt idx="279">
                  <c:v>20.260000000000002</c:v>
                </c:pt>
                <c:pt idx="280">
                  <c:v>19.920000000000002</c:v>
                </c:pt>
                <c:pt idx="281">
                  <c:v>19.59</c:v>
                </c:pt>
                <c:pt idx="282">
                  <c:v>19.260000000000002</c:v>
                </c:pt>
                <c:pt idx="283">
                  <c:v>18.93</c:v>
                </c:pt>
                <c:pt idx="284">
                  <c:v>18.600000000000001</c:v>
                </c:pt>
                <c:pt idx="285">
                  <c:v>18.27</c:v>
                </c:pt>
                <c:pt idx="286">
                  <c:v>17.940000000000001</c:v>
                </c:pt>
                <c:pt idx="287">
                  <c:v>17.61</c:v>
                </c:pt>
                <c:pt idx="288">
                  <c:v>17.28</c:v>
                </c:pt>
                <c:pt idx="289">
                  <c:v>16.96</c:v>
                </c:pt>
                <c:pt idx="290">
                  <c:v>16.64</c:v>
                </c:pt>
                <c:pt idx="291">
                  <c:v>16.32</c:v>
                </c:pt>
                <c:pt idx="292">
                  <c:v>16</c:v>
                </c:pt>
                <c:pt idx="293">
                  <c:v>15.68</c:v>
                </c:pt>
                <c:pt idx="294">
                  <c:v>15.37</c:v>
                </c:pt>
                <c:pt idx="295">
                  <c:v>15.05</c:v>
                </c:pt>
                <c:pt idx="296">
                  <c:v>14.74</c:v>
                </c:pt>
                <c:pt idx="297">
                  <c:v>14.44</c:v>
                </c:pt>
                <c:pt idx="298">
                  <c:v>14.13</c:v>
                </c:pt>
                <c:pt idx="299">
                  <c:v>13.83</c:v>
                </c:pt>
                <c:pt idx="300">
                  <c:v>13.53</c:v>
                </c:pt>
                <c:pt idx="301">
                  <c:v>13.24</c:v>
                </c:pt>
                <c:pt idx="302">
                  <c:v>12.95</c:v>
                </c:pt>
                <c:pt idx="303">
                  <c:v>12.66</c:v>
                </c:pt>
                <c:pt idx="304">
                  <c:v>12.37</c:v>
                </c:pt>
                <c:pt idx="305">
                  <c:v>12.09</c:v>
                </c:pt>
                <c:pt idx="306">
                  <c:v>11.82</c:v>
                </c:pt>
                <c:pt idx="307">
                  <c:v>11.54</c:v>
                </c:pt>
                <c:pt idx="308">
                  <c:v>11.27</c:v>
                </c:pt>
                <c:pt idx="309">
                  <c:v>11.01</c:v>
                </c:pt>
                <c:pt idx="310">
                  <c:v>10.75</c:v>
                </c:pt>
                <c:pt idx="311">
                  <c:v>10.49</c:v>
                </c:pt>
                <c:pt idx="312">
                  <c:v>10.24</c:v>
                </c:pt>
                <c:pt idx="313">
                  <c:v>9.99</c:v>
                </c:pt>
                <c:pt idx="314">
                  <c:v>9.74</c:v>
                </c:pt>
                <c:pt idx="315">
                  <c:v>9.5</c:v>
                </c:pt>
                <c:pt idx="316">
                  <c:v>9.27</c:v>
                </c:pt>
                <c:pt idx="317">
                  <c:v>9.0399999999999991</c:v>
                </c:pt>
                <c:pt idx="318">
                  <c:v>8.82</c:v>
                </c:pt>
                <c:pt idx="319">
                  <c:v>8.6</c:v>
                </c:pt>
                <c:pt idx="320">
                  <c:v>8.3800000000000008</c:v>
                </c:pt>
                <c:pt idx="321">
                  <c:v>8.18</c:v>
                </c:pt>
                <c:pt idx="322">
                  <c:v>7.97</c:v>
                </c:pt>
                <c:pt idx="323">
                  <c:v>7.78</c:v>
                </c:pt>
                <c:pt idx="324">
                  <c:v>7.58</c:v>
                </c:pt>
                <c:pt idx="325">
                  <c:v>7.4</c:v>
                </c:pt>
                <c:pt idx="326">
                  <c:v>7.22</c:v>
                </c:pt>
                <c:pt idx="327">
                  <c:v>7.04</c:v>
                </c:pt>
                <c:pt idx="328">
                  <c:v>6.87</c:v>
                </c:pt>
                <c:pt idx="329">
                  <c:v>6.71</c:v>
                </c:pt>
                <c:pt idx="330">
                  <c:v>6.55</c:v>
                </c:pt>
                <c:pt idx="331">
                  <c:v>6.4</c:v>
                </c:pt>
                <c:pt idx="332">
                  <c:v>6.25</c:v>
                </c:pt>
                <c:pt idx="333">
                  <c:v>6.11</c:v>
                </c:pt>
                <c:pt idx="334">
                  <c:v>5.98</c:v>
                </c:pt>
                <c:pt idx="335">
                  <c:v>5.85</c:v>
                </c:pt>
                <c:pt idx="336">
                  <c:v>5.73</c:v>
                </c:pt>
                <c:pt idx="337">
                  <c:v>5.62</c:v>
                </c:pt>
                <c:pt idx="338">
                  <c:v>5.51</c:v>
                </c:pt>
                <c:pt idx="339">
                  <c:v>5.41</c:v>
                </c:pt>
                <c:pt idx="340">
                  <c:v>5.31</c:v>
                </c:pt>
                <c:pt idx="341">
                  <c:v>5.23</c:v>
                </c:pt>
                <c:pt idx="342">
                  <c:v>5.14</c:v>
                </c:pt>
                <c:pt idx="343">
                  <c:v>5.07</c:v>
                </c:pt>
                <c:pt idx="344">
                  <c:v>5</c:v>
                </c:pt>
                <c:pt idx="345">
                  <c:v>4.9400000000000004</c:v>
                </c:pt>
                <c:pt idx="346">
                  <c:v>4.88</c:v>
                </c:pt>
                <c:pt idx="347">
                  <c:v>4.83</c:v>
                </c:pt>
                <c:pt idx="348">
                  <c:v>4.79</c:v>
                </c:pt>
                <c:pt idx="349">
                  <c:v>4.76</c:v>
                </c:pt>
                <c:pt idx="350">
                  <c:v>4.7300000000000004</c:v>
                </c:pt>
                <c:pt idx="351">
                  <c:v>4.71</c:v>
                </c:pt>
                <c:pt idx="352">
                  <c:v>4.6900000000000004</c:v>
                </c:pt>
                <c:pt idx="353">
                  <c:v>4.6900000000000004</c:v>
                </c:pt>
                <c:pt idx="354">
                  <c:v>4.68</c:v>
                </c:pt>
                <c:pt idx="355">
                  <c:v>4.6900000000000004</c:v>
                </c:pt>
                <c:pt idx="356">
                  <c:v>4.7</c:v>
                </c:pt>
                <c:pt idx="357">
                  <c:v>4.72</c:v>
                </c:pt>
                <c:pt idx="358">
                  <c:v>4.75</c:v>
                </c:pt>
                <c:pt idx="359">
                  <c:v>4.78</c:v>
                </c:pt>
                <c:pt idx="360">
                  <c:v>4.82</c:v>
                </c:pt>
                <c:pt idx="361">
                  <c:v>4.87</c:v>
                </c:pt>
                <c:pt idx="362">
                  <c:v>4.92</c:v>
                </c:pt>
                <c:pt idx="363">
                  <c:v>4.9800000000000004</c:v>
                </c:pt>
                <c:pt idx="364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50A-AD86-9E7D039AED81}"/>
            </c:ext>
          </c:extLst>
        </c:ser>
        <c:ser>
          <c:idx val="1"/>
          <c:order val="1"/>
          <c:tx>
            <c:v>H_o Rilevato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UniBoIrraggiamentoPower!$F$14:$F$378</c:f>
              <c:numCache>
                <c:formatCode>0.00</c:formatCode>
                <c:ptCount val="365"/>
                <c:pt idx="0">
                  <c:v>11</c:v>
                </c:pt>
                <c:pt idx="1">
                  <c:v>11.2</c:v>
                </c:pt>
                <c:pt idx="2">
                  <c:v>11.15</c:v>
                </c:pt>
                <c:pt idx="3">
                  <c:v>11.05</c:v>
                </c:pt>
                <c:pt idx="4">
                  <c:v>11.17</c:v>
                </c:pt>
                <c:pt idx="5">
                  <c:v>11.19</c:v>
                </c:pt>
                <c:pt idx="6">
                  <c:v>11.32</c:v>
                </c:pt>
                <c:pt idx="7">
                  <c:v>11.57</c:v>
                </c:pt>
                <c:pt idx="8">
                  <c:v>11.5</c:v>
                </c:pt>
                <c:pt idx="9">
                  <c:v>11.47</c:v>
                </c:pt>
                <c:pt idx="10">
                  <c:v>11.64</c:v>
                </c:pt>
                <c:pt idx="11">
                  <c:v>12.06</c:v>
                </c:pt>
                <c:pt idx="12">
                  <c:v>12</c:v>
                </c:pt>
                <c:pt idx="13">
                  <c:v>12.07</c:v>
                </c:pt>
                <c:pt idx="14">
                  <c:v>12.16</c:v>
                </c:pt>
                <c:pt idx="15">
                  <c:v>12.14</c:v>
                </c:pt>
                <c:pt idx="16">
                  <c:v>12.41</c:v>
                </c:pt>
                <c:pt idx="17">
                  <c:v>12.62</c:v>
                </c:pt>
                <c:pt idx="18">
                  <c:v>12.79</c:v>
                </c:pt>
                <c:pt idx="19">
                  <c:v>12.95</c:v>
                </c:pt>
                <c:pt idx="20">
                  <c:v>13.02</c:v>
                </c:pt>
                <c:pt idx="21">
                  <c:v>13.19</c:v>
                </c:pt>
                <c:pt idx="22">
                  <c:v>13.34</c:v>
                </c:pt>
                <c:pt idx="23">
                  <c:v>13.35</c:v>
                </c:pt>
                <c:pt idx="24">
                  <c:v>13.57</c:v>
                </c:pt>
                <c:pt idx="25">
                  <c:v>13.7</c:v>
                </c:pt>
                <c:pt idx="26">
                  <c:v>14.23</c:v>
                </c:pt>
                <c:pt idx="27">
                  <c:v>13.89</c:v>
                </c:pt>
                <c:pt idx="28">
                  <c:v>14.51</c:v>
                </c:pt>
                <c:pt idx="29">
                  <c:v>14.74</c:v>
                </c:pt>
                <c:pt idx="30">
                  <c:v>14.88</c:v>
                </c:pt>
                <c:pt idx="31">
                  <c:v>15.3</c:v>
                </c:pt>
                <c:pt idx="32">
                  <c:v>15.16</c:v>
                </c:pt>
                <c:pt idx="33">
                  <c:v>15.4</c:v>
                </c:pt>
                <c:pt idx="34">
                  <c:v>15.63</c:v>
                </c:pt>
                <c:pt idx="35">
                  <c:v>15.89</c:v>
                </c:pt>
                <c:pt idx="36">
                  <c:v>16.170000000000002</c:v>
                </c:pt>
                <c:pt idx="37">
                  <c:v>16.329999999999998</c:v>
                </c:pt>
                <c:pt idx="38">
                  <c:v>16.47</c:v>
                </c:pt>
                <c:pt idx="39">
                  <c:v>16.920000000000002</c:v>
                </c:pt>
                <c:pt idx="40">
                  <c:v>17.22</c:v>
                </c:pt>
                <c:pt idx="41">
                  <c:v>17.59</c:v>
                </c:pt>
                <c:pt idx="42">
                  <c:v>17.309999999999999</c:v>
                </c:pt>
                <c:pt idx="43">
                  <c:v>17.829999999999998</c:v>
                </c:pt>
                <c:pt idx="44">
                  <c:v>17.75</c:v>
                </c:pt>
                <c:pt idx="45">
                  <c:v>18.05</c:v>
                </c:pt>
                <c:pt idx="46">
                  <c:v>18.239999999999998</c:v>
                </c:pt>
                <c:pt idx="47">
                  <c:v>18.79</c:v>
                </c:pt>
                <c:pt idx="48">
                  <c:v>18.52</c:v>
                </c:pt>
                <c:pt idx="49">
                  <c:v>18.71</c:v>
                </c:pt>
                <c:pt idx="50">
                  <c:v>18.899999999999999</c:v>
                </c:pt>
                <c:pt idx="51">
                  <c:v>19.399999999999999</c:v>
                </c:pt>
                <c:pt idx="52">
                  <c:v>19.920000000000002</c:v>
                </c:pt>
                <c:pt idx="53">
                  <c:v>20.100000000000001</c:v>
                </c:pt>
                <c:pt idx="54">
                  <c:v>20.3</c:v>
                </c:pt>
                <c:pt idx="55">
                  <c:v>20.420000000000002</c:v>
                </c:pt>
                <c:pt idx="56">
                  <c:v>20.86</c:v>
                </c:pt>
                <c:pt idx="57">
                  <c:v>20.83</c:v>
                </c:pt>
                <c:pt idx="58">
                  <c:v>21.57</c:v>
                </c:pt>
                <c:pt idx="59">
                  <c:v>21.53</c:v>
                </c:pt>
                <c:pt idx="60">
                  <c:v>21.73</c:v>
                </c:pt>
                <c:pt idx="61">
                  <c:v>21.88</c:v>
                </c:pt>
                <c:pt idx="62">
                  <c:v>22.4</c:v>
                </c:pt>
                <c:pt idx="63">
                  <c:v>22.94</c:v>
                </c:pt>
                <c:pt idx="64">
                  <c:v>22.55</c:v>
                </c:pt>
                <c:pt idx="65">
                  <c:v>23.65</c:v>
                </c:pt>
                <c:pt idx="66">
                  <c:v>23.39</c:v>
                </c:pt>
                <c:pt idx="67">
                  <c:v>23.77</c:v>
                </c:pt>
                <c:pt idx="68">
                  <c:v>23.9</c:v>
                </c:pt>
                <c:pt idx="69">
                  <c:v>23.81</c:v>
                </c:pt>
                <c:pt idx="70">
                  <c:v>25.1</c:v>
                </c:pt>
                <c:pt idx="71">
                  <c:v>24.9</c:v>
                </c:pt>
                <c:pt idx="72">
                  <c:v>25.72</c:v>
                </c:pt>
                <c:pt idx="73">
                  <c:v>25.28</c:v>
                </c:pt>
                <c:pt idx="74">
                  <c:v>25.66</c:v>
                </c:pt>
                <c:pt idx="75">
                  <c:v>25.91</c:v>
                </c:pt>
                <c:pt idx="76">
                  <c:v>26.52</c:v>
                </c:pt>
                <c:pt idx="77">
                  <c:v>27</c:v>
                </c:pt>
                <c:pt idx="78">
                  <c:v>26.48</c:v>
                </c:pt>
                <c:pt idx="79">
                  <c:v>27.46</c:v>
                </c:pt>
                <c:pt idx="80">
                  <c:v>27.6</c:v>
                </c:pt>
                <c:pt idx="81">
                  <c:v>28.04</c:v>
                </c:pt>
                <c:pt idx="82">
                  <c:v>27.97</c:v>
                </c:pt>
                <c:pt idx="83">
                  <c:v>28.07</c:v>
                </c:pt>
                <c:pt idx="84">
                  <c:v>28.49</c:v>
                </c:pt>
                <c:pt idx="85">
                  <c:v>28.94</c:v>
                </c:pt>
                <c:pt idx="86">
                  <c:v>29.47</c:v>
                </c:pt>
                <c:pt idx="87">
                  <c:v>29.3</c:v>
                </c:pt>
                <c:pt idx="88">
                  <c:v>29</c:v>
                </c:pt>
                <c:pt idx="89">
                  <c:v>30.14</c:v>
                </c:pt>
                <c:pt idx="90">
                  <c:v>30.06</c:v>
                </c:pt>
                <c:pt idx="91">
                  <c:v>30.11</c:v>
                </c:pt>
                <c:pt idx="92">
                  <c:v>30.1</c:v>
                </c:pt>
                <c:pt idx="93">
                  <c:v>30.62</c:v>
                </c:pt>
                <c:pt idx="94">
                  <c:v>31.15</c:v>
                </c:pt>
                <c:pt idx="95">
                  <c:v>31.35</c:v>
                </c:pt>
                <c:pt idx="96">
                  <c:v>31.59</c:v>
                </c:pt>
                <c:pt idx="97">
                  <c:v>31.32</c:v>
                </c:pt>
                <c:pt idx="98">
                  <c:v>32.56</c:v>
                </c:pt>
                <c:pt idx="99">
                  <c:v>32.700000000000003</c:v>
                </c:pt>
                <c:pt idx="100">
                  <c:v>31.78</c:v>
                </c:pt>
                <c:pt idx="101">
                  <c:v>32.200000000000003</c:v>
                </c:pt>
                <c:pt idx="102">
                  <c:v>33.5</c:v>
                </c:pt>
                <c:pt idx="103">
                  <c:v>33.15</c:v>
                </c:pt>
                <c:pt idx="104">
                  <c:v>32.840000000000003</c:v>
                </c:pt>
                <c:pt idx="105">
                  <c:v>33.43</c:v>
                </c:pt>
                <c:pt idx="106">
                  <c:v>34.18</c:v>
                </c:pt>
                <c:pt idx="107">
                  <c:v>34.24</c:v>
                </c:pt>
                <c:pt idx="108">
                  <c:v>34.270000000000003</c:v>
                </c:pt>
                <c:pt idx="109">
                  <c:v>34.89</c:v>
                </c:pt>
                <c:pt idx="110">
                  <c:v>34.159999999999997</c:v>
                </c:pt>
                <c:pt idx="111">
                  <c:v>35.94</c:v>
                </c:pt>
                <c:pt idx="112">
                  <c:v>35.49</c:v>
                </c:pt>
                <c:pt idx="113">
                  <c:v>35.299999999999997</c:v>
                </c:pt>
                <c:pt idx="114">
                  <c:v>35.44</c:v>
                </c:pt>
                <c:pt idx="115">
                  <c:v>35.86</c:v>
                </c:pt>
                <c:pt idx="116">
                  <c:v>35.979999999999997</c:v>
                </c:pt>
                <c:pt idx="117">
                  <c:v>36.33</c:v>
                </c:pt>
                <c:pt idx="118">
                  <c:v>36.64</c:v>
                </c:pt>
                <c:pt idx="119">
                  <c:v>36.24</c:v>
                </c:pt>
                <c:pt idx="120">
                  <c:v>36.53</c:v>
                </c:pt>
                <c:pt idx="121">
                  <c:v>36.82</c:v>
                </c:pt>
                <c:pt idx="122">
                  <c:v>37.409999999999997</c:v>
                </c:pt>
                <c:pt idx="123">
                  <c:v>37.409999999999997</c:v>
                </c:pt>
                <c:pt idx="124">
                  <c:v>37.93</c:v>
                </c:pt>
                <c:pt idx="125">
                  <c:v>37.57</c:v>
                </c:pt>
                <c:pt idx="126">
                  <c:v>37.14</c:v>
                </c:pt>
                <c:pt idx="127">
                  <c:v>39</c:v>
                </c:pt>
                <c:pt idx="128">
                  <c:v>37.64</c:v>
                </c:pt>
                <c:pt idx="129">
                  <c:v>37.840000000000003</c:v>
                </c:pt>
                <c:pt idx="130">
                  <c:v>37.950000000000003</c:v>
                </c:pt>
                <c:pt idx="131">
                  <c:v>39.18</c:v>
                </c:pt>
                <c:pt idx="132">
                  <c:v>39.08</c:v>
                </c:pt>
                <c:pt idx="133">
                  <c:v>39.049999999999997</c:v>
                </c:pt>
                <c:pt idx="134">
                  <c:v>38.93</c:v>
                </c:pt>
                <c:pt idx="135">
                  <c:v>39.35</c:v>
                </c:pt>
                <c:pt idx="136">
                  <c:v>39.04</c:v>
                </c:pt>
                <c:pt idx="137">
                  <c:v>38.94</c:v>
                </c:pt>
                <c:pt idx="138">
                  <c:v>39.56</c:v>
                </c:pt>
                <c:pt idx="139">
                  <c:v>39.74</c:v>
                </c:pt>
                <c:pt idx="140">
                  <c:v>39.700000000000003</c:v>
                </c:pt>
                <c:pt idx="141">
                  <c:v>40.08</c:v>
                </c:pt>
                <c:pt idx="142">
                  <c:v>39.86</c:v>
                </c:pt>
                <c:pt idx="143">
                  <c:v>40.119999999999997</c:v>
                </c:pt>
                <c:pt idx="144">
                  <c:v>40.6</c:v>
                </c:pt>
                <c:pt idx="145">
                  <c:v>40.46</c:v>
                </c:pt>
                <c:pt idx="146">
                  <c:v>40.549999999999997</c:v>
                </c:pt>
                <c:pt idx="147">
                  <c:v>39.79</c:v>
                </c:pt>
                <c:pt idx="148">
                  <c:v>41.59</c:v>
                </c:pt>
                <c:pt idx="149">
                  <c:v>40.76</c:v>
                </c:pt>
                <c:pt idx="150">
                  <c:v>41.57</c:v>
                </c:pt>
                <c:pt idx="151">
                  <c:v>41.47</c:v>
                </c:pt>
                <c:pt idx="152">
                  <c:v>40.22</c:v>
                </c:pt>
                <c:pt idx="153">
                  <c:v>41.94</c:v>
                </c:pt>
                <c:pt idx="154">
                  <c:v>40.78</c:v>
                </c:pt>
                <c:pt idx="155">
                  <c:v>41.06</c:v>
                </c:pt>
                <c:pt idx="156">
                  <c:v>40.61</c:v>
                </c:pt>
                <c:pt idx="157">
                  <c:v>40.78</c:v>
                </c:pt>
                <c:pt idx="158">
                  <c:v>41.33</c:v>
                </c:pt>
                <c:pt idx="159">
                  <c:v>42.22</c:v>
                </c:pt>
                <c:pt idx="160">
                  <c:v>41.08</c:v>
                </c:pt>
                <c:pt idx="161">
                  <c:v>42.36</c:v>
                </c:pt>
                <c:pt idx="162">
                  <c:v>41.43</c:v>
                </c:pt>
                <c:pt idx="163">
                  <c:v>40.950000000000003</c:v>
                </c:pt>
                <c:pt idx="164">
                  <c:v>41.87</c:v>
                </c:pt>
                <c:pt idx="165">
                  <c:v>41.14</c:v>
                </c:pt>
                <c:pt idx="166">
                  <c:v>41.52</c:v>
                </c:pt>
                <c:pt idx="167">
                  <c:v>41.71</c:v>
                </c:pt>
                <c:pt idx="168">
                  <c:v>42.32</c:v>
                </c:pt>
                <c:pt idx="169">
                  <c:v>41.28</c:v>
                </c:pt>
                <c:pt idx="170">
                  <c:v>41.97</c:v>
                </c:pt>
                <c:pt idx="171">
                  <c:v>42.76</c:v>
                </c:pt>
                <c:pt idx="172">
                  <c:v>42.15</c:v>
                </c:pt>
                <c:pt idx="173">
                  <c:v>41.31</c:v>
                </c:pt>
                <c:pt idx="174">
                  <c:v>41.67</c:v>
                </c:pt>
                <c:pt idx="175">
                  <c:v>42.35</c:v>
                </c:pt>
                <c:pt idx="176">
                  <c:v>41.78</c:v>
                </c:pt>
                <c:pt idx="177">
                  <c:v>42.58</c:v>
                </c:pt>
                <c:pt idx="178">
                  <c:v>41.61</c:v>
                </c:pt>
                <c:pt idx="179">
                  <c:v>42.19</c:v>
                </c:pt>
                <c:pt idx="180">
                  <c:v>40.53</c:v>
                </c:pt>
                <c:pt idx="181">
                  <c:v>41.11</c:v>
                </c:pt>
                <c:pt idx="182">
                  <c:v>40.94</c:v>
                </c:pt>
                <c:pt idx="183">
                  <c:v>40.22</c:v>
                </c:pt>
                <c:pt idx="184">
                  <c:v>41</c:v>
                </c:pt>
                <c:pt idx="185">
                  <c:v>41.39</c:v>
                </c:pt>
                <c:pt idx="186">
                  <c:v>40.56</c:v>
                </c:pt>
                <c:pt idx="187">
                  <c:v>41.88</c:v>
                </c:pt>
                <c:pt idx="188">
                  <c:v>40.28</c:v>
                </c:pt>
                <c:pt idx="189">
                  <c:v>40.909999999999997</c:v>
                </c:pt>
                <c:pt idx="190">
                  <c:v>41.37</c:v>
                </c:pt>
                <c:pt idx="191">
                  <c:v>41.29</c:v>
                </c:pt>
                <c:pt idx="192">
                  <c:v>40.56</c:v>
                </c:pt>
                <c:pt idx="193">
                  <c:v>40.17</c:v>
                </c:pt>
                <c:pt idx="194">
                  <c:v>40.33</c:v>
                </c:pt>
                <c:pt idx="195">
                  <c:v>41.32</c:v>
                </c:pt>
                <c:pt idx="196">
                  <c:v>39.61</c:v>
                </c:pt>
                <c:pt idx="197">
                  <c:v>41.12</c:v>
                </c:pt>
                <c:pt idx="198">
                  <c:v>39.89</c:v>
                </c:pt>
                <c:pt idx="199">
                  <c:v>39.83</c:v>
                </c:pt>
                <c:pt idx="200">
                  <c:v>40.94</c:v>
                </c:pt>
                <c:pt idx="201">
                  <c:v>39.5</c:v>
                </c:pt>
                <c:pt idx="202">
                  <c:v>39.89</c:v>
                </c:pt>
                <c:pt idx="203">
                  <c:v>40.65</c:v>
                </c:pt>
                <c:pt idx="204">
                  <c:v>39.299999999999997</c:v>
                </c:pt>
                <c:pt idx="205">
                  <c:v>39.29</c:v>
                </c:pt>
                <c:pt idx="206">
                  <c:v>39.36</c:v>
                </c:pt>
                <c:pt idx="207">
                  <c:v>39.869999999999997</c:v>
                </c:pt>
                <c:pt idx="208">
                  <c:v>38.42</c:v>
                </c:pt>
                <c:pt idx="209">
                  <c:v>38.28</c:v>
                </c:pt>
                <c:pt idx="210">
                  <c:v>38.83</c:v>
                </c:pt>
                <c:pt idx="211">
                  <c:v>38.36</c:v>
                </c:pt>
                <c:pt idx="212">
                  <c:v>38.5</c:v>
                </c:pt>
                <c:pt idx="213">
                  <c:v>37.82</c:v>
                </c:pt>
                <c:pt idx="214">
                  <c:v>37.82</c:v>
                </c:pt>
                <c:pt idx="215">
                  <c:v>38.18</c:v>
                </c:pt>
                <c:pt idx="216">
                  <c:v>38.35</c:v>
                </c:pt>
                <c:pt idx="217">
                  <c:v>36.47</c:v>
                </c:pt>
                <c:pt idx="218">
                  <c:v>37.11</c:v>
                </c:pt>
                <c:pt idx="219">
                  <c:v>36.619999999999997</c:v>
                </c:pt>
                <c:pt idx="220">
                  <c:v>37.85</c:v>
                </c:pt>
                <c:pt idx="221">
                  <c:v>37.14</c:v>
                </c:pt>
                <c:pt idx="222">
                  <c:v>37.42</c:v>
                </c:pt>
                <c:pt idx="223">
                  <c:v>37.06</c:v>
                </c:pt>
                <c:pt idx="224">
                  <c:v>37.06</c:v>
                </c:pt>
                <c:pt idx="225">
                  <c:v>36.19</c:v>
                </c:pt>
                <c:pt idx="226">
                  <c:v>35.58</c:v>
                </c:pt>
                <c:pt idx="227">
                  <c:v>35.36</c:v>
                </c:pt>
                <c:pt idx="228">
                  <c:v>35.67</c:v>
                </c:pt>
                <c:pt idx="229">
                  <c:v>35.619999999999997</c:v>
                </c:pt>
                <c:pt idx="230">
                  <c:v>34.83</c:v>
                </c:pt>
                <c:pt idx="231">
                  <c:v>34.5</c:v>
                </c:pt>
                <c:pt idx="232">
                  <c:v>34.78</c:v>
                </c:pt>
                <c:pt idx="233">
                  <c:v>35.049999999999997</c:v>
                </c:pt>
                <c:pt idx="234">
                  <c:v>34.69</c:v>
                </c:pt>
                <c:pt idx="235">
                  <c:v>34.25</c:v>
                </c:pt>
                <c:pt idx="236">
                  <c:v>33.93</c:v>
                </c:pt>
                <c:pt idx="237">
                  <c:v>33.71</c:v>
                </c:pt>
                <c:pt idx="238">
                  <c:v>33.78</c:v>
                </c:pt>
                <c:pt idx="239">
                  <c:v>32.11</c:v>
                </c:pt>
                <c:pt idx="240">
                  <c:v>33</c:v>
                </c:pt>
                <c:pt idx="241">
                  <c:v>33.06</c:v>
                </c:pt>
                <c:pt idx="242">
                  <c:v>32.53</c:v>
                </c:pt>
                <c:pt idx="243">
                  <c:v>32.11</c:v>
                </c:pt>
                <c:pt idx="244">
                  <c:v>31.4</c:v>
                </c:pt>
                <c:pt idx="245">
                  <c:v>31.66</c:v>
                </c:pt>
                <c:pt idx="246">
                  <c:v>31.67</c:v>
                </c:pt>
                <c:pt idx="247">
                  <c:v>31.22</c:v>
                </c:pt>
                <c:pt idx="248">
                  <c:v>30.05</c:v>
                </c:pt>
                <c:pt idx="249">
                  <c:v>30.22</c:v>
                </c:pt>
                <c:pt idx="250">
                  <c:v>31</c:v>
                </c:pt>
                <c:pt idx="251">
                  <c:v>29.89</c:v>
                </c:pt>
                <c:pt idx="252">
                  <c:v>29.85</c:v>
                </c:pt>
                <c:pt idx="253">
                  <c:v>29.91</c:v>
                </c:pt>
                <c:pt idx="254">
                  <c:v>29.29</c:v>
                </c:pt>
                <c:pt idx="255">
                  <c:v>29.2</c:v>
                </c:pt>
                <c:pt idx="256">
                  <c:v>28.61</c:v>
                </c:pt>
                <c:pt idx="257">
                  <c:v>28.92</c:v>
                </c:pt>
                <c:pt idx="258">
                  <c:v>28.23</c:v>
                </c:pt>
                <c:pt idx="259">
                  <c:v>27.72</c:v>
                </c:pt>
                <c:pt idx="260">
                  <c:v>27.38</c:v>
                </c:pt>
                <c:pt idx="261">
                  <c:v>28.03</c:v>
                </c:pt>
                <c:pt idx="262">
                  <c:v>27</c:v>
                </c:pt>
                <c:pt idx="263">
                  <c:v>27.08</c:v>
                </c:pt>
                <c:pt idx="264">
                  <c:v>27</c:v>
                </c:pt>
                <c:pt idx="265">
                  <c:v>26.59</c:v>
                </c:pt>
                <c:pt idx="266">
                  <c:v>26.41</c:v>
                </c:pt>
                <c:pt idx="267">
                  <c:v>25.79</c:v>
                </c:pt>
                <c:pt idx="268">
                  <c:v>26.08</c:v>
                </c:pt>
                <c:pt idx="269">
                  <c:v>25.45</c:v>
                </c:pt>
                <c:pt idx="270">
                  <c:v>25.06</c:v>
                </c:pt>
                <c:pt idx="271">
                  <c:v>24.64</c:v>
                </c:pt>
                <c:pt idx="272">
                  <c:v>24.57</c:v>
                </c:pt>
                <c:pt idx="273">
                  <c:v>24.56</c:v>
                </c:pt>
                <c:pt idx="274">
                  <c:v>24</c:v>
                </c:pt>
                <c:pt idx="275">
                  <c:v>23.88</c:v>
                </c:pt>
                <c:pt idx="276">
                  <c:v>23.69</c:v>
                </c:pt>
                <c:pt idx="277">
                  <c:v>23.07</c:v>
                </c:pt>
                <c:pt idx="278">
                  <c:v>23.1</c:v>
                </c:pt>
                <c:pt idx="279">
                  <c:v>22.92</c:v>
                </c:pt>
                <c:pt idx="280">
                  <c:v>21.95</c:v>
                </c:pt>
                <c:pt idx="281">
                  <c:v>22.48</c:v>
                </c:pt>
                <c:pt idx="282">
                  <c:v>21.76</c:v>
                </c:pt>
                <c:pt idx="283">
                  <c:v>21.22</c:v>
                </c:pt>
                <c:pt idx="284">
                  <c:v>21.5</c:v>
                </c:pt>
                <c:pt idx="285">
                  <c:v>20.98</c:v>
                </c:pt>
                <c:pt idx="286">
                  <c:v>20.83</c:v>
                </c:pt>
                <c:pt idx="287">
                  <c:v>20.41</c:v>
                </c:pt>
                <c:pt idx="288">
                  <c:v>20.56</c:v>
                </c:pt>
                <c:pt idx="289">
                  <c:v>20.149999999999999</c:v>
                </c:pt>
                <c:pt idx="290">
                  <c:v>20</c:v>
                </c:pt>
                <c:pt idx="291">
                  <c:v>19.82</c:v>
                </c:pt>
                <c:pt idx="292">
                  <c:v>19.53</c:v>
                </c:pt>
                <c:pt idx="293">
                  <c:v>19.440000000000001</c:v>
                </c:pt>
                <c:pt idx="294">
                  <c:v>18.96</c:v>
                </c:pt>
                <c:pt idx="295">
                  <c:v>18.38</c:v>
                </c:pt>
                <c:pt idx="296">
                  <c:v>18.2</c:v>
                </c:pt>
                <c:pt idx="297">
                  <c:v>18.32</c:v>
                </c:pt>
                <c:pt idx="298">
                  <c:v>18.07</c:v>
                </c:pt>
                <c:pt idx="299">
                  <c:v>18.04</c:v>
                </c:pt>
                <c:pt idx="300">
                  <c:v>17.739999999999998</c:v>
                </c:pt>
                <c:pt idx="301">
                  <c:v>17.32</c:v>
                </c:pt>
                <c:pt idx="302">
                  <c:v>17.13</c:v>
                </c:pt>
                <c:pt idx="303">
                  <c:v>16.670000000000002</c:v>
                </c:pt>
                <c:pt idx="304">
                  <c:v>16.75</c:v>
                </c:pt>
                <c:pt idx="305">
                  <c:v>16.53</c:v>
                </c:pt>
                <c:pt idx="306">
                  <c:v>16.32</c:v>
                </c:pt>
                <c:pt idx="307">
                  <c:v>16.11</c:v>
                </c:pt>
                <c:pt idx="308">
                  <c:v>15.9</c:v>
                </c:pt>
                <c:pt idx="309">
                  <c:v>15.69</c:v>
                </c:pt>
                <c:pt idx="310">
                  <c:v>15.48</c:v>
                </c:pt>
                <c:pt idx="311">
                  <c:v>15.28</c:v>
                </c:pt>
                <c:pt idx="312">
                  <c:v>15.08</c:v>
                </c:pt>
                <c:pt idx="313">
                  <c:v>14.89</c:v>
                </c:pt>
                <c:pt idx="314">
                  <c:v>14.69</c:v>
                </c:pt>
                <c:pt idx="315">
                  <c:v>14.5</c:v>
                </c:pt>
                <c:pt idx="316">
                  <c:v>14.31</c:v>
                </c:pt>
                <c:pt idx="317">
                  <c:v>14.13</c:v>
                </c:pt>
                <c:pt idx="318">
                  <c:v>13.95</c:v>
                </c:pt>
                <c:pt idx="319">
                  <c:v>13.77</c:v>
                </c:pt>
                <c:pt idx="320">
                  <c:v>13.6</c:v>
                </c:pt>
                <c:pt idx="321">
                  <c:v>13.43</c:v>
                </c:pt>
                <c:pt idx="322">
                  <c:v>13.26</c:v>
                </c:pt>
                <c:pt idx="323">
                  <c:v>13.1</c:v>
                </c:pt>
                <c:pt idx="324">
                  <c:v>12.94</c:v>
                </c:pt>
                <c:pt idx="325">
                  <c:v>12.78</c:v>
                </c:pt>
                <c:pt idx="326">
                  <c:v>12.63</c:v>
                </c:pt>
                <c:pt idx="327">
                  <c:v>12.49</c:v>
                </c:pt>
                <c:pt idx="328">
                  <c:v>12.34</c:v>
                </c:pt>
                <c:pt idx="329">
                  <c:v>12.2</c:v>
                </c:pt>
                <c:pt idx="330">
                  <c:v>12.07</c:v>
                </c:pt>
                <c:pt idx="331">
                  <c:v>11.94</c:v>
                </c:pt>
                <c:pt idx="332">
                  <c:v>11.84</c:v>
                </c:pt>
                <c:pt idx="333">
                  <c:v>11.75</c:v>
                </c:pt>
                <c:pt idx="334">
                  <c:v>11.65</c:v>
                </c:pt>
                <c:pt idx="335">
                  <c:v>11.56</c:v>
                </c:pt>
                <c:pt idx="336">
                  <c:v>11.48</c:v>
                </c:pt>
                <c:pt idx="337">
                  <c:v>11.39</c:v>
                </c:pt>
                <c:pt idx="338">
                  <c:v>11.32</c:v>
                </c:pt>
                <c:pt idx="339">
                  <c:v>11.24</c:v>
                </c:pt>
                <c:pt idx="340">
                  <c:v>11.18</c:v>
                </c:pt>
                <c:pt idx="341">
                  <c:v>11.11</c:v>
                </c:pt>
                <c:pt idx="342">
                  <c:v>11.05</c:v>
                </c:pt>
                <c:pt idx="343">
                  <c:v>11</c:v>
                </c:pt>
                <c:pt idx="344">
                  <c:v>10.95</c:v>
                </c:pt>
                <c:pt idx="345">
                  <c:v>10.9</c:v>
                </c:pt>
                <c:pt idx="346">
                  <c:v>10.86</c:v>
                </c:pt>
                <c:pt idx="347">
                  <c:v>10.82</c:v>
                </c:pt>
                <c:pt idx="348">
                  <c:v>10.79</c:v>
                </c:pt>
                <c:pt idx="349">
                  <c:v>10.76</c:v>
                </c:pt>
                <c:pt idx="350">
                  <c:v>10.74</c:v>
                </c:pt>
                <c:pt idx="351">
                  <c:v>10.72</c:v>
                </c:pt>
                <c:pt idx="352">
                  <c:v>10.7</c:v>
                </c:pt>
                <c:pt idx="353">
                  <c:v>10.7</c:v>
                </c:pt>
                <c:pt idx="354">
                  <c:v>10.69</c:v>
                </c:pt>
                <c:pt idx="355">
                  <c:v>10.69</c:v>
                </c:pt>
                <c:pt idx="356">
                  <c:v>10.7</c:v>
                </c:pt>
                <c:pt idx="357">
                  <c:v>10.71</c:v>
                </c:pt>
                <c:pt idx="358">
                  <c:v>10.72</c:v>
                </c:pt>
                <c:pt idx="359">
                  <c:v>10.74</c:v>
                </c:pt>
                <c:pt idx="360">
                  <c:v>10.77</c:v>
                </c:pt>
                <c:pt idx="361">
                  <c:v>10.8</c:v>
                </c:pt>
                <c:pt idx="362">
                  <c:v>10.83</c:v>
                </c:pt>
                <c:pt idx="363">
                  <c:v>10.87</c:v>
                </c:pt>
                <c:pt idx="364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E-450A-AD86-9E7D039A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12698800"/>
        <c:axId val="812699128"/>
      </c:lineChart>
      <c:catAx>
        <c:axId val="8126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99128"/>
        <c:crosses val="autoZero"/>
        <c:auto val="1"/>
        <c:lblAlgn val="ctr"/>
        <c:lblOffset val="100"/>
        <c:noMultiLvlLbl val="0"/>
      </c:catAx>
      <c:valAx>
        <c:axId val="812699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MJ/Giorno</a:t>
                </a:r>
              </a:p>
            </c:rich>
          </c:tx>
          <c:layout>
            <c:manualLayout>
              <c:xMode val="edge"/>
              <c:yMode val="edge"/>
              <c:x val="1.2587926509186349E-2"/>
              <c:y val="0.1095256111725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98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23</xdr:row>
      <xdr:rowOff>23812</xdr:rowOff>
    </xdr:from>
    <xdr:to>
      <xdr:col>11</xdr:col>
      <xdr:colOff>466725</xdr:colOff>
      <xdr:row>37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C6B013B-AB93-4CB8-B345-DCB81CC3F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23</xdr:row>
      <xdr:rowOff>23812</xdr:rowOff>
    </xdr:from>
    <xdr:to>
      <xdr:col>11</xdr:col>
      <xdr:colOff>466725</xdr:colOff>
      <xdr:row>37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BC22B6-C512-4F1F-AFC0-6FD035474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23</xdr:row>
      <xdr:rowOff>23812</xdr:rowOff>
    </xdr:from>
    <xdr:to>
      <xdr:col>11</xdr:col>
      <xdr:colOff>466725</xdr:colOff>
      <xdr:row>37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FE462D-E96C-4FEC-A356-2400841C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100012</xdr:rowOff>
    </xdr:from>
    <xdr:to>
      <xdr:col>22</xdr:col>
      <xdr:colOff>409575</xdr:colOff>
      <xdr:row>21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D48E32-397F-4F68-B9A1-10B73102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0D8BFB8-5983-4084-8E76-D9186099E939}" autoFormatId="16" applyNumberFormats="0" applyBorderFormats="0" applyFontFormats="0" applyPatternFormats="0" applyAlignmentFormats="0" applyWidthHeightFormats="0">
  <queryTableRefresh nextId="11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dataBound="0" tableColumnId="9"/>
      <queryTableField id="10" dataBound="0" tableColumnId="10"/>
    </queryTableFields>
    <queryTableDeletedFields count="4">
      <deletedField name="Column5.1"/>
      <deletedField name="Column5.2"/>
      <deletedField name="Column6.1"/>
      <deletedField name="Column6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3C5F7-2295-4C1E-96A1-AA1922D3BD9F}" name="POWER_SinglePoint_Daily_20150101_20181231_044d51N_011d35E_57771fce__1" displayName="POWER_SinglePoint_Daily_20150101_20181231_044d51N_011d35E_57771fce__1" ref="A1:F1474" tableType="queryTable" totalsRowShown="0">
  <autoFilter ref="A1:F1474" xr:uid="{EE317D09-5957-424C-B1D6-183A54DDF914}"/>
  <tableColumns count="6">
    <tableColumn id="1" xr3:uid="{3FC0BB8D-F2E2-47E2-86F7-C5E3AE8059DC}" uniqueName="1" name="Column1" queryTableFieldId="1" dataDxfId="3"/>
    <tableColumn id="2" xr3:uid="{56A67909-632B-45F9-BEB3-8CDB30A19B8D}" uniqueName="2" name="Column2" queryTableFieldId="2" dataDxfId="2"/>
    <tableColumn id="3" xr3:uid="{2EA86750-70C1-4760-9821-A83B9E7E9F20}" uniqueName="3" name="Column3" queryTableFieldId="3"/>
    <tableColumn id="4" xr3:uid="{C80581B8-93C2-455D-A80C-EFD61C6C1590}" uniqueName="4" name="Giorno" queryTableFieldId="4"/>
    <tableColumn id="9" xr3:uid="{BABD0285-EE8E-46ED-AAAE-2B26D4959364}" uniqueName="9" name="ALLSKY_SFC_SW_DWN" queryTableFieldId="9" dataDxfId="1">
      <calculatedColumnFormula>#REF!+#REF!/100</calculatedColumnFormula>
    </tableColumn>
    <tableColumn id="10" xr3:uid="{9713BA8C-672F-45DC-86D8-A205846D6530}" uniqueName="10" name="ALLSKY_TOA_SW_DWN" queryTableFieldId="10" dataDxfId="0">
      <calculatedColumnFormula>#REF!+#REF!/100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8656-3841-4E6B-B0AA-F9430C86D09E}">
  <dimension ref="A1:AC32"/>
  <sheetViews>
    <sheetView zoomScale="150" zoomScaleNormal="150" workbookViewId="0">
      <selection activeCell="F7" sqref="F7"/>
    </sheetView>
  </sheetViews>
  <sheetFormatPr defaultRowHeight="14.25" x14ac:dyDescent="0.45"/>
  <cols>
    <col min="1" max="1" width="16.86328125" customWidth="1"/>
  </cols>
  <sheetData>
    <row r="1" spans="1:29" x14ac:dyDescent="0.45">
      <c r="C1" t="s">
        <v>22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</row>
    <row r="2" spans="1:29" x14ac:dyDescent="0.45">
      <c r="C2" t="s">
        <v>2</v>
      </c>
    </row>
    <row r="3" spans="1:29" x14ac:dyDescent="0.45">
      <c r="A3" s="1" t="s">
        <v>5</v>
      </c>
      <c r="B3">
        <v>44</v>
      </c>
      <c r="F3">
        <f>41+54/60</f>
        <v>41.9</v>
      </c>
      <c r="G3">
        <f t="shared" ref="G3:P3" si="0">41+54/60</f>
        <v>41.9</v>
      </c>
      <c r="H3">
        <f t="shared" si="0"/>
        <v>41.9</v>
      </c>
      <c r="I3">
        <f t="shared" si="0"/>
        <v>41.9</v>
      </c>
      <c r="J3">
        <f t="shared" si="0"/>
        <v>41.9</v>
      </c>
      <c r="K3">
        <f t="shared" si="0"/>
        <v>41.9</v>
      </c>
      <c r="L3">
        <f t="shared" si="0"/>
        <v>41.9</v>
      </c>
      <c r="M3">
        <f t="shared" si="0"/>
        <v>41.9</v>
      </c>
      <c r="N3">
        <f t="shared" si="0"/>
        <v>41.9</v>
      </c>
      <c r="O3">
        <f t="shared" si="0"/>
        <v>41.9</v>
      </c>
      <c r="P3">
        <f t="shared" si="0"/>
        <v>41.9</v>
      </c>
    </row>
    <row r="4" spans="1:29" x14ac:dyDescent="0.45">
      <c r="A4" s="3" t="s">
        <v>6</v>
      </c>
      <c r="B4">
        <f>RADIANS(B3)</f>
        <v>0.76794487087750496</v>
      </c>
      <c r="F4">
        <f t="shared" ref="F4:P4" si="1">RADIANS(F3)</f>
        <v>0.7312929565856241</v>
      </c>
      <c r="G4">
        <f t="shared" si="1"/>
        <v>0.7312929565856241</v>
      </c>
      <c r="H4">
        <f t="shared" si="1"/>
        <v>0.7312929565856241</v>
      </c>
      <c r="I4">
        <f t="shared" si="1"/>
        <v>0.7312929565856241</v>
      </c>
      <c r="J4">
        <f t="shared" si="1"/>
        <v>0.7312929565856241</v>
      </c>
      <c r="K4">
        <f t="shared" si="1"/>
        <v>0.7312929565856241</v>
      </c>
      <c r="L4">
        <f t="shared" si="1"/>
        <v>0.7312929565856241</v>
      </c>
      <c r="M4">
        <f t="shared" si="1"/>
        <v>0.7312929565856241</v>
      </c>
      <c r="N4">
        <f t="shared" si="1"/>
        <v>0.7312929565856241</v>
      </c>
      <c r="O4">
        <f t="shared" si="1"/>
        <v>0.7312929565856241</v>
      </c>
      <c r="P4">
        <f t="shared" si="1"/>
        <v>0.7312929565856241</v>
      </c>
    </row>
    <row r="5" spans="1:29" x14ac:dyDescent="0.45">
      <c r="A5" s="1" t="s">
        <v>0</v>
      </c>
      <c r="B5">
        <v>180</v>
      </c>
      <c r="F5">
        <v>180</v>
      </c>
      <c r="G5">
        <v>180</v>
      </c>
      <c r="H5">
        <v>180</v>
      </c>
      <c r="I5">
        <v>180</v>
      </c>
      <c r="J5">
        <v>180</v>
      </c>
      <c r="K5">
        <v>180</v>
      </c>
      <c r="L5">
        <v>180</v>
      </c>
      <c r="M5">
        <v>180</v>
      </c>
      <c r="N5">
        <v>180</v>
      </c>
      <c r="O5">
        <v>180</v>
      </c>
      <c r="P5">
        <v>180</v>
      </c>
    </row>
    <row r="6" spans="1:29" x14ac:dyDescent="0.45">
      <c r="A6" s="4" t="s">
        <v>1</v>
      </c>
      <c r="B6" s="7">
        <f>1366.1*(1+0.033*COS(RADIANS(360 * B5 /365)))</f>
        <v>1321.0604400948419</v>
      </c>
      <c r="C6" s="7"/>
      <c r="D6" s="7"/>
      <c r="E6" s="7"/>
      <c r="F6" s="7">
        <f t="shared" ref="F6:P6" si="2">1366.1*(1+0.033*COS(RADIANS(360 * F5 /365)))</f>
        <v>1321.0604400948419</v>
      </c>
      <c r="G6" s="7">
        <f t="shared" si="2"/>
        <v>1321.0604400948419</v>
      </c>
      <c r="H6" s="7">
        <f t="shared" si="2"/>
        <v>1321.0604400948419</v>
      </c>
      <c r="I6" s="7">
        <f t="shared" si="2"/>
        <v>1321.0604400948419</v>
      </c>
      <c r="J6" s="7">
        <f t="shared" si="2"/>
        <v>1321.0604400948419</v>
      </c>
      <c r="K6" s="7">
        <f t="shared" si="2"/>
        <v>1321.0604400948419</v>
      </c>
      <c r="L6" s="7">
        <f t="shared" si="2"/>
        <v>1321.0604400948419</v>
      </c>
      <c r="M6" s="7">
        <f t="shared" si="2"/>
        <v>1321.0604400948419</v>
      </c>
      <c r="N6" s="7">
        <f t="shared" si="2"/>
        <v>1321.0604400948419</v>
      </c>
      <c r="O6" s="7">
        <f t="shared" si="2"/>
        <v>1321.0604400948419</v>
      </c>
      <c r="P6" s="7">
        <f t="shared" si="2"/>
        <v>1321.0604400948419</v>
      </c>
    </row>
    <row r="7" spans="1:29" x14ac:dyDescent="0.45">
      <c r="A7" t="s">
        <v>2</v>
      </c>
      <c r="B7">
        <v>60</v>
      </c>
      <c r="D7" t="s">
        <v>14</v>
      </c>
      <c r="F7" s="6">
        <f t="shared" ref="F7:H7" si="3">G7-60</f>
        <v>-240</v>
      </c>
      <c r="G7" s="6">
        <f t="shared" si="3"/>
        <v>-180</v>
      </c>
      <c r="H7" s="6">
        <f t="shared" si="3"/>
        <v>-120</v>
      </c>
      <c r="I7" s="6">
        <f>J7-60</f>
        <v>-60</v>
      </c>
      <c r="J7" s="6">
        <v>0</v>
      </c>
      <c r="K7" s="6">
        <f>J7+60</f>
        <v>60</v>
      </c>
      <c r="L7" s="6">
        <f t="shared" ref="L7:P7" si="4">K7+60</f>
        <v>120</v>
      </c>
      <c r="M7" s="6">
        <f t="shared" si="4"/>
        <v>180</v>
      </c>
      <c r="N7" s="6">
        <f t="shared" si="4"/>
        <v>240</v>
      </c>
      <c r="O7" s="6">
        <f t="shared" si="4"/>
        <v>300</v>
      </c>
      <c r="P7" s="6">
        <f t="shared" si="4"/>
        <v>360</v>
      </c>
    </row>
    <row r="8" spans="1:29" x14ac:dyDescent="0.45">
      <c r="A8" s="4" t="s">
        <v>3</v>
      </c>
      <c r="B8">
        <f>RADIANS(B7*0.25)</f>
        <v>0.26179938779914941</v>
      </c>
      <c r="F8">
        <f t="shared" ref="F8:P8" si="5">RADIANS(F7*0.25)</f>
        <v>-1.0471975511965976</v>
      </c>
      <c r="G8">
        <f t="shared" si="5"/>
        <v>-0.78539816339744828</v>
      </c>
      <c r="H8">
        <f t="shared" si="5"/>
        <v>-0.52359877559829882</v>
      </c>
      <c r="I8">
        <f t="shared" si="5"/>
        <v>-0.26179938779914941</v>
      </c>
      <c r="J8">
        <f t="shared" si="5"/>
        <v>0</v>
      </c>
      <c r="K8">
        <f t="shared" si="5"/>
        <v>0.26179938779914941</v>
      </c>
      <c r="L8">
        <f t="shared" si="5"/>
        <v>0.52359877559829882</v>
      </c>
      <c r="M8">
        <f t="shared" si="5"/>
        <v>0.78539816339744828</v>
      </c>
      <c r="N8">
        <f t="shared" si="5"/>
        <v>1.0471975511965976</v>
      </c>
      <c r="O8">
        <f t="shared" si="5"/>
        <v>1.3089969389957472</v>
      </c>
      <c r="P8">
        <f t="shared" si="5"/>
        <v>1.5707963267948966</v>
      </c>
    </row>
    <row r="9" spans="1:29" x14ac:dyDescent="0.45">
      <c r="A9" s="1" t="s">
        <v>12</v>
      </c>
      <c r="B9">
        <f>60*7*0.25</f>
        <v>105</v>
      </c>
      <c r="F9">
        <f>60*7*0.25</f>
        <v>105</v>
      </c>
      <c r="G9">
        <f t="shared" ref="G9:P9" si="6">60*7*0.25</f>
        <v>105</v>
      </c>
      <c r="H9">
        <f t="shared" si="6"/>
        <v>105</v>
      </c>
      <c r="I9">
        <f t="shared" si="6"/>
        <v>105</v>
      </c>
      <c r="J9">
        <f t="shared" si="6"/>
        <v>105</v>
      </c>
      <c r="K9">
        <f t="shared" si="6"/>
        <v>105</v>
      </c>
      <c r="L9">
        <f t="shared" si="6"/>
        <v>105</v>
      </c>
      <c r="M9">
        <f t="shared" si="6"/>
        <v>105</v>
      </c>
      <c r="N9">
        <f t="shared" si="6"/>
        <v>105</v>
      </c>
      <c r="O9">
        <f t="shared" si="6"/>
        <v>105</v>
      </c>
      <c r="P9">
        <f t="shared" si="6"/>
        <v>105</v>
      </c>
    </row>
    <row r="10" spans="1:29" x14ac:dyDescent="0.45">
      <c r="A10" s="4" t="s">
        <v>13</v>
      </c>
      <c r="B10">
        <f>RADIANS(B9)</f>
        <v>1.8325957145940461</v>
      </c>
      <c r="F10">
        <f t="shared" ref="F10:P10" si="7">RADIANS(F9)</f>
        <v>1.8325957145940461</v>
      </c>
      <c r="G10">
        <f t="shared" si="7"/>
        <v>1.8325957145940461</v>
      </c>
      <c r="H10">
        <f t="shared" si="7"/>
        <v>1.8325957145940461</v>
      </c>
      <c r="I10">
        <f t="shared" si="7"/>
        <v>1.8325957145940461</v>
      </c>
      <c r="J10">
        <f t="shared" si="7"/>
        <v>1.8325957145940461</v>
      </c>
      <c r="K10">
        <f t="shared" si="7"/>
        <v>1.8325957145940461</v>
      </c>
      <c r="L10">
        <f t="shared" si="7"/>
        <v>1.8325957145940461</v>
      </c>
      <c r="M10">
        <f t="shared" si="7"/>
        <v>1.8325957145940461</v>
      </c>
      <c r="N10">
        <f t="shared" si="7"/>
        <v>1.8325957145940461</v>
      </c>
      <c r="O10">
        <f t="shared" si="7"/>
        <v>1.8325957145940461</v>
      </c>
      <c r="P10">
        <f t="shared" si="7"/>
        <v>1.8325957145940461</v>
      </c>
    </row>
    <row r="11" spans="1:29" x14ac:dyDescent="0.45">
      <c r="A11" t="s">
        <v>7</v>
      </c>
      <c r="B11">
        <f>23.45*SIN(RADIANS(360/365*(284+B5)))</f>
        <v>23.241624800646516</v>
      </c>
      <c r="F11">
        <f t="shared" ref="F11:P11" si="8">23.45*SIN(RADIANS(360/365*(284+F5)))</f>
        <v>23.241624800646516</v>
      </c>
      <c r="G11">
        <f t="shared" si="8"/>
        <v>23.241624800646516</v>
      </c>
      <c r="H11">
        <f t="shared" si="8"/>
        <v>23.241624800646516</v>
      </c>
      <c r="I11">
        <f t="shared" si="8"/>
        <v>23.241624800646516</v>
      </c>
      <c r="J11">
        <f t="shared" si="8"/>
        <v>23.241624800646516</v>
      </c>
      <c r="K11">
        <f t="shared" si="8"/>
        <v>23.241624800646516</v>
      </c>
      <c r="L11">
        <f t="shared" si="8"/>
        <v>23.241624800646516</v>
      </c>
      <c r="M11">
        <f t="shared" si="8"/>
        <v>23.241624800646516</v>
      </c>
      <c r="N11">
        <f t="shared" si="8"/>
        <v>23.241624800646516</v>
      </c>
      <c r="O11">
        <f t="shared" si="8"/>
        <v>23.241624800646516</v>
      </c>
      <c r="P11">
        <f t="shared" si="8"/>
        <v>23.241624800646516</v>
      </c>
    </row>
    <row r="12" spans="1:29" x14ac:dyDescent="0.45">
      <c r="A12" s="4" t="s">
        <v>8</v>
      </c>
      <c r="B12">
        <f>RADIANS(B11)</f>
        <v>0.40564287628445245</v>
      </c>
      <c r="F12">
        <f t="shared" ref="F12:P12" si="9">RADIANS(F11)</f>
        <v>0.40564287628445245</v>
      </c>
      <c r="G12">
        <f t="shared" si="9"/>
        <v>0.40564287628445245</v>
      </c>
      <c r="H12">
        <f t="shared" si="9"/>
        <v>0.40564287628445245</v>
      </c>
      <c r="I12">
        <f t="shared" si="9"/>
        <v>0.40564287628445245</v>
      </c>
      <c r="J12">
        <f t="shared" si="9"/>
        <v>0.40564287628445245</v>
      </c>
      <c r="K12">
        <f t="shared" si="9"/>
        <v>0.40564287628445245</v>
      </c>
      <c r="L12">
        <f t="shared" si="9"/>
        <v>0.40564287628445245</v>
      </c>
      <c r="M12">
        <f t="shared" si="9"/>
        <v>0.40564287628445245</v>
      </c>
      <c r="N12">
        <f t="shared" si="9"/>
        <v>0.40564287628445245</v>
      </c>
      <c r="O12">
        <f t="shared" si="9"/>
        <v>0.40564287628445245</v>
      </c>
      <c r="P12">
        <f t="shared" si="9"/>
        <v>0.40564287628445245</v>
      </c>
    </row>
    <row r="13" spans="1:29" x14ac:dyDescent="0.45">
      <c r="A13" s="4" t="s">
        <v>4</v>
      </c>
      <c r="B13">
        <f>SIN(B4)*SIN(B8)+COS(B4)*COS(B12)*COS(B8)</f>
        <v>0.81823357966801069</v>
      </c>
      <c r="F13">
        <f>SIN(F4)*SIN(F12)+COS(F4)*COS(F12)*COS(F8)</f>
        <v>0.60548802635969534</v>
      </c>
      <c r="G13">
        <f t="shared" ref="G13:P13" si="10">SIN(G4)*SIN(G12)+COS(G4)*COS(G12)*COS(G8)</f>
        <v>0.74713039338428366</v>
      </c>
      <c r="H13">
        <f t="shared" si="10"/>
        <v>0.8558164042434715</v>
      </c>
      <c r="I13">
        <f t="shared" si="10"/>
        <v>0.92413928690933034</v>
      </c>
      <c r="J13">
        <f t="shared" si="10"/>
        <v>0.94744294983708399</v>
      </c>
      <c r="K13">
        <f t="shared" si="10"/>
        <v>0.92413928690933034</v>
      </c>
      <c r="L13">
        <f t="shared" si="10"/>
        <v>0.8558164042434715</v>
      </c>
      <c r="M13">
        <f t="shared" si="10"/>
        <v>0.74713039338428366</v>
      </c>
      <c r="N13">
        <f t="shared" si="10"/>
        <v>0.60548802635969534</v>
      </c>
      <c r="O13">
        <f t="shared" si="10"/>
        <v>0.44054199640735314</v>
      </c>
      <c r="P13">
        <f t="shared" si="10"/>
        <v>0.26353310288230658</v>
      </c>
      <c r="S13">
        <f>ACOS(F13)/PI()*180</f>
        <v>52.736031935495269</v>
      </c>
      <c r="T13">
        <f t="shared" ref="T13:AC13" si="11">ACOS(G13)/PI()*180</f>
        <v>41.657588614475735</v>
      </c>
      <c r="U13">
        <f t="shared" si="11"/>
        <v>31.149955030824117</v>
      </c>
      <c r="V13">
        <f t="shared" si="11"/>
        <v>22.46107736875538</v>
      </c>
      <c r="W13">
        <f t="shared" si="11"/>
        <v>18.658375199353515</v>
      </c>
      <c r="X13">
        <f t="shared" si="11"/>
        <v>22.46107736875538</v>
      </c>
      <c r="Y13">
        <f t="shared" si="11"/>
        <v>31.149955030824117</v>
      </c>
      <c r="Z13">
        <f>ACOS(M13)/PI()*180</f>
        <v>41.657588614475735</v>
      </c>
      <c r="AA13">
        <f t="shared" si="11"/>
        <v>52.736031935495269</v>
      </c>
      <c r="AB13">
        <f>ACOS(O13)/PI()*180</f>
        <v>63.861532249322387</v>
      </c>
      <c r="AC13">
        <f t="shared" si="11"/>
        <v>74.720192260474278</v>
      </c>
    </row>
    <row r="14" spans="1:29" x14ac:dyDescent="0.45">
      <c r="A14" s="4" t="s">
        <v>9</v>
      </c>
      <c r="B14">
        <f>1/B13</f>
        <v>1.2221449043997181</v>
      </c>
      <c r="F14">
        <f t="shared" ref="F14:P14" si="12">1/F13</f>
        <v>1.6515603223604316</v>
      </c>
      <c r="G14">
        <f t="shared" si="12"/>
        <v>1.3384544503273257</v>
      </c>
      <c r="H14">
        <f t="shared" si="12"/>
        <v>1.1684749147616358</v>
      </c>
      <c r="I14">
        <f t="shared" si="12"/>
        <v>1.0820879646231429</v>
      </c>
      <c r="J14">
        <f t="shared" si="12"/>
        <v>1.0554725223001062</v>
      </c>
      <c r="K14">
        <f t="shared" si="12"/>
        <v>1.0820879646231429</v>
      </c>
      <c r="L14">
        <f t="shared" si="12"/>
        <v>1.1684749147616358</v>
      </c>
      <c r="M14">
        <f t="shared" si="12"/>
        <v>1.3384544503273257</v>
      </c>
      <c r="N14">
        <f t="shared" si="12"/>
        <v>1.6515603223604316</v>
      </c>
      <c r="O14">
        <f t="shared" si="12"/>
        <v>2.2699311488009339</v>
      </c>
      <c r="P14">
        <f t="shared" si="12"/>
        <v>3.7945897083244158</v>
      </c>
    </row>
    <row r="15" spans="1:29" x14ac:dyDescent="0.45">
      <c r="A15" s="4" t="s">
        <v>10</v>
      </c>
      <c r="B15" s="7">
        <f>B6*B13</f>
        <v>1080.9360128566</v>
      </c>
      <c r="C15" s="7"/>
      <c r="D15" s="7"/>
      <c r="E15" s="7"/>
      <c r="F15" s="7">
        <f>F6*ABS(F13)</f>
        <v>799.88627857489632</v>
      </c>
      <c r="G15" s="7">
        <f t="shared" ref="G15:P15" si="13">G6*ABS(G13)</f>
        <v>987.00440629247407</v>
      </c>
      <c r="H15" s="7">
        <f t="shared" si="13"/>
        <v>1130.5851956302656</v>
      </c>
      <c r="I15" s="7">
        <f t="shared" si="13"/>
        <v>1220.8438530733733</v>
      </c>
      <c r="J15" s="7">
        <f t="shared" si="13"/>
        <v>1251.6294002765333</v>
      </c>
      <c r="K15" s="7">
        <f t="shared" si="13"/>
        <v>1220.8438530733733</v>
      </c>
      <c r="L15" s="7">
        <f t="shared" si="13"/>
        <v>1130.5851956302656</v>
      </c>
      <c r="M15" s="7">
        <f t="shared" si="13"/>
        <v>987.00440629247407</v>
      </c>
      <c r="N15" s="7">
        <f t="shared" si="13"/>
        <v>799.88627857489632</v>
      </c>
      <c r="O15" s="7">
        <f t="shared" si="13"/>
        <v>581.9826036541582</v>
      </c>
      <c r="P15" s="7">
        <f t="shared" si="13"/>
        <v>348.14315687325916</v>
      </c>
    </row>
    <row r="16" spans="1:29" x14ac:dyDescent="0.45">
      <c r="A16" s="4" t="s">
        <v>11</v>
      </c>
      <c r="B16">
        <f>24 * 3600 *B6/PI()*(COS(B4)*COS(B12)*SIN(B10)+(B10)*SIN(B4)*SIN(B12))</f>
        <v>41446983.539136596</v>
      </c>
      <c r="D16" t="s">
        <v>16</v>
      </c>
      <c r="F16">
        <f>24 * 3600 *F6/PI()*(COS(F4)*COS(F12)*SIN(F10)+(F10)*SIN(F4)*SIN(F12))</f>
        <v>41547407.108201943</v>
      </c>
      <c r="G16">
        <f>24 * 3600 *G6/PI()*(COS(G4)*COS(G12)*SIN(G10)+(G10)*SIN(G4)*SIN(G12))</f>
        <v>41547407.108201943</v>
      </c>
      <c r="H16">
        <f t="shared" ref="H16:O16" si="14">24 * 3600 *H6/PI()*(COS(H4)*COS(H12)*SIN(H10)+(H10)*SIN(H4)*SIN(H12))</f>
        <v>41547407.108201943</v>
      </c>
      <c r="I16">
        <f t="shared" si="14"/>
        <v>41547407.108201943</v>
      </c>
      <c r="J16">
        <f t="shared" si="14"/>
        <v>41547407.108201943</v>
      </c>
      <c r="K16">
        <f t="shared" si="14"/>
        <v>41547407.108201943</v>
      </c>
      <c r="L16">
        <f t="shared" si="14"/>
        <v>41547407.108201943</v>
      </c>
      <c r="M16">
        <f t="shared" si="14"/>
        <v>41547407.108201943</v>
      </c>
      <c r="N16">
        <f t="shared" si="14"/>
        <v>41547407.108201943</v>
      </c>
      <c r="O16">
        <f t="shared" si="14"/>
        <v>41547407.108201943</v>
      </c>
      <c r="P16">
        <f>24 * 3600 *P6/PI()*(COS(P4)*COS(P12)*SIN(P10)+(P10)*SIN(P4)*SIN(P12))</f>
        <v>41547407.108201943</v>
      </c>
    </row>
    <row r="17" spans="1:19" x14ac:dyDescent="0.45">
      <c r="A17" s="4" t="s">
        <v>15</v>
      </c>
      <c r="B17">
        <f>B16/24/3600</f>
        <v>479.71045762889577</v>
      </c>
      <c r="D17" t="s">
        <v>17</v>
      </c>
      <c r="F17">
        <f t="shared" ref="F17:P17" si="15">F16/24/3600</f>
        <v>480.872767456041</v>
      </c>
      <c r="G17">
        <f>G16/24/3600</f>
        <v>480.872767456041</v>
      </c>
      <c r="H17">
        <f t="shared" si="15"/>
        <v>480.872767456041</v>
      </c>
      <c r="I17">
        <f t="shared" si="15"/>
        <v>480.872767456041</v>
      </c>
      <c r="J17">
        <f t="shared" si="15"/>
        <v>480.872767456041</v>
      </c>
      <c r="K17">
        <f t="shared" si="15"/>
        <v>480.872767456041</v>
      </c>
      <c r="L17">
        <f t="shared" si="15"/>
        <v>480.872767456041</v>
      </c>
      <c r="M17">
        <f t="shared" si="15"/>
        <v>480.872767456041</v>
      </c>
      <c r="N17">
        <f t="shared" si="15"/>
        <v>480.872767456041</v>
      </c>
      <c r="O17">
        <f t="shared" si="15"/>
        <v>480.872767456041</v>
      </c>
      <c r="P17">
        <f t="shared" si="15"/>
        <v>480.872767456041</v>
      </c>
    </row>
    <row r="18" spans="1:19" x14ac:dyDescent="0.45">
      <c r="A18" s="2" t="s">
        <v>19</v>
      </c>
      <c r="B18" s="5">
        <f>0.6+0.25*(B10-ABS(B8))*2/PI()</f>
        <v>0.85000000000000009</v>
      </c>
      <c r="F18" s="5">
        <f t="shared" ref="F18:P18" si="16">0.6+0.25*(F10-ABS(F8))*2/PI()</f>
        <v>0.72499999999999998</v>
      </c>
      <c r="G18" s="5">
        <f t="shared" si="16"/>
        <v>0.76666666666666661</v>
      </c>
      <c r="H18" s="5">
        <f t="shared" si="16"/>
        <v>0.80833333333333335</v>
      </c>
      <c r="I18" s="5">
        <f t="shared" si="16"/>
        <v>0.85000000000000009</v>
      </c>
      <c r="J18" s="5">
        <f t="shared" si="16"/>
        <v>0.89166666666666661</v>
      </c>
      <c r="K18" s="5">
        <f t="shared" si="16"/>
        <v>0.85000000000000009</v>
      </c>
      <c r="L18" s="5">
        <f t="shared" si="16"/>
        <v>0.80833333333333335</v>
      </c>
      <c r="M18" s="5">
        <f t="shared" si="16"/>
        <v>0.76666666666666661</v>
      </c>
      <c r="N18" s="5">
        <f t="shared" si="16"/>
        <v>0.72499999999999998</v>
      </c>
      <c r="O18" s="5">
        <f t="shared" si="16"/>
        <v>0.68333333333333335</v>
      </c>
      <c r="P18" s="5">
        <f t="shared" si="16"/>
        <v>0.64166666666666672</v>
      </c>
    </row>
    <row r="19" spans="1:19" x14ac:dyDescent="0.45">
      <c r="A19" s="2" t="s">
        <v>20</v>
      </c>
      <c r="B19" s="5">
        <f>0.4-0.25*(B10-ABS(B8))*2/PI()</f>
        <v>0.14999999999999997</v>
      </c>
      <c r="F19" s="5">
        <f t="shared" ref="F19:P19" si="17">0.4-0.25*(F10-ABS(F8))*2/PI()</f>
        <v>0.27500000000000002</v>
      </c>
      <c r="G19" s="5">
        <f t="shared" si="17"/>
        <v>0.23333333333333334</v>
      </c>
      <c r="H19" s="5">
        <f t="shared" si="17"/>
        <v>0.19166666666666665</v>
      </c>
      <c r="I19" s="5">
        <f t="shared" si="17"/>
        <v>0.14999999999999997</v>
      </c>
      <c r="J19" s="5">
        <f t="shared" si="17"/>
        <v>0.10833333333333334</v>
      </c>
      <c r="K19" s="5">
        <f t="shared" si="17"/>
        <v>0.14999999999999997</v>
      </c>
      <c r="L19" s="5">
        <f t="shared" si="17"/>
        <v>0.19166666666666665</v>
      </c>
      <c r="M19" s="5">
        <f t="shared" si="17"/>
        <v>0.23333333333333334</v>
      </c>
      <c r="N19" s="5">
        <f t="shared" si="17"/>
        <v>0.27500000000000002</v>
      </c>
      <c r="O19" s="5">
        <f t="shared" si="17"/>
        <v>0.31666666666666665</v>
      </c>
      <c r="P19" s="5">
        <f t="shared" si="17"/>
        <v>0.35833333333333334</v>
      </c>
    </row>
    <row r="20" spans="1:19" x14ac:dyDescent="0.45">
      <c r="A20" s="4" t="s">
        <v>18</v>
      </c>
      <c r="B20" s="7">
        <f>B18*B17</f>
        <v>407.75388898456146</v>
      </c>
      <c r="C20" s="7"/>
      <c r="D20" s="7"/>
      <c r="E20" s="7"/>
      <c r="F20" s="7">
        <f t="shared" ref="F20:P20" si="18">F18*F17</f>
        <v>348.63275640562972</v>
      </c>
      <c r="G20" s="7">
        <f t="shared" si="18"/>
        <v>368.66912171629809</v>
      </c>
      <c r="H20" s="7">
        <f t="shared" si="18"/>
        <v>388.70548702696647</v>
      </c>
      <c r="I20" s="7">
        <f t="shared" si="18"/>
        <v>408.7418523376349</v>
      </c>
      <c r="J20" s="7">
        <f t="shared" si="18"/>
        <v>428.77821764830321</v>
      </c>
      <c r="K20" s="7">
        <f t="shared" si="18"/>
        <v>408.7418523376349</v>
      </c>
      <c r="L20" s="7">
        <f t="shared" si="18"/>
        <v>388.70548702696647</v>
      </c>
      <c r="M20" s="7">
        <f t="shared" si="18"/>
        <v>368.66912171629809</v>
      </c>
      <c r="N20" s="7">
        <f t="shared" si="18"/>
        <v>348.63275640562972</v>
      </c>
      <c r="O20" s="7">
        <f t="shared" si="18"/>
        <v>328.59639109496135</v>
      </c>
      <c r="P20" s="7">
        <f t="shared" si="18"/>
        <v>308.56002578429298</v>
      </c>
    </row>
    <row r="21" spans="1:19" x14ac:dyDescent="0.45">
      <c r="A21" s="4" t="s">
        <v>21</v>
      </c>
      <c r="B21" s="7">
        <f>B17*B19</f>
        <v>71.956568644334354</v>
      </c>
      <c r="C21" s="7"/>
      <c r="D21" s="7"/>
      <c r="E21" s="7"/>
      <c r="F21" s="7">
        <f t="shared" ref="F21:P21" si="19">F17*F19</f>
        <v>132.24001105041128</v>
      </c>
      <c r="G21" s="7">
        <f t="shared" si="19"/>
        <v>112.2036457397429</v>
      </c>
      <c r="H21" s="7">
        <f t="shared" si="19"/>
        <v>92.167280429074523</v>
      </c>
      <c r="I21" s="7">
        <f t="shared" si="19"/>
        <v>72.130915118406136</v>
      </c>
      <c r="J21" s="7">
        <f t="shared" si="19"/>
        <v>52.094549807737778</v>
      </c>
      <c r="K21" s="7">
        <f t="shared" si="19"/>
        <v>72.130915118406136</v>
      </c>
      <c r="L21" s="7">
        <f t="shared" si="19"/>
        <v>92.167280429074523</v>
      </c>
      <c r="M21" s="7">
        <f t="shared" si="19"/>
        <v>112.2036457397429</v>
      </c>
      <c r="N21" s="7">
        <f t="shared" si="19"/>
        <v>132.24001105041128</v>
      </c>
      <c r="O21" s="7">
        <f t="shared" si="19"/>
        <v>152.27637636107966</v>
      </c>
      <c r="P21" s="7">
        <f t="shared" si="19"/>
        <v>172.31274167174803</v>
      </c>
    </row>
    <row r="22" spans="1:19" x14ac:dyDescent="0.45">
      <c r="F22">
        <f>ASIN(F13)*180/PI()</f>
        <v>37.263968064504731</v>
      </c>
      <c r="G22">
        <f t="shared" ref="G22:P22" si="20">ASIN(G13)*180/PI()</f>
        <v>48.342411385524265</v>
      </c>
      <c r="H22">
        <f t="shared" si="20"/>
        <v>58.85004496917589</v>
      </c>
      <c r="I22">
        <f t="shared" si="20"/>
        <v>67.538922631244617</v>
      </c>
      <c r="J22">
        <f t="shared" si="20"/>
        <v>71.341624800646485</v>
      </c>
      <c r="K22">
        <f t="shared" si="20"/>
        <v>67.538922631244617</v>
      </c>
      <c r="L22">
        <f t="shared" si="20"/>
        <v>58.85004496917589</v>
      </c>
      <c r="M22">
        <f t="shared" si="20"/>
        <v>48.342411385524265</v>
      </c>
      <c r="N22">
        <f t="shared" si="20"/>
        <v>37.263968064504731</v>
      </c>
      <c r="O22">
        <f t="shared" si="20"/>
        <v>26.138467750677616</v>
      </c>
      <c r="P22">
        <f t="shared" si="20"/>
        <v>15.279807739525715</v>
      </c>
    </row>
    <row r="26" spans="1:19" x14ac:dyDescent="0.45">
      <c r="Q26" t="s">
        <v>31</v>
      </c>
      <c r="R26">
        <v>31</v>
      </c>
      <c r="S26">
        <v>31</v>
      </c>
    </row>
    <row r="27" spans="1:19" x14ac:dyDescent="0.45">
      <c r="Q27" t="s">
        <v>32</v>
      </c>
      <c r="R27">
        <v>28</v>
      </c>
      <c r="S27">
        <f>S26+R27</f>
        <v>59</v>
      </c>
    </row>
    <row r="28" spans="1:19" x14ac:dyDescent="0.45">
      <c r="Q28" t="s">
        <v>33</v>
      </c>
      <c r="R28">
        <v>31</v>
      </c>
      <c r="S28">
        <f t="shared" ref="S28:S32" si="21">S27+R28</f>
        <v>90</v>
      </c>
    </row>
    <row r="29" spans="1:19" x14ac:dyDescent="0.45">
      <c r="Q29" t="s">
        <v>34</v>
      </c>
      <c r="R29">
        <v>30</v>
      </c>
      <c r="S29">
        <f t="shared" si="21"/>
        <v>120</v>
      </c>
    </row>
    <row r="30" spans="1:19" x14ac:dyDescent="0.45">
      <c r="Q30" t="s">
        <v>35</v>
      </c>
      <c r="R30">
        <v>31</v>
      </c>
      <c r="S30">
        <f t="shared" si="21"/>
        <v>151</v>
      </c>
    </row>
    <row r="31" spans="1:19" x14ac:dyDescent="0.45">
      <c r="Q31" t="s">
        <v>36</v>
      </c>
      <c r="R31">
        <v>30</v>
      </c>
      <c r="S31">
        <f t="shared" si="21"/>
        <v>181</v>
      </c>
    </row>
    <row r="32" spans="1:19" x14ac:dyDescent="0.45">
      <c r="Q32" t="s">
        <v>37</v>
      </c>
      <c r="R32">
        <v>31</v>
      </c>
      <c r="S32">
        <f t="shared" si="21"/>
        <v>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4850-BD34-4055-BB18-0E57D1870498}">
  <dimension ref="A2:Q21"/>
  <sheetViews>
    <sheetView workbookViewId="0">
      <selection activeCell="J21" sqref="J21"/>
    </sheetView>
  </sheetViews>
  <sheetFormatPr defaultRowHeight="14.25" x14ac:dyDescent="0.45"/>
  <cols>
    <col min="1" max="1" width="16.86328125" customWidth="1"/>
    <col min="6" max="6" width="11.73046875" bestFit="1" customWidth="1"/>
    <col min="7" max="16" width="12.73046875" bestFit="1" customWidth="1"/>
    <col min="17" max="17" width="11.73046875" bestFit="1" customWidth="1"/>
  </cols>
  <sheetData>
    <row r="2" spans="1:17" x14ac:dyDescent="0.45">
      <c r="C2" t="s">
        <v>2</v>
      </c>
    </row>
    <row r="3" spans="1:17" x14ac:dyDescent="0.45">
      <c r="A3" s="1" t="s">
        <v>5</v>
      </c>
      <c r="B3">
        <v>-44</v>
      </c>
      <c r="F3">
        <v>44</v>
      </c>
      <c r="G3">
        <v>44</v>
      </c>
      <c r="H3">
        <v>44</v>
      </c>
      <c r="I3">
        <v>44</v>
      </c>
      <c r="J3">
        <v>44</v>
      </c>
      <c r="K3">
        <v>44</v>
      </c>
      <c r="L3">
        <v>44</v>
      </c>
      <c r="M3">
        <v>44</v>
      </c>
      <c r="N3">
        <v>44</v>
      </c>
      <c r="O3">
        <v>44</v>
      </c>
      <c r="P3">
        <v>44</v>
      </c>
      <c r="Q3">
        <v>44</v>
      </c>
    </row>
    <row r="4" spans="1:17" x14ac:dyDescent="0.45">
      <c r="A4" s="3" t="s">
        <v>6</v>
      </c>
      <c r="B4">
        <f>RADIANS(B3)</f>
        <v>-0.76794487087750496</v>
      </c>
      <c r="F4">
        <f t="shared" ref="F4:Q4" si="0">RADIANS(F3)</f>
        <v>0.76794487087750496</v>
      </c>
      <c r="G4">
        <f t="shared" si="0"/>
        <v>0.76794487087750496</v>
      </c>
      <c r="H4">
        <f t="shared" si="0"/>
        <v>0.76794487087750496</v>
      </c>
      <c r="I4">
        <f t="shared" si="0"/>
        <v>0.76794487087750496</v>
      </c>
      <c r="J4">
        <f t="shared" si="0"/>
        <v>0.76794487087750496</v>
      </c>
      <c r="K4">
        <f t="shared" si="0"/>
        <v>0.76794487087750496</v>
      </c>
      <c r="L4">
        <f t="shared" si="0"/>
        <v>0.76794487087750496</v>
      </c>
      <c r="M4">
        <f t="shared" si="0"/>
        <v>0.76794487087750496</v>
      </c>
      <c r="N4">
        <f t="shared" si="0"/>
        <v>0.76794487087750496</v>
      </c>
      <c r="O4">
        <f t="shared" si="0"/>
        <v>0.76794487087750496</v>
      </c>
      <c r="P4">
        <f t="shared" si="0"/>
        <v>0.76794487087750496</v>
      </c>
      <c r="Q4">
        <f t="shared" si="0"/>
        <v>0.76794487087750496</v>
      </c>
    </row>
    <row r="5" spans="1:17" x14ac:dyDescent="0.45">
      <c r="A5" s="1" t="s">
        <v>0</v>
      </c>
      <c r="B5">
        <v>15</v>
      </c>
      <c r="F5" s="6">
        <v>15</v>
      </c>
      <c r="G5" s="6">
        <f>F5+30</f>
        <v>45</v>
      </c>
      <c r="H5" s="6">
        <f t="shared" ref="H5:P5" si="1">G5+30</f>
        <v>75</v>
      </c>
      <c r="I5" s="6">
        <f t="shared" si="1"/>
        <v>105</v>
      </c>
      <c r="J5" s="6">
        <f t="shared" si="1"/>
        <v>135</v>
      </c>
      <c r="K5" s="6">
        <f t="shared" si="1"/>
        <v>165</v>
      </c>
      <c r="L5" s="6">
        <f t="shared" si="1"/>
        <v>195</v>
      </c>
      <c r="M5" s="6">
        <f t="shared" si="1"/>
        <v>225</v>
      </c>
      <c r="N5" s="6">
        <f t="shared" si="1"/>
        <v>255</v>
      </c>
      <c r="O5" s="6">
        <f t="shared" si="1"/>
        <v>285</v>
      </c>
      <c r="P5" s="6">
        <f t="shared" si="1"/>
        <v>315</v>
      </c>
      <c r="Q5" s="6">
        <f t="shared" ref="Q5" si="2">P5+30</f>
        <v>345</v>
      </c>
    </row>
    <row r="6" spans="1:17" x14ac:dyDescent="0.45">
      <c r="A6" s="4" t="s">
        <v>1</v>
      </c>
      <c r="B6" s="7">
        <f>1366.1*(1+0.033*COS(RADIANS(360 * B5 /365)))</f>
        <v>1409.6867563394835</v>
      </c>
      <c r="C6" s="7"/>
      <c r="D6" s="7"/>
      <c r="E6" s="7"/>
      <c r="F6" s="7">
        <f t="shared" ref="F6:Q6" si="3">1366.1*(1+0.033*COS(RADIANS(360 * F5 /365)))</f>
        <v>1409.6867563394835</v>
      </c>
      <c r="G6" s="7">
        <f t="shared" si="3"/>
        <v>1398.3184053182185</v>
      </c>
      <c r="H6" s="7">
        <f t="shared" si="3"/>
        <v>1378.5468104732988</v>
      </c>
      <c r="I6" s="7">
        <f t="shared" si="3"/>
        <v>1355.5288233193594</v>
      </c>
      <c r="J6" s="7">
        <f t="shared" si="3"/>
        <v>1335.2680233779142</v>
      </c>
      <c r="K6" s="7">
        <f t="shared" si="3"/>
        <v>1323.0488572343438</v>
      </c>
      <c r="L6" s="7">
        <f t="shared" si="3"/>
        <v>1322.058342725564</v>
      </c>
      <c r="M6" s="7">
        <f t="shared" si="3"/>
        <v>1332.5548270554771</v>
      </c>
      <c r="N6" s="7">
        <f t="shared" si="3"/>
        <v>1351.8006043617279</v>
      </c>
      <c r="O6" s="7">
        <f t="shared" si="3"/>
        <v>1374.7759675023015</v>
      </c>
      <c r="P6" s="7">
        <f t="shared" si="3"/>
        <v>1395.488454202907</v>
      </c>
      <c r="Q6" s="7">
        <f t="shared" si="3"/>
        <v>1408.5358083859917</v>
      </c>
    </row>
    <row r="7" spans="1:17" x14ac:dyDescent="0.45">
      <c r="A7" t="s">
        <v>2</v>
      </c>
      <c r="B7">
        <v>60</v>
      </c>
      <c r="D7" t="s">
        <v>14</v>
      </c>
      <c r="F7" s="2">
        <v>60</v>
      </c>
      <c r="G7" s="2">
        <v>60</v>
      </c>
      <c r="H7" s="2">
        <v>60</v>
      </c>
      <c r="I7" s="2">
        <v>60</v>
      </c>
      <c r="J7" s="2">
        <v>60</v>
      </c>
      <c r="K7" s="2">
        <v>60</v>
      </c>
      <c r="L7" s="2">
        <v>60</v>
      </c>
      <c r="M7" s="2">
        <v>60</v>
      </c>
      <c r="N7" s="2">
        <v>60</v>
      </c>
      <c r="O7" s="2">
        <v>60</v>
      </c>
      <c r="P7" s="2">
        <v>60</v>
      </c>
      <c r="Q7" s="2">
        <v>60</v>
      </c>
    </row>
    <row r="8" spans="1:17" x14ac:dyDescent="0.45">
      <c r="A8" s="4" t="s">
        <v>3</v>
      </c>
      <c r="B8">
        <f>RADIANS(B7*0.25)</f>
        <v>0.26179938779914941</v>
      </c>
      <c r="F8">
        <f t="shared" ref="F8:Q8" si="4">RADIANS(F7*0.25)</f>
        <v>0.26179938779914941</v>
      </c>
      <c r="G8">
        <f t="shared" si="4"/>
        <v>0.26179938779914941</v>
      </c>
      <c r="H8">
        <f t="shared" si="4"/>
        <v>0.26179938779914941</v>
      </c>
      <c r="I8">
        <f t="shared" si="4"/>
        <v>0.26179938779914941</v>
      </c>
      <c r="J8">
        <f t="shared" si="4"/>
        <v>0.26179938779914941</v>
      </c>
      <c r="K8">
        <f t="shared" si="4"/>
        <v>0.26179938779914941</v>
      </c>
      <c r="L8">
        <f t="shared" si="4"/>
        <v>0.26179938779914941</v>
      </c>
      <c r="M8">
        <f t="shared" si="4"/>
        <v>0.26179938779914941</v>
      </c>
      <c r="N8">
        <f t="shared" si="4"/>
        <v>0.26179938779914941</v>
      </c>
      <c r="O8">
        <f t="shared" si="4"/>
        <v>0.26179938779914941</v>
      </c>
      <c r="P8">
        <f t="shared" si="4"/>
        <v>0.26179938779914941</v>
      </c>
      <c r="Q8">
        <f t="shared" si="4"/>
        <v>0.26179938779914941</v>
      </c>
    </row>
    <row r="9" spans="1:17" x14ac:dyDescent="0.45">
      <c r="A9" s="1" t="s">
        <v>12</v>
      </c>
      <c r="B9">
        <f>60*7*0.25</f>
        <v>105</v>
      </c>
      <c r="F9">
        <f t="shared" ref="F9:Q9" si="5">60*7*0.25</f>
        <v>105</v>
      </c>
      <c r="G9">
        <f t="shared" si="5"/>
        <v>105</v>
      </c>
      <c r="H9">
        <f t="shared" si="5"/>
        <v>105</v>
      </c>
      <c r="I9">
        <f t="shared" si="5"/>
        <v>105</v>
      </c>
      <c r="J9">
        <f t="shared" si="5"/>
        <v>105</v>
      </c>
      <c r="K9">
        <f t="shared" si="5"/>
        <v>105</v>
      </c>
      <c r="L9">
        <f t="shared" si="5"/>
        <v>105</v>
      </c>
      <c r="M9">
        <f t="shared" si="5"/>
        <v>105</v>
      </c>
      <c r="N9">
        <f t="shared" si="5"/>
        <v>105</v>
      </c>
      <c r="O9">
        <f t="shared" si="5"/>
        <v>105</v>
      </c>
      <c r="P9">
        <f t="shared" si="5"/>
        <v>105</v>
      </c>
      <c r="Q9">
        <f t="shared" si="5"/>
        <v>105</v>
      </c>
    </row>
    <row r="10" spans="1:17" x14ac:dyDescent="0.45">
      <c r="A10" s="4" t="s">
        <v>13</v>
      </c>
      <c r="B10">
        <f>RADIANS(B9)</f>
        <v>1.8325957145940461</v>
      </c>
      <c r="F10">
        <f t="shared" ref="F10:Q10" si="6">RADIANS(F9)</f>
        <v>1.8325957145940461</v>
      </c>
      <c r="G10">
        <f t="shared" si="6"/>
        <v>1.8325957145940461</v>
      </c>
      <c r="H10">
        <f t="shared" si="6"/>
        <v>1.8325957145940461</v>
      </c>
      <c r="I10">
        <f t="shared" si="6"/>
        <v>1.8325957145940461</v>
      </c>
      <c r="J10">
        <f t="shared" si="6"/>
        <v>1.8325957145940461</v>
      </c>
      <c r="K10">
        <f t="shared" si="6"/>
        <v>1.8325957145940461</v>
      </c>
      <c r="L10">
        <f t="shared" si="6"/>
        <v>1.8325957145940461</v>
      </c>
      <c r="M10">
        <f t="shared" si="6"/>
        <v>1.8325957145940461</v>
      </c>
      <c r="N10">
        <f t="shared" si="6"/>
        <v>1.8325957145940461</v>
      </c>
      <c r="O10">
        <f t="shared" si="6"/>
        <v>1.8325957145940461</v>
      </c>
      <c r="P10">
        <f t="shared" si="6"/>
        <v>1.8325957145940461</v>
      </c>
      <c r="Q10">
        <f t="shared" si="6"/>
        <v>1.8325957145940461</v>
      </c>
    </row>
    <row r="11" spans="1:17" x14ac:dyDescent="0.45">
      <c r="A11" t="s">
        <v>7</v>
      </c>
      <c r="B11">
        <f>23.45*SIN(RADIANS(360/365*(284+B5)))</f>
        <v>-21.269473910221816</v>
      </c>
      <c r="F11">
        <f t="shared" ref="F11:P11" si="7">23.45*SIN(RADIANS(360/365*(284+F5)))</f>
        <v>-21.269473910221816</v>
      </c>
      <c r="G11">
        <f t="shared" si="7"/>
        <v>-13.619766412491639</v>
      </c>
      <c r="H11">
        <f t="shared" si="7"/>
        <v>-2.4177348051423611</v>
      </c>
      <c r="I11">
        <f t="shared" si="7"/>
        <v>9.4148933468800529</v>
      </c>
      <c r="J11">
        <f t="shared" si="7"/>
        <v>18.791917517696152</v>
      </c>
      <c r="K11">
        <f t="shared" si="7"/>
        <v>23.26761081085051</v>
      </c>
      <c r="L11">
        <f t="shared" si="7"/>
        <v>21.674617435428043</v>
      </c>
      <c r="M11">
        <f t="shared" si="7"/>
        <v>14.428423869140053</v>
      </c>
      <c r="N11">
        <f t="shared" si="7"/>
        <v>3.4189911677710461</v>
      </c>
      <c r="O11">
        <f t="shared" si="7"/>
        <v>-8.482186985613021</v>
      </c>
      <c r="P11">
        <f t="shared" si="7"/>
        <v>-18.171030770057083</v>
      </c>
      <c r="Q11">
        <f t="shared" ref="Q11" si="8">23.45*SIN(RADIANS(360/365*(284+Q5)))</f>
        <v>-23.120484116651824</v>
      </c>
    </row>
    <row r="12" spans="1:17" x14ac:dyDescent="0.45">
      <c r="A12" s="4" t="s">
        <v>8</v>
      </c>
      <c r="B12">
        <f>RADIANS(B11)</f>
        <v>-0.37122234990040348</v>
      </c>
      <c r="F12">
        <f t="shared" ref="F12:Q12" si="9">RADIANS(F11)</f>
        <v>-0.37122234990040348</v>
      </c>
      <c r="G12">
        <f t="shared" si="9"/>
        <v>-0.23770976725051526</v>
      </c>
      <c r="H12">
        <f t="shared" si="9"/>
        <v>-4.2197432789797734E-2</v>
      </c>
      <c r="I12">
        <f t="shared" si="9"/>
        <v>0.16432088762716551</v>
      </c>
      <c r="J12">
        <f t="shared" si="9"/>
        <v>0.32798083344699763</v>
      </c>
      <c r="K12">
        <f t="shared" si="9"/>
        <v>0.40609641772196897</v>
      </c>
      <c r="L12">
        <f t="shared" si="9"/>
        <v>0.3782934383583888</v>
      </c>
      <c r="M12">
        <f t="shared" si="9"/>
        <v>0.25182350238983336</v>
      </c>
      <c r="N12">
        <f t="shared" si="9"/>
        <v>5.9672652974210594E-2</v>
      </c>
      <c r="O12">
        <f t="shared" si="9"/>
        <v>-0.14804209066876012</v>
      </c>
      <c r="P12">
        <f t="shared" si="9"/>
        <v>-0.31714431541869675</v>
      </c>
      <c r="Q12">
        <f t="shared" si="9"/>
        <v>-0.40352857249062707</v>
      </c>
    </row>
    <row r="13" spans="1:17" x14ac:dyDescent="0.45">
      <c r="A13" s="4" t="s">
        <v>4</v>
      </c>
      <c r="B13">
        <f>SIN(B4)*SIN(B8)+COS(B4)*COS(B12)*COS(B8)</f>
        <v>0.46770954694922051</v>
      </c>
      <c r="F13">
        <f t="shared" ref="F13:Q13" si="10">SIN(F4)*SIN(F8)+COS(F4)*COS(F12)*COS(F8)</f>
        <v>0.82729117917856199</v>
      </c>
      <c r="G13">
        <f t="shared" si="10"/>
        <v>0.85508099455955022</v>
      </c>
      <c r="H13">
        <f t="shared" si="10"/>
        <v>0.87400118465893262</v>
      </c>
      <c r="I13">
        <f t="shared" si="10"/>
        <v>0.86526013522898737</v>
      </c>
      <c r="J13">
        <f t="shared" si="10"/>
        <v>0.83758165257981576</v>
      </c>
      <c r="K13">
        <f t="shared" si="10"/>
        <v>0.81810915924390215</v>
      </c>
      <c r="L13">
        <f t="shared" si="10"/>
        <v>0.82549272090284731</v>
      </c>
      <c r="M13">
        <f t="shared" si="10"/>
        <v>0.85270457417496781</v>
      </c>
      <c r="N13">
        <f t="shared" si="10"/>
        <v>0.87338299196083036</v>
      </c>
      <c r="O13">
        <f t="shared" si="10"/>
        <v>0.86701950814174922</v>
      </c>
      <c r="P13">
        <f t="shared" si="10"/>
        <v>0.83996848560881232</v>
      </c>
      <c r="Q13">
        <f t="shared" si="10"/>
        <v>0.81881186496992786</v>
      </c>
    </row>
    <row r="14" spans="1:17" x14ac:dyDescent="0.45">
      <c r="A14" s="4" t="s">
        <v>9</v>
      </c>
      <c r="B14">
        <f>1/B13</f>
        <v>2.1380790846002777</v>
      </c>
      <c r="F14">
        <f t="shared" ref="F14:Q14" si="11">1/F13</f>
        <v>1.2087642479071576</v>
      </c>
      <c r="G14">
        <f t="shared" si="11"/>
        <v>1.1694798578877281</v>
      </c>
      <c r="H14">
        <f t="shared" si="11"/>
        <v>1.1441632088750964</v>
      </c>
      <c r="I14">
        <f t="shared" si="11"/>
        <v>1.1557217988961832</v>
      </c>
      <c r="J14">
        <f t="shared" si="11"/>
        <v>1.1939134494170487</v>
      </c>
      <c r="K14">
        <f t="shared" si="11"/>
        <v>1.2223307717569152</v>
      </c>
      <c r="L14">
        <f t="shared" si="11"/>
        <v>1.2113977200262807</v>
      </c>
      <c r="M14">
        <f t="shared" si="11"/>
        <v>1.1727391059999268</v>
      </c>
      <c r="N14">
        <f t="shared" si="11"/>
        <v>1.1449730635982527</v>
      </c>
      <c r="O14">
        <f t="shared" si="11"/>
        <v>1.1533765856586813</v>
      </c>
      <c r="P14">
        <f t="shared" si="11"/>
        <v>1.1905208554047075</v>
      </c>
      <c r="Q14">
        <f t="shared" si="11"/>
        <v>1.2212817654232777</v>
      </c>
    </row>
    <row r="15" spans="1:17" x14ac:dyDescent="0.45">
      <c r="A15" s="4" t="s">
        <v>10</v>
      </c>
      <c r="B15" s="7">
        <f>B6*B13</f>
        <v>659.32395414785606</v>
      </c>
      <c r="C15" s="7"/>
      <c r="D15" s="7"/>
      <c r="E15" s="7"/>
      <c r="F15" s="7">
        <f t="shared" ref="F15:P15" si="12">F6*F13</f>
        <v>1166.2214189244935</v>
      </c>
      <c r="G15" s="7">
        <f t="shared" si="12"/>
        <v>1195.6754927304266</v>
      </c>
      <c r="H15" s="7">
        <f t="shared" si="12"/>
        <v>1204.8515454614562</v>
      </c>
      <c r="I15" s="7">
        <f t="shared" si="12"/>
        <v>1172.8850529720989</v>
      </c>
      <c r="J15" s="7">
        <f t="shared" si="12"/>
        <v>1118.3959976578574</v>
      </c>
      <c r="K15" s="7">
        <f t="shared" si="12"/>
        <v>1082.3983882305945</v>
      </c>
      <c r="L15" s="7">
        <f t="shared" si="12"/>
        <v>1091.349538528835</v>
      </c>
      <c r="M15" s="7">
        <f t="shared" si="12"/>
        <v>1136.2755963691384</v>
      </c>
      <c r="N15" s="7">
        <f t="shared" si="12"/>
        <v>1180.6396563719047</v>
      </c>
      <c r="O15" s="7">
        <f t="shared" si="12"/>
        <v>1191.9575831489428</v>
      </c>
      <c r="P15" s="7">
        <f t="shared" si="12"/>
        <v>1172.1663235613983</v>
      </c>
      <c r="Q15" s="7">
        <f t="shared" ref="Q15" si="13">Q6*Q13</f>
        <v>1153.3258321414587</v>
      </c>
    </row>
    <row r="16" spans="1:17" x14ac:dyDescent="0.45">
      <c r="A16" s="4" t="s">
        <v>11</v>
      </c>
      <c r="B16">
        <f>24 * 3600 *B6/PI()*(COS(B4)*COS(B12)*SIN(B10)+(B10)*SIN(B4)*SIN(B12))</f>
        <v>43006536.278350241</v>
      </c>
      <c r="D16" t="s">
        <v>16</v>
      </c>
      <c r="F16" s="8">
        <f t="shared" ref="F16:P16" si="14">24 * 3600 *F6/PI()*(COS(F4)*COS(F12)*SIN(F10)+(F10)*SIN(F4)*SIN(F12))</f>
        <v>7199565.4112566048</v>
      </c>
      <c r="G16" s="8">
        <f t="shared" si="14"/>
        <v>14441223.707620073</v>
      </c>
      <c r="H16" s="8">
        <f t="shared" si="14"/>
        <v>24283417.624365021</v>
      </c>
      <c r="I16" s="8">
        <f t="shared" si="14"/>
        <v>33317417.398502983</v>
      </c>
      <c r="J16" s="8">
        <f t="shared" si="14"/>
        <v>39215012.693322703</v>
      </c>
      <c r="K16" s="8">
        <f t="shared" si="14"/>
        <v>41524142.709948584</v>
      </c>
      <c r="L16" s="8">
        <f t="shared" si="14"/>
        <v>40572368.150043838</v>
      </c>
      <c r="M16" s="8">
        <f t="shared" si="14"/>
        <v>36285609.125220552</v>
      </c>
      <c r="N16" s="8">
        <f t="shared" si="14"/>
        <v>28608292.300829016</v>
      </c>
      <c r="O16" s="8">
        <f t="shared" si="14"/>
        <v>18883906.298242934</v>
      </c>
      <c r="P16" s="8">
        <f t="shared" si="14"/>
        <v>10100429.704624064</v>
      </c>
      <c r="Q16" s="8">
        <f t="shared" ref="Q16" si="15">24 * 3600 *Q6/PI()*(COS(Q4)*COS(Q12)*SIN(Q10)+(Q10)*SIN(Q4)*SIN(Q12))</f>
        <v>5390183.0596500942</v>
      </c>
    </row>
    <row r="17" spans="1:17" x14ac:dyDescent="0.45">
      <c r="A17" s="4" t="s">
        <v>15</v>
      </c>
      <c r="B17">
        <f>B16/24/3600</f>
        <v>497.76083655497962</v>
      </c>
      <c r="D17" t="s">
        <v>17</v>
      </c>
      <c r="F17">
        <f t="shared" ref="F17:Q17" si="16">F16/24/3600</f>
        <v>83.328303371025527</v>
      </c>
      <c r="G17">
        <f t="shared" si="16"/>
        <v>167.14379291226936</v>
      </c>
      <c r="H17">
        <f t="shared" si="16"/>
        <v>281.05807435607665</v>
      </c>
      <c r="I17">
        <f t="shared" si="16"/>
        <v>385.61825692711784</v>
      </c>
      <c r="J17">
        <f t="shared" si="16"/>
        <v>453.87746172827201</v>
      </c>
      <c r="K17">
        <f t="shared" si="16"/>
        <v>480.60350358736787</v>
      </c>
      <c r="L17">
        <f t="shared" si="16"/>
        <v>469.58759432921107</v>
      </c>
      <c r="M17">
        <f t="shared" si="16"/>
        <v>419.97232783820084</v>
      </c>
      <c r="N17">
        <f t="shared" si="16"/>
        <v>331.11449422255805</v>
      </c>
      <c r="O17">
        <f t="shared" si="16"/>
        <v>218.56373030373766</v>
      </c>
      <c r="P17">
        <f t="shared" si="16"/>
        <v>116.90312158129703</v>
      </c>
      <c r="Q17">
        <f t="shared" si="16"/>
        <v>62.386378005209423</v>
      </c>
    </row>
    <row r="18" spans="1:17" x14ac:dyDescent="0.45">
      <c r="A18" s="2" t="s">
        <v>19</v>
      </c>
      <c r="B18" s="5">
        <f>0.6+0.25*(B10-ABS(B8))*2/PI()</f>
        <v>0.85000000000000009</v>
      </c>
      <c r="F18" s="5">
        <f t="shared" ref="F18:P18" si="17">0.6+0.25*(F10-ABS(F8))*2/PI()</f>
        <v>0.85000000000000009</v>
      </c>
      <c r="G18" s="5">
        <f t="shared" si="17"/>
        <v>0.85000000000000009</v>
      </c>
      <c r="H18" s="5">
        <f t="shared" si="17"/>
        <v>0.85000000000000009</v>
      </c>
      <c r="I18" s="5">
        <f t="shared" si="17"/>
        <v>0.85000000000000009</v>
      </c>
      <c r="J18" s="5">
        <f t="shared" si="17"/>
        <v>0.85000000000000009</v>
      </c>
      <c r="K18" s="5">
        <f t="shared" si="17"/>
        <v>0.85000000000000009</v>
      </c>
      <c r="L18" s="5">
        <f t="shared" si="17"/>
        <v>0.85000000000000009</v>
      </c>
      <c r="M18" s="5">
        <f t="shared" si="17"/>
        <v>0.85000000000000009</v>
      </c>
      <c r="N18" s="5">
        <f t="shared" si="17"/>
        <v>0.85000000000000009</v>
      </c>
      <c r="O18" s="5">
        <f t="shared" si="17"/>
        <v>0.85000000000000009</v>
      </c>
      <c r="P18" s="5">
        <f t="shared" si="17"/>
        <v>0.85000000000000009</v>
      </c>
      <c r="Q18" s="5">
        <f t="shared" ref="Q18" si="18">0.6+0.25*(Q10-ABS(Q8))*2/PI()</f>
        <v>0.85000000000000009</v>
      </c>
    </row>
    <row r="19" spans="1:17" x14ac:dyDescent="0.45">
      <c r="A19" s="2" t="s">
        <v>20</v>
      </c>
      <c r="B19" s="5">
        <f>0.4-0.25*(B10-ABS(B8))*2/PI()</f>
        <v>0.14999999999999997</v>
      </c>
      <c r="F19" s="5">
        <f t="shared" ref="F19:P19" si="19">0.4-0.25*(F10-ABS(F8))*2/PI()</f>
        <v>0.14999999999999997</v>
      </c>
      <c r="G19" s="5">
        <f t="shared" si="19"/>
        <v>0.14999999999999997</v>
      </c>
      <c r="H19" s="5">
        <f t="shared" si="19"/>
        <v>0.14999999999999997</v>
      </c>
      <c r="I19" s="5">
        <f t="shared" si="19"/>
        <v>0.14999999999999997</v>
      </c>
      <c r="J19" s="5">
        <f t="shared" si="19"/>
        <v>0.14999999999999997</v>
      </c>
      <c r="K19" s="5">
        <f t="shared" si="19"/>
        <v>0.14999999999999997</v>
      </c>
      <c r="L19" s="5">
        <f t="shared" si="19"/>
        <v>0.14999999999999997</v>
      </c>
      <c r="M19" s="5">
        <f t="shared" si="19"/>
        <v>0.14999999999999997</v>
      </c>
      <c r="N19" s="5">
        <f t="shared" si="19"/>
        <v>0.14999999999999997</v>
      </c>
      <c r="O19" s="5">
        <f t="shared" si="19"/>
        <v>0.14999999999999997</v>
      </c>
      <c r="P19" s="5">
        <f t="shared" si="19"/>
        <v>0.14999999999999997</v>
      </c>
      <c r="Q19" s="5">
        <f t="shared" ref="Q19" si="20">0.4-0.25*(Q10-ABS(Q8))*2/PI()</f>
        <v>0.14999999999999997</v>
      </c>
    </row>
    <row r="20" spans="1:17" x14ac:dyDescent="0.45">
      <c r="A20" s="4" t="s">
        <v>18</v>
      </c>
      <c r="B20" s="7">
        <f>B18*B17</f>
        <v>423.09671107173273</v>
      </c>
      <c r="C20" s="7"/>
      <c r="D20" s="7" t="s">
        <v>23</v>
      </c>
      <c r="E20" s="7"/>
      <c r="F20" s="7">
        <f t="shared" ref="F20:P20" si="21">F18*F17</f>
        <v>70.829057865371709</v>
      </c>
      <c r="G20" s="7">
        <f t="shared" si="21"/>
        <v>142.07222397542898</v>
      </c>
      <c r="H20" s="7">
        <f t="shared" si="21"/>
        <v>238.89936320266517</v>
      </c>
      <c r="I20" s="7">
        <f t="shared" si="21"/>
        <v>327.77551838805022</v>
      </c>
      <c r="J20" s="7">
        <f t="shared" si="21"/>
        <v>385.79584246903124</v>
      </c>
      <c r="K20" s="7">
        <f t="shared" si="21"/>
        <v>408.51297804926276</v>
      </c>
      <c r="L20" s="7">
        <f t="shared" si="21"/>
        <v>399.14945517982943</v>
      </c>
      <c r="M20" s="7">
        <f t="shared" si="21"/>
        <v>356.97647866247075</v>
      </c>
      <c r="N20" s="7">
        <f t="shared" si="21"/>
        <v>281.44732008917435</v>
      </c>
      <c r="O20" s="7">
        <f t="shared" si="21"/>
        <v>185.77917075817703</v>
      </c>
      <c r="P20" s="7">
        <f t="shared" si="21"/>
        <v>99.367653344102479</v>
      </c>
      <c r="Q20" s="7">
        <f t="shared" ref="Q20" si="22">Q18*Q17</f>
        <v>53.028421304428015</v>
      </c>
    </row>
    <row r="21" spans="1:17" x14ac:dyDescent="0.45">
      <c r="A21" s="4" t="s">
        <v>21</v>
      </c>
      <c r="B21" s="7">
        <f>B17*B19</f>
        <v>74.66412548324692</v>
      </c>
      <c r="C21" s="7"/>
      <c r="D21" s="7" t="s">
        <v>23</v>
      </c>
      <c r="E21" s="7"/>
      <c r="F21" s="7">
        <f t="shared" ref="F21:P21" si="23">F17*F19</f>
        <v>12.499245505653827</v>
      </c>
      <c r="G21" s="7">
        <f t="shared" si="23"/>
        <v>25.0715689368404</v>
      </c>
      <c r="H21" s="7">
        <f t="shared" si="23"/>
        <v>42.158711153411488</v>
      </c>
      <c r="I21" s="7">
        <f t="shared" si="23"/>
        <v>57.84273853906766</v>
      </c>
      <c r="J21" s="7">
        <f t="shared" si="23"/>
        <v>68.081619259240782</v>
      </c>
      <c r="K21" s="7">
        <f t="shared" si="23"/>
        <v>72.090525538105169</v>
      </c>
      <c r="L21" s="7">
        <f t="shared" si="23"/>
        <v>70.438139149381641</v>
      </c>
      <c r="M21" s="7">
        <f t="shared" si="23"/>
        <v>62.995849175730115</v>
      </c>
      <c r="N21" s="7">
        <f t="shared" si="23"/>
        <v>49.667174133383696</v>
      </c>
      <c r="O21" s="7">
        <f t="shared" si="23"/>
        <v>32.78455954556064</v>
      </c>
      <c r="P21" s="7">
        <f t="shared" si="23"/>
        <v>17.53546823719455</v>
      </c>
      <c r="Q21" s="7">
        <f t="shared" ref="Q21" si="24">Q17*Q19</f>
        <v>9.3579567007814113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044-E3C5-4B9E-9BA3-55D30219C783}">
  <dimension ref="A1:Q21"/>
  <sheetViews>
    <sheetView workbookViewId="0">
      <selection activeCell="B19" sqref="B19"/>
    </sheetView>
  </sheetViews>
  <sheetFormatPr defaultRowHeight="14.25" x14ac:dyDescent="0.45"/>
  <cols>
    <col min="1" max="1" width="16.86328125" customWidth="1"/>
  </cols>
  <sheetData>
    <row r="1" spans="1:17" x14ac:dyDescent="0.45">
      <c r="F1" t="s">
        <v>24</v>
      </c>
    </row>
    <row r="2" spans="1:17" x14ac:dyDescent="0.45">
      <c r="C2" t="s">
        <v>2</v>
      </c>
    </row>
    <row r="3" spans="1:17" x14ac:dyDescent="0.45">
      <c r="A3" s="1" t="s">
        <v>5</v>
      </c>
      <c r="B3">
        <v>-44</v>
      </c>
      <c r="F3">
        <v>-33</v>
      </c>
      <c r="G3">
        <v>-33</v>
      </c>
      <c r="H3">
        <v>-33</v>
      </c>
      <c r="I3">
        <v>-33</v>
      </c>
      <c r="J3">
        <v>-33</v>
      </c>
      <c r="K3">
        <v>-33</v>
      </c>
      <c r="L3">
        <v>-33</v>
      </c>
      <c r="M3">
        <v>-33</v>
      </c>
      <c r="N3">
        <v>-33</v>
      </c>
      <c r="O3">
        <v>-33</v>
      </c>
      <c r="P3">
        <v>-33</v>
      </c>
      <c r="Q3">
        <v>-33</v>
      </c>
    </row>
    <row r="4" spans="1:17" x14ac:dyDescent="0.45">
      <c r="A4" s="3" t="s">
        <v>6</v>
      </c>
      <c r="B4">
        <f>RADIANS(B3)</f>
        <v>-0.76794487087750496</v>
      </c>
      <c r="F4">
        <f t="shared" ref="F4:Q4" si="0">RADIANS(F3)</f>
        <v>-0.57595865315812877</v>
      </c>
      <c r="G4">
        <f t="shared" si="0"/>
        <v>-0.57595865315812877</v>
      </c>
      <c r="H4">
        <f t="shared" si="0"/>
        <v>-0.57595865315812877</v>
      </c>
      <c r="I4">
        <f t="shared" si="0"/>
        <v>-0.57595865315812877</v>
      </c>
      <c r="J4">
        <f t="shared" si="0"/>
        <v>-0.57595865315812877</v>
      </c>
      <c r="K4">
        <f t="shared" si="0"/>
        <v>-0.57595865315812877</v>
      </c>
      <c r="L4">
        <f t="shared" si="0"/>
        <v>-0.57595865315812877</v>
      </c>
      <c r="M4">
        <f t="shared" si="0"/>
        <v>-0.57595865315812877</v>
      </c>
      <c r="N4">
        <f t="shared" si="0"/>
        <v>-0.57595865315812877</v>
      </c>
      <c r="O4">
        <f t="shared" si="0"/>
        <v>-0.57595865315812877</v>
      </c>
      <c r="P4">
        <f t="shared" si="0"/>
        <v>-0.57595865315812877</v>
      </c>
      <c r="Q4">
        <f t="shared" si="0"/>
        <v>-0.57595865315812877</v>
      </c>
    </row>
    <row r="5" spans="1:17" x14ac:dyDescent="0.45">
      <c r="A5" s="1" t="s">
        <v>0</v>
      </c>
      <c r="B5">
        <v>15</v>
      </c>
      <c r="F5" s="6">
        <v>15</v>
      </c>
      <c r="G5" s="6">
        <f>F5+30</f>
        <v>45</v>
      </c>
      <c r="H5" s="6">
        <f t="shared" ref="H5:Q5" si="1">G5+30</f>
        <v>75</v>
      </c>
      <c r="I5" s="6">
        <f t="shared" si="1"/>
        <v>105</v>
      </c>
      <c r="J5" s="6">
        <f t="shared" si="1"/>
        <v>135</v>
      </c>
      <c r="K5" s="6">
        <f t="shared" si="1"/>
        <v>165</v>
      </c>
      <c r="L5" s="6">
        <f t="shared" si="1"/>
        <v>195</v>
      </c>
      <c r="M5" s="6">
        <f t="shared" si="1"/>
        <v>225</v>
      </c>
      <c r="N5" s="6">
        <f t="shared" si="1"/>
        <v>255</v>
      </c>
      <c r="O5" s="6">
        <f t="shared" si="1"/>
        <v>285</v>
      </c>
      <c r="P5" s="6">
        <f t="shared" si="1"/>
        <v>315</v>
      </c>
      <c r="Q5" s="6">
        <f t="shared" si="1"/>
        <v>345</v>
      </c>
    </row>
    <row r="6" spans="1:17" x14ac:dyDescent="0.45">
      <c r="A6" s="4" t="s">
        <v>1</v>
      </c>
      <c r="B6" s="7">
        <f>1366.1*(1+0.033*COS(RADIANS(360 * B5 /365)))</f>
        <v>1409.6867563394835</v>
      </c>
      <c r="C6" s="7"/>
      <c r="D6" s="7"/>
      <c r="E6" s="7"/>
      <c r="F6" s="7">
        <f t="shared" ref="F6:Q6" si="2">1366.1*(1+0.033*COS(RADIANS(360 * F5 /365)))</f>
        <v>1409.6867563394835</v>
      </c>
      <c r="G6" s="7">
        <f t="shared" si="2"/>
        <v>1398.3184053182185</v>
      </c>
      <c r="H6" s="7">
        <f t="shared" si="2"/>
        <v>1378.5468104732988</v>
      </c>
      <c r="I6" s="7">
        <f t="shared" si="2"/>
        <v>1355.5288233193594</v>
      </c>
      <c r="J6" s="7">
        <f t="shared" si="2"/>
        <v>1335.2680233779142</v>
      </c>
      <c r="K6" s="7">
        <f t="shared" si="2"/>
        <v>1323.0488572343438</v>
      </c>
      <c r="L6" s="7">
        <f t="shared" si="2"/>
        <v>1322.058342725564</v>
      </c>
      <c r="M6" s="7">
        <f t="shared" si="2"/>
        <v>1332.5548270554771</v>
      </c>
      <c r="N6" s="7">
        <f t="shared" si="2"/>
        <v>1351.8006043617279</v>
      </c>
      <c r="O6" s="7">
        <f t="shared" si="2"/>
        <v>1374.7759675023015</v>
      </c>
      <c r="P6" s="7">
        <f t="shared" si="2"/>
        <v>1395.488454202907</v>
      </c>
      <c r="Q6" s="7">
        <f t="shared" si="2"/>
        <v>1408.5358083859917</v>
      </c>
    </row>
    <row r="7" spans="1:17" x14ac:dyDescent="0.45">
      <c r="A7" t="s">
        <v>2</v>
      </c>
      <c r="B7">
        <v>60</v>
      </c>
      <c r="D7" t="s">
        <v>14</v>
      </c>
      <c r="F7" s="2">
        <v>60</v>
      </c>
      <c r="G7" s="2">
        <v>60</v>
      </c>
      <c r="H7" s="2">
        <v>60</v>
      </c>
      <c r="I7" s="2">
        <v>60</v>
      </c>
      <c r="J7" s="2">
        <v>60</v>
      </c>
      <c r="K7" s="2">
        <v>60</v>
      </c>
      <c r="L7" s="2">
        <v>60</v>
      </c>
      <c r="M7" s="2">
        <v>60</v>
      </c>
      <c r="N7" s="2">
        <v>60</v>
      </c>
      <c r="O7" s="2">
        <v>60</v>
      </c>
      <c r="P7" s="2">
        <v>60</v>
      </c>
      <c r="Q7" s="2">
        <v>60</v>
      </c>
    </row>
    <row r="8" spans="1:17" x14ac:dyDescent="0.45">
      <c r="A8" s="4" t="s">
        <v>3</v>
      </c>
      <c r="B8">
        <f>RADIANS(B7*0.25)</f>
        <v>0.26179938779914941</v>
      </c>
      <c r="F8">
        <f t="shared" ref="F8:Q8" si="3">RADIANS(F7*0.25)</f>
        <v>0.26179938779914941</v>
      </c>
      <c r="G8">
        <f t="shared" si="3"/>
        <v>0.26179938779914941</v>
      </c>
      <c r="H8">
        <f t="shared" si="3"/>
        <v>0.26179938779914941</v>
      </c>
      <c r="I8">
        <f t="shared" si="3"/>
        <v>0.26179938779914941</v>
      </c>
      <c r="J8">
        <f t="shared" si="3"/>
        <v>0.26179938779914941</v>
      </c>
      <c r="K8">
        <f t="shared" si="3"/>
        <v>0.26179938779914941</v>
      </c>
      <c r="L8">
        <f t="shared" si="3"/>
        <v>0.26179938779914941</v>
      </c>
      <c r="M8">
        <f t="shared" si="3"/>
        <v>0.26179938779914941</v>
      </c>
      <c r="N8">
        <f t="shared" si="3"/>
        <v>0.26179938779914941</v>
      </c>
      <c r="O8">
        <f t="shared" si="3"/>
        <v>0.26179938779914941</v>
      </c>
      <c r="P8">
        <f t="shared" si="3"/>
        <v>0.26179938779914941</v>
      </c>
      <c r="Q8">
        <f t="shared" si="3"/>
        <v>0.26179938779914941</v>
      </c>
    </row>
    <row r="9" spans="1:17" x14ac:dyDescent="0.45">
      <c r="A9" s="1" t="s">
        <v>12</v>
      </c>
      <c r="B9">
        <f>60*7*0.25</f>
        <v>105</v>
      </c>
      <c r="F9">
        <f t="shared" ref="F9:Q9" si="4">60*7*0.25</f>
        <v>105</v>
      </c>
      <c r="G9">
        <f t="shared" si="4"/>
        <v>105</v>
      </c>
      <c r="H9">
        <f t="shared" si="4"/>
        <v>105</v>
      </c>
      <c r="I9">
        <f t="shared" si="4"/>
        <v>105</v>
      </c>
      <c r="J9">
        <f t="shared" si="4"/>
        <v>105</v>
      </c>
      <c r="K9">
        <f t="shared" si="4"/>
        <v>105</v>
      </c>
      <c r="L9">
        <f t="shared" si="4"/>
        <v>105</v>
      </c>
      <c r="M9">
        <f t="shared" si="4"/>
        <v>105</v>
      </c>
      <c r="N9">
        <f t="shared" si="4"/>
        <v>105</v>
      </c>
      <c r="O9">
        <f t="shared" si="4"/>
        <v>105</v>
      </c>
      <c r="P9">
        <f t="shared" si="4"/>
        <v>105</v>
      </c>
      <c r="Q9">
        <f t="shared" si="4"/>
        <v>105</v>
      </c>
    </row>
    <row r="10" spans="1:17" x14ac:dyDescent="0.45">
      <c r="A10" s="4" t="s">
        <v>13</v>
      </c>
      <c r="B10">
        <f>RADIANS(B9)</f>
        <v>1.8325957145940461</v>
      </c>
      <c r="F10">
        <f t="shared" ref="F10:Q10" si="5">RADIANS(F9)</f>
        <v>1.8325957145940461</v>
      </c>
      <c r="G10">
        <f t="shared" si="5"/>
        <v>1.8325957145940461</v>
      </c>
      <c r="H10">
        <f t="shared" si="5"/>
        <v>1.8325957145940461</v>
      </c>
      <c r="I10">
        <f t="shared" si="5"/>
        <v>1.8325957145940461</v>
      </c>
      <c r="J10">
        <f t="shared" si="5"/>
        <v>1.8325957145940461</v>
      </c>
      <c r="K10">
        <f t="shared" si="5"/>
        <v>1.8325957145940461</v>
      </c>
      <c r="L10">
        <f t="shared" si="5"/>
        <v>1.8325957145940461</v>
      </c>
      <c r="M10">
        <f t="shared" si="5"/>
        <v>1.8325957145940461</v>
      </c>
      <c r="N10">
        <f t="shared" si="5"/>
        <v>1.8325957145940461</v>
      </c>
      <c r="O10">
        <f t="shared" si="5"/>
        <v>1.8325957145940461</v>
      </c>
      <c r="P10">
        <f t="shared" si="5"/>
        <v>1.8325957145940461</v>
      </c>
      <c r="Q10">
        <f t="shared" si="5"/>
        <v>1.8325957145940461</v>
      </c>
    </row>
    <row r="11" spans="1:17" x14ac:dyDescent="0.45">
      <c r="A11" t="s">
        <v>7</v>
      </c>
      <c r="B11">
        <f>23.45*SIN(RADIANS(360/365*(284+B5)))</f>
        <v>-21.269473910221816</v>
      </c>
      <c r="F11">
        <f t="shared" ref="F11:Q11" si="6">23.45*SIN(RADIANS(360/365*(284+F5)))</f>
        <v>-21.269473910221816</v>
      </c>
      <c r="G11">
        <f t="shared" si="6"/>
        <v>-13.619766412491639</v>
      </c>
      <c r="H11">
        <f t="shared" si="6"/>
        <v>-2.4177348051423611</v>
      </c>
      <c r="I11">
        <f t="shared" si="6"/>
        <v>9.4148933468800529</v>
      </c>
      <c r="J11">
        <f t="shared" si="6"/>
        <v>18.791917517696152</v>
      </c>
      <c r="K11">
        <f t="shared" si="6"/>
        <v>23.26761081085051</v>
      </c>
      <c r="L11">
        <f t="shared" si="6"/>
        <v>21.674617435428043</v>
      </c>
      <c r="M11">
        <f t="shared" si="6"/>
        <v>14.428423869140053</v>
      </c>
      <c r="N11">
        <f t="shared" si="6"/>
        <v>3.4189911677710461</v>
      </c>
      <c r="O11">
        <f t="shared" si="6"/>
        <v>-8.482186985613021</v>
      </c>
      <c r="P11">
        <f t="shared" si="6"/>
        <v>-18.171030770057083</v>
      </c>
      <c r="Q11">
        <f t="shared" si="6"/>
        <v>-23.120484116651824</v>
      </c>
    </row>
    <row r="12" spans="1:17" x14ac:dyDescent="0.45">
      <c r="A12" s="4" t="s">
        <v>8</v>
      </c>
      <c r="B12">
        <f>RADIANS(B11)</f>
        <v>-0.37122234990040348</v>
      </c>
      <c r="F12">
        <f t="shared" ref="F12:Q12" si="7">RADIANS(F11)</f>
        <v>-0.37122234990040348</v>
      </c>
      <c r="G12">
        <f t="shared" si="7"/>
        <v>-0.23770976725051526</v>
      </c>
      <c r="H12">
        <f t="shared" si="7"/>
        <v>-4.2197432789797734E-2</v>
      </c>
      <c r="I12">
        <f t="shared" si="7"/>
        <v>0.16432088762716551</v>
      </c>
      <c r="J12">
        <f t="shared" si="7"/>
        <v>0.32798083344699763</v>
      </c>
      <c r="K12">
        <f t="shared" si="7"/>
        <v>0.40609641772196897</v>
      </c>
      <c r="L12">
        <f t="shared" si="7"/>
        <v>0.3782934383583888</v>
      </c>
      <c r="M12">
        <f t="shared" si="7"/>
        <v>0.25182350238983336</v>
      </c>
      <c r="N12">
        <f t="shared" si="7"/>
        <v>5.9672652974210594E-2</v>
      </c>
      <c r="O12">
        <f t="shared" si="7"/>
        <v>-0.14804209066876012</v>
      </c>
      <c r="P12">
        <f t="shared" si="7"/>
        <v>-0.31714431541869675</v>
      </c>
      <c r="Q12">
        <f t="shared" si="7"/>
        <v>-0.40352857249062707</v>
      </c>
    </row>
    <row r="13" spans="1:17" x14ac:dyDescent="0.45">
      <c r="A13" s="4" t="s">
        <v>4</v>
      </c>
      <c r="B13">
        <f>SIN(B4)*SIN(B8)+COS(B4)*COS(B12)*COS(B8)</f>
        <v>0.46770954694922051</v>
      </c>
      <c r="F13">
        <f t="shared" ref="F13:Q13" si="8">SIN(F4)*SIN(F8)+COS(F4)*COS(F12)*COS(F8)</f>
        <v>0.61395078257287206</v>
      </c>
      <c r="G13">
        <f t="shared" si="8"/>
        <v>0.64635063065259668</v>
      </c>
      <c r="H13">
        <f t="shared" si="8"/>
        <v>0.66840947762424219</v>
      </c>
      <c r="I13">
        <f t="shared" si="8"/>
        <v>0.65821838172436309</v>
      </c>
      <c r="J13">
        <f t="shared" si="8"/>
        <v>0.62594833528411331</v>
      </c>
      <c r="K13">
        <f t="shared" si="8"/>
        <v>0.60324556388503892</v>
      </c>
      <c r="L13">
        <f t="shared" si="8"/>
        <v>0.6118539793335549</v>
      </c>
      <c r="M13">
        <f t="shared" si="8"/>
        <v>0.64357998758144097</v>
      </c>
      <c r="N13">
        <f t="shared" si="8"/>
        <v>0.66768873337934853</v>
      </c>
      <c r="O13">
        <f t="shared" si="8"/>
        <v>0.66026961575767962</v>
      </c>
      <c r="P13">
        <f t="shared" si="8"/>
        <v>0.62873111834585549</v>
      </c>
      <c r="Q13">
        <f t="shared" si="8"/>
        <v>0.60406484096392021</v>
      </c>
    </row>
    <row r="14" spans="1:17" x14ac:dyDescent="0.45">
      <c r="A14" s="4" t="s">
        <v>9</v>
      </c>
      <c r="B14">
        <f>1/B13</f>
        <v>2.1380790846002777</v>
      </c>
      <c r="F14">
        <f t="shared" ref="F14:Q14" si="9">1/F13</f>
        <v>1.6287950571694343</v>
      </c>
      <c r="G14">
        <f t="shared" si="9"/>
        <v>1.5471478676988935</v>
      </c>
      <c r="H14">
        <f t="shared" si="9"/>
        <v>1.4960888998078616</v>
      </c>
      <c r="I14">
        <f t="shared" si="9"/>
        <v>1.5192526185310367</v>
      </c>
      <c r="J14">
        <f t="shared" si="9"/>
        <v>1.5975759397875984</v>
      </c>
      <c r="K14">
        <f t="shared" si="9"/>
        <v>1.6576997161152285</v>
      </c>
      <c r="L14">
        <f t="shared" si="9"/>
        <v>1.634376883663031</v>
      </c>
      <c r="M14">
        <f t="shared" si="9"/>
        <v>1.5538084143324242</v>
      </c>
      <c r="N14">
        <f t="shared" si="9"/>
        <v>1.497703870093384</v>
      </c>
      <c r="O14">
        <f t="shared" si="9"/>
        <v>1.5145328152840554</v>
      </c>
      <c r="P14">
        <f t="shared" si="9"/>
        <v>1.5905050200647379</v>
      </c>
      <c r="Q14">
        <f t="shared" si="9"/>
        <v>1.6554514220762739</v>
      </c>
    </row>
    <row r="15" spans="1:17" x14ac:dyDescent="0.45">
      <c r="A15" s="4" t="s">
        <v>10</v>
      </c>
      <c r="B15" s="7">
        <f>B6*B13</f>
        <v>659.32395414785606</v>
      </c>
      <c r="C15" s="7"/>
      <c r="D15" s="7"/>
      <c r="E15" s="7"/>
      <c r="F15" s="7">
        <f t="shared" ref="F15:Q15" si="10">F6*F13</f>
        <v>865.47828723723956</v>
      </c>
      <c r="G15" s="7">
        <f t="shared" si="10"/>
        <v>903.80398313056389</v>
      </c>
      <c r="H15" s="7">
        <f t="shared" si="10"/>
        <v>921.43375346902292</v>
      </c>
      <c r="I15" s="7">
        <f t="shared" si="10"/>
        <v>892.23398846599878</v>
      </c>
      <c r="J15" s="7">
        <f t="shared" si="10"/>
        <v>835.80879639151397</v>
      </c>
      <c r="K15" s="7">
        <f t="shared" si="10"/>
        <v>798.1233539297881</v>
      </c>
      <c r="L15" s="7">
        <f t="shared" si="10"/>
        <v>808.90665790776109</v>
      </c>
      <c r="M15" s="7">
        <f t="shared" si="10"/>
        <v>857.60561904795316</v>
      </c>
      <c r="N15" s="7">
        <f t="shared" si="10"/>
        <v>902.58203330771994</v>
      </c>
      <c r="O15" s="7">
        <f t="shared" si="10"/>
        <v>907.72279981563679</v>
      </c>
      <c r="P15" s="7">
        <f t="shared" si="10"/>
        <v>877.38701644972286</v>
      </c>
      <c r="Q15" s="7">
        <f t="shared" si="10"/>
        <v>850.84695908467086</v>
      </c>
    </row>
    <row r="16" spans="1:17" x14ac:dyDescent="0.45">
      <c r="A16" s="4" t="s">
        <v>11</v>
      </c>
      <c r="B16">
        <f>24 * 3600 *B6/PI()*(COS(B4)*COS(B12)*SIN(B10)+(B10)*SIN(B4)*SIN(B12))</f>
        <v>43006536.278350241</v>
      </c>
      <c r="D16" t="s">
        <v>16</v>
      </c>
      <c r="F16">
        <f t="shared" ref="F16:Q16" si="11">24 * 3600 *F6/PI()*(COS(F4)*COS(F12)*SIN(F10)+(F10)*SIN(F4)*SIN(F12))</f>
        <v>43304403.255411677</v>
      </c>
      <c r="G16">
        <f t="shared" si="11"/>
        <v>39315802.063792042</v>
      </c>
      <c r="H16">
        <f t="shared" si="11"/>
        <v>32281854.441730198</v>
      </c>
      <c r="I16">
        <f t="shared" si="11"/>
        <v>23706516.896113627</v>
      </c>
      <c r="J16">
        <f t="shared" si="11"/>
        <v>16355843.525289753</v>
      </c>
      <c r="K16">
        <f t="shared" si="11"/>
        <v>12732769.727104604</v>
      </c>
      <c r="L16">
        <f t="shared" si="11"/>
        <v>13968570.1262019</v>
      </c>
      <c r="M16">
        <f t="shared" si="11"/>
        <v>19637595.742517281</v>
      </c>
      <c r="N16">
        <f t="shared" si="11"/>
        <v>27850454.306780417</v>
      </c>
      <c r="O16">
        <f t="shared" si="11"/>
        <v>35860174.404166959</v>
      </c>
      <c r="P16">
        <f t="shared" si="11"/>
        <v>41485714.663792729</v>
      </c>
      <c r="Q16">
        <f t="shared" si="11"/>
        <v>44042576.075629242</v>
      </c>
    </row>
    <row r="17" spans="1:17" x14ac:dyDescent="0.45">
      <c r="A17" s="4" t="s">
        <v>15</v>
      </c>
      <c r="B17">
        <f>B16/24/3600</f>
        <v>497.76083655497962</v>
      </c>
      <c r="D17" t="s">
        <v>17</v>
      </c>
      <c r="F17">
        <f t="shared" ref="F17:Q17" si="12">F16/24/3600</f>
        <v>501.20837101170923</v>
      </c>
      <c r="G17">
        <f t="shared" si="12"/>
        <v>455.04400536796345</v>
      </c>
      <c r="H17">
        <f t="shared" si="12"/>
        <v>373.63257455706247</v>
      </c>
      <c r="I17">
        <f t="shared" si="12"/>
        <v>274.38098259390773</v>
      </c>
      <c r="J17">
        <f t="shared" si="12"/>
        <v>189.30374450566845</v>
      </c>
      <c r="K17">
        <f t="shared" si="12"/>
        <v>147.37001998963663</v>
      </c>
      <c r="L17">
        <f t="shared" si="12"/>
        <v>161.67326534955902</v>
      </c>
      <c r="M17">
        <f t="shared" si="12"/>
        <v>227.28698776061668</v>
      </c>
      <c r="N17">
        <f t="shared" si="12"/>
        <v>322.34322114329183</v>
      </c>
      <c r="O17">
        <f t="shared" si="12"/>
        <v>415.04831486304352</v>
      </c>
      <c r="P17">
        <f t="shared" si="12"/>
        <v>480.15873453463809</v>
      </c>
      <c r="Q17">
        <f t="shared" si="12"/>
        <v>509.75203791237544</v>
      </c>
    </row>
    <row r="18" spans="1:17" x14ac:dyDescent="0.45">
      <c r="A18" s="2" t="s">
        <v>19</v>
      </c>
      <c r="B18" s="5">
        <f>0.6+0.25*(B10-ABS(B8))*2/PI()</f>
        <v>0.85000000000000009</v>
      </c>
      <c r="F18" s="5">
        <f t="shared" ref="F18:Q18" si="13">0.6+0.25*(F10-ABS(F8))*2/PI()</f>
        <v>0.85000000000000009</v>
      </c>
      <c r="G18" s="5">
        <f t="shared" si="13"/>
        <v>0.85000000000000009</v>
      </c>
      <c r="H18" s="5">
        <f t="shared" si="13"/>
        <v>0.85000000000000009</v>
      </c>
      <c r="I18" s="5">
        <f t="shared" si="13"/>
        <v>0.85000000000000009</v>
      </c>
      <c r="J18" s="5">
        <f t="shared" si="13"/>
        <v>0.85000000000000009</v>
      </c>
      <c r="K18" s="5">
        <f t="shared" si="13"/>
        <v>0.85000000000000009</v>
      </c>
      <c r="L18" s="5">
        <f t="shared" si="13"/>
        <v>0.85000000000000009</v>
      </c>
      <c r="M18" s="5">
        <f t="shared" si="13"/>
        <v>0.85000000000000009</v>
      </c>
      <c r="N18" s="5">
        <f t="shared" si="13"/>
        <v>0.85000000000000009</v>
      </c>
      <c r="O18" s="5">
        <f t="shared" si="13"/>
        <v>0.85000000000000009</v>
      </c>
      <c r="P18" s="5">
        <f t="shared" si="13"/>
        <v>0.85000000000000009</v>
      </c>
      <c r="Q18" s="5">
        <f t="shared" si="13"/>
        <v>0.85000000000000009</v>
      </c>
    </row>
    <row r="19" spans="1:17" x14ac:dyDescent="0.45">
      <c r="A19" s="2" t="s">
        <v>20</v>
      </c>
      <c r="B19" s="5">
        <f>0.4-0.25*(B10-ABS(B8))*2/PI()</f>
        <v>0.14999999999999997</v>
      </c>
      <c r="F19" s="5">
        <f t="shared" ref="F19:Q19" si="14">0.4-0.25*(F10-ABS(F8))*2/PI()</f>
        <v>0.14999999999999997</v>
      </c>
      <c r="G19" s="5">
        <f t="shared" si="14"/>
        <v>0.14999999999999997</v>
      </c>
      <c r="H19" s="5">
        <f t="shared" si="14"/>
        <v>0.14999999999999997</v>
      </c>
      <c r="I19" s="5">
        <f t="shared" si="14"/>
        <v>0.14999999999999997</v>
      </c>
      <c r="J19" s="5">
        <f t="shared" si="14"/>
        <v>0.14999999999999997</v>
      </c>
      <c r="K19" s="5">
        <f t="shared" si="14"/>
        <v>0.14999999999999997</v>
      </c>
      <c r="L19" s="5">
        <f t="shared" si="14"/>
        <v>0.14999999999999997</v>
      </c>
      <c r="M19" s="5">
        <f t="shared" si="14"/>
        <v>0.14999999999999997</v>
      </c>
      <c r="N19" s="5">
        <f t="shared" si="14"/>
        <v>0.14999999999999997</v>
      </c>
      <c r="O19" s="5">
        <f t="shared" si="14"/>
        <v>0.14999999999999997</v>
      </c>
      <c r="P19" s="5">
        <f t="shared" si="14"/>
        <v>0.14999999999999997</v>
      </c>
      <c r="Q19" s="5">
        <f t="shared" si="14"/>
        <v>0.14999999999999997</v>
      </c>
    </row>
    <row r="20" spans="1:17" x14ac:dyDescent="0.45">
      <c r="A20" s="4" t="s">
        <v>18</v>
      </c>
      <c r="B20" s="7">
        <f>B18*B17</f>
        <v>423.09671107173273</v>
      </c>
      <c r="C20" s="7"/>
      <c r="D20" s="7" t="s">
        <v>23</v>
      </c>
      <c r="E20" s="7"/>
      <c r="F20" s="7">
        <f t="shared" ref="F20:Q20" si="15">F18*F17</f>
        <v>426.02711535995292</v>
      </c>
      <c r="G20" s="7">
        <f t="shared" si="15"/>
        <v>386.78740456276898</v>
      </c>
      <c r="H20" s="7">
        <f t="shared" si="15"/>
        <v>317.58768837350311</v>
      </c>
      <c r="I20" s="7">
        <f t="shared" si="15"/>
        <v>233.2238352048216</v>
      </c>
      <c r="J20" s="7">
        <f t="shared" si="15"/>
        <v>160.9081828298182</v>
      </c>
      <c r="K20" s="7">
        <f t="shared" si="15"/>
        <v>125.26451699119114</v>
      </c>
      <c r="L20" s="7">
        <f t="shared" si="15"/>
        <v>137.42227554712517</v>
      </c>
      <c r="M20" s="7">
        <f t="shared" si="15"/>
        <v>193.19393959652419</v>
      </c>
      <c r="N20" s="7">
        <f t="shared" si="15"/>
        <v>273.9917379717981</v>
      </c>
      <c r="O20" s="7">
        <f t="shared" si="15"/>
        <v>352.79106763358703</v>
      </c>
      <c r="P20" s="7">
        <f t="shared" si="15"/>
        <v>408.13492435444243</v>
      </c>
      <c r="Q20" s="7">
        <f t="shared" si="15"/>
        <v>433.28923222551919</v>
      </c>
    </row>
    <row r="21" spans="1:17" x14ac:dyDescent="0.45">
      <c r="A21" s="4" t="s">
        <v>21</v>
      </c>
      <c r="B21" s="7">
        <f>B17*B19</f>
        <v>74.66412548324692</v>
      </c>
      <c r="C21" s="7"/>
      <c r="D21" s="7" t="s">
        <v>23</v>
      </c>
      <c r="E21" s="7"/>
      <c r="F21" s="7">
        <f t="shared" ref="F21:Q21" si="16">F17*F19</f>
        <v>75.181255651756373</v>
      </c>
      <c r="G21" s="7">
        <f t="shared" si="16"/>
        <v>68.256600805194509</v>
      </c>
      <c r="H21" s="7">
        <f t="shared" si="16"/>
        <v>56.044886183559356</v>
      </c>
      <c r="I21" s="7">
        <f t="shared" si="16"/>
        <v>41.157147389086148</v>
      </c>
      <c r="J21" s="7">
        <f t="shared" si="16"/>
        <v>28.39556167585026</v>
      </c>
      <c r="K21" s="7">
        <f t="shared" si="16"/>
        <v>22.105502998445491</v>
      </c>
      <c r="L21" s="7">
        <f t="shared" si="16"/>
        <v>24.250989802433846</v>
      </c>
      <c r="M21" s="7">
        <f t="shared" si="16"/>
        <v>34.093048164092494</v>
      </c>
      <c r="N21" s="7">
        <f t="shared" si="16"/>
        <v>48.351483171493761</v>
      </c>
      <c r="O21" s="7">
        <f t="shared" si="16"/>
        <v>62.25724722945651</v>
      </c>
      <c r="P21" s="7">
        <f t="shared" si="16"/>
        <v>72.023810180195696</v>
      </c>
      <c r="Q21" s="7">
        <f t="shared" si="16"/>
        <v>76.462805686856299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9D4D-9029-423D-A727-24AB46ED396F}">
  <dimension ref="A1:E3"/>
  <sheetViews>
    <sheetView workbookViewId="0">
      <selection activeCell="E3" sqref="E3"/>
    </sheetView>
  </sheetViews>
  <sheetFormatPr defaultRowHeight="14.25" x14ac:dyDescent="0.45"/>
  <cols>
    <col min="1" max="1" width="15.86328125" customWidth="1"/>
  </cols>
  <sheetData>
    <row r="1" spans="1:5" x14ac:dyDescent="0.45">
      <c r="B1" t="s">
        <v>25</v>
      </c>
      <c r="C1" t="s">
        <v>26</v>
      </c>
      <c r="D1" t="s">
        <v>27</v>
      </c>
      <c r="E1" t="s">
        <v>28</v>
      </c>
    </row>
    <row r="2" spans="1:5" x14ac:dyDescent="0.45">
      <c r="A2" t="s">
        <v>30</v>
      </c>
      <c r="B2">
        <v>44</v>
      </c>
      <c r="C2">
        <v>30</v>
      </c>
      <c r="D2">
        <v>27</v>
      </c>
      <c r="E2">
        <f>B2+C2/60+D2/3600</f>
        <v>44.5075</v>
      </c>
    </row>
    <row r="3" spans="1:5" x14ac:dyDescent="0.45">
      <c r="A3" t="s">
        <v>29</v>
      </c>
      <c r="B3">
        <v>11</v>
      </c>
      <c r="C3">
        <v>21</v>
      </c>
      <c r="D3">
        <v>5</v>
      </c>
      <c r="E3">
        <f>B3+C3/60+D3/3600</f>
        <v>11.351388888888888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D084-205B-4EAF-AFF1-DD56366556D1}">
  <dimension ref="A1:G1474"/>
  <sheetViews>
    <sheetView topLeftCell="A328" workbookViewId="0">
      <selection activeCell="F14" sqref="F14"/>
    </sheetView>
  </sheetViews>
  <sheetFormatPr defaultRowHeight="14.25" x14ac:dyDescent="0.45"/>
  <cols>
    <col min="1" max="1" width="81.1328125" bestFit="1" customWidth="1"/>
    <col min="2" max="4" width="11.1328125" bestFit="1" customWidth="1"/>
    <col min="5" max="5" width="12.73046875" bestFit="1" customWidth="1"/>
    <col min="6" max="7" width="9.1328125" style="9"/>
  </cols>
  <sheetData>
    <row r="1" spans="1:7" x14ac:dyDescent="0.45">
      <c r="A1" t="s">
        <v>38</v>
      </c>
      <c r="B1" t="s">
        <v>39</v>
      </c>
      <c r="C1" t="s">
        <v>40</v>
      </c>
      <c r="D1" t="s">
        <v>41</v>
      </c>
      <c r="E1" s="9" t="s">
        <v>42</v>
      </c>
      <c r="F1" s="9" t="s">
        <v>43</v>
      </c>
      <c r="G1"/>
    </row>
    <row r="2" spans="1:7" x14ac:dyDescent="0.45">
      <c r="A2" s="10" t="s">
        <v>44</v>
      </c>
      <c r="B2" s="10" t="s">
        <v>45</v>
      </c>
      <c r="E2" s="9"/>
      <c r="G2"/>
    </row>
    <row r="3" spans="1:7" x14ac:dyDescent="0.45">
      <c r="A3" s="10" t="s">
        <v>46</v>
      </c>
      <c r="B3" s="10" t="s">
        <v>45</v>
      </c>
      <c r="E3" s="9"/>
      <c r="G3"/>
    </row>
    <row r="4" spans="1:7" x14ac:dyDescent="0.45">
      <c r="A4" s="10" t="s">
        <v>47</v>
      </c>
      <c r="B4" s="10" t="s">
        <v>45</v>
      </c>
      <c r="E4" s="9"/>
      <c r="G4"/>
    </row>
    <row r="5" spans="1:7" x14ac:dyDescent="0.45">
      <c r="A5" s="10" t="s">
        <v>48</v>
      </c>
      <c r="B5" s="10" t="s">
        <v>45</v>
      </c>
      <c r="E5" s="9"/>
      <c r="G5"/>
    </row>
    <row r="6" spans="1:7" x14ac:dyDescent="0.45">
      <c r="A6" s="10" t="s">
        <v>49</v>
      </c>
      <c r="B6" s="10" t="s">
        <v>45</v>
      </c>
      <c r="E6" s="9"/>
      <c r="G6"/>
    </row>
    <row r="7" spans="1:7" x14ac:dyDescent="0.45">
      <c r="A7" s="10" t="s">
        <v>50</v>
      </c>
      <c r="B7" s="10" t="s">
        <v>45</v>
      </c>
      <c r="E7" s="9"/>
      <c r="G7"/>
    </row>
    <row r="8" spans="1:7" x14ac:dyDescent="0.45">
      <c r="A8" s="10" t="s">
        <v>51</v>
      </c>
      <c r="B8" s="10" t="s">
        <v>45</v>
      </c>
      <c r="E8" s="9"/>
      <c r="G8"/>
    </row>
    <row r="9" spans="1:7" x14ac:dyDescent="0.45">
      <c r="A9" s="10" t="s">
        <v>52</v>
      </c>
      <c r="B9" s="10" t="s">
        <v>45</v>
      </c>
      <c r="E9" s="9"/>
      <c r="G9"/>
    </row>
    <row r="10" spans="1:7" x14ac:dyDescent="0.45">
      <c r="A10" s="10" t="s">
        <v>53</v>
      </c>
      <c r="B10" s="10" t="s">
        <v>45</v>
      </c>
      <c r="E10" s="9"/>
      <c r="G10"/>
    </row>
    <row r="11" spans="1:7" x14ac:dyDescent="0.45">
      <c r="A11" s="10" t="s">
        <v>54</v>
      </c>
      <c r="B11" s="10" t="s">
        <v>45</v>
      </c>
      <c r="E11" s="9"/>
      <c r="G11"/>
    </row>
    <row r="12" spans="1:7" x14ac:dyDescent="0.45">
      <c r="A12" s="10" t="s">
        <v>55</v>
      </c>
      <c r="B12" s="10" t="s">
        <v>45</v>
      </c>
      <c r="E12" s="9"/>
      <c r="G12"/>
    </row>
    <row r="13" spans="1:7" x14ac:dyDescent="0.45">
      <c r="A13" s="10" t="s">
        <v>56</v>
      </c>
      <c r="B13" s="10" t="s">
        <v>57</v>
      </c>
      <c r="E13" s="9"/>
      <c r="G13"/>
    </row>
    <row r="14" spans="1:7" x14ac:dyDescent="0.45">
      <c r="A14" s="10" t="s">
        <v>58</v>
      </c>
      <c r="B14" s="10" t="s">
        <v>59</v>
      </c>
      <c r="C14">
        <v>2015</v>
      </c>
      <c r="D14">
        <v>1</v>
      </c>
      <c r="E14" s="9">
        <v>6.39</v>
      </c>
      <c r="F14" s="9">
        <v>11</v>
      </c>
      <c r="G14"/>
    </row>
    <row r="15" spans="1:7" x14ac:dyDescent="0.45">
      <c r="A15" s="10" t="s">
        <v>58</v>
      </c>
      <c r="B15" s="10" t="s">
        <v>59</v>
      </c>
      <c r="C15">
        <v>2015</v>
      </c>
      <c r="D15">
        <v>2</v>
      </c>
      <c r="E15" s="9">
        <v>5.62</v>
      </c>
      <c r="F15" s="9">
        <v>11.2</v>
      </c>
      <c r="G15"/>
    </row>
    <row r="16" spans="1:7" x14ac:dyDescent="0.45">
      <c r="A16" s="10" t="s">
        <v>58</v>
      </c>
      <c r="B16" s="10" t="s">
        <v>59</v>
      </c>
      <c r="C16">
        <v>2015</v>
      </c>
      <c r="D16">
        <v>3</v>
      </c>
      <c r="E16" s="9">
        <v>5.92</v>
      </c>
      <c r="F16" s="9">
        <v>11.15</v>
      </c>
      <c r="G16"/>
    </row>
    <row r="17" spans="1:7" x14ac:dyDescent="0.45">
      <c r="A17" s="10" t="s">
        <v>58</v>
      </c>
      <c r="B17" s="10" t="s">
        <v>59</v>
      </c>
      <c r="C17">
        <v>2015</v>
      </c>
      <c r="D17">
        <v>4</v>
      </c>
      <c r="E17" s="9">
        <v>6.66</v>
      </c>
      <c r="F17" s="9">
        <v>11.05</v>
      </c>
      <c r="G17"/>
    </row>
    <row r="18" spans="1:7" x14ac:dyDescent="0.45">
      <c r="A18" s="10" t="s">
        <v>58</v>
      </c>
      <c r="B18" s="10" t="s">
        <v>59</v>
      </c>
      <c r="C18">
        <v>2015</v>
      </c>
      <c r="D18">
        <v>5</v>
      </c>
      <c r="E18" s="9">
        <v>6.92</v>
      </c>
      <c r="F18" s="9">
        <v>11.17</v>
      </c>
      <c r="G18"/>
    </row>
    <row r="19" spans="1:7" x14ac:dyDescent="0.45">
      <c r="A19" s="10" t="s">
        <v>58</v>
      </c>
      <c r="B19" s="10" t="s">
        <v>59</v>
      </c>
      <c r="C19">
        <v>2015</v>
      </c>
      <c r="D19">
        <v>6</v>
      </c>
      <c r="E19" s="9">
        <v>6.7</v>
      </c>
      <c r="F19" s="9">
        <v>11.19</v>
      </c>
      <c r="G19"/>
    </row>
    <row r="20" spans="1:7" x14ac:dyDescent="0.45">
      <c r="A20" s="10" t="s">
        <v>58</v>
      </c>
      <c r="B20" s="10" t="s">
        <v>59</v>
      </c>
      <c r="C20">
        <v>2015</v>
      </c>
      <c r="D20">
        <v>7</v>
      </c>
      <c r="E20" s="9">
        <v>4.91</v>
      </c>
      <c r="F20" s="9">
        <v>11.32</v>
      </c>
      <c r="G20"/>
    </row>
    <row r="21" spans="1:7" x14ac:dyDescent="0.45">
      <c r="A21" s="10" t="s">
        <v>58</v>
      </c>
      <c r="B21" s="10" t="s">
        <v>59</v>
      </c>
      <c r="C21">
        <v>2015</v>
      </c>
      <c r="D21">
        <v>8</v>
      </c>
      <c r="E21" s="9">
        <v>5.97</v>
      </c>
      <c r="F21" s="9">
        <v>11.57</v>
      </c>
      <c r="G21"/>
    </row>
    <row r="22" spans="1:7" x14ac:dyDescent="0.45">
      <c r="A22" s="10" t="s">
        <v>58</v>
      </c>
      <c r="B22" s="10" t="s">
        <v>59</v>
      </c>
      <c r="C22">
        <v>2015</v>
      </c>
      <c r="D22">
        <v>9</v>
      </c>
      <c r="E22" s="9">
        <v>5.01</v>
      </c>
      <c r="F22" s="9">
        <v>11.5</v>
      </c>
      <c r="G22"/>
    </row>
    <row r="23" spans="1:7" x14ac:dyDescent="0.45">
      <c r="A23" s="10" t="s">
        <v>58</v>
      </c>
      <c r="B23" s="10" t="s">
        <v>59</v>
      </c>
      <c r="C23">
        <v>2015</v>
      </c>
      <c r="D23">
        <v>10</v>
      </c>
      <c r="E23" s="9">
        <v>4.96</v>
      </c>
      <c r="F23" s="9">
        <v>11.47</v>
      </c>
      <c r="G23"/>
    </row>
    <row r="24" spans="1:7" x14ac:dyDescent="0.45">
      <c r="A24" s="10" t="s">
        <v>58</v>
      </c>
      <c r="B24" s="10" t="s">
        <v>59</v>
      </c>
      <c r="C24">
        <v>2015</v>
      </c>
      <c r="D24">
        <v>11</v>
      </c>
      <c r="E24" s="9">
        <v>4.3899999999999997</v>
      </c>
      <c r="F24" s="9">
        <v>11.64</v>
      </c>
      <c r="G24"/>
    </row>
    <row r="25" spans="1:7" x14ac:dyDescent="0.45">
      <c r="A25" s="10" t="s">
        <v>58</v>
      </c>
      <c r="B25" s="10" t="s">
        <v>59</v>
      </c>
      <c r="C25">
        <v>2015</v>
      </c>
      <c r="D25">
        <v>12</v>
      </c>
      <c r="E25" s="9">
        <v>7.44</v>
      </c>
      <c r="F25" s="9">
        <v>12.06</v>
      </c>
      <c r="G25"/>
    </row>
    <row r="26" spans="1:7" x14ac:dyDescent="0.45">
      <c r="A26" s="10" t="s">
        <v>58</v>
      </c>
      <c r="B26" s="10" t="s">
        <v>59</v>
      </c>
      <c r="C26">
        <v>2015</v>
      </c>
      <c r="D26">
        <v>13</v>
      </c>
      <c r="E26" s="9">
        <v>7.26</v>
      </c>
      <c r="F26" s="9">
        <v>12</v>
      </c>
      <c r="G26"/>
    </row>
    <row r="27" spans="1:7" x14ac:dyDescent="0.45">
      <c r="A27" s="10" t="s">
        <v>58</v>
      </c>
      <c r="B27" s="10" t="s">
        <v>59</v>
      </c>
      <c r="C27">
        <v>2015</v>
      </c>
      <c r="D27">
        <v>14</v>
      </c>
      <c r="E27" s="9">
        <v>4.58</v>
      </c>
      <c r="F27" s="9">
        <v>12.07</v>
      </c>
      <c r="G27"/>
    </row>
    <row r="28" spans="1:7" x14ac:dyDescent="0.45">
      <c r="A28" s="10" t="s">
        <v>58</v>
      </c>
      <c r="B28" s="10" t="s">
        <v>59</v>
      </c>
      <c r="C28">
        <v>2015</v>
      </c>
      <c r="D28">
        <v>15</v>
      </c>
      <c r="E28" s="9">
        <v>4.3099999999999996</v>
      </c>
      <c r="F28" s="9">
        <v>12.16</v>
      </c>
      <c r="G28"/>
    </row>
    <row r="29" spans="1:7" x14ac:dyDescent="0.45">
      <c r="A29" s="10" t="s">
        <v>58</v>
      </c>
      <c r="B29" s="10" t="s">
        <v>59</v>
      </c>
      <c r="C29">
        <v>2015</v>
      </c>
      <c r="D29">
        <v>16</v>
      </c>
      <c r="E29" s="9">
        <v>4.4000000000000004</v>
      </c>
      <c r="F29" s="9">
        <v>12.14</v>
      </c>
      <c r="G29"/>
    </row>
    <row r="30" spans="1:7" x14ac:dyDescent="0.45">
      <c r="A30" s="10" t="s">
        <v>58</v>
      </c>
      <c r="B30" s="10" t="s">
        <v>59</v>
      </c>
      <c r="C30">
        <v>2015</v>
      </c>
      <c r="D30">
        <v>17</v>
      </c>
      <c r="E30" s="9">
        <v>3.8</v>
      </c>
      <c r="F30" s="9">
        <v>12.41</v>
      </c>
      <c r="G30"/>
    </row>
    <row r="31" spans="1:7" x14ac:dyDescent="0.45">
      <c r="A31" s="10" t="s">
        <v>58</v>
      </c>
      <c r="B31" s="10" t="s">
        <v>59</v>
      </c>
      <c r="C31">
        <v>2015</v>
      </c>
      <c r="D31">
        <v>18</v>
      </c>
      <c r="E31" s="9">
        <v>7.76</v>
      </c>
      <c r="F31" s="9">
        <v>12.62</v>
      </c>
      <c r="G31"/>
    </row>
    <row r="32" spans="1:7" x14ac:dyDescent="0.45">
      <c r="A32" s="10" t="s">
        <v>58</v>
      </c>
      <c r="B32" s="10" t="s">
        <v>59</v>
      </c>
      <c r="C32">
        <v>2015</v>
      </c>
      <c r="D32">
        <v>19</v>
      </c>
      <c r="E32" s="9">
        <v>6.95</v>
      </c>
      <c r="F32" s="9">
        <v>12.79</v>
      </c>
      <c r="G32"/>
    </row>
    <row r="33" spans="1:7" x14ac:dyDescent="0.45">
      <c r="A33" s="10" t="s">
        <v>58</v>
      </c>
      <c r="B33" s="10" t="s">
        <v>59</v>
      </c>
      <c r="C33">
        <v>2015</v>
      </c>
      <c r="D33">
        <v>20</v>
      </c>
      <c r="E33" s="9">
        <v>2.33</v>
      </c>
      <c r="F33" s="9">
        <v>12.95</v>
      </c>
      <c r="G33"/>
    </row>
    <row r="34" spans="1:7" x14ac:dyDescent="0.45">
      <c r="A34" s="10" t="s">
        <v>58</v>
      </c>
      <c r="B34" s="10" t="s">
        <v>59</v>
      </c>
      <c r="C34">
        <v>2015</v>
      </c>
      <c r="D34">
        <v>21</v>
      </c>
      <c r="E34" s="9">
        <v>3.05</v>
      </c>
      <c r="F34" s="9">
        <v>13.02</v>
      </c>
      <c r="G34"/>
    </row>
    <row r="35" spans="1:7" x14ac:dyDescent="0.45">
      <c r="A35" s="10" t="s">
        <v>58</v>
      </c>
      <c r="B35" s="10" t="s">
        <v>59</v>
      </c>
      <c r="C35">
        <v>2015</v>
      </c>
      <c r="D35">
        <v>22</v>
      </c>
      <c r="E35" s="9">
        <v>1.32</v>
      </c>
      <c r="F35" s="9">
        <v>13.19</v>
      </c>
      <c r="G35"/>
    </row>
    <row r="36" spans="1:7" x14ac:dyDescent="0.45">
      <c r="A36" s="10" t="s">
        <v>58</v>
      </c>
      <c r="B36" s="10" t="s">
        <v>59</v>
      </c>
      <c r="C36">
        <v>2015</v>
      </c>
      <c r="D36">
        <v>23</v>
      </c>
      <c r="E36" s="9">
        <v>3.6</v>
      </c>
      <c r="F36" s="9">
        <v>13.34</v>
      </c>
      <c r="G36"/>
    </row>
    <row r="37" spans="1:7" x14ac:dyDescent="0.45">
      <c r="A37" s="10" t="s">
        <v>58</v>
      </c>
      <c r="B37" s="10" t="s">
        <v>59</v>
      </c>
      <c r="C37">
        <v>2015</v>
      </c>
      <c r="D37">
        <v>24</v>
      </c>
      <c r="E37" s="9">
        <v>7.67</v>
      </c>
      <c r="F37" s="9">
        <v>13.35</v>
      </c>
      <c r="G37"/>
    </row>
    <row r="38" spans="1:7" x14ac:dyDescent="0.45">
      <c r="A38" s="10" t="s">
        <v>58</v>
      </c>
      <c r="B38" s="10" t="s">
        <v>59</v>
      </c>
      <c r="C38">
        <v>2015</v>
      </c>
      <c r="D38">
        <v>25</v>
      </c>
      <c r="E38" s="9">
        <v>6.5</v>
      </c>
      <c r="F38" s="9">
        <v>13.57</v>
      </c>
      <c r="G38"/>
    </row>
    <row r="39" spans="1:7" x14ac:dyDescent="0.45">
      <c r="A39" s="10" t="s">
        <v>58</v>
      </c>
      <c r="B39" s="10" t="s">
        <v>59</v>
      </c>
      <c r="C39">
        <v>2015</v>
      </c>
      <c r="D39">
        <v>26</v>
      </c>
      <c r="E39" s="9">
        <v>8.4700000000000006</v>
      </c>
      <c r="F39" s="9">
        <v>13.7</v>
      </c>
      <c r="G39"/>
    </row>
    <row r="40" spans="1:7" x14ac:dyDescent="0.45">
      <c r="A40" s="10" t="s">
        <v>58</v>
      </c>
      <c r="B40" s="10" t="s">
        <v>59</v>
      </c>
      <c r="C40">
        <v>2015</v>
      </c>
      <c r="D40">
        <v>27</v>
      </c>
      <c r="E40" s="9">
        <v>5</v>
      </c>
      <c r="F40" s="9">
        <v>14.23</v>
      </c>
      <c r="G40"/>
    </row>
    <row r="41" spans="1:7" x14ac:dyDescent="0.45">
      <c r="A41" s="10" t="s">
        <v>58</v>
      </c>
      <c r="B41" s="10" t="s">
        <v>59</v>
      </c>
      <c r="C41">
        <v>2015</v>
      </c>
      <c r="D41">
        <v>28</v>
      </c>
      <c r="E41" s="9">
        <v>9.2200000000000006</v>
      </c>
      <c r="F41" s="9">
        <v>13.89</v>
      </c>
      <c r="G41"/>
    </row>
    <row r="42" spans="1:7" x14ac:dyDescent="0.45">
      <c r="A42" s="10" t="s">
        <v>58</v>
      </c>
      <c r="B42" s="10" t="s">
        <v>59</v>
      </c>
      <c r="C42">
        <v>2015</v>
      </c>
      <c r="D42">
        <v>29</v>
      </c>
      <c r="E42" s="9">
        <v>3.73</v>
      </c>
      <c r="F42" s="9">
        <v>14.51</v>
      </c>
      <c r="G42"/>
    </row>
    <row r="43" spans="1:7" x14ac:dyDescent="0.45">
      <c r="A43" s="10" t="s">
        <v>58</v>
      </c>
      <c r="B43" s="10" t="s">
        <v>59</v>
      </c>
      <c r="C43">
        <v>2015</v>
      </c>
      <c r="D43">
        <v>30</v>
      </c>
      <c r="E43" s="9">
        <v>4.66</v>
      </c>
      <c r="F43" s="9">
        <v>14.74</v>
      </c>
      <c r="G43"/>
    </row>
    <row r="44" spans="1:7" x14ac:dyDescent="0.45">
      <c r="A44" s="10" t="s">
        <v>58</v>
      </c>
      <c r="B44" s="10" t="s">
        <v>59</v>
      </c>
      <c r="C44">
        <v>2015</v>
      </c>
      <c r="D44">
        <v>31</v>
      </c>
      <c r="E44" s="9">
        <v>8.43</v>
      </c>
      <c r="F44" s="9">
        <v>14.88</v>
      </c>
      <c r="G44"/>
    </row>
    <row r="45" spans="1:7" x14ac:dyDescent="0.45">
      <c r="A45" s="10" t="s">
        <v>58</v>
      </c>
      <c r="B45" s="10" t="s">
        <v>59</v>
      </c>
      <c r="C45">
        <v>2015</v>
      </c>
      <c r="D45">
        <v>32</v>
      </c>
      <c r="E45" s="9">
        <v>7.7</v>
      </c>
      <c r="F45" s="9">
        <v>15.3</v>
      </c>
      <c r="G45"/>
    </row>
    <row r="46" spans="1:7" x14ac:dyDescent="0.45">
      <c r="A46" s="10" t="s">
        <v>58</v>
      </c>
      <c r="B46" s="10" t="s">
        <v>59</v>
      </c>
      <c r="C46">
        <v>2015</v>
      </c>
      <c r="D46">
        <v>33</v>
      </c>
      <c r="E46" s="9">
        <v>9.64</v>
      </c>
      <c r="F46" s="9">
        <v>15.16</v>
      </c>
      <c r="G46"/>
    </row>
    <row r="47" spans="1:7" x14ac:dyDescent="0.45">
      <c r="A47" s="10" t="s">
        <v>58</v>
      </c>
      <c r="B47" s="10" t="s">
        <v>59</v>
      </c>
      <c r="C47">
        <v>2015</v>
      </c>
      <c r="D47">
        <v>34</v>
      </c>
      <c r="E47" s="9">
        <v>4.2300000000000004</v>
      </c>
      <c r="F47" s="9">
        <v>15.4</v>
      </c>
      <c r="G47"/>
    </row>
    <row r="48" spans="1:7" x14ac:dyDescent="0.45">
      <c r="A48" s="10" t="s">
        <v>58</v>
      </c>
      <c r="B48" s="10" t="s">
        <v>59</v>
      </c>
      <c r="C48">
        <v>2015</v>
      </c>
      <c r="D48">
        <v>35</v>
      </c>
      <c r="E48" s="9">
        <v>3.82</v>
      </c>
      <c r="F48" s="9">
        <v>15.63</v>
      </c>
      <c r="G48"/>
    </row>
    <row r="49" spans="1:7" x14ac:dyDescent="0.45">
      <c r="A49" s="10" t="s">
        <v>58</v>
      </c>
      <c r="B49" s="10" t="s">
        <v>59</v>
      </c>
      <c r="C49">
        <v>2015</v>
      </c>
      <c r="D49">
        <v>36</v>
      </c>
      <c r="E49" s="9">
        <v>1.05</v>
      </c>
      <c r="F49" s="9">
        <v>15.89</v>
      </c>
      <c r="G49"/>
    </row>
    <row r="50" spans="1:7" x14ac:dyDescent="0.45">
      <c r="A50" s="10" t="s">
        <v>58</v>
      </c>
      <c r="B50" s="10" t="s">
        <v>59</v>
      </c>
      <c r="C50">
        <v>2015</v>
      </c>
      <c r="D50">
        <v>37</v>
      </c>
      <c r="E50" s="9">
        <v>1.37</v>
      </c>
      <c r="F50" s="9">
        <v>16.170000000000002</v>
      </c>
      <c r="G50"/>
    </row>
    <row r="51" spans="1:7" x14ac:dyDescent="0.45">
      <c r="A51" s="10" t="s">
        <v>58</v>
      </c>
      <c r="B51" s="10" t="s">
        <v>59</v>
      </c>
      <c r="C51">
        <v>2015</v>
      </c>
      <c r="D51">
        <v>38</v>
      </c>
      <c r="E51" s="9">
        <v>4.0999999999999996</v>
      </c>
      <c r="F51" s="9">
        <v>16.329999999999998</v>
      </c>
      <c r="G51"/>
    </row>
    <row r="52" spans="1:7" x14ac:dyDescent="0.45">
      <c r="A52" s="10" t="s">
        <v>58</v>
      </c>
      <c r="B52" s="10" t="s">
        <v>59</v>
      </c>
      <c r="C52">
        <v>2015</v>
      </c>
      <c r="D52">
        <v>39</v>
      </c>
      <c r="E52" s="9">
        <v>8.2899999999999991</v>
      </c>
      <c r="F52" s="9">
        <v>16.47</v>
      </c>
      <c r="G52"/>
    </row>
    <row r="53" spans="1:7" x14ac:dyDescent="0.45">
      <c r="A53" s="10" t="s">
        <v>58</v>
      </c>
      <c r="B53" s="10" t="s">
        <v>59</v>
      </c>
      <c r="C53">
        <v>2015</v>
      </c>
      <c r="D53">
        <v>40</v>
      </c>
      <c r="E53" s="9">
        <v>10.14</v>
      </c>
      <c r="F53" s="9">
        <v>16.920000000000002</v>
      </c>
      <c r="G53"/>
    </row>
    <row r="54" spans="1:7" x14ac:dyDescent="0.45">
      <c r="A54" s="10" t="s">
        <v>58</v>
      </c>
      <c r="B54" s="10" t="s">
        <v>59</v>
      </c>
      <c r="C54">
        <v>2015</v>
      </c>
      <c r="D54">
        <v>41</v>
      </c>
      <c r="E54" s="9">
        <v>10.33</v>
      </c>
      <c r="F54" s="9">
        <v>17.22</v>
      </c>
      <c r="G54"/>
    </row>
    <row r="55" spans="1:7" x14ac:dyDescent="0.45">
      <c r="A55" s="10" t="s">
        <v>58</v>
      </c>
      <c r="B55" s="10" t="s">
        <v>59</v>
      </c>
      <c r="C55">
        <v>2015</v>
      </c>
      <c r="D55">
        <v>42</v>
      </c>
      <c r="E55" s="9">
        <v>10.62</v>
      </c>
      <c r="F55" s="9">
        <v>17.59</v>
      </c>
      <c r="G55"/>
    </row>
    <row r="56" spans="1:7" x14ac:dyDescent="0.45">
      <c r="A56" s="10" t="s">
        <v>58</v>
      </c>
      <c r="B56" s="10" t="s">
        <v>59</v>
      </c>
      <c r="C56">
        <v>2015</v>
      </c>
      <c r="D56">
        <v>43</v>
      </c>
      <c r="E56" s="9">
        <v>8.74</v>
      </c>
      <c r="F56" s="9">
        <v>17.309999999999999</v>
      </c>
      <c r="G56"/>
    </row>
    <row r="57" spans="1:7" x14ac:dyDescent="0.45">
      <c r="A57" s="10" t="s">
        <v>58</v>
      </c>
      <c r="B57" s="10" t="s">
        <v>59</v>
      </c>
      <c r="C57">
        <v>2015</v>
      </c>
      <c r="D57">
        <v>44</v>
      </c>
      <c r="E57" s="9">
        <v>8.07</v>
      </c>
      <c r="F57" s="9">
        <v>17.829999999999998</v>
      </c>
      <c r="G57"/>
    </row>
    <row r="58" spans="1:7" x14ac:dyDescent="0.45">
      <c r="A58" s="10" t="s">
        <v>58</v>
      </c>
      <c r="B58" s="10" t="s">
        <v>59</v>
      </c>
      <c r="C58">
        <v>2015</v>
      </c>
      <c r="D58">
        <v>45</v>
      </c>
      <c r="E58" s="9">
        <v>6.52</v>
      </c>
      <c r="F58" s="9">
        <v>17.75</v>
      </c>
      <c r="G58"/>
    </row>
    <row r="59" spans="1:7" x14ac:dyDescent="0.45">
      <c r="A59" s="10" t="s">
        <v>58</v>
      </c>
      <c r="B59" s="10" t="s">
        <v>59</v>
      </c>
      <c r="C59">
        <v>2015</v>
      </c>
      <c r="D59">
        <v>46</v>
      </c>
      <c r="E59" s="9">
        <v>3.86</v>
      </c>
      <c r="F59" s="9">
        <v>18.05</v>
      </c>
      <c r="G59"/>
    </row>
    <row r="60" spans="1:7" x14ac:dyDescent="0.45">
      <c r="A60" s="10" t="s">
        <v>58</v>
      </c>
      <c r="B60" s="10" t="s">
        <v>59</v>
      </c>
      <c r="C60">
        <v>2015</v>
      </c>
      <c r="D60">
        <v>47</v>
      </c>
      <c r="E60" s="9">
        <v>3.6</v>
      </c>
      <c r="F60" s="9">
        <v>18.239999999999998</v>
      </c>
      <c r="G60"/>
    </row>
    <row r="61" spans="1:7" x14ac:dyDescent="0.45">
      <c r="A61" s="10" t="s">
        <v>58</v>
      </c>
      <c r="B61" s="10" t="s">
        <v>59</v>
      </c>
      <c r="C61">
        <v>2015</v>
      </c>
      <c r="D61">
        <v>48</v>
      </c>
      <c r="E61" s="9">
        <v>10.130000000000001</v>
      </c>
      <c r="F61" s="9">
        <v>18.79</v>
      </c>
      <c r="G61"/>
    </row>
    <row r="62" spans="1:7" x14ac:dyDescent="0.45">
      <c r="A62" s="10" t="s">
        <v>58</v>
      </c>
      <c r="B62" s="10" t="s">
        <v>59</v>
      </c>
      <c r="C62">
        <v>2015</v>
      </c>
      <c r="D62">
        <v>49</v>
      </c>
      <c r="E62" s="9">
        <v>11.33</v>
      </c>
      <c r="F62" s="9">
        <v>18.52</v>
      </c>
      <c r="G62"/>
    </row>
    <row r="63" spans="1:7" x14ac:dyDescent="0.45">
      <c r="A63" s="10" t="s">
        <v>58</v>
      </c>
      <c r="B63" s="10" t="s">
        <v>59</v>
      </c>
      <c r="C63">
        <v>2015</v>
      </c>
      <c r="D63">
        <v>50</v>
      </c>
      <c r="E63" s="9">
        <v>12.87</v>
      </c>
      <c r="F63" s="9">
        <v>18.71</v>
      </c>
      <c r="G63"/>
    </row>
    <row r="64" spans="1:7" x14ac:dyDescent="0.45">
      <c r="A64" s="10" t="s">
        <v>58</v>
      </c>
      <c r="B64" s="10" t="s">
        <v>59</v>
      </c>
      <c r="C64">
        <v>2015</v>
      </c>
      <c r="D64">
        <v>51</v>
      </c>
      <c r="E64" s="9">
        <v>12.94</v>
      </c>
      <c r="F64" s="9">
        <v>18.899999999999999</v>
      </c>
      <c r="G64"/>
    </row>
    <row r="65" spans="1:7" x14ac:dyDescent="0.45">
      <c r="A65" s="10" t="s">
        <v>58</v>
      </c>
      <c r="B65" s="10" t="s">
        <v>59</v>
      </c>
      <c r="C65">
        <v>2015</v>
      </c>
      <c r="D65">
        <v>52</v>
      </c>
      <c r="E65" s="9">
        <v>7.48</v>
      </c>
      <c r="F65" s="9">
        <v>19.399999999999999</v>
      </c>
      <c r="G65"/>
    </row>
    <row r="66" spans="1:7" x14ac:dyDescent="0.45">
      <c r="A66" s="10" t="s">
        <v>58</v>
      </c>
      <c r="B66" s="10" t="s">
        <v>59</v>
      </c>
      <c r="C66">
        <v>2015</v>
      </c>
      <c r="D66">
        <v>53</v>
      </c>
      <c r="E66" s="9">
        <v>2.81</v>
      </c>
      <c r="F66" s="9">
        <v>19.920000000000002</v>
      </c>
      <c r="G66"/>
    </row>
    <row r="67" spans="1:7" x14ac:dyDescent="0.45">
      <c r="A67" s="10" t="s">
        <v>58</v>
      </c>
      <c r="B67" s="10" t="s">
        <v>59</v>
      </c>
      <c r="C67">
        <v>2015</v>
      </c>
      <c r="D67">
        <v>54</v>
      </c>
      <c r="E67" s="9">
        <v>10.71</v>
      </c>
      <c r="F67" s="9">
        <v>20.100000000000001</v>
      </c>
      <c r="G67"/>
    </row>
    <row r="68" spans="1:7" x14ac:dyDescent="0.45">
      <c r="A68" s="10" t="s">
        <v>58</v>
      </c>
      <c r="B68" s="10" t="s">
        <v>59</v>
      </c>
      <c r="C68">
        <v>2015</v>
      </c>
      <c r="D68">
        <v>55</v>
      </c>
      <c r="E68" s="9">
        <v>3</v>
      </c>
      <c r="F68" s="9">
        <v>20.3</v>
      </c>
      <c r="G68"/>
    </row>
    <row r="69" spans="1:7" x14ac:dyDescent="0.45">
      <c r="A69" s="10" t="s">
        <v>58</v>
      </c>
      <c r="B69" s="10" t="s">
        <v>59</v>
      </c>
      <c r="C69">
        <v>2015</v>
      </c>
      <c r="D69">
        <v>56</v>
      </c>
      <c r="E69" s="9">
        <v>5.79</v>
      </c>
      <c r="F69" s="9">
        <v>20.420000000000002</v>
      </c>
      <c r="G69"/>
    </row>
    <row r="70" spans="1:7" x14ac:dyDescent="0.45">
      <c r="A70" s="10" t="s">
        <v>58</v>
      </c>
      <c r="B70" s="10" t="s">
        <v>59</v>
      </c>
      <c r="C70">
        <v>2015</v>
      </c>
      <c r="D70">
        <v>57</v>
      </c>
      <c r="E70" s="9">
        <v>6.2</v>
      </c>
      <c r="F70" s="9">
        <v>20.86</v>
      </c>
      <c r="G70"/>
    </row>
    <row r="71" spans="1:7" x14ac:dyDescent="0.45">
      <c r="A71" s="10" t="s">
        <v>58</v>
      </c>
      <c r="B71" s="10" t="s">
        <v>59</v>
      </c>
      <c r="C71">
        <v>2015</v>
      </c>
      <c r="D71">
        <v>58</v>
      </c>
      <c r="E71" s="9">
        <v>11.73</v>
      </c>
      <c r="F71" s="9">
        <v>20.83</v>
      </c>
      <c r="G71"/>
    </row>
    <row r="72" spans="1:7" x14ac:dyDescent="0.45">
      <c r="A72" s="10" t="s">
        <v>58</v>
      </c>
      <c r="B72" s="10" t="s">
        <v>59</v>
      </c>
      <c r="C72">
        <v>2015</v>
      </c>
      <c r="D72">
        <v>59</v>
      </c>
      <c r="E72" s="9">
        <v>13.28</v>
      </c>
      <c r="F72" s="9">
        <v>21.57</v>
      </c>
      <c r="G72"/>
    </row>
    <row r="73" spans="1:7" x14ac:dyDescent="0.45">
      <c r="A73" s="10" t="s">
        <v>58</v>
      </c>
      <c r="B73" s="10" t="s">
        <v>59</v>
      </c>
      <c r="C73">
        <v>2015</v>
      </c>
      <c r="D73">
        <v>60</v>
      </c>
      <c r="E73" s="9">
        <v>10.51</v>
      </c>
      <c r="F73" s="9">
        <v>21.53</v>
      </c>
      <c r="G73"/>
    </row>
    <row r="74" spans="1:7" x14ac:dyDescent="0.45">
      <c r="A74" s="10" t="s">
        <v>58</v>
      </c>
      <c r="B74" s="10" t="s">
        <v>59</v>
      </c>
      <c r="C74">
        <v>2015</v>
      </c>
      <c r="D74">
        <v>61</v>
      </c>
      <c r="E74" s="9">
        <v>8.2200000000000006</v>
      </c>
      <c r="F74" s="9">
        <v>21.73</v>
      </c>
      <c r="G74"/>
    </row>
    <row r="75" spans="1:7" x14ac:dyDescent="0.45">
      <c r="A75" s="10" t="s">
        <v>58</v>
      </c>
      <c r="B75" s="10" t="s">
        <v>59</v>
      </c>
      <c r="C75">
        <v>2015</v>
      </c>
      <c r="D75">
        <v>62</v>
      </c>
      <c r="E75" s="9">
        <v>11.19</v>
      </c>
      <c r="F75" s="9">
        <v>21.88</v>
      </c>
      <c r="G75"/>
    </row>
    <row r="76" spans="1:7" x14ac:dyDescent="0.45">
      <c r="A76" s="10" t="s">
        <v>58</v>
      </c>
      <c r="B76" s="10" t="s">
        <v>59</v>
      </c>
      <c r="C76">
        <v>2015</v>
      </c>
      <c r="D76">
        <v>63</v>
      </c>
      <c r="E76" s="9">
        <v>6.68</v>
      </c>
      <c r="F76" s="9">
        <v>22.4</v>
      </c>
      <c r="G76"/>
    </row>
    <row r="77" spans="1:7" x14ac:dyDescent="0.45">
      <c r="A77" s="10" t="s">
        <v>58</v>
      </c>
      <c r="B77" s="10" t="s">
        <v>59</v>
      </c>
      <c r="C77">
        <v>2015</v>
      </c>
      <c r="D77">
        <v>64</v>
      </c>
      <c r="E77" s="9">
        <v>10.78</v>
      </c>
      <c r="F77" s="9">
        <v>22.94</v>
      </c>
      <c r="G77"/>
    </row>
    <row r="78" spans="1:7" x14ac:dyDescent="0.45">
      <c r="A78" s="10" t="s">
        <v>58</v>
      </c>
      <c r="B78" s="10" t="s">
        <v>59</v>
      </c>
      <c r="C78">
        <v>2015</v>
      </c>
      <c r="D78">
        <v>65</v>
      </c>
      <c r="E78" s="9">
        <v>15.43</v>
      </c>
      <c r="F78" s="9">
        <v>22.55</v>
      </c>
      <c r="G78"/>
    </row>
    <row r="79" spans="1:7" x14ac:dyDescent="0.45">
      <c r="A79" s="10" t="s">
        <v>58</v>
      </c>
      <c r="B79" s="10" t="s">
        <v>59</v>
      </c>
      <c r="C79">
        <v>2015</v>
      </c>
      <c r="D79">
        <v>66</v>
      </c>
      <c r="E79" s="9">
        <v>15.52</v>
      </c>
      <c r="F79" s="9">
        <v>23.65</v>
      </c>
      <c r="G79"/>
    </row>
    <row r="80" spans="1:7" x14ac:dyDescent="0.45">
      <c r="A80" s="10" t="s">
        <v>58</v>
      </c>
      <c r="B80" s="10" t="s">
        <v>59</v>
      </c>
      <c r="C80">
        <v>2015</v>
      </c>
      <c r="D80">
        <v>67</v>
      </c>
      <c r="E80" s="9">
        <v>15.12</v>
      </c>
      <c r="F80" s="9">
        <v>23.39</v>
      </c>
      <c r="G80"/>
    </row>
    <row r="81" spans="1:7" x14ac:dyDescent="0.45">
      <c r="A81" s="10" t="s">
        <v>58</v>
      </c>
      <c r="B81" s="10" t="s">
        <v>59</v>
      </c>
      <c r="C81">
        <v>2015</v>
      </c>
      <c r="D81">
        <v>68</v>
      </c>
      <c r="E81" s="9">
        <v>11.35</v>
      </c>
      <c r="F81" s="9">
        <v>23.77</v>
      </c>
      <c r="G81"/>
    </row>
    <row r="82" spans="1:7" x14ac:dyDescent="0.45">
      <c r="A82" s="10" t="s">
        <v>58</v>
      </c>
      <c r="B82" s="10" t="s">
        <v>59</v>
      </c>
      <c r="C82">
        <v>2015</v>
      </c>
      <c r="D82">
        <v>69</v>
      </c>
      <c r="E82" s="9">
        <v>15.93</v>
      </c>
      <c r="F82" s="9">
        <v>23.9</v>
      </c>
      <c r="G82"/>
    </row>
    <row r="83" spans="1:7" x14ac:dyDescent="0.45">
      <c r="A83" s="10" t="s">
        <v>58</v>
      </c>
      <c r="B83" s="10" t="s">
        <v>59</v>
      </c>
      <c r="C83">
        <v>2015</v>
      </c>
      <c r="D83">
        <v>70</v>
      </c>
      <c r="E83" s="9">
        <v>15.98</v>
      </c>
      <c r="F83" s="9">
        <v>23.81</v>
      </c>
      <c r="G83"/>
    </row>
    <row r="84" spans="1:7" x14ac:dyDescent="0.45">
      <c r="A84" s="10" t="s">
        <v>58</v>
      </c>
      <c r="B84" s="10" t="s">
        <v>59</v>
      </c>
      <c r="C84">
        <v>2015</v>
      </c>
      <c r="D84">
        <v>71</v>
      </c>
      <c r="E84" s="9">
        <v>16.28</v>
      </c>
      <c r="F84" s="9">
        <v>25.1</v>
      </c>
      <c r="G84"/>
    </row>
    <row r="85" spans="1:7" x14ac:dyDescent="0.45">
      <c r="A85" s="10" t="s">
        <v>58</v>
      </c>
      <c r="B85" s="10" t="s">
        <v>59</v>
      </c>
      <c r="C85">
        <v>2015</v>
      </c>
      <c r="D85">
        <v>72</v>
      </c>
      <c r="E85" s="9">
        <v>16.71</v>
      </c>
      <c r="F85" s="9">
        <v>24.9</v>
      </c>
      <c r="G85"/>
    </row>
    <row r="86" spans="1:7" x14ac:dyDescent="0.45">
      <c r="A86" s="10" t="s">
        <v>58</v>
      </c>
      <c r="B86" s="10" t="s">
        <v>59</v>
      </c>
      <c r="C86">
        <v>2015</v>
      </c>
      <c r="D86">
        <v>73</v>
      </c>
      <c r="E86" s="9">
        <v>15.31</v>
      </c>
      <c r="F86" s="9">
        <v>25.72</v>
      </c>
      <c r="G86"/>
    </row>
    <row r="87" spans="1:7" x14ac:dyDescent="0.45">
      <c r="A87" s="10" t="s">
        <v>58</v>
      </c>
      <c r="B87" s="10" t="s">
        <v>59</v>
      </c>
      <c r="C87">
        <v>2015</v>
      </c>
      <c r="D87">
        <v>74</v>
      </c>
      <c r="E87" s="9">
        <v>11.02</v>
      </c>
      <c r="F87" s="9">
        <v>25.28</v>
      </c>
      <c r="G87"/>
    </row>
    <row r="88" spans="1:7" x14ac:dyDescent="0.45">
      <c r="A88" s="10" t="s">
        <v>58</v>
      </c>
      <c r="B88" s="10" t="s">
        <v>59</v>
      </c>
      <c r="C88">
        <v>2015</v>
      </c>
      <c r="D88">
        <v>75</v>
      </c>
      <c r="E88" s="9">
        <v>3.13</v>
      </c>
      <c r="F88" s="9">
        <v>25.66</v>
      </c>
      <c r="G88"/>
    </row>
    <row r="89" spans="1:7" x14ac:dyDescent="0.45">
      <c r="A89" s="10" t="s">
        <v>58</v>
      </c>
      <c r="B89" s="10" t="s">
        <v>59</v>
      </c>
      <c r="C89">
        <v>2015</v>
      </c>
      <c r="D89">
        <v>76</v>
      </c>
      <c r="E89" s="9">
        <v>6.34</v>
      </c>
      <c r="F89" s="9">
        <v>25.91</v>
      </c>
      <c r="G89"/>
    </row>
    <row r="90" spans="1:7" x14ac:dyDescent="0.45">
      <c r="A90" s="10" t="s">
        <v>58</v>
      </c>
      <c r="B90" s="10" t="s">
        <v>59</v>
      </c>
      <c r="C90">
        <v>2015</v>
      </c>
      <c r="D90">
        <v>77</v>
      </c>
      <c r="E90" s="9">
        <v>17.34</v>
      </c>
      <c r="F90" s="9">
        <v>26.52</v>
      </c>
      <c r="G90"/>
    </row>
    <row r="91" spans="1:7" x14ac:dyDescent="0.45">
      <c r="A91" s="10" t="s">
        <v>58</v>
      </c>
      <c r="B91" s="10" t="s">
        <v>59</v>
      </c>
      <c r="C91">
        <v>2015</v>
      </c>
      <c r="D91">
        <v>78</v>
      </c>
      <c r="E91" s="9">
        <v>17.78</v>
      </c>
      <c r="F91" s="9">
        <v>27</v>
      </c>
      <c r="G91"/>
    </row>
    <row r="92" spans="1:7" x14ac:dyDescent="0.45">
      <c r="A92" s="10" t="s">
        <v>58</v>
      </c>
      <c r="B92" s="10" t="s">
        <v>59</v>
      </c>
      <c r="C92">
        <v>2015</v>
      </c>
      <c r="D92">
        <v>79</v>
      </c>
      <c r="E92" s="9">
        <v>17.75</v>
      </c>
      <c r="F92" s="9">
        <v>26.48</v>
      </c>
      <c r="G92"/>
    </row>
    <row r="93" spans="1:7" x14ac:dyDescent="0.45">
      <c r="A93" s="10" t="s">
        <v>58</v>
      </c>
      <c r="B93" s="10" t="s">
        <v>59</v>
      </c>
      <c r="C93">
        <v>2015</v>
      </c>
      <c r="D93">
        <v>80</v>
      </c>
      <c r="E93" s="9">
        <v>13.25</v>
      </c>
      <c r="F93" s="9">
        <v>27.46</v>
      </c>
      <c r="G93"/>
    </row>
    <row r="94" spans="1:7" x14ac:dyDescent="0.45">
      <c r="A94" s="10" t="s">
        <v>58</v>
      </c>
      <c r="B94" s="10" t="s">
        <v>59</v>
      </c>
      <c r="C94">
        <v>2015</v>
      </c>
      <c r="D94">
        <v>81</v>
      </c>
      <c r="E94" s="9">
        <v>7.96</v>
      </c>
      <c r="F94" s="9">
        <v>27.6</v>
      </c>
      <c r="G94"/>
    </row>
    <row r="95" spans="1:7" x14ac:dyDescent="0.45">
      <c r="A95" s="10" t="s">
        <v>58</v>
      </c>
      <c r="B95" s="10" t="s">
        <v>59</v>
      </c>
      <c r="C95">
        <v>2015</v>
      </c>
      <c r="D95">
        <v>82</v>
      </c>
      <c r="E95" s="9">
        <v>16.8</v>
      </c>
      <c r="F95" s="9">
        <v>28.04</v>
      </c>
      <c r="G95"/>
    </row>
    <row r="96" spans="1:7" x14ac:dyDescent="0.45">
      <c r="A96" s="10" t="s">
        <v>58</v>
      </c>
      <c r="B96" s="10" t="s">
        <v>59</v>
      </c>
      <c r="C96">
        <v>2015</v>
      </c>
      <c r="D96">
        <v>83</v>
      </c>
      <c r="E96" s="9">
        <v>13.22</v>
      </c>
      <c r="F96" s="9">
        <v>27.97</v>
      </c>
      <c r="G96"/>
    </row>
    <row r="97" spans="1:7" x14ac:dyDescent="0.45">
      <c r="A97" s="10" t="s">
        <v>58</v>
      </c>
      <c r="B97" s="10" t="s">
        <v>59</v>
      </c>
      <c r="C97">
        <v>2015</v>
      </c>
      <c r="D97">
        <v>84</v>
      </c>
      <c r="E97" s="9">
        <v>2.2000000000000002</v>
      </c>
      <c r="F97" s="9">
        <v>28.07</v>
      </c>
      <c r="G97"/>
    </row>
    <row r="98" spans="1:7" x14ac:dyDescent="0.45">
      <c r="A98" s="10" t="s">
        <v>58</v>
      </c>
      <c r="B98" s="10" t="s">
        <v>59</v>
      </c>
      <c r="C98">
        <v>2015</v>
      </c>
      <c r="D98">
        <v>85</v>
      </c>
      <c r="E98" s="9">
        <v>6.37</v>
      </c>
      <c r="F98" s="9">
        <v>28.49</v>
      </c>
      <c r="G98"/>
    </row>
    <row r="99" spans="1:7" x14ac:dyDescent="0.45">
      <c r="A99" s="10" t="s">
        <v>58</v>
      </c>
      <c r="B99" s="10" t="s">
        <v>59</v>
      </c>
      <c r="C99">
        <v>2015</v>
      </c>
      <c r="D99">
        <v>86</v>
      </c>
      <c r="E99" s="9">
        <v>9.1</v>
      </c>
      <c r="F99" s="9">
        <v>28.94</v>
      </c>
      <c r="G99"/>
    </row>
    <row r="100" spans="1:7" x14ac:dyDescent="0.45">
      <c r="A100" s="10" t="s">
        <v>58</v>
      </c>
      <c r="B100" s="10" t="s">
        <v>59</v>
      </c>
      <c r="C100">
        <v>2015</v>
      </c>
      <c r="D100">
        <v>87</v>
      </c>
      <c r="E100" s="9">
        <v>20.32</v>
      </c>
      <c r="F100" s="9">
        <v>29.47</v>
      </c>
      <c r="G100"/>
    </row>
    <row r="101" spans="1:7" x14ac:dyDescent="0.45">
      <c r="A101" s="10" t="s">
        <v>58</v>
      </c>
      <c r="B101" s="10" t="s">
        <v>59</v>
      </c>
      <c r="C101">
        <v>2015</v>
      </c>
      <c r="D101">
        <v>88</v>
      </c>
      <c r="E101" s="9">
        <v>19.57</v>
      </c>
      <c r="F101" s="9">
        <v>29.3</v>
      </c>
      <c r="G101"/>
    </row>
    <row r="102" spans="1:7" x14ac:dyDescent="0.45">
      <c r="A102" s="10" t="s">
        <v>58</v>
      </c>
      <c r="B102" s="10" t="s">
        <v>59</v>
      </c>
      <c r="C102">
        <v>2015</v>
      </c>
      <c r="D102">
        <v>89</v>
      </c>
      <c r="E102" s="9">
        <v>18.690000000000001</v>
      </c>
      <c r="F102" s="9">
        <v>29</v>
      </c>
      <c r="G102"/>
    </row>
    <row r="103" spans="1:7" x14ac:dyDescent="0.45">
      <c r="A103" s="10" t="s">
        <v>58</v>
      </c>
      <c r="B103" s="10" t="s">
        <v>59</v>
      </c>
      <c r="C103">
        <v>2015</v>
      </c>
      <c r="D103">
        <v>90</v>
      </c>
      <c r="E103" s="9">
        <v>19.989999999999998</v>
      </c>
      <c r="F103" s="9">
        <v>30.14</v>
      </c>
      <c r="G103"/>
    </row>
    <row r="104" spans="1:7" x14ac:dyDescent="0.45">
      <c r="A104" s="10" t="s">
        <v>58</v>
      </c>
      <c r="B104" s="10" t="s">
        <v>59</v>
      </c>
      <c r="C104">
        <v>2015</v>
      </c>
      <c r="D104">
        <v>91</v>
      </c>
      <c r="E104" s="9">
        <v>20.49</v>
      </c>
      <c r="F104" s="9">
        <v>30.06</v>
      </c>
      <c r="G104"/>
    </row>
    <row r="105" spans="1:7" x14ac:dyDescent="0.45">
      <c r="A105" s="10" t="s">
        <v>58</v>
      </c>
      <c r="B105" s="10" t="s">
        <v>59</v>
      </c>
      <c r="C105">
        <v>2015</v>
      </c>
      <c r="D105">
        <v>92</v>
      </c>
      <c r="E105" s="9">
        <v>20.21</v>
      </c>
      <c r="F105" s="9">
        <v>30.11</v>
      </c>
      <c r="G105"/>
    </row>
    <row r="106" spans="1:7" x14ac:dyDescent="0.45">
      <c r="A106" s="10" t="s">
        <v>58</v>
      </c>
      <c r="B106" s="10" t="s">
        <v>59</v>
      </c>
      <c r="C106">
        <v>2015</v>
      </c>
      <c r="D106">
        <v>93</v>
      </c>
      <c r="E106" s="9">
        <v>20.53</v>
      </c>
      <c r="F106" s="9">
        <v>30.1</v>
      </c>
      <c r="G106"/>
    </row>
    <row r="107" spans="1:7" x14ac:dyDescent="0.45">
      <c r="A107" s="10" t="s">
        <v>58</v>
      </c>
      <c r="B107" s="10" t="s">
        <v>59</v>
      </c>
      <c r="C107">
        <v>2015</v>
      </c>
      <c r="D107">
        <v>94</v>
      </c>
      <c r="E107" s="9">
        <v>2.25</v>
      </c>
      <c r="F107" s="9">
        <v>30.62</v>
      </c>
      <c r="G107"/>
    </row>
    <row r="108" spans="1:7" x14ac:dyDescent="0.45">
      <c r="A108" s="10" t="s">
        <v>58</v>
      </c>
      <c r="B108" s="10" t="s">
        <v>59</v>
      </c>
      <c r="C108">
        <v>2015</v>
      </c>
      <c r="D108">
        <v>95</v>
      </c>
      <c r="E108" s="9">
        <v>13.52</v>
      </c>
      <c r="F108" s="9">
        <v>31.15</v>
      </c>
      <c r="G108"/>
    </row>
    <row r="109" spans="1:7" x14ac:dyDescent="0.45">
      <c r="A109" s="10" t="s">
        <v>58</v>
      </c>
      <c r="B109" s="10" t="s">
        <v>59</v>
      </c>
      <c r="C109">
        <v>2015</v>
      </c>
      <c r="D109">
        <v>96</v>
      </c>
      <c r="E109" s="9">
        <v>20.190000000000001</v>
      </c>
      <c r="F109" s="9">
        <v>31.35</v>
      </c>
      <c r="G109"/>
    </row>
    <row r="110" spans="1:7" x14ac:dyDescent="0.45">
      <c r="A110" s="10" t="s">
        <v>58</v>
      </c>
      <c r="B110" s="10" t="s">
        <v>59</v>
      </c>
      <c r="C110">
        <v>2015</v>
      </c>
      <c r="D110">
        <v>97</v>
      </c>
      <c r="E110" s="9">
        <v>20.68</v>
      </c>
      <c r="F110" s="9">
        <v>31.59</v>
      </c>
      <c r="G110"/>
    </row>
    <row r="111" spans="1:7" x14ac:dyDescent="0.45">
      <c r="A111" s="10" t="s">
        <v>58</v>
      </c>
      <c r="B111" s="10" t="s">
        <v>59</v>
      </c>
      <c r="C111">
        <v>2015</v>
      </c>
      <c r="D111">
        <v>98</v>
      </c>
      <c r="E111" s="9">
        <v>21.91</v>
      </c>
      <c r="F111" s="9">
        <v>31.32</v>
      </c>
      <c r="G111"/>
    </row>
    <row r="112" spans="1:7" x14ac:dyDescent="0.45">
      <c r="A112" s="10" t="s">
        <v>58</v>
      </c>
      <c r="B112" s="10" t="s">
        <v>59</v>
      </c>
      <c r="C112">
        <v>2015</v>
      </c>
      <c r="D112">
        <v>99</v>
      </c>
      <c r="E112" s="9">
        <v>21.81</v>
      </c>
      <c r="F112" s="9">
        <v>32.56</v>
      </c>
      <c r="G112"/>
    </row>
    <row r="113" spans="1:7" x14ac:dyDescent="0.45">
      <c r="A113" s="10" t="s">
        <v>58</v>
      </c>
      <c r="B113" s="10" t="s">
        <v>59</v>
      </c>
      <c r="C113">
        <v>2015</v>
      </c>
      <c r="D113">
        <v>100</v>
      </c>
      <c r="E113" s="9">
        <v>21.15</v>
      </c>
      <c r="F113" s="9">
        <v>32.700000000000003</v>
      </c>
      <c r="G113"/>
    </row>
    <row r="114" spans="1:7" x14ac:dyDescent="0.45">
      <c r="A114" s="10" t="s">
        <v>58</v>
      </c>
      <c r="B114" s="10" t="s">
        <v>59</v>
      </c>
      <c r="C114">
        <v>2015</v>
      </c>
      <c r="D114">
        <v>101</v>
      </c>
      <c r="E114" s="9">
        <v>20.75</v>
      </c>
      <c r="F114" s="9">
        <v>31.78</v>
      </c>
      <c r="G114"/>
    </row>
    <row r="115" spans="1:7" x14ac:dyDescent="0.45">
      <c r="A115" s="10" t="s">
        <v>58</v>
      </c>
      <c r="B115" s="10" t="s">
        <v>59</v>
      </c>
      <c r="C115">
        <v>2015</v>
      </c>
      <c r="D115">
        <v>102</v>
      </c>
      <c r="E115" s="9">
        <v>21.57</v>
      </c>
      <c r="F115" s="9">
        <v>32.200000000000003</v>
      </c>
      <c r="G115"/>
    </row>
    <row r="116" spans="1:7" x14ac:dyDescent="0.45">
      <c r="A116" s="10" t="s">
        <v>58</v>
      </c>
      <c r="B116" s="10" t="s">
        <v>59</v>
      </c>
      <c r="C116">
        <v>2015</v>
      </c>
      <c r="D116">
        <v>103</v>
      </c>
      <c r="E116" s="9">
        <v>22.27</v>
      </c>
      <c r="F116" s="9">
        <v>33.5</v>
      </c>
      <c r="G116"/>
    </row>
    <row r="117" spans="1:7" x14ac:dyDescent="0.45">
      <c r="A117" s="10" t="s">
        <v>58</v>
      </c>
      <c r="B117" s="10" t="s">
        <v>59</v>
      </c>
      <c r="C117">
        <v>2015</v>
      </c>
      <c r="D117">
        <v>104</v>
      </c>
      <c r="E117" s="9">
        <v>19.8</v>
      </c>
      <c r="F117" s="9">
        <v>33.15</v>
      </c>
      <c r="G117"/>
    </row>
    <row r="118" spans="1:7" x14ac:dyDescent="0.45">
      <c r="A118" s="10" t="s">
        <v>58</v>
      </c>
      <c r="B118" s="10" t="s">
        <v>59</v>
      </c>
      <c r="C118">
        <v>2015</v>
      </c>
      <c r="D118">
        <v>105</v>
      </c>
      <c r="E118" s="9">
        <v>22.44</v>
      </c>
      <c r="F118" s="9">
        <v>32.840000000000003</v>
      </c>
      <c r="G118"/>
    </row>
    <row r="119" spans="1:7" x14ac:dyDescent="0.45">
      <c r="A119" s="10" t="s">
        <v>58</v>
      </c>
      <c r="B119" s="10" t="s">
        <v>59</v>
      </c>
      <c r="C119">
        <v>2015</v>
      </c>
      <c r="D119">
        <v>106</v>
      </c>
      <c r="E119" s="9">
        <v>19.690000000000001</v>
      </c>
      <c r="F119" s="9">
        <v>33.43</v>
      </c>
      <c r="G119"/>
    </row>
    <row r="120" spans="1:7" x14ac:dyDescent="0.45">
      <c r="A120" s="10" t="s">
        <v>58</v>
      </c>
      <c r="B120" s="10" t="s">
        <v>59</v>
      </c>
      <c r="C120">
        <v>2015</v>
      </c>
      <c r="D120">
        <v>107</v>
      </c>
      <c r="E120" s="9">
        <v>11.48</v>
      </c>
      <c r="F120" s="9">
        <v>34.18</v>
      </c>
      <c r="G120"/>
    </row>
    <row r="121" spans="1:7" x14ac:dyDescent="0.45">
      <c r="A121" s="10" t="s">
        <v>58</v>
      </c>
      <c r="B121" s="10" t="s">
        <v>59</v>
      </c>
      <c r="C121">
        <v>2015</v>
      </c>
      <c r="D121">
        <v>108</v>
      </c>
      <c r="E121" s="9">
        <v>13.11</v>
      </c>
      <c r="F121" s="9">
        <v>34.24</v>
      </c>
      <c r="G121"/>
    </row>
    <row r="122" spans="1:7" x14ac:dyDescent="0.45">
      <c r="A122" s="10" t="s">
        <v>58</v>
      </c>
      <c r="B122" s="10" t="s">
        <v>59</v>
      </c>
      <c r="C122">
        <v>2015</v>
      </c>
      <c r="D122">
        <v>109</v>
      </c>
      <c r="E122" s="9">
        <v>19.239999999999998</v>
      </c>
      <c r="F122" s="9">
        <v>34.270000000000003</v>
      </c>
      <c r="G122"/>
    </row>
    <row r="123" spans="1:7" x14ac:dyDescent="0.45">
      <c r="A123" s="10" t="s">
        <v>58</v>
      </c>
      <c r="B123" s="10" t="s">
        <v>59</v>
      </c>
      <c r="C123">
        <v>2015</v>
      </c>
      <c r="D123">
        <v>110</v>
      </c>
      <c r="E123" s="9">
        <v>24.01</v>
      </c>
      <c r="F123" s="9">
        <v>34.89</v>
      </c>
      <c r="G123"/>
    </row>
    <row r="124" spans="1:7" x14ac:dyDescent="0.45">
      <c r="A124" s="10" t="s">
        <v>58</v>
      </c>
      <c r="B124" s="10" t="s">
        <v>59</v>
      </c>
      <c r="C124">
        <v>2015</v>
      </c>
      <c r="D124">
        <v>111</v>
      </c>
      <c r="E124" s="9">
        <v>23.74</v>
      </c>
      <c r="F124" s="9">
        <v>34.159999999999997</v>
      </c>
      <c r="G124"/>
    </row>
    <row r="125" spans="1:7" x14ac:dyDescent="0.45">
      <c r="A125" s="10" t="s">
        <v>58</v>
      </c>
      <c r="B125" s="10" t="s">
        <v>59</v>
      </c>
      <c r="C125">
        <v>2015</v>
      </c>
      <c r="D125">
        <v>112</v>
      </c>
      <c r="E125" s="9">
        <v>23.99</v>
      </c>
      <c r="F125" s="9">
        <v>35.94</v>
      </c>
      <c r="G125"/>
    </row>
    <row r="126" spans="1:7" x14ac:dyDescent="0.45">
      <c r="A126" s="10" t="s">
        <v>58</v>
      </c>
      <c r="B126" s="10" t="s">
        <v>59</v>
      </c>
      <c r="C126">
        <v>2015</v>
      </c>
      <c r="D126">
        <v>113</v>
      </c>
      <c r="E126" s="9">
        <v>16.32</v>
      </c>
      <c r="F126" s="9">
        <v>35.49</v>
      </c>
      <c r="G126"/>
    </row>
    <row r="127" spans="1:7" x14ac:dyDescent="0.45">
      <c r="A127" s="10" t="s">
        <v>58</v>
      </c>
      <c r="B127" s="10" t="s">
        <v>59</v>
      </c>
      <c r="C127">
        <v>2015</v>
      </c>
      <c r="D127">
        <v>114</v>
      </c>
      <c r="E127" s="9">
        <v>22.51</v>
      </c>
      <c r="F127" s="9">
        <v>35.299999999999997</v>
      </c>
      <c r="G127"/>
    </row>
    <row r="128" spans="1:7" x14ac:dyDescent="0.45">
      <c r="A128" s="10" t="s">
        <v>58</v>
      </c>
      <c r="B128" s="10" t="s">
        <v>59</v>
      </c>
      <c r="C128">
        <v>2015</v>
      </c>
      <c r="D128">
        <v>115</v>
      </c>
      <c r="E128" s="9">
        <v>14.69</v>
      </c>
      <c r="F128" s="9">
        <v>35.44</v>
      </c>
      <c r="G128"/>
    </row>
    <row r="129" spans="1:7" x14ac:dyDescent="0.45">
      <c r="A129" s="10" t="s">
        <v>58</v>
      </c>
      <c r="B129" s="10" t="s">
        <v>59</v>
      </c>
      <c r="C129">
        <v>2015</v>
      </c>
      <c r="D129">
        <v>116</v>
      </c>
      <c r="E129" s="9">
        <v>17.239999999999998</v>
      </c>
      <c r="F129" s="9">
        <v>35.86</v>
      </c>
      <c r="G129"/>
    </row>
    <row r="130" spans="1:7" x14ac:dyDescent="0.45">
      <c r="A130" s="10" t="s">
        <v>58</v>
      </c>
      <c r="B130" s="10" t="s">
        <v>59</v>
      </c>
      <c r="C130">
        <v>2015</v>
      </c>
      <c r="D130">
        <v>117</v>
      </c>
      <c r="E130" s="9">
        <v>5.48</v>
      </c>
      <c r="F130" s="9">
        <v>35.979999999999997</v>
      </c>
      <c r="G130"/>
    </row>
    <row r="131" spans="1:7" x14ac:dyDescent="0.45">
      <c r="A131" s="10" t="s">
        <v>58</v>
      </c>
      <c r="B131" s="10" t="s">
        <v>59</v>
      </c>
      <c r="C131">
        <v>2015</v>
      </c>
      <c r="D131">
        <v>118</v>
      </c>
      <c r="E131" s="9">
        <v>11.76</v>
      </c>
      <c r="F131" s="9">
        <v>36.33</v>
      </c>
      <c r="G131"/>
    </row>
    <row r="132" spans="1:7" x14ac:dyDescent="0.45">
      <c r="A132" s="10" t="s">
        <v>58</v>
      </c>
      <c r="B132" s="10" t="s">
        <v>59</v>
      </c>
      <c r="C132">
        <v>2015</v>
      </c>
      <c r="D132">
        <v>119</v>
      </c>
      <c r="E132" s="9">
        <v>21.18</v>
      </c>
      <c r="F132" s="9">
        <v>36.64</v>
      </c>
      <c r="G132"/>
    </row>
    <row r="133" spans="1:7" x14ac:dyDescent="0.45">
      <c r="A133" s="10" t="s">
        <v>58</v>
      </c>
      <c r="B133" s="10" t="s">
        <v>59</v>
      </c>
      <c r="C133">
        <v>2015</v>
      </c>
      <c r="D133">
        <v>120</v>
      </c>
      <c r="E133" s="9">
        <v>18.11</v>
      </c>
      <c r="F133" s="9">
        <v>36.24</v>
      </c>
      <c r="G133"/>
    </row>
    <row r="134" spans="1:7" x14ac:dyDescent="0.45">
      <c r="A134" s="10" t="s">
        <v>58</v>
      </c>
      <c r="B134" s="10" t="s">
        <v>59</v>
      </c>
      <c r="C134">
        <v>2015</v>
      </c>
      <c r="D134">
        <v>121</v>
      </c>
      <c r="E134" s="9">
        <v>14.77</v>
      </c>
      <c r="F134" s="9">
        <v>36.53</v>
      </c>
      <c r="G134"/>
    </row>
    <row r="135" spans="1:7" x14ac:dyDescent="0.45">
      <c r="A135" s="10" t="s">
        <v>58</v>
      </c>
      <c r="B135" s="10" t="s">
        <v>59</v>
      </c>
      <c r="C135">
        <v>2015</v>
      </c>
      <c r="D135">
        <v>122</v>
      </c>
      <c r="E135" s="9">
        <v>20.79</v>
      </c>
      <c r="F135" s="9">
        <v>36.82</v>
      </c>
      <c r="G135"/>
    </row>
    <row r="136" spans="1:7" x14ac:dyDescent="0.45">
      <c r="A136" s="10" t="s">
        <v>58</v>
      </c>
      <c r="B136" s="10" t="s">
        <v>59</v>
      </c>
      <c r="C136">
        <v>2015</v>
      </c>
      <c r="D136">
        <v>123</v>
      </c>
      <c r="E136" s="9">
        <v>13.13</v>
      </c>
      <c r="F136" s="9">
        <v>37.409999999999997</v>
      </c>
      <c r="G136"/>
    </row>
    <row r="137" spans="1:7" x14ac:dyDescent="0.45">
      <c r="A137" s="10" t="s">
        <v>58</v>
      </c>
      <c r="B137" s="10" t="s">
        <v>59</v>
      </c>
      <c r="C137">
        <v>2015</v>
      </c>
      <c r="D137">
        <v>124</v>
      </c>
      <c r="E137" s="9">
        <v>18.91</v>
      </c>
      <c r="F137" s="9">
        <v>37.409999999999997</v>
      </c>
      <c r="G137"/>
    </row>
    <row r="138" spans="1:7" x14ac:dyDescent="0.45">
      <c r="A138" s="10" t="s">
        <v>58</v>
      </c>
      <c r="B138" s="10" t="s">
        <v>59</v>
      </c>
      <c r="C138">
        <v>2015</v>
      </c>
      <c r="D138">
        <v>125</v>
      </c>
      <c r="E138" s="9">
        <v>20.02</v>
      </c>
      <c r="F138" s="9">
        <v>37.93</v>
      </c>
      <c r="G138"/>
    </row>
    <row r="139" spans="1:7" x14ac:dyDescent="0.45">
      <c r="A139" s="10" t="s">
        <v>58</v>
      </c>
      <c r="B139" s="10" t="s">
        <v>59</v>
      </c>
      <c r="C139">
        <v>2015</v>
      </c>
      <c r="D139">
        <v>126</v>
      </c>
      <c r="E139" s="9">
        <v>8.93</v>
      </c>
      <c r="F139" s="9">
        <v>37.57</v>
      </c>
      <c r="G139"/>
    </row>
    <row r="140" spans="1:7" x14ac:dyDescent="0.45">
      <c r="A140" s="10" t="s">
        <v>58</v>
      </c>
      <c r="B140" s="10" t="s">
        <v>59</v>
      </c>
      <c r="C140">
        <v>2015</v>
      </c>
      <c r="D140">
        <v>127</v>
      </c>
      <c r="E140" s="9">
        <v>24.27</v>
      </c>
      <c r="F140" s="9">
        <v>37.14</v>
      </c>
      <c r="G140"/>
    </row>
    <row r="141" spans="1:7" x14ac:dyDescent="0.45">
      <c r="A141" s="10" t="s">
        <v>58</v>
      </c>
      <c r="B141" s="10" t="s">
        <v>59</v>
      </c>
      <c r="C141">
        <v>2015</v>
      </c>
      <c r="D141">
        <v>128</v>
      </c>
      <c r="E141" s="9">
        <v>24.99</v>
      </c>
      <c r="F141" s="9">
        <v>39</v>
      </c>
      <c r="G141"/>
    </row>
    <row r="142" spans="1:7" x14ac:dyDescent="0.45">
      <c r="A142" s="10" t="s">
        <v>58</v>
      </c>
      <c r="B142" s="10" t="s">
        <v>59</v>
      </c>
      <c r="C142">
        <v>2015</v>
      </c>
      <c r="D142">
        <v>129</v>
      </c>
      <c r="E142" s="9">
        <v>22.92</v>
      </c>
      <c r="F142" s="9">
        <v>37.64</v>
      </c>
      <c r="G142"/>
    </row>
    <row r="143" spans="1:7" x14ac:dyDescent="0.45">
      <c r="A143" s="10" t="s">
        <v>58</v>
      </c>
      <c r="B143" s="10" t="s">
        <v>59</v>
      </c>
      <c r="C143">
        <v>2015</v>
      </c>
      <c r="D143">
        <v>130</v>
      </c>
      <c r="E143" s="9">
        <v>25.68</v>
      </c>
      <c r="F143" s="9">
        <v>37.840000000000003</v>
      </c>
      <c r="G143"/>
    </row>
    <row r="144" spans="1:7" x14ac:dyDescent="0.45">
      <c r="A144" s="10" t="s">
        <v>58</v>
      </c>
      <c r="B144" s="10" t="s">
        <v>59</v>
      </c>
      <c r="C144">
        <v>2015</v>
      </c>
      <c r="D144">
        <v>131</v>
      </c>
      <c r="E144" s="9">
        <v>25.59</v>
      </c>
      <c r="F144" s="9">
        <v>37.950000000000003</v>
      </c>
      <c r="G144"/>
    </row>
    <row r="145" spans="1:7" x14ac:dyDescent="0.45">
      <c r="A145" s="10" t="s">
        <v>58</v>
      </c>
      <c r="B145" s="10" t="s">
        <v>59</v>
      </c>
      <c r="C145">
        <v>2015</v>
      </c>
      <c r="D145">
        <v>132</v>
      </c>
      <c r="E145" s="9">
        <v>24.58</v>
      </c>
      <c r="F145" s="9">
        <v>39.18</v>
      </c>
      <c r="G145"/>
    </row>
    <row r="146" spans="1:7" x14ac:dyDescent="0.45">
      <c r="A146" s="10" t="s">
        <v>58</v>
      </c>
      <c r="B146" s="10" t="s">
        <v>59</v>
      </c>
      <c r="C146">
        <v>2015</v>
      </c>
      <c r="D146">
        <v>133</v>
      </c>
      <c r="E146" s="9">
        <v>23.88</v>
      </c>
      <c r="F146" s="9">
        <v>39.08</v>
      </c>
      <c r="G146"/>
    </row>
    <row r="147" spans="1:7" x14ac:dyDescent="0.45">
      <c r="A147" s="10" t="s">
        <v>58</v>
      </c>
      <c r="B147" s="10" t="s">
        <v>59</v>
      </c>
      <c r="C147">
        <v>2015</v>
      </c>
      <c r="D147">
        <v>134</v>
      </c>
      <c r="E147" s="9">
        <v>26.1</v>
      </c>
      <c r="F147" s="9">
        <v>39.049999999999997</v>
      </c>
      <c r="G147"/>
    </row>
    <row r="148" spans="1:7" x14ac:dyDescent="0.45">
      <c r="A148" s="10" t="s">
        <v>58</v>
      </c>
      <c r="B148" s="10" t="s">
        <v>59</v>
      </c>
      <c r="C148">
        <v>2015</v>
      </c>
      <c r="D148">
        <v>135</v>
      </c>
      <c r="E148" s="9">
        <v>6.63</v>
      </c>
      <c r="F148" s="9">
        <v>38.93</v>
      </c>
      <c r="G148"/>
    </row>
    <row r="149" spans="1:7" x14ac:dyDescent="0.45">
      <c r="A149" s="10" t="s">
        <v>58</v>
      </c>
      <c r="B149" s="10" t="s">
        <v>59</v>
      </c>
      <c r="C149">
        <v>2015</v>
      </c>
      <c r="D149">
        <v>136</v>
      </c>
      <c r="E149" s="9">
        <v>10.82</v>
      </c>
      <c r="F149" s="9">
        <v>39.35</v>
      </c>
      <c r="G149"/>
    </row>
    <row r="150" spans="1:7" x14ac:dyDescent="0.45">
      <c r="A150" s="10" t="s">
        <v>58</v>
      </c>
      <c r="B150" s="10" t="s">
        <v>59</v>
      </c>
      <c r="C150">
        <v>2015</v>
      </c>
      <c r="D150">
        <v>137</v>
      </c>
      <c r="E150" s="9">
        <v>24.58</v>
      </c>
      <c r="F150" s="9">
        <v>39.04</v>
      </c>
      <c r="G150"/>
    </row>
    <row r="151" spans="1:7" x14ac:dyDescent="0.45">
      <c r="A151" s="10" t="s">
        <v>58</v>
      </c>
      <c r="B151" s="10" t="s">
        <v>59</v>
      </c>
      <c r="C151">
        <v>2015</v>
      </c>
      <c r="D151">
        <v>138</v>
      </c>
      <c r="E151" s="9">
        <v>26.53</v>
      </c>
      <c r="F151" s="9">
        <v>38.94</v>
      </c>
      <c r="G151"/>
    </row>
    <row r="152" spans="1:7" x14ac:dyDescent="0.45">
      <c r="A152" s="10" t="s">
        <v>58</v>
      </c>
      <c r="B152" s="10" t="s">
        <v>59</v>
      </c>
      <c r="C152">
        <v>2015</v>
      </c>
      <c r="D152">
        <v>139</v>
      </c>
      <c r="E152" s="9">
        <v>24.07</v>
      </c>
      <c r="F152" s="9">
        <v>39.56</v>
      </c>
      <c r="G152"/>
    </row>
    <row r="153" spans="1:7" x14ac:dyDescent="0.45">
      <c r="A153" s="10" t="s">
        <v>58</v>
      </c>
      <c r="B153" s="10" t="s">
        <v>59</v>
      </c>
      <c r="C153">
        <v>2015</v>
      </c>
      <c r="D153">
        <v>140</v>
      </c>
      <c r="E153" s="9">
        <v>9.3699999999999992</v>
      </c>
      <c r="F153" s="9">
        <v>39.74</v>
      </c>
      <c r="G153"/>
    </row>
    <row r="154" spans="1:7" x14ac:dyDescent="0.45">
      <c r="A154" s="10" t="s">
        <v>58</v>
      </c>
      <c r="B154" s="10" t="s">
        <v>59</v>
      </c>
      <c r="C154">
        <v>2015</v>
      </c>
      <c r="D154">
        <v>141</v>
      </c>
      <c r="E154" s="9">
        <v>15.04</v>
      </c>
      <c r="F154" s="9">
        <v>39.700000000000003</v>
      </c>
      <c r="G154"/>
    </row>
    <row r="155" spans="1:7" x14ac:dyDescent="0.45">
      <c r="A155" s="10" t="s">
        <v>58</v>
      </c>
      <c r="B155" s="10" t="s">
        <v>59</v>
      </c>
      <c r="C155">
        <v>2015</v>
      </c>
      <c r="D155">
        <v>142</v>
      </c>
      <c r="E155" s="9">
        <v>6.36</v>
      </c>
      <c r="F155" s="9">
        <v>40.08</v>
      </c>
      <c r="G155"/>
    </row>
    <row r="156" spans="1:7" x14ac:dyDescent="0.45">
      <c r="A156" s="10" t="s">
        <v>58</v>
      </c>
      <c r="B156" s="10" t="s">
        <v>59</v>
      </c>
      <c r="C156">
        <v>2015</v>
      </c>
      <c r="D156">
        <v>143</v>
      </c>
      <c r="E156" s="9">
        <v>7.7</v>
      </c>
      <c r="F156" s="9">
        <v>39.86</v>
      </c>
      <c r="G156"/>
    </row>
    <row r="157" spans="1:7" x14ac:dyDescent="0.45">
      <c r="A157" s="10" t="s">
        <v>58</v>
      </c>
      <c r="B157" s="10" t="s">
        <v>59</v>
      </c>
      <c r="C157">
        <v>2015</v>
      </c>
      <c r="D157">
        <v>144</v>
      </c>
      <c r="E157" s="9">
        <v>17.18</v>
      </c>
      <c r="F157" s="9">
        <v>40.119999999999997</v>
      </c>
      <c r="G157"/>
    </row>
    <row r="158" spans="1:7" x14ac:dyDescent="0.45">
      <c r="A158" s="10" t="s">
        <v>58</v>
      </c>
      <c r="B158" s="10" t="s">
        <v>59</v>
      </c>
      <c r="C158">
        <v>2015</v>
      </c>
      <c r="D158">
        <v>145</v>
      </c>
      <c r="E158" s="9">
        <v>24.13</v>
      </c>
      <c r="F158" s="9">
        <v>40.6</v>
      </c>
      <c r="G158"/>
    </row>
    <row r="159" spans="1:7" x14ac:dyDescent="0.45">
      <c r="A159" s="10" t="s">
        <v>58</v>
      </c>
      <c r="B159" s="10" t="s">
        <v>59</v>
      </c>
      <c r="C159">
        <v>2015</v>
      </c>
      <c r="D159">
        <v>146</v>
      </c>
      <c r="E159" s="9">
        <v>13.64</v>
      </c>
      <c r="F159" s="9">
        <v>40.46</v>
      </c>
      <c r="G159"/>
    </row>
    <row r="160" spans="1:7" x14ac:dyDescent="0.45">
      <c r="A160" s="10" t="s">
        <v>58</v>
      </c>
      <c r="B160" s="10" t="s">
        <v>59</v>
      </c>
      <c r="C160">
        <v>2015</v>
      </c>
      <c r="D160">
        <v>147</v>
      </c>
      <c r="E160" s="9">
        <v>16.79</v>
      </c>
      <c r="F160" s="9">
        <v>40.549999999999997</v>
      </c>
      <c r="G160"/>
    </row>
    <row r="161" spans="1:7" x14ac:dyDescent="0.45">
      <c r="A161" s="10" t="s">
        <v>58</v>
      </c>
      <c r="B161" s="10" t="s">
        <v>59</v>
      </c>
      <c r="C161">
        <v>2015</v>
      </c>
      <c r="D161">
        <v>148</v>
      </c>
      <c r="E161" s="9">
        <v>27.65</v>
      </c>
      <c r="F161" s="9">
        <v>39.79</v>
      </c>
      <c r="G161"/>
    </row>
    <row r="162" spans="1:7" x14ac:dyDescent="0.45">
      <c r="A162" s="10" t="s">
        <v>58</v>
      </c>
      <c r="B162" s="10" t="s">
        <v>59</v>
      </c>
      <c r="C162">
        <v>2015</v>
      </c>
      <c r="D162">
        <v>149</v>
      </c>
      <c r="E162" s="9">
        <v>27.95</v>
      </c>
      <c r="F162" s="9">
        <v>41.59</v>
      </c>
      <c r="G162"/>
    </row>
    <row r="163" spans="1:7" x14ac:dyDescent="0.45">
      <c r="A163" s="10" t="s">
        <v>58</v>
      </c>
      <c r="B163" s="10" t="s">
        <v>59</v>
      </c>
      <c r="C163">
        <v>2015</v>
      </c>
      <c r="D163">
        <v>150</v>
      </c>
      <c r="E163" s="9">
        <v>26.54</v>
      </c>
      <c r="F163" s="9">
        <v>40.76</v>
      </c>
      <c r="G163"/>
    </row>
    <row r="164" spans="1:7" x14ac:dyDescent="0.45">
      <c r="A164" s="10" t="s">
        <v>58</v>
      </c>
      <c r="B164" s="10" t="s">
        <v>59</v>
      </c>
      <c r="C164">
        <v>2015</v>
      </c>
      <c r="D164">
        <v>151</v>
      </c>
      <c r="E164" s="9">
        <v>26.2</v>
      </c>
      <c r="F164" s="9">
        <v>41.57</v>
      </c>
      <c r="G164"/>
    </row>
    <row r="165" spans="1:7" x14ac:dyDescent="0.45">
      <c r="A165" s="10" t="s">
        <v>58</v>
      </c>
      <c r="B165" s="10" t="s">
        <v>59</v>
      </c>
      <c r="C165">
        <v>2015</v>
      </c>
      <c r="D165">
        <v>152</v>
      </c>
      <c r="E165" s="9">
        <v>27.38</v>
      </c>
      <c r="F165" s="9">
        <v>41.47</v>
      </c>
      <c r="G165"/>
    </row>
    <row r="166" spans="1:7" x14ac:dyDescent="0.45">
      <c r="A166" s="10" t="s">
        <v>58</v>
      </c>
      <c r="B166" s="10" t="s">
        <v>59</v>
      </c>
      <c r="C166">
        <v>2015</v>
      </c>
      <c r="D166">
        <v>153</v>
      </c>
      <c r="E166" s="9">
        <v>27.62</v>
      </c>
      <c r="F166" s="9">
        <v>40.22</v>
      </c>
      <c r="G166"/>
    </row>
    <row r="167" spans="1:7" x14ac:dyDescent="0.45">
      <c r="A167" s="10" t="s">
        <v>58</v>
      </c>
      <c r="B167" s="10" t="s">
        <v>59</v>
      </c>
      <c r="C167">
        <v>2015</v>
      </c>
      <c r="D167">
        <v>154</v>
      </c>
      <c r="E167" s="9">
        <v>28.08</v>
      </c>
      <c r="F167" s="9">
        <v>41.94</v>
      </c>
      <c r="G167"/>
    </row>
    <row r="168" spans="1:7" x14ac:dyDescent="0.45">
      <c r="A168" s="10" t="s">
        <v>58</v>
      </c>
      <c r="B168" s="10" t="s">
        <v>59</v>
      </c>
      <c r="C168">
        <v>2015</v>
      </c>
      <c r="D168">
        <v>155</v>
      </c>
      <c r="E168" s="9">
        <v>27.31</v>
      </c>
      <c r="F168" s="9">
        <v>40.78</v>
      </c>
      <c r="G168"/>
    </row>
    <row r="169" spans="1:7" x14ac:dyDescent="0.45">
      <c r="A169" s="10" t="s">
        <v>58</v>
      </c>
      <c r="B169" s="10" t="s">
        <v>59</v>
      </c>
      <c r="C169">
        <v>2015</v>
      </c>
      <c r="D169">
        <v>156</v>
      </c>
      <c r="E169" s="9">
        <v>27.8</v>
      </c>
      <c r="F169" s="9">
        <v>41.06</v>
      </c>
      <c r="G169"/>
    </row>
    <row r="170" spans="1:7" x14ac:dyDescent="0.45">
      <c r="A170" s="10" t="s">
        <v>58</v>
      </c>
      <c r="B170" s="10" t="s">
        <v>59</v>
      </c>
      <c r="C170">
        <v>2015</v>
      </c>
      <c r="D170">
        <v>157</v>
      </c>
      <c r="E170" s="9">
        <v>27.95</v>
      </c>
      <c r="F170" s="9">
        <v>40.61</v>
      </c>
      <c r="G170"/>
    </row>
    <row r="171" spans="1:7" x14ac:dyDescent="0.45">
      <c r="A171" s="10" t="s">
        <v>58</v>
      </c>
      <c r="B171" s="10" t="s">
        <v>59</v>
      </c>
      <c r="C171">
        <v>2015</v>
      </c>
      <c r="D171">
        <v>158</v>
      </c>
      <c r="E171" s="9">
        <v>28.32</v>
      </c>
      <c r="F171" s="9">
        <v>40.78</v>
      </c>
      <c r="G171"/>
    </row>
    <row r="172" spans="1:7" x14ac:dyDescent="0.45">
      <c r="A172" s="10" t="s">
        <v>58</v>
      </c>
      <c r="B172" s="10" t="s">
        <v>59</v>
      </c>
      <c r="C172">
        <v>2015</v>
      </c>
      <c r="D172">
        <v>159</v>
      </c>
      <c r="E172" s="9">
        <v>27.2</v>
      </c>
      <c r="F172" s="9">
        <v>41.33</v>
      </c>
      <c r="G172"/>
    </row>
    <row r="173" spans="1:7" x14ac:dyDescent="0.45">
      <c r="A173" s="10" t="s">
        <v>58</v>
      </c>
      <c r="B173" s="10" t="s">
        <v>59</v>
      </c>
      <c r="C173">
        <v>2015</v>
      </c>
      <c r="D173">
        <v>160</v>
      </c>
      <c r="E173" s="9">
        <v>25.63</v>
      </c>
      <c r="F173" s="9">
        <v>42.22</v>
      </c>
      <c r="G173"/>
    </row>
    <row r="174" spans="1:7" x14ac:dyDescent="0.45">
      <c r="A174" s="10" t="s">
        <v>58</v>
      </c>
      <c r="B174" s="10" t="s">
        <v>59</v>
      </c>
      <c r="C174">
        <v>2015</v>
      </c>
      <c r="D174">
        <v>161</v>
      </c>
      <c r="E174" s="9">
        <v>24.71</v>
      </c>
      <c r="F174" s="9">
        <v>41.08</v>
      </c>
      <c r="G174"/>
    </row>
    <row r="175" spans="1:7" x14ac:dyDescent="0.45">
      <c r="A175" s="10" t="s">
        <v>58</v>
      </c>
      <c r="B175" s="10" t="s">
        <v>59</v>
      </c>
      <c r="C175">
        <v>2015</v>
      </c>
      <c r="D175">
        <v>162</v>
      </c>
      <c r="E175" s="9">
        <v>26.12</v>
      </c>
      <c r="F175" s="9">
        <v>42.36</v>
      </c>
      <c r="G175"/>
    </row>
    <row r="176" spans="1:7" x14ac:dyDescent="0.45">
      <c r="A176" s="10" t="s">
        <v>58</v>
      </c>
      <c r="B176" s="10" t="s">
        <v>59</v>
      </c>
      <c r="C176">
        <v>2015</v>
      </c>
      <c r="D176">
        <v>163</v>
      </c>
      <c r="E176" s="9">
        <v>23.39</v>
      </c>
      <c r="F176" s="9">
        <v>41.43</v>
      </c>
      <c r="G176"/>
    </row>
    <row r="177" spans="1:7" x14ac:dyDescent="0.45">
      <c r="A177" s="10" t="s">
        <v>58</v>
      </c>
      <c r="B177" s="10" t="s">
        <v>59</v>
      </c>
      <c r="C177">
        <v>2015</v>
      </c>
      <c r="D177">
        <v>164</v>
      </c>
      <c r="E177" s="9">
        <v>27.38</v>
      </c>
      <c r="F177" s="9">
        <v>40.950000000000003</v>
      </c>
      <c r="G177"/>
    </row>
    <row r="178" spans="1:7" x14ac:dyDescent="0.45">
      <c r="A178" s="10" t="s">
        <v>58</v>
      </c>
      <c r="B178" s="10" t="s">
        <v>59</v>
      </c>
      <c r="C178">
        <v>2015</v>
      </c>
      <c r="D178">
        <v>165</v>
      </c>
      <c r="E178" s="9">
        <v>13.11</v>
      </c>
      <c r="F178" s="9">
        <v>41.87</v>
      </c>
      <c r="G178"/>
    </row>
    <row r="179" spans="1:7" x14ac:dyDescent="0.45">
      <c r="A179" s="10" t="s">
        <v>58</v>
      </c>
      <c r="B179" s="10" t="s">
        <v>59</v>
      </c>
      <c r="C179">
        <v>2015</v>
      </c>
      <c r="D179">
        <v>166</v>
      </c>
      <c r="E179" s="9">
        <v>23.26</v>
      </c>
      <c r="F179" s="9">
        <v>41.14</v>
      </c>
      <c r="G179"/>
    </row>
    <row r="180" spans="1:7" x14ac:dyDescent="0.45">
      <c r="A180" s="10" t="s">
        <v>58</v>
      </c>
      <c r="B180" s="10" t="s">
        <v>59</v>
      </c>
      <c r="C180">
        <v>2015</v>
      </c>
      <c r="D180">
        <v>167</v>
      </c>
      <c r="E180" s="9">
        <v>26.93</v>
      </c>
      <c r="F180" s="9">
        <v>41.52</v>
      </c>
      <c r="G180"/>
    </row>
    <row r="181" spans="1:7" x14ac:dyDescent="0.45">
      <c r="A181" s="10" t="s">
        <v>58</v>
      </c>
      <c r="B181" s="10" t="s">
        <v>59</v>
      </c>
      <c r="C181">
        <v>2015</v>
      </c>
      <c r="D181">
        <v>168</v>
      </c>
      <c r="E181" s="9">
        <v>13.19</v>
      </c>
      <c r="F181" s="9">
        <v>41.71</v>
      </c>
      <c r="G181"/>
    </row>
    <row r="182" spans="1:7" x14ac:dyDescent="0.45">
      <c r="A182" s="10" t="s">
        <v>58</v>
      </c>
      <c r="B182" s="10" t="s">
        <v>59</v>
      </c>
      <c r="C182">
        <v>2015</v>
      </c>
      <c r="D182">
        <v>169</v>
      </c>
      <c r="E182" s="9">
        <v>24.47</v>
      </c>
      <c r="F182" s="9">
        <v>42.32</v>
      </c>
      <c r="G182"/>
    </row>
    <row r="183" spans="1:7" x14ac:dyDescent="0.45">
      <c r="A183" s="10" t="s">
        <v>58</v>
      </c>
      <c r="B183" s="10" t="s">
        <v>59</v>
      </c>
      <c r="C183">
        <v>2015</v>
      </c>
      <c r="D183">
        <v>170</v>
      </c>
      <c r="E183" s="9">
        <v>22.88</v>
      </c>
      <c r="F183" s="9">
        <v>41.28</v>
      </c>
      <c r="G183"/>
    </row>
    <row r="184" spans="1:7" x14ac:dyDescent="0.45">
      <c r="A184" s="10" t="s">
        <v>58</v>
      </c>
      <c r="B184" s="10" t="s">
        <v>59</v>
      </c>
      <c r="C184">
        <v>2015</v>
      </c>
      <c r="D184">
        <v>171</v>
      </c>
      <c r="E184" s="9">
        <v>20.77</v>
      </c>
      <c r="F184" s="9">
        <v>41.97</v>
      </c>
      <c r="G184"/>
    </row>
    <row r="185" spans="1:7" x14ac:dyDescent="0.45">
      <c r="A185" s="10" t="s">
        <v>58</v>
      </c>
      <c r="B185" s="10" t="s">
        <v>59</v>
      </c>
      <c r="C185">
        <v>2015</v>
      </c>
      <c r="D185">
        <v>172</v>
      </c>
      <c r="E185" s="9">
        <v>26.79</v>
      </c>
      <c r="F185" s="9">
        <v>42.76</v>
      </c>
      <c r="G185"/>
    </row>
    <row r="186" spans="1:7" x14ac:dyDescent="0.45">
      <c r="A186" s="10" t="s">
        <v>58</v>
      </c>
      <c r="B186" s="10" t="s">
        <v>59</v>
      </c>
      <c r="C186">
        <v>2015</v>
      </c>
      <c r="D186">
        <v>173</v>
      </c>
      <c r="E186" s="9">
        <v>19.559999999999999</v>
      </c>
      <c r="F186" s="9">
        <v>42.15</v>
      </c>
      <c r="G186"/>
    </row>
    <row r="187" spans="1:7" x14ac:dyDescent="0.45">
      <c r="A187" s="10" t="s">
        <v>58</v>
      </c>
      <c r="B187" s="10" t="s">
        <v>59</v>
      </c>
      <c r="C187">
        <v>2015</v>
      </c>
      <c r="D187">
        <v>174</v>
      </c>
      <c r="E187" s="9">
        <v>24.31</v>
      </c>
      <c r="F187" s="9">
        <v>41.31</v>
      </c>
      <c r="G187"/>
    </row>
    <row r="188" spans="1:7" x14ac:dyDescent="0.45">
      <c r="A188" s="10" t="s">
        <v>58</v>
      </c>
      <c r="B188" s="10" t="s">
        <v>59</v>
      </c>
      <c r="C188">
        <v>2015</v>
      </c>
      <c r="D188">
        <v>175</v>
      </c>
      <c r="E188" s="9">
        <v>26.39</v>
      </c>
      <c r="F188" s="9">
        <v>41.67</v>
      </c>
      <c r="G188"/>
    </row>
    <row r="189" spans="1:7" x14ac:dyDescent="0.45">
      <c r="A189" s="10" t="s">
        <v>58</v>
      </c>
      <c r="B189" s="10" t="s">
        <v>59</v>
      </c>
      <c r="C189">
        <v>2015</v>
      </c>
      <c r="D189">
        <v>176</v>
      </c>
      <c r="E189" s="9">
        <v>28.54</v>
      </c>
      <c r="F189" s="9">
        <v>42.35</v>
      </c>
      <c r="G189"/>
    </row>
    <row r="190" spans="1:7" x14ac:dyDescent="0.45">
      <c r="A190" s="10" t="s">
        <v>58</v>
      </c>
      <c r="B190" s="10" t="s">
        <v>59</v>
      </c>
      <c r="C190">
        <v>2015</v>
      </c>
      <c r="D190">
        <v>177</v>
      </c>
      <c r="E190" s="9">
        <v>28.25</v>
      </c>
      <c r="F190" s="9">
        <v>41.78</v>
      </c>
      <c r="G190"/>
    </row>
    <row r="191" spans="1:7" x14ac:dyDescent="0.45">
      <c r="A191" s="10" t="s">
        <v>58</v>
      </c>
      <c r="B191" s="10" t="s">
        <v>59</v>
      </c>
      <c r="C191">
        <v>2015</v>
      </c>
      <c r="D191">
        <v>178</v>
      </c>
      <c r="E191" s="9">
        <v>27.52</v>
      </c>
      <c r="F191" s="9">
        <v>42.58</v>
      </c>
      <c r="G191"/>
    </row>
    <row r="192" spans="1:7" x14ac:dyDescent="0.45">
      <c r="A192" s="10" t="s">
        <v>58</v>
      </c>
      <c r="B192" s="10" t="s">
        <v>59</v>
      </c>
      <c r="C192">
        <v>2015</v>
      </c>
      <c r="D192">
        <v>179</v>
      </c>
      <c r="E192" s="9">
        <v>27.95</v>
      </c>
      <c r="F192" s="9">
        <v>41.61</v>
      </c>
      <c r="G192"/>
    </row>
    <row r="193" spans="1:7" x14ac:dyDescent="0.45">
      <c r="A193" s="10" t="s">
        <v>58</v>
      </c>
      <c r="B193" s="10" t="s">
        <v>59</v>
      </c>
      <c r="C193">
        <v>2015</v>
      </c>
      <c r="D193">
        <v>180</v>
      </c>
      <c r="E193" s="9">
        <v>23.48</v>
      </c>
      <c r="F193" s="9">
        <v>42.19</v>
      </c>
      <c r="G193"/>
    </row>
    <row r="194" spans="1:7" x14ac:dyDescent="0.45">
      <c r="A194" s="10" t="s">
        <v>58</v>
      </c>
      <c r="B194" s="10" t="s">
        <v>59</v>
      </c>
      <c r="C194">
        <v>2015</v>
      </c>
      <c r="D194">
        <v>181</v>
      </c>
      <c r="E194" s="9">
        <v>27.5</v>
      </c>
      <c r="F194" s="9">
        <v>40.53</v>
      </c>
      <c r="G194"/>
    </row>
    <row r="195" spans="1:7" x14ac:dyDescent="0.45">
      <c r="A195" s="10" t="s">
        <v>58</v>
      </c>
      <c r="B195" s="10" t="s">
        <v>59</v>
      </c>
      <c r="C195">
        <v>2015</v>
      </c>
      <c r="D195">
        <v>182</v>
      </c>
      <c r="E195" s="9">
        <v>28.4</v>
      </c>
      <c r="F195" s="9">
        <v>41.11</v>
      </c>
      <c r="G195"/>
    </row>
    <row r="196" spans="1:7" x14ac:dyDescent="0.45">
      <c r="A196" s="10" t="s">
        <v>58</v>
      </c>
      <c r="B196" s="10" t="s">
        <v>59</v>
      </c>
      <c r="C196">
        <v>2015</v>
      </c>
      <c r="D196">
        <v>183</v>
      </c>
      <c r="E196" s="9">
        <v>28.09</v>
      </c>
      <c r="F196" s="9">
        <v>40.94</v>
      </c>
      <c r="G196"/>
    </row>
    <row r="197" spans="1:7" x14ac:dyDescent="0.45">
      <c r="A197" s="10" t="s">
        <v>58</v>
      </c>
      <c r="B197" s="10" t="s">
        <v>59</v>
      </c>
      <c r="C197">
        <v>2015</v>
      </c>
      <c r="D197">
        <v>184</v>
      </c>
      <c r="E197" s="9">
        <v>28.22</v>
      </c>
      <c r="F197" s="9">
        <v>40.22</v>
      </c>
      <c r="G197"/>
    </row>
    <row r="198" spans="1:7" x14ac:dyDescent="0.45">
      <c r="A198" s="10" t="s">
        <v>58</v>
      </c>
      <c r="B198" s="10" t="s">
        <v>59</v>
      </c>
      <c r="C198">
        <v>2015</v>
      </c>
      <c r="D198">
        <v>185</v>
      </c>
      <c r="E198" s="9">
        <v>28.07</v>
      </c>
      <c r="F198" s="9">
        <v>41</v>
      </c>
      <c r="G198"/>
    </row>
    <row r="199" spans="1:7" x14ac:dyDescent="0.45">
      <c r="A199" s="10" t="s">
        <v>58</v>
      </c>
      <c r="B199" s="10" t="s">
        <v>59</v>
      </c>
      <c r="C199">
        <v>2015</v>
      </c>
      <c r="D199">
        <v>186</v>
      </c>
      <c r="E199" s="9">
        <v>27.61</v>
      </c>
      <c r="F199" s="9">
        <v>41.39</v>
      </c>
      <c r="G199"/>
    </row>
    <row r="200" spans="1:7" x14ac:dyDescent="0.45">
      <c r="A200" s="10" t="s">
        <v>58</v>
      </c>
      <c r="B200" s="10" t="s">
        <v>59</v>
      </c>
      <c r="C200">
        <v>2015</v>
      </c>
      <c r="D200">
        <v>187</v>
      </c>
      <c r="E200" s="9">
        <v>27.52</v>
      </c>
      <c r="F200" s="9">
        <v>40.56</v>
      </c>
      <c r="G200"/>
    </row>
    <row r="201" spans="1:7" x14ac:dyDescent="0.45">
      <c r="A201" s="10" t="s">
        <v>58</v>
      </c>
      <c r="B201" s="10" t="s">
        <v>59</v>
      </c>
      <c r="C201">
        <v>2015</v>
      </c>
      <c r="D201">
        <v>188</v>
      </c>
      <c r="E201" s="9">
        <v>27.76</v>
      </c>
      <c r="F201" s="9">
        <v>41.88</v>
      </c>
      <c r="G201"/>
    </row>
    <row r="202" spans="1:7" x14ac:dyDescent="0.45">
      <c r="A202" s="10" t="s">
        <v>58</v>
      </c>
      <c r="B202" s="10" t="s">
        <v>59</v>
      </c>
      <c r="C202">
        <v>2015</v>
      </c>
      <c r="D202">
        <v>189</v>
      </c>
      <c r="E202" s="9">
        <v>27.71</v>
      </c>
      <c r="F202" s="9">
        <v>40.28</v>
      </c>
      <c r="G202"/>
    </row>
    <row r="203" spans="1:7" x14ac:dyDescent="0.45">
      <c r="A203" s="10" t="s">
        <v>58</v>
      </c>
      <c r="B203" s="10" t="s">
        <v>59</v>
      </c>
      <c r="C203">
        <v>2015</v>
      </c>
      <c r="D203">
        <v>190</v>
      </c>
      <c r="E203" s="9">
        <v>15.68</v>
      </c>
      <c r="F203" s="9">
        <v>40.909999999999997</v>
      </c>
      <c r="G203"/>
    </row>
    <row r="204" spans="1:7" x14ac:dyDescent="0.45">
      <c r="A204" s="10" t="s">
        <v>58</v>
      </c>
      <c r="B204" s="10" t="s">
        <v>59</v>
      </c>
      <c r="C204">
        <v>2015</v>
      </c>
      <c r="D204">
        <v>191</v>
      </c>
      <c r="E204" s="9">
        <v>28.02</v>
      </c>
      <c r="F204" s="9">
        <v>41.37</v>
      </c>
      <c r="G204"/>
    </row>
    <row r="205" spans="1:7" x14ac:dyDescent="0.45">
      <c r="A205" s="10" t="s">
        <v>58</v>
      </c>
      <c r="B205" s="10" t="s">
        <v>59</v>
      </c>
      <c r="C205">
        <v>2015</v>
      </c>
      <c r="D205">
        <v>192</v>
      </c>
      <c r="E205" s="9">
        <v>28.75</v>
      </c>
      <c r="F205" s="9">
        <v>41.29</v>
      </c>
      <c r="G205"/>
    </row>
    <row r="206" spans="1:7" x14ac:dyDescent="0.45">
      <c r="A206" s="10" t="s">
        <v>58</v>
      </c>
      <c r="B206" s="10" t="s">
        <v>59</v>
      </c>
      <c r="C206">
        <v>2015</v>
      </c>
      <c r="D206">
        <v>193</v>
      </c>
      <c r="E206" s="9">
        <v>27.87</v>
      </c>
      <c r="F206" s="9">
        <v>40.56</v>
      </c>
      <c r="G206"/>
    </row>
    <row r="207" spans="1:7" x14ac:dyDescent="0.45">
      <c r="A207" s="10" t="s">
        <v>58</v>
      </c>
      <c r="B207" s="10" t="s">
        <v>59</v>
      </c>
      <c r="C207">
        <v>2015</v>
      </c>
      <c r="D207">
        <v>194</v>
      </c>
      <c r="E207" s="9">
        <v>22.19</v>
      </c>
      <c r="F207" s="9">
        <v>40.17</v>
      </c>
      <c r="G207"/>
    </row>
    <row r="208" spans="1:7" x14ac:dyDescent="0.45">
      <c r="A208" s="10" t="s">
        <v>58</v>
      </c>
      <c r="B208" s="10" t="s">
        <v>59</v>
      </c>
      <c r="C208">
        <v>2015</v>
      </c>
      <c r="D208">
        <v>195</v>
      </c>
      <c r="E208" s="9">
        <v>27.2</v>
      </c>
      <c r="F208" s="9">
        <v>40.33</v>
      </c>
      <c r="G208"/>
    </row>
    <row r="209" spans="1:7" x14ac:dyDescent="0.45">
      <c r="A209" s="10" t="s">
        <v>58</v>
      </c>
      <c r="B209" s="10" t="s">
        <v>59</v>
      </c>
      <c r="C209">
        <v>2015</v>
      </c>
      <c r="D209">
        <v>196</v>
      </c>
      <c r="E209" s="9">
        <v>26.59</v>
      </c>
      <c r="F209" s="9">
        <v>41.32</v>
      </c>
      <c r="G209"/>
    </row>
    <row r="210" spans="1:7" x14ac:dyDescent="0.45">
      <c r="A210" s="10" t="s">
        <v>58</v>
      </c>
      <c r="B210" s="10" t="s">
        <v>59</v>
      </c>
      <c r="C210">
        <v>2015</v>
      </c>
      <c r="D210">
        <v>197</v>
      </c>
      <c r="E210" s="9">
        <v>27.31</v>
      </c>
      <c r="F210" s="9">
        <v>39.61</v>
      </c>
      <c r="G210"/>
    </row>
    <row r="211" spans="1:7" x14ac:dyDescent="0.45">
      <c r="A211" s="10" t="s">
        <v>58</v>
      </c>
      <c r="B211" s="10" t="s">
        <v>59</v>
      </c>
      <c r="C211">
        <v>2015</v>
      </c>
      <c r="D211">
        <v>198</v>
      </c>
      <c r="E211" s="9">
        <v>27.46</v>
      </c>
      <c r="F211" s="9">
        <v>41.12</v>
      </c>
      <c r="G211"/>
    </row>
    <row r="212" spans="1:7" x14ac:dyDescent="0.45">
      <c r="A212" s="10" t="s">
        <v>58</v>
      </c>
      <c r="B212" s="10" t="s">
        <v>59</v>
      </c>
      <c r="C212">
        <v>2015</v>
      </c>
      <c r="D212">
        <v>199</v>
      </c>
      <c r="E212" s="9">
        <v>27.26</v>
      </c>
      <c r="F212" s="9">
        <v>39.89</v>
      </c>
      <c r="G212"/>
    </row>
    <row r="213" spans="1:7" x14ac:dyDescent="0.45">
      <c r="A213" s="10" t="s">
        <v>58</v>
      </c>
      <c r="B213" s="10" t="s">
        <v>59</v>
      </c>
      <c r="C213">
        <v>2015</v>
      </c>
      <c r="D213">
        <v>200</v>
      </c>
      <c r="E213" s="9">
        <v>27.26</v>
      </c>
      <c r="F213" s="9">
        <v>39.83</v>
      </c>
      <c r="G213"/>
    </row>
    <row r="214" spans="1:7" x14ac:dyDescent="0.45">
      <c r="A214" s="10" t="s">
        <v>58</v>
      </c>
      <c r="B214" s="10" t="s">
        <v>59</v>
      </c>
      <c r="C214">
        <v>2015</v>
      </c>
      <c r="D214">
        <v>201</v>
      </c>
      <c r="E214" s="9">
        <v>27.65</v>
      </c>
      <c r="F214" s="9">
        <v>40.94</v>
      </c>
      <c r="G214"/>
    </row>
    <row r="215" spans="1:7" x14ac:dyDescent="0.45">
      <c r="A215" s="10" t="s">
        <v>58</v>
      </c>
      <c r="B215" s="10" t="s">
        <v>59</v>
      </c>
      <c r="C215">
        <v>2015</v>
      </c>
      <c r="D215">
        <v>202</v>
      </c>
      <c r="E215" s="9">
        <v>27.06</v>
      </c>
      <c r="F215" s="9">
        <v>39.5</v>
      </c>
      <c r="G215"/>
    </row>
    <row r="216" spans="1:7" x14ac:dyDescent="0.45">
      <c r="A216" s="10" t="s">
        <v>58</v>
      </c>
      <c r="B216" s="10" t="s">
        <v>59</v>
      </c>
      <c r="C216">
        <v>2015</v>
      </c>
      <c r="D216">
        <v>203</v>
      </c>
      <c r="E216" s="9">
        <v>26.81</v>
      </c>
      <c r="F216" s="9">
        <v>39.89</v>
      </c>
      <c r="G216"/>
    </row>
    <row r="217" spans="1:7" x14ac:dyDescent="0.45">
      <c r="A217" s="10" t="s">
        <v>58</v>
      </c>
      <c r="B217" s="10" t="s">
        <v>59</v>
      </c>
      <c r="C217">
        <v>2015</v>
      </c>
      <c r="D217">
        <v>204</v>
      </c>
      <c r="E217" s="9">
        <v>26.74</v>
      </c>
      <c r="F217" s="9">
        <v>40.65</v>
      </c>
      <c r="G217"/>
    </row>
    <row r="218" spans="1:7" x14ac:dyDescent="0.45">
      <c r="A218" s="10" t="s">
        <v>58</v>
      </c>
      <c r="B218" s="10" t="s">
        <v>59</v>
      </c>
      <c r="C218">
        <v>2015</v>
      </c>
      <c r="D218">
        <v>205</v>
      </c>
      <c r="E218" s="9">
        <v>20.38</v>
      </c>
      <c r="F218" s="9">
        <v>39.299999999999997</v>
      </c>
      <c r="G218"/>
    </row>
    <row r="219" spans="1:7" x14ac:dyDescent="0.45">
      <c r="A219" s="10" t="s">
        <v>58</v>
      </c>
      <c r="B219" s="10" t="s">
        <v>59</v>
      </c>
      <c r="C219">
        <v>2015</v>
      </c>
      <c r="D219">
        <v>206</v>
      </c>
      <c r="E219" s="9">
        <v>9.99</v>
      </c>
      <c r="F219" s="9">
        <v>39.29</v>
      </c>
      <c r="G219"/>
    </row>
    <row r="220" spans="1:7" x14ac:dyDescent="0.45">
      <c r="A220" s="10" t="s">
        <v>58</v>
      </c>
      <c r="B220" s="10" t="s">
        <v>59</v>
      </c>
      <c r="C220">
        <v>2015</v>
      </c>
      <c r="D220">
        <v>207</v>
      </c>
      <c r="E220" s="9">
        <v>21.75</v>
      </c>
      <c r="F220" s="9">
        <v>39.36</v>
      </c>
      <c r="G220"/>
    </row>
    <row r="221" spans="1:7" x14ac:dyDescent="0.45">
      <c r="A221" s="10" t="s">
        <v>58</v>
      </c>
      <c r="B221" s="10" t="s">
        <v>59</v>
      </c>
      <c r="C221">
        <v>2015</v>
      </c>
      <c r="D221">
        <v>208</v>
      </c>
      <c r="E221" s="9">
        <v>24.27</v>
      </c>
      <c r="F221" s="9">
        <v>39.869999999999997</v>
      </c>
      <c r="G221"/>
    </row>
    <row r="222" spans="1:7" x14ac:dyDescent="0.45">
      <c r="A222" s="10" t="s">
        <v>58</v>
      </c>
      <c r="B222" s="10" t="s">
        <v>59</v>
      </c>
      <c r="C222">
        <v>2015</v>
      </c>
      <c r="D222">
        <v>209</v>
      </c>
      <c r="E222" s="9">
        <v>25.95</v>
      </c>
      <c r="F222" s="9">
        <v>38.42</v>
      </c>
      <c r="G222"/>
    </row>
    <row r="223" spans="1:7" x14ac:dyDescent="0.45">
      <c r="A223" s="10" t="s">
        <v>58</v>
      </c>
      <c r="B223" s="10" t="s">
        <v>59</v>
      </c>
      <c r="C223">
        <v>2015</v>
      </c>
      <c r="D223">
        <v>210</v>
      </c>
      <c r="E223" s="9">
        <v>25.86</v>
      </c>
      <c r="F223" s="9">
        <v>38.28</v>
      </c>
      <c r="G223"/>
    </row>
    <row r="224" spans="1:7" x14ac:dyDescent="0.45">
      <c r="A224" s="10" t="s">
        <v>58</v>
      </c>
      <c r="B224" s="10" t="s">
        <v>59</v>
      </c>
      <c r="C224">
        <v>2015</v>
      </c>
      <c r="D224">
        <v>211</v>
      </c>
      <c r="E224" s="9">
        <v>23.64</v>
      </c>
      <c r="F224" s="9">
        <v>38.83</v>
      </c>
      <c r="G224"/>
    </row>
    <row r="225" spans="1:7" x14ac:dyDescent="0.45">
      <c r="A225" s="10" t="s">
        <v>58</v>
      </c>
      <c r="B225" s="10" t="s">
        <v>59</v>
      </c>
      <c r="C225">
        <v>2015</v>
      </c>
      <c r="D225">
        <v>212</v>
      </c>
      <c r="E225" s="9">
        <v>16.39</v>
      </c>
      <c r="F225" s="9">
        <v>38.36</v>
      </c>
      <c r="G225"/>
    </row>
    <row r="226" spans="1:7" x14ac:dyDescent="0.45">
      <c r="A226" s="10" t="s">
        <v>58</v>
      </c>
      <c r="B226" s="10" t="s">
        <v>59</v>
      </c>
      <c r="C226">
        <v>2015</v>
      </c>
      <c r="D226">
        <v>213</v>
      </c>
      <c r="E226" s="9">
        <v>19.149999999999999</v>
      </c>
      <c r="F226" s="9">
        <v>38.5</v>
      </c>
      <c r="G226"/>
    </row>
    <row r="227" spans="1:7" x14ac:dyDescent="0.45">
      <c r="A227" s="10" t="s">
        <v>58</v>
      </c>
      <c r="B227" s="10" t="s">
        <v>59</v>
      </c>
      <c r="C227">
        <v>2015</v>
      </c>
      <c r="D227">
        <v>214</v>
      </c>
      <c r="E227" s="9">
        <v>21.23</v>
      </c>
      <c r="F227" s="9">
        <v>37.82</v>
      </c>
      <c r="G227"/>
    </row>
    <row r="228" spans="1:7" x14ac:dyDescent="0.45">
      <c r="A228" s="10" t="s">
        <v>58</v>
      </c>
      <c r="B228" s="10" t="s">
        <v>59</v>
      </c>
      <c r="C228">
        <v>2015</v>
      </c>
      <c r="D228">
        <v>215</v>
      </c>
      <c r="E228" s="9">
        <v>25.62</v>
      </c>
      <c r="F228" s="9">
        <v>37.82</v>
      </c>
      <c r="G228"/>
    </row>
    <row r="229" spans="1:7" x14ac:dyDescent="0.45">
      <c r="A229" s="10" t="s">
        <v>58</v>
      </c>
      <c r="B229" s="10" t="s">
        <v>59</v>
      </c>
      <c r="C229">
        <v>2015</v>
      </c>
      <c r="D229">
        <v>216</v>
      </c>
      <c r="E229" s="9">
        <v>25.46</v>
      </c>
      <c r="F229" s="9">
        <v>38.18</v>
      </c>
      <c r="G229"/>
    </row>
    <row r="230" spans="1:7" x14ac:dyDescent="0.45">
      <c r="A230" s="10" t="s">
        <v>58</v>
      </c>
      <c r="B230" s="10" t="s">
        <v>59</v>
      </c>
      <c r="C230">
        <v>2015</v>
      </c>
      <c r="D230">
        <v>217</v>
      </c>
      <c r="E230" s="9">
        <v>25.05</v>
      </c>
      <c r="F230" s="9">
        <v>38.35</v>
      </c>
      <c r="G230"/>
    </row>
    <row r="231" spans="1:7" x14ac:dyDescent="0.45">
      <c r="A231" s="10" t="s">
        <v>58</v>
      </c>
      <c r="B231" s="10" t="s">
        <v>59</v>
      </c>
      <c r="C231">
        <v>2015</v>
      </c>
      <c r="D231">
        <v>218</v>
      </c>
      <c r="E231" s="9">
        <v>25.35</v>
      </c>
      <c r="F231" s="9">
        <v>36.47</v>
      </c>
      <c r="G231"/>
    </row>
    <row r="232" spans="1:7" x14ac:dyDescent="0.45">
      <c r="A232" s="10" t="s">
        <v>58</v>
      </c>
      <c r="B232" s="10" t="s">
        <v>59</v>
      </c>
      <c r="C232">
        <v>2015</v>
      </c>
      <c r="D232">
        <v>219</v>
      </c>
      <c r="E232" s="9">
        <v>25.06</v>
      </c>
      <c r="F232" s="9">
        <v>37.11</v>
      </c>
      <c r="G232"/>
    </row>
    <row r="233" spans="1:7" x14ac:dyDescent="0.45">
      <c r="A233" s="10" t="s">
        <v>58</v>
      </c>
      <c r="B233" s="10" t="s">
        <v>59</v>
      </c>
      <c r="C233">
        <v>2015</v>
      </c>
      <c r="D233">
        <v>220</v>
      </c>
      <c r="E233" s="9">
        <v>21.36</v>
      </c>
      <c r="F233" s="9">
        <v>36.619999999999997</v>
      </c>
      <c r="G233"/>
    </row>
    <row r="234" spans="1:7" x14ac:dyDescent="0.45">
      <c r="A234" s="10" t="s">
        <v>58</v>
      </c>
      <c r="B234" s="10" t="s">
        <v>59</v>
      </c>
      <c r="C234">
        <v>2015</v>
      </c>
      <c r="D234">
        <v>221</v>
      </c>
      <c r="E234" s="9">
        <v>23.4</v>
      </c>
      <c r="F234" s="9">
        <v>37.85</v>
      </c>
      <c r="G234"/>
    </row>
    <row r="235" spans="1:7" x14ac:dyDescent="0.45">
      <c r="A235" s="10" t="s">
        <v>58</v>
      </c>
      <c r="B235" s="10" t="s">
        <v>59</v>
      </c>
      <c r="C235">
        <v>2015</v>
      </c>
      <c r="D235">
        <v>222</v>
      </c>
      <c r="E235" s="9">
        <v>12.84</v>
      </c>
      <c r="F235" s="9">
        <v>37.14</v>
      </c>
      <c r="G235"/>
    </row>
    <row r="236" spans="1:7" x14ac:dyDescent="0.45">
      <c r="A236" s="10" t="s">
        <v>58</v>
      </c>
      <c r="B236" s="10" t="s">
        <v>59</v>
      </c>
      <c r="C236">
        <v>2015</v>
      </c>
      <c r="D236">
        <v>223</v>
      </c>
      <c r="E236" s="9">
        <v>24.14</v>
      </c>
      <c r="F236" s="9">
        <v>37.42</v>
      </c>
      <c r="G236"/>
    </row>
    <row r="237" spans="1:7" x14ac:dyDescent="0.45">
      <c r="A237" s="10" t="s">
        <v>58</v>
      </c>
      <c r="B237" s="10" t="s">
        <v>59</v>
      </c>
      <c r="C237">
        <v>2015</v>
      </c>
      <c r="D237">
        <v>224</v>
      </c>
      <c r="E237" s="9">
        <v>24.25</v>
      </c>
      <c r="F237" s="9">
        <v>37.06</v>
      </c>
      <c r="G237"/>
    </row>
    <row r="238" spans="1:7" x14ac:dyDescent="0.45">
      <c r="A238" s="10" t="s">
        <v>58</v>
      </c>
      <c r="B238" s="10" t="s">
        <v>59</v>
      </c>
      <c r="C238">
        <v>2015</v>
      </c>
      <c r="D238">
        <v>225</v>
      </c>
      <c r="E238" s="9">
        <v>24.45</v>
      </c>
      <c r="F238" s="9">
        <v>37.06</v>
      </c>
      <c r="G238"/>
    </row>
    <row r="239" spans="1:7" x14ac:dyDescent="0.45">
      <c r="A239" s="10" t="s">
        <v>58</v>
      </c>
      <c r="B239" s="10" t="s">
        <v>59</v>
      </c>
      <c r="C239">
        <v>2015</v>
      </c>
      <c r="D239">
        <v>226</v>
      </c>
      <c r="E239" s="9">
        <v>20.3</v>
      </c>
      <c r="F239" s="9">
        <v>36.19</v>
      </c>
      <c r="G239"/>
    </row>
    <row r="240" spans="1:7" x14ac:dyDescent="0.45">
      <c r="A240" s="10" t="s">
        <v>58</v>
      </c>
      <c r="B240" s="10" t="s">
        <v>59</v>
      </c>
      <c r="C240">
        <v>2015</v>
      </c>
      <c r="D240">
        <v>227</v>
      </c>
      <c r="E240" s="9">
        <v>15.51</v>
      </c>
      <c r="F240" s="9">
        <v>35.58</v>
      </c>
      <c r="G240"/>
    </row>
    <row r="241" spans="1:7" x14ac:dyDescent="0.45">
      <c r="A241" s="10" t="s">
        <v>58</v>
      </c>
      <c r="B241" s="10" t="s">
        <v>59</v>
      </c>
      <c r="C241">
        <v>2015</v>
      </c>
      <c r="D241">
        <v>228</v>
      </c>
      <c r="E241" s="9">
        <v>12.79</v>
      </c>
      <c r="F241" s="9">
        <v>35.36</v>
      </c>
      <c r="G241"/>
    </row>
    <row r="242" spans="1:7" x14ac:dyDescent="0.45">
      <c r="A242" s="10" t="s">
        <v>58</v>
      </c>
      <c r="B242" s="10" t="s">
        <v>59</v>
      </c>
      <c r="C242">
        <v>2015</v>
      </c>
      <c r="D242">
        <v>229</v>
      </c>
      <c r="E242" s="9">
        <v>21.27</v>
      </c>
      <c r="F242" s="9">
        <v>35.67</v>
      </c>
      <c r="G242"/>
    </row>
    <row r="243" spans="1:7" x14ac:dyDescent="0.45">
      <c r="A243" s="10" t="s">
        <v>58</v>
      </c>
      <c r="B243" s="10" t="s">
        <v>59</v>
      </c>
      <c r="C243">
        <v>2015</v>
      </c>
      <c r="D243">
        <v>230</v>
      </c>
      <c r="E243" s="9">
        <v>21.09</v>
      </c>
      <c r="F243" s="9">
        <v>35.619999999999997</v>
      </c>
      <c r="G243"/>
    </row>
    <row r="244" spans="1:7" x14ac:dyDescent="0.45">
      <c r="A244" s="10" t="s">
        <v>58</v>
      </c>
      <c r="B244" s="10" t="s">
        <v>59</v>
      </c>
      <c r="C244">
        <v>2015</v>
      </c>
      <c r="D244">
        <v>231</v>
      </c>
      <c r="E244" s="9">
        <v>14.59</v>
      </c>
      <c r="F244" s="9">
        <v>34.83</v>
      </c>
      <c r="G244"/>
    </row>
    <row r="245" spans="1:7" x14ac:dyDescent="0.45">
      <c r="A245" s="10" t="s">
        <v>58</v>
      </c>
      <c r="B245" s="10" t="s">
        <v>59</v>
      </c>
      <c r="C245">
        <v>2015</v>
      </c>
      <c r="D245">
        <v>232</v>
      </c>
      <c r="E245" s="9">
        <v>22.24</v>
      </c>
      <c r="F245" s="9">
        <v>34.5</v>
      </c>
      <c r="G245"/>
    </row>
    <row r="246" spans="1:7" x14ac:dyDescent="0.45">
      <c r="A246" s="10" t="s">
        <v>58</v>
      </c>
      <c r="B246" s="10" t="s">
        <v>59</v>
      </c>
      <c r="C246">
        <v>2015</v>
      </c>
      <c r="D246">
        <v>233</v>
      </c>
      <c r="E246" s="9">
        <v>21.1</v>
      </c>
      <c r="F246" s="9">
        <v>34.78</v>
      </c>
      <c r="G246"/>
    </row>
    <row r="247" spans="1:7" x14ac:dyDescent="0.45">
      <c r="A247" s="10" t="s">
        <v>58</v>
      </c>
      <c r="B247" s="10" t="s">
        <v>59</v>
      </c>
      <c r="C247">
        <v>2015</v>
      </c>
      <c r="D247">
        <v>234</v>
      </c>
      <c r="E247" s="9">
        <v>22.45</v>
      </c>
      <c r="F247" s="9">
        <v>35.049999999999997</v>
      </c>
      <c r="G247"/>
    </row>
    <row r="248" spans="1:7" x14ac:dyDescent="0.45">
      <c r="A248" s="10" t="s">
        <v>58</v>
      </c>
      <c r="B248" s="10" t="s">
        <v>59</v>
      </c>
      <c r="C248">
        <v>2015</v>
      </c>
      <c r="D248">
        <v>235</v>
      </c>
      <c r="E248" s="9">
        <v>19.52</v>
      </c>
      <c r="F248" s="9">
        <v>34.69</v>
      </c>
      <c r="G248"/>
    </row>
    <row r="249" spans="1:7" x14ac:dyDescent="0.45">
      <c r="A249" s="10" t="s">
        <v>58</v>
      </c>
      <c r="B249" s="10" t="s">
        <v>59</v>
      </c>
      <c r="C249">
        <v>2015</v>
      </c>
      <c r="D249">
        <v>236</v>
      </c>
      <c r="E249" s="9">
        <v>14.91</v>
      </c>
      <c r="F249" s="9">
        <v>34.25</v>
      </c>
      <c r="G249"/>
    </row>
    <row r="250" spans="1:7" x14ac:dyDescent="0.45">
      <c r="A250" s="10" t="s">
        <v>58</v>
      </c>
      <c r="B250" s="10" t="s">
        <v>59</v>
      </c>
      <c r="C250">
        <v>2015</v>
      </c>
      <c r="D250">
        <v>237</v>
      </c>
      <c r="E250" s="9">
        <v>18.37</v>
      </c>
      <c r="F250" s="9">
        <v>33.93</v>
      </c>
      <c r="G250"/>
    </row>
    <row r="251" spans="1:7" x14ac:dyDescent="0.45">
      <c r="A251" s="10" t="s">
        <v>58</v>
      </c>
      <c r="B251" s="10" t="s">
        <v>59</v>
      </c>
      <c r="C251">
        <v>2015</v>
      </c>
      <c r="D251">
        <v>238</v>
      </c>
      <c r="E251" s="9">
        <v>21.2</v>
      </c>
      <c r="F251" s="9">
        <v>33.71</v>
      </c>
      <c r="G251"/>
    </row>
    <row r="252" spans="1:7" x14ac:dyDescent="0.45">
      <c r="A252" s="10" t="s">
        <v>58</v>
      </c>
      <c r="B252" s="10" t="s">
        <v>59</v>
      </c>
      <c r="C252">
        <v>2015</v>
      </c>
      <c r="D252">
        <v>239</v>
      </c>
      <c r="E252" s="9">
        <v>22.29</v>
      </c>
      <c r="F252" s="9">
        <v>33.78</v>
      </c>
      <c r="G252"/>
    </row>
    <row r="253" spans="1:7" x14ac:dyDescent="0.45">
      <c r="A253" s="10" t="s">
        <v>58</v>
      </c>
      <c r="B253" s="10" t="s">
        <v>59</v>
      </c>
      <c r="C253">
        <v>2015</v>
      </c>
      <c r="D253">
        <v>240</v>
      </c>
      <c r="E253" s="9">
        <v>22.27</v>
      </c>
      <c r="F253" s="9">
        <v>32.11</v>
      </c>
      <c r="G253"/>
    </row>
    <row r="254" spans="1:7" x14ac:dyDescent="0.45">
      <c r="A254" s="10" t="s">
        <v>58</v>
      </c>
      <c r="B254" s="10" t="s">
        <v>59</v>
      </c>
      <c r="C254">
        <v>2015</v>
      </c>
      <c r="D254">
        <v>241</v>
      </c>
      <c r="E254" s="9">
        <v>22.07</v>
      </c>
      <c r="F254" s="9">
        <v>33</v>
      </c>
      <c r="G254"/>
    </row>
    <row r="255" spans="1:7" x14ac:dyDescent="0.45">
      <c r="A255" s="10" t="s">
        <v>58</v>
      </c>
      <c r="B255" s="10" t="s">
        <v>59</v>
      </c>
      <c r="C255">
        <v>2015</v>
      </c>
      <c r="D255">
        <v>242</v>
      </c>
      <c r="E255" s="9">
        <v>21.64</v>
      </c>
      <c r="F255" s="9">
        <v>33.06</v>
      </c>
      <c r="G255"/>
    </row>
    <row r="256" spans="1:7" x14ac:dyDescent="0.45">
      <c r="A256" s="10" t="s">
        <v>58</v>
      </c>
      <c r="B256" s="10" t="s">
        <v>59</v>
      </c>
      <c r="C256">
        <v>2015</v>
      </c>
      <c r="D256">
        <v>243</v>
      </c>
      <c r="E256" s="9">
        <v>22.02</v>
      </c>
      <c r="F256" s="9">
        <v>32.53</v>
      </c>
      <c r="G256"/>
    </row>
    <row r="257" spans="1:7" x14ac:dyDescent="0.45">
      <c r="A257" s="10" t="s">
        <v>58</v>
      </c>
      <c r="B257" s="10" t="s">
        <v>59</v>
      </c>
      <c r="C257">
        <v>2015</v>
      </c>
      <c r="D257">
        <v>244</v>
      </c>
      <c r="E257" s="9">
        <v>21.28</v>
      </c>
      <c r="F257" s="9">
        <v>32.11</v>
      </c>
      <c r="G257"/>
    </row>
    <row r="258" spans="1:7" x14ac:dyDescent="0.45">
      <c r="A258" s="10" t="s">
        <v>58</v>
      </c>
      <c r="B258" s="10" t="s">
        <v>59</v>
      </c>
      <c r="C258">
        <v>2015</v>
      </c>
      <c r="D258">
        <v>245</v>
      </c>
      <c r="E258" s="9">
        <v>20.68</v>
      </c>
      <c r="F258" s="9">
        <v>31.4</v>
      </c>
      <c r="G258"/>
    </row>
    <row r="259" spans="1:7" x14ac:dyDescent="0.45">
      <c r="A259" s="10" t="s">
        <v>58</v>
      </c>
      <c r="B259" s="10" t="s">
        <v>59</v>
      </c>
      <c r="C259">
        <v>2015</v>
      </c>
      <c r="D259">
        <v>246</v>
      </c>
      <c r="E259" s="9">
        <v>14.7</v>
      </c>
      <c r="F259" s="9">
        <v>31.66</v>
      </c>
      <c r="G259"/>
    </row>
    <row r="260" spans="1:7" x14ac:dyDescent="0.45">
      <c r="A260" s="10" t="s">
        <v>58</v>
      </c>
      <c r="B260" s="10" t="s">
        <v>59</v>
      </c>
      <c r="C260">
        <v>2015</v>
      </c>
      <c r="D260">
        <v>247</v>
      </c>
      <c r="E260" s="9">
        <v>18.760000000000002</v>
      </c>
      <c r="F260" s="9">
        <v>31.67</v>
      </c>
      <c r="G260"/>
    </row>
    <row r="261" spans="1:7" x14ac:dyDescent="0.45">
      <c r="A261" s="10" t="s">
        <v>58</v>
      </c>
      <c r="B261" s="10" t="s">
        <v>59</v>
      </c>
      <c r="C261">
        <v>2015</v>
      </c>
      <c r="D261">
        <v>248</v>
      </c>
      <c r="E261" s="9">
        <v>15.59</v>
      </c>
      <c r="F261" s="9">
        <v>31.22</v>
      </c>
      <c r="G261"/>
    </row>
    <row r="262" spans="1:7" x14ac:dyDescent="0.45">
      <c r="A262" s="10" t="s">
        <v>58</v>
      </c>
      <c r="B262" s="10" t="s">
        <v>59</v>
      </c>
      <c r="C262">
        <v>2015</v>
      </c>
      <c r="D262">
        <v>249</v>
      </c>
      <c r="E262" s="9">
        <v>20.399999999999999</v>
      </c>
      <c r="F262" s="9">
        <v>30.05</v>
      </c>
      <c r="G262"/>
    </row>
    <row r="263" spans="1:7" x14ac:dyDescent="0.45">
      <c r="A263" s="10" t="s">
        <v>58</v>
      </c>
      <c r="B263" s="10" t="s">
        <v>59</v>
      </c>
      <c r="C263">
        <v>2015</v>
      </c>
      <c r="D263">
        <v>250</v>
      </c>
      <c r="E263" s="9">
        <v>17.600000000000001</v>
      </c>
      <c r="F263" s="9">
        <v>30.22</v>
      </c>
      <c r="G263"/>
    </row>
    <row r="264" spans="1:7" x14ac:dyDescent="0.45">
      <c r="A264" s="10" t="s">
        <v>58</v>
      </c>
      <c r="B264" s="10" t="s">
        <v>59</v>
      </c>
      <c r="C264">
        <v>2015</v>
      </c>
      <c r="D264">
        <v>251</v>
      </c>
      <c r="E264" s="9">
        <v>20.309999999999999</v>
      </c>
      <c r="F264" s="9">
        <v>31</v>
      </c>
      <c r="G264"/>
    </row>
    <row r="265" spans="1:7" x14ac:dyDescent="0.45">
      <c r="A265" s="10" t="s">
        <v>58</v>
      </c>
      <c r="B265" s="10" t="s">
        <v>59</v>
      </c>
      <c r="C265">
        <v>2015</v>
      </c>
      <c r="D265">
        <v>252</v>
      </c>
      <c r="E265" s="9">
        <v>14.17</v>
      </c>
      <c r="F265" s="9">
        <v>29.89</v>
      </c>
      <c r="G265"/>
    </row>
    <row r="266" spans="1:7" x14ac:dyDescent="0.45">
      <c r="A266" s="10" t="s">
        <v>58</v>
      </c>
      <c r="B266" s="10" t="s">
        <v>59</v>
      </c>
      <c r="C266">
        <v>2015</v>
      </c>
      <c r="D266">
        <v>253</v>
      </c>
      <c r="E266" s="9">
        <v>19.670000000000002</v>
      </c>
      <c r="F266" s="9">
        <v>29.85</v>
      </c>
      <c r="G266"/>
    </row>
    <row r="267" spans="1:7" x14ac:dyDescent="0.45">
      <c r="A267" s="10" t="s">
        <v>58</v>
      </c>
      <c r="B267" s="10" t="s">
        <v>59</v>
      </c>
      <c r="C267">
        <v>2015</v>
      </c>
      <c r="D267">
        <v>254</v>
      </c>
      <c r="E267" s="9">
        <v>18.53</v>
      </c>
      <c r="F267" s="9">
        <v>29.91</v>
      </c>
      <c r="G267"/>
    </row>
    <row r="268" spans="1:7" x14ac:dyDescent="0.45">
      <c r="A268" s="10" t="s">
        <v>58</v>
      </c>
      <c r="B268" s="10" t="s">
        <v>59</v>
      </c>
      <c r="C268">
        <v>2015</v>
      </c>
      <c r="D268">
        <v>255</v>
      </c>
      <c r="E268" s="9">
        <v>18.52</v>
      </c>
      <c r="F268" s="9">
        <v>29.29</v>
      </c>
      <c r="G268"/>
    </row>
    <row r="269" spans="1:7" x14ac:dyDescent="0.45">
      <c r="A269" s="10" t="s">
        <v>58</v>
      </c>
      <c r="B269" s="10" t="s">
        <v>59</v>
      </c>
      <c r="C269">
        <v>2015</v>
      </c>
      <c r="D269">
        <v>256</v>
      </c>
      <c r="E269" s="9">
        <v>5.33</v>
      </c>
      <c r="F269" s="9">
        <v>29.2</v>
      </c>
      <c r="G269"/>
    </row>
    <row r="270" spans="1:7" x14ac:dyDescent="0.45">
      <c r="A270" s="10" t="s">
        <v>58</v>
      </c>
      <c r="B270" s="10" t="s">
        <v>59</v>
      </c>
      <c r="C270">
        <v>2015</v>
      </c>
      <c r="D270">
        <v>257</v>
      </c>
      <c r="E270" s="9">
        <v>11.46</v>
      </c>
      <c r="F270" s="9">
        <v>28.61</v>
      </c>
      <c r="G270"/>
    </row>
    <row r="271" spans="1:7" x14ac:dyDescent="0.45">
      <c r="A271" s="10" t="s">
        <v>58</v>
      </c>
      <c r="B271" s="10" t="s">
        <v>59</v>
      </c>
      <c r="C271">
        <v>2015</v>
      </c>
      <c r="D271">
        <v>258</v>
      </c>
      <c r="E271" s="9">
        <v>12.07</v>
      </c>
      <c r="F271" s="9">
        <v>28.92</v>
      </c>
      <c r="G271"/>
    </row>
    <row r="272" spans="1:7" x14ac:dyDescent="0.45">
      <c r="A272" s="10" t="s">
        <v>58</v>
      </c>
      <c r="B272" s="10" t="s">
        <v>59</v>
      </c>
      <c r="C272">
        <v>2015</v>
      </c>
      <c r="D272">
        <v>259</v>
      </c>
      <c r="E272" s="9">
        <v>13.13</v>
      </c>
      <c r="F272" s="9">
        <v>28.23</v>
      </c>
      <c r="G272"/>
    </row>
    <row r="273" spans="1:7" x14ac:dyDescent="0.45">
      <c r="A273" s="10" t="s">
        <v>58</v>
      </c>
      <c r="B273" s="10" t="s">
        <v>59</v>
      </c>
      <c r="C273">
        <v>2015</v>
      </c>
      <c r="D273">
        <v>260</v>
      </c>
      <c r="E273" s="9">
        <v>14.23</v>
      </c>
      <c r="F273" s="9">
        <v>27.72</v>
      </c>
      <c r="G273"/>
    </row>
    <row r="274" spans="1:7" x14ac:dyDescent="0.45">
      <c r="A274" s="10" t="s">
        <v>58</v>
      </c>
      <c r="B274" s="10" t="s">
        <v>59</v>
      </c>
      <c r="C274">
        <v>2015</v>
      </c>
      <c r="D274">
        <v>261</v>
      </c>
      <c r="E274" s="9">
        <v>15.87</v>
      </c>
      <c r="F274" s="9">
        <v>27.38</v>
      </c>
      <c r="G274"/>
    </row>
    <row r="275" spans="1:7" x14ac:dyDescent="0.45">
      <c r="A275" s="10" t="s">
        <v>58</v>
      </c>
      <c r="B275" s="10" t="s">
        <v>59</v>
      </c>
      <c r="C275">
        <v>2015</v>
      </c>
      <c r="D275">
        <v>262</v>
      </c>
      <c r="E275" s="9">
        <v>14.81</v>
      </c>
      <c r="F275" s="9">
        <v>28.03</v>
      </c>
      <c r="G275"/>
    </row>
    <row r="276" spans="1:7" x14ac:dyDescent="0.45">
      <c r="A276" s="10" t="s">
        <v>58</v>
      </c>
      <c r="B276" s="10" t="s">
        <v>59</v>
      </c>
      <c r="C276">
        <v>2015</v>
      </c>
      <c r="D276">
        <v>263</v>
      </c>
      <c r="E276" s="9">
        <v>10.39</v>
      </c>
      <c r="F276" s="9">
        <v>27</v>
      </c>
      <c r="G276"/>
    </row>
    <row r="277" spans="1:7" x14ac:dyDescent="0.45">
      <c r="A277" s="10" t="s">
        <v>58</v>
      </c>
      <c r="B277" s="10" t="s">
        <v>59</v>
      </c>
      <c r="C277">
        <v>2015</v>
      </c>
      <c r="D277">
        <v>264</v>
      </c>
      <c r="E277" s="9">
        <v>16.100000000000001</v>
      </c>
      <c r="F277" s="9">
        <v>27.08</v>
      </c>
      <c r="G277"/>
    </row>
    <row r="278" spans="1:7" x14ac:dyDescent="0.45">
      <c r="A278" s="10" t="s">
        <v>58</v>
      </c>
      <c r="B278" s="10" t="s">
        <v>59</v>
      </c>
      <c r="C278">
        <v>2015</v>
      </c>
      <c r="D278">
        <v>265</v>
      </c>
      <c r="E278" s="9">
        <v>14.79</v>
      </c>
      <c r="F278" s="9">
        <v>27</v>
      </c>
      <c r="G278"/>
    </row>
    <row r="279" spans="1:7" x14ac:dyDescent="0.45">
      <c r="A279" s="10" t="s">
        <v>58</v>
      </c>
      <c r="B279" s="10" t="s">
        <v>59</v>
      </c>
      <c r="C279">
        <v>2015</v>
      </c>
      <c r="D279">
        <v>266</v>
      </c>
      <c r="E279" s="9">
        <v>5.17</v>
      </c>
      <c r="F279" s="9">
        <v>26.59</v>
      </c>
      <c r="G279"/>
    </row>
    <row r="280" spans="1:7" x14ac:dyDescent="0.45">
      <c r="A280" s="10" t="s">
        <v>58</v>
      </c>
      <c r="B280" s="10" t="s">
        <v>59</v>
      </c>
      <c r="C280">
        <v>2015</v>
      </c>
      <c r="D280">
        <v>267</v>
      </c>
      <c r="E280" s="9">
        <v>5.1100000000000003</v>
      </c>
      <c r="F280" s="9">
        <v>26.41</v>
      </c>
      <c r="G280"/>
    </row>
    <row r="281" spans="1:7" x14ac:dyDescent="0.45">
      <c r="A281" s="10" t="s">
        <v>58</v>
      </c>
      <c r="B281" s="10" t="s">
        <v>59</v>
      </c>
      <c r="C281">
        <v>2015</v>
      </c>
      <c r="D281">
        <v>268</v>
      </c>
      <c r="E281" s="9">
        <v>6.5600000000000005</v>
      </c>
      <c r="F281" s="9">
        <v>25.79</v>
      </c>
      <c r="G281"/>
    </row>
    <row r="282" spans="1:7" x14ac:dyDescent="0.45">
      <c r="A282" s="10" t="s">
        <v>58</v>
      </c>
      <c r="B282" s="10" t="s">
        <v>59</v>
      </c>
      <c r="C282">
        <v>2015</v>
      </c>
      <c r="D282">
        <v>269</v>
      </c>
      <c r="E282" s="9">
        <v>11.17</v>
      </c>
      <c r="F282" s="9">
        <v>26.08</v>
      </c>
      <c r="G282"/>
    </row>
    <row r="283" spans="1:7" x14ac:dyDescent="0.45">
      <c r="A283" s="10" t="s">
        <v>58</v>
      </c>
      <c r="B283" s="10" t="s">
        <v>59</v>
      </c>
      <c r="C283">
        <v>2015</v>
      </c>
      <c r="D283">
        <v>270</v>
      </c>
      <c r="E283" s="9">
        <v>9.14</v>
      </c>
      <c r="F283" s="9">
        <v>25.45</v>
      </c>
      <c r="G283"/>
    </row>
    <row r="284" spans="1:7" x14ac:dyDescent="0.45">
      <c r="A284" s="10" t="s">
        <v>58</v>
      </c>
      <c r="B284" s="10" t="s">
        <v>59</v>
      </c>
      <c r="C284">
        <v>2015</v>
      </c>
      <c r="D284">
        <v>271</v>
      </c>
      <c r="E284" s="9">
        <v>12.04</v>
      </c>
      <c r="F284" s="9">
        <v>25.06</v>
      </c>
      <c r="G284"/>
    </row>
    <row r="285" spans="1:7" x14ac:dyDescent="0.45">
      <c r="A285" s="10" t="s">
        <v>58</v>
      </c>
      <c r="B285" s="10" t="s">
        <v>59</v>
      </c>
      <c r="C285">
        <v>2015</v>
      </c>
      <c r="D285">
        <v>272</v>
      </c>
      <c r="E285" s="9">
        <v>10.73</v>
      </c>
      <c r="F285" s="9">
        <v>24.64</v>
      </c>
      <c r="G285"/>
    </row>
    <row r="286" spans="1:7" x14ac:dyDescent="0.45">
      <c r="A286" s="10" t="s">
        <v>58</v>
      </c>
      <c r="B286" s="10" t="s">
        <v>59</v>
      </c>
      <c r="C286">
        <v>2015</v>
      </c>
      <c r="D286">
        <v>273</v>
      </c>
      <c r="E286" s="9">
        <v>7.34</v>
      </c>
      <c r="F286" s="9">
        <v>24.57</v>
      </c>
      <c r="G286"/>
    </row>
    <row r="287" spans="1:7" x14ac:dyDescent="0.45">
      <c r="A287" s="10" t="s">
        <v>58</v>
      </c>
      <c r="B287" s="10" t="s">
        <v>59</v>
      </c>
      <c r="C287">
        <v>2015</v>
      </c>
      <c r="D287">
        <v>274</v>
      </c>
      <c r="E287" s="9">
        <v>4.21</v>
      </c>
      <c r="F287" s="9">
        <v>24.56</v>
      </c>
      <c r="G287"/>
    </row>
    <row r="288" spans="1:7" x14ac:dyDescent="0.45">
      <c r="A288" s="10" t="s">
        <v>58</v>
      </c>
      <c r="B288" s="10" t="s">
        <v>59</v>
      </c>
      <c r="C288">
        <v>2015</v>
      </c>
      <c r="D288">
        <v>275</v>
      </c>
      <c r="E288" s="9">
        <v>1.8199999999999998</v>
      </c>
      <c r="F288" s="9">
        <v>24</v>
      </c>
      <c r="G288"/>
    </row>
    <row r="289" spans="1:7" x14ac:dyDescent="0.45">
      <c r="A289" s="10" t="s">
        <v>58</v>
      </c>
      <c r="B289" s="10" t="s">
        <v>59</v>
      </c>
      <c r="C289">
        <v>2015</v>
      </c>
      <c r="D289">
        <v>276</v>
      </c>
      <c r="E289" s="9">
        <v>13.95</v>
      </c>
      <c r="F289" s="9">
        <v>23.88</v>
      </c>
      <c r="G289"/>
    </row>
    <row r="290" spans="1:7" x14ac:dyDescent="0.45">
      <c r="A290" s="10" t="s">
        <v>58</v>
      </c>
      <c r="B290" s="10" t="s">
        <v>59</v>
      </c>
      <c r="C290">
        <v>2015</v>
      </c>
      <c r="D290">
        <v>277</v>
      </c>
      <c r="E290" s="9">
        <v>10.87</v>
      </c>
      <c r="F290" s="9">
        <v>23.69</v>
      </c>
      <c r="G290"/>
    </row>
    <row r="291" spans="1:7" x14ac:dyDescent="0.45">
      <c r="A291" s="10" t="s">
        <v>58</v>
      </c>
      <c r="B291" s="10" t="s">
        <v>59</v>
      </c>
      <c r="C291">
        <v>2015</v>
      </c>
      <c r="D291">
        <v>278</v>
      </c>
      <c r="E291" s="9">
        <v>12.22</v>
      </c>
      <c r="F291" s="9">
        <v>23.07</v>
      </c>
      <c r="G291"/>
    </row>
    <row r="292" spans="1:7" x14ac:dyDescent="0.45">
      <c r="A292" s="10" t="s">
        <v>58</v>
      </c>
      <c r="B292" s="10" t="s">
        <v>59</v>
      </c>
      <c r="C292">
        <v>2015</v>
      </c>
      <c r="D292">
        <v>279</v>
      </c>
      <c r="E292" s="9">
        <v>3.32</v>
      </c>
      <c r="F292" s="9">
        <v>23.1</v>
      </c>
      <c r="G292"/>
    </row>
    <row r="293" spans="1:7" x14ac:dyDescent="0.45">
      <c r="A293" s="10" t="s">
        <v>58</v>
      </c>
      <c r="B293" s="10" t="s">
        <v>59</v>
      </c>
      <c r="C293">
        <v>2015</v>
      </c>
      <c r="D293">
        <v>280</v>
      </c>
      <c r="E293" s="9">
        <v>9.31</v>
      </c>
      <c r="F293" s="9">
        <v>22.92</v>
      </c>
      <c r="G293"/>
    </row>
    <row r="294" spans="1:7" x14ac:dyDescent="0.45">
      <c r="A294" s="10" t="s">
        <v>58</v>
      </c>
      <c r="B294" s="10" t="s">
        <v>59</v>
      </c>
      <c r="C294">
        <v>2015</v>
      </c>
      <c r="D294">
        <v>281</v>
      </c>
      <c r="E294" s="9">
        <v>13.77</v>
      </c>
      <c r="F294" s="9">
        <v>21.95</v>
      </c>
      <c r="G294"/>
    </row>
    <row r="295" spans="1:7" x14ac:dyDescent="0.45">
      <c r="A295" s="10" t="s">
        <v>58</v>
      </c>
      <c r="B295" s="10" t="s">
        <v>59</v>
      </c>
      <c r="C295">
        <v>2015</v>
      </c>
      <c r="D295">
        <v>282</v>
      </c>
      <c r="E295" s="9">
        <v>11.67</v>
      </c>
      <c r="F295" s="9">
        <v>22.48</v>
      </c>
      <c r="G295"/>
    </row>
    <row r="296" spans="1:7" x14ac:dyDescent="0.45">
      <c r="A296" s="10" t="s">
        <v>58</v>
      </c>
      <c r="B296" s="10" t="s">
        <v>59</v>
      </c>
      <c r="C296">
        <v>2015</v>
      </c>
      <c r="D296">
        <v>283</v>
      </c>
      <c r="E296" s="9">
        <v>3.42</v>
      </c>
      <c r="F296" s="9">
        <v>21.76</v>
      </c>
      <c r="G296"/>
    </row>
    <row r="297" spans="1:7" x14ac:dyDescent="0.45">
      <c r="A297" s="10" t="s">
        <v>58</v>
      </c>
      <c r="B297" s="10" t="s">
        <v>59</v>
      </c>
      <c r="C297">
        <v>2015</v>
      </c>
      <c r="D297">
        <v>284</v>
      </c>
      <c r="E297" s="9">
        <v>12.22</v>
      </c>
      <c r="F297" s="9">
        <v>21.22</v>
      </c>
      <c r="G297"/>
    </row>
    <row r="298" spans="1:7" x14ac:dyDescent="0.45">
      <c r="A298" s="10" t="s">
        <v>58</v>
      </c>
      <c r="B298" s="10" t="s">
        <v>59</v>
      </c>
      <c r="C298">
        <v>2015</v>
      </c>
      <c r="D298">
        <v>285</v>
      </c>
      <c r="E298" s="9">
        <v>12.37</v>
      </c>
      <c r="F298" s="9">
        <v>21.5</v>
      </c>
      <c r="G298"/>
    </row>
    <row r="299" spans="1:7" x14ac:dyDescent="0.45">
      <c r="A299" s="10" t="s">
        <v>58</v>
      </c>
      <c r="B299" s="10" t="s">
        <v>59</v>
      </c>
      <c r="C299">
        <v>2015</v>
      </c>
      <c r="D299">
        <v>286</v>
      </c>
      <c r="E299" s="9">
        <v>2.73</v>
      </c>
      <c r="F299" s="9">
        <v>20.98</v>
      </c>
      <c r="G299"/>
    </row>
    <row r="300" spans="1:7" x14ac:dyDescent="0.45">
      <c r="A300" s="10" t="s">
        <v>58</v>
      </c>
      <c r="B300" s="10" t="s">
        <v>59</v>
      </c>
      <c r="C300">
        <v>2015</v>
      </c>
      <c r="D300">
        <v>287</v>
      </c>
      <c r="E300" s="9">
        <v>2.2000000000000002</v>
      </c>
      <c r="F300" s="9">
        <v>20.83</v>
      </c>
      <c r="G300"/>
    </row>
    <row r="301" spans="1:7" x14ac:dyDescent="0.45">
      <c r="A301" s="10" t="s">
        <v>58</v>
      </c>
      <c r="B301" s="10" t="s">
        <v>59</v>
      </c>
      <c r="C301">
        <v>2015</v>
      </c>
      <c r="D301">
        <v>288</v>
      </c>
      <c r="E301" s="9">
        <v>10.51</v>
      </c>
      <c r="F301" s="9">
        <v>20.41</v>
      </c>
      <c r="G301"/>
    </row>
    <row r="302" spans="1:7" x14ac:dyDescent="0.45">
      <c r="A302" s="10" t="s">
        <v>58</v>
      </c>
      <c r="B302" s="10" t="s">
        <v>59</v>
      </c>
      <c r="C302">
        <v>2015</v>
      </c>
      <c r="D302">
        <v>289</v>
      </c>
      <c r="E302" s="9">
        <v>11.38</v>
      </c>
      <c r="F302" s="9">
        <v>20.56</v>
      </c>
      <c r="G302"/>
    </row>
    <row r="303" spans="1:7" x14ac:dyDescent="0.45">
      <c r="A303" s="10" t="s">
        <v>58</v>
      </c>
      <c r="B303" s="10" t="s">
        <v>59</v>
      </c>
      <c r="C303">
        <v>2015</v>
      </c>
      <c r="D303">
        <v>290</v>
      </c>
      <c r="E303" s="9">
        <v>9.57</v>
      </c>
      <c r="F303" s="9">
        <v>20.149999999999999</v>
      </c>
      <c r="G303"/>
    </row>
    <row r="304" spans="1:7" x14ac:dyDescent="0.45">
      <c r="A304" s="10" t="s">
        <v>58</v>
      </c>
      <c r="B304" s="10" t="s">
        <v>59</v>
      </c>
      <c r="C304">
        <v>2015</v>
      </c>
      <c r="D304">
        <v>291</v>
      </c>
      <c r="E304" s="9">
        <v>3.9</v>
      </c>
      <c r="F304" s="9">
        <v>20</v>
      </c>
      <c r="G304"/>
    </row>
    <row r="305" spans="1:7" x14ac:dyDescent="0.45">
      <c r="A305" s="10" t="s">
        <v>58</v>
      </c>
      <c r="B305" s="10" t="s">
        <v>59</v>
      </c>
      <c r="C305">
        <v>2015</v>
      </c>
      <c r="D305">
        <v>292</v>
      </c>
      <c r="E305" s="9">
        <v>6.87</v>
      </c>
      <c r="F305" s="9">
        <v>19.82</v>
      </c>
      <c r="G305"/>
    </row>
    <row r="306" spans="1:7" x14ac:dyDescent="0.45">
      <c r="A306" s="10" t="s">
        <v>58</v>
      </c>
      <c r="B306" s="10" t="s">
        <v>59</v>
      </c>
      <c r="C306">
        <v>2015</v>
      </c>
      <c r="D306">
        <v>293</v>
      </c>
      <c r="E306" s="9">
        <v>12.38</v>
      </c>
      <c r="F306" s="9">
        <v>19.53</v>
      </c>
      <c r="G306"/>
    </row>
    <row r="307" spans="1:7" x14ac:dyDescent="0.45">
      <c r="A307" s="10" t="s">
        <v>58</v>
      </c>
      <c r="B307" s="10" t="s">
        <v>59</v>
      </c>
      <c r="C307">
        <v>2015</v>
      </c>
      <c r="D307">
        <v>294</v>
      </c>
      <c r="E307" s="9">
        <v>10.67</v>
      </c>
      <c r="F307" s="9">
        <v>19.440000000000001</v>
      </c>
      <c r="G307"/>
    </row>
    <row r="308" spans="1:7" x14ac:dyDescent="0.45">
      <c r="A308" s="10" t="s">
        <v>58</v>
      </c>
      <c r="B308" s="10" t="s">
        <v>59</v>
      </c>
      <c r="C308">
        <v>2015</v>
      </c>
      <c r="D308">
        <v>295</v>
      </c>
      <c r="E308" s="9">
        <v>10.24</v>
      </c>
      <c r="F308" s="9">
        <v>18.96</v>
      </c>
      <c r="G308"/>
    </row>
    <row r="309" spans="1:7" x14ac:dyDescent="0.45">
      <c r="A309" s="10" t="s">
        <v>58</v>
      </c>
      <c r="B309" s="10" t="s">
        <v>59</v>
      </c>
      <c r="C309">
        <v>2015</v>
      </c>
      <c r="D309">
        <v>296</v>
      </c>
      <c r="E309" s="9">
        <v>11.35</v>
      </c>
      <c r="F309" s="9">
        <v>18.38</v>
      </c>
      <c r="G309"/>
    </row>
    <row r="310" spans="1:7" x14ac:dyDescent="0.45">
      <c r="A310" s="10" t="s">
        <v>58</v>
      </c>
      <c r="B310" s="10" t="s">
        <v>59</v>
      </c>
      <c r="C310">
        <v>2015</v>
      </c>
      <c r="D310">
        <v>297</v>
      </c>
      <c r="E310" s="9">
        <v>11.66</v>
      </c>
      <c r="F310" s="9">
        <v>18.2</v>
      </c>
      <c r="G310"/>
    </row>
    <row r="311" spans="1:7" x14ac:dyDescent="0.45">
      <c r="A311" s="10" t="s">
        <v>58</v>
      </c>
      <c r="B311" s="10" t="s">
        <v>59</v>
      </c>
      <c r="C311">
        <v>2015</v>
      </c>
      <c r="D311">
        <v>298</v>
      </c>
      <c r="E311" s="9">
        <v>7.59</v>
      </c>
      <c r="F311" s="9">
        <v>18.32</v>
      </c>
      <c r="G311"/>
    </row>
    <row r="312" spans="1:7" x14ac:dyDescent="0.45">
      <c r="A312" s="10" t="s">
        <v>58</v>
      </c>
      <c r="B312" s="10" t="s">
        <v>59</v>
      </c>
      <c r="C312">
        <v>2015</v>
      </c>
      <c r="D312">
        <v>299</v>
      </c>
      <c r="E312" s="9">
        <v>9.83</v>
      </c>
      <c r="F312" s="9">
        <v>18.07</v>
      </c>
      <c r="G312"/>
    </row>
    <row r="313" spans="1:7" x14ac:dyDescent="0.45">
      <c r="A313" s="10" t="s">
        <v>58</v>
      </c>
      <c r="B313" s="10" t="s">
        <v>59</v>
      </c>
      <c r="C313">
        <v>2015</v>
      </c>
      <c r="D313">
        <v>300</v>
      </c>
      <c r="E313" s="9">
        <v>9.85</v>
      </c>
      <c r="F313" s="9">
        <v>18.04</v>
      </c>
      <c r="G313"/>
    </row>
    <row r="314" spans="1:7" x14ac:dyDescent="0.45">
      <c r="A314" s="10" t="s">
        <v>58</v>
      </c>
      <c r="B314" s="10" t="s">
        <v>59</v>
      </c>
      <c r="C314">
        <v>2015</v>
      </c>
      <c r="D314">
        <v>301</v>
      </c>
      <c r="E314" s="9">
        <v>2.02</v>
      </c>
      <c r="F314" s="9">
        <v>17.739999999999998</v>
      </c>
      <c r="G314"/>
    </row>
    <row r="315" spans="1:7" x14ac:dyDescent="0.45">
      <c r="A315" s="10" t="s">
        <v>58</v>
      </c>
      <c r="B315" s="10" t="s">
        <v>59</v>
      </c>
      <c r="C315">
        <v>2015</v>
      </c>
      <c r="D315">
        <v>302</v>
      </c>
      <c r="E315" s="9">
        <v>4.2699999999999996</v>
      </c>
      <c r="F315" s="9">
        <v>17.32</v>
      </c>
      <c r="G315"/>
    </row>
    <row r="316" spans="1:7" x14ac:dyDescent="0.45">
      <c r="A316" s="10" t="s">
        <v>58</v>
      </c>
      <c r="B316" s="10" t="s">
        <v>59</v>
      </c>
      <c r="C316">
        <v>2015</v>
      </c>
      <c r="D316">
        <v>303</v>
      </c>
      <c r="E316" s="9">
        <v>8.44</v>
      </c>
      <c r="F316" s="9">
        <v>17.13</v>
      </c>
      <c r="G316"/>
    </row>
    <row r="317" spans="1:7" x14ac:dyDescent="0.45">
      <c r="A317" s="10" t="s">
        <v>58</v>
      </c>
      <c r="B317" s="10" t="s">
        <v>59</v>
      </c>
      <c r="C317">
        <v>2015</v>
      </c>
      <c r="D317">
        <v>304</v>
      </c>
      <c r="E317" s="9">
        <v>9.6199999999999992</v>
      </c>
      <c r="F317" s="9">
        <v>16.670000000000002</v>
      </c>
      <c r="G317"/>
    </row>
    <row r="318" spans="1:7" x14ac:dyDescent="0.45">
      <c r="A318" s="10" t="s">
        <v>58</v>
      </c>
      <c r="B318" s="10" t="s">
        <v>59</v>
      </c>
      <c r="C318">
        <v>2015</v>
      </c>
      <c r="D318">
        <v>305</v>
      </c>
      <c r="E318" s="9">
        <v>10.5</v>
      </c>
      <c r="F318" s="9">
        <v>16.75</v>
      </c>
      <c r="G318"/>
    </row>
    <row r="319" spans="1:7" x14ac:dyDescent="0.45">
      <c r="A319" s="10" t="s">
        <v>58</v>
      </c>
      <c r="B319" s="10" t="s">
        <v>59</v>
      </c>
      <c r="C319">
        <v>2015</v>
      </c>
      <c r="D319">
        <v>306</v>
      </c>
      <c r="E319" s="9">
        <v>9.9600000000000009</v>
      </c>
      <c r="F319" s="9">
        <v>16.53</v>
      </c>
      <c r="G319"/>
    </row>
    <row r="320" spans="1:7" x14ac:dyDescent="0.45">
      <c r="A320" s="10" t="s">
        <v>58</v>
      </c>
      <c r="B320" s="10" t="s">
        <v>59</v>
      </c>
      <c r="C320">
        <v>2015</v>
      </c>
      <c r="D320">
        <v>307</v>
      </c>
      <c r="E320" s="9">
        <v>9.83</v>
      </c>
      <c r="F320" s="9">
        <v>16.32</v>
      </c>
      <c r="G320"/>
    </row>
    <row r="321" spans="1:7" x14ac:dyDescent="0.45">
      <c r="A321" s="10" t="s">
        <v>58</v>
      </c>
      <c r="B321" s="10" t="s">
        <v>59</v>
      </c>
      <c r="C321">
        <v>2015</v>
      </c>
      <c r="D321">
        <v>308</v>
      </c>
      <c r="E321" s="9">
        <v>5.75</v>
      </c>
      <c r="F321" s="9">
        <v>16.11</v>
      </c>
      <c r="G321"/>
    </row>
    <row r="322" spans="1:7" x14ac:dyDescent="0.45">
      <c r="A322" s="10" t="s">
        <v>58</v>
      </c>
      <c r="B322" s="10" t="s">
        <v>59</v>
      </c>
      <c r="C322">
        <v>2015</v>
      </c>
      <c r="D322">
        <v>309</v>
      </c>
      <c r="E322" s="9">
        <v>9.4</v>
      </c>
      <c r="F322" s="9">
        <v>15.9</v>
      </c>
      <c r="G322"/>
    </row>
    <row r="323" spans="1:7" x14ac:dyDescent="0.45">
      <c r="A323" s="10" t="s">
        <v>58</v>
      </c>
      <c r="B323" s="10" t="s">
        <v>59</v>
      </c>
      <c r="C323">
        <v>2015</v>
      </c>
      <c r="D323">
        <v>310</v>
      </c>
      <c r="E323" s="9">
        <v>9.1</v>
      </c>
      <c r="F323" s="9">
        <v>15.69</v>
      </c>
      <c r="G323"/>
    </row>
    <row r="324" spans="1:7" x14ac:dyDescent="0.45">
      <c r="A324" s="10" t="s">
        <v>58</v>
      </c>
      <c r="B324" s="10" t="s">
        <v>59</v>
      </c>
      <c r="C324">
        <v>2015</v>
      </c>
      <c r="D324">
        <v>311</v>
      </c>
      <c r="E324" s="9">
        <v>9.3800000000000008</v>
      </c>
      <c r="F324" s="9">
        <v>15.48</v>
      </c>
      <c r="G324"/>
    </row>
    <row r="325" spans="1:7" x14ac:dyDescent="0.45">
      <c r="A325" s="10" t="s">
        <v>58</v>
      </c>
      <c r="B325" s="10" t="s">
        <v>59</v>
      </c>
      <c r="C325">
        <v>2015</v>
      </c>
      <c r="D325">
        <v>312</v>
      </c>
      <c r="E325" s="9">
        <v>9.19</v>
      </c>
      <c r="F325" s="9">
        <v>15.28</v>
      </c>
      <c r="G325"/>
    </row>
    <row r="326" spans="1:7" x14ac:dyDescent="0.45">
      <c r="A326" s="10" t="s">
        <v>58</v>
      </c>
      <c r="B326" s="10" t="s">
        <v>59</v>
      </c>
      <c r="C326">
        <v>2015</v>
      </c>
      <c r="D326">
        <v>313</v>
      </c>
      <c r="E326" s="9">
        <v>8.7899999999999991</v>
      </c>
      <c r="F326" s="9">
        <v>15.08</v>
      </c>
      <c r="G326"/>
    </row>
    <row r="327" spans="1:7" x14ac:dyDescent="0.45">
      <c r="A327" s="10" t="s">
        <v>58</v>
      </c>
      <c r="B327" s="10" t="s">
        <v>59</v>
      </c>
      <c r="C327">
        <v>2015</v>
      </c>
      <c r="D327">
        <v>314</v>
      </c>
      <c r="E327" s="9">
        <v>8.5399999999999991</v>
      </c>
      <c r="F327" s="9">
        <v>14.89</v>
      </c>
      <c r="G327"/>
    </row>
    <row r="328" spans="1:7" x14ac:dyDescent="0.45">
      <c r="A328" s="10" t="s">
        <v>58</v>
      </c>
      <c r="B328" s="10" t="s">
        <v>59</v>
      </c>
      <c r="C328">
        <v>2015</v>
      </c>
      <c r="D328">
        <v>315</v>
      </c>
      <c r="E328" s="9">
        <v>7.18</v>
      </c>
      <c r="F328" s="9">
        <v>14.69</v>
      </c>
      <c r="G328"/>
    </row>
    <row r="329" spans="1:7" x14ac:dyDescent="0.45">
      <c r="A329" s="10" t="s">
        <v>58</v>
      </c>
      <c r="B329" s="10" t="s">
        <v>59</v>
      </c>
      <c r="C329">
        <v>2015</v>
      </c>
      <c r="D329">
        <v>316</v>
      </c>
      <c r="E329" s="9">
        <v>8.35</v>
      </c>
      <c r="F329" s="9">
        <v>14.5</v>
      </c>
      <c r="G329"/>
    </row>
    <row r="330" spans="1:7" x14ac:dyDescent="0.45">
      <c r="A330" s="10" t="s">
        <v>58</v>
      </c>
      <c r="B330" s="10" t="s">
        <v>59</v>
      </c>
      <c r="C330">
        <v>2015</v>
      </c>
      <c r="D330">
        <v>317</v>
      </c>
      <c r="E330" s="9">
        <v>5.57</v>
      </c>
      <c r="F330" s="9">
        <v>14.31</v>
      </c>
      <c r="G330"/>
    </row>
    <row r="331" spans="1:7" x14ac:dyDescent="0.45">
      <c r="A331" s="10" t="s">
        <v>58</v>
      </c>
      <c r="B331" s="10" t="s">
        <v>59</v>
      </c>
      <c r="C331">
        <v>2015</v>
      </c>
      <c r="D331">
        <v>318</v>
      </c>
      <c r="E331" s="9">
        <v>4.18</v>
      </c>
      <c r="F331" s="9">
        <v>14.13</v>
      </c>
      <c r="G331"/>
    </row>
    <row r="332" spans="1:7" x14ac:dyDescent="0.45">
      <c r="A332" s="10" t="s">
        <v>58</v>
      </c>
      <c r="B332" s="10" t="s">
        <v>59</v>
      </c>
      <c r="C332">
        <v>2015</v>
      </c>
      <c r="D332">
        <v>319</v>
      </c>
      <c r="E332" s="9">
        <v>3.64</v>
      </c>
      <c r="F332" s="9">
        <v>13.95</v>
      </c>
      <c r="G332"/>
    </row>
    <row r="333" spans="1:7" x14ac:dyDescent="0.45">
      <c r="A333" s="10" t="s">
        <v>58</v>
      </c>
      <c r="B333" s="10" t="s">
        <v>59</v>
      </c>
      <c r="C333">
        <v>2015</v>
      </c>
      <c r="D333">
        <v>320</v>
      </c>
      <c r="E333" s="9">
        <v>4.6500000000000004</v>
      </c>
      <c r="F333" s="9">
        <v>13.77</v>
      </c>
      <c r="G333"/>
    </row>
    <row r="334" spans="1:7" x14ac:dyDescent="0.45">
      <c r="A334" s="10" t="s">
        <v>58</v>
      </c>
      <c r="B334" s="10" t="s">
        <v>59</v>
      </c>
      <c r="C334">
        <v>2015</v>
      </c>
      <c r="D334">
        <v>321</v>
      </c>
      <c r="E334" s="9">
        <v>3.89</v>
      </c>
      <c r="F334" s="9">
        <v>13.6</v>
      </c>
      <c r="G334"/>
    </row>
    <row r="335" spans="1:7" x14ac:dyDescent="0.45">
      <c r="A335" s="10" t="s">
        <v>58</v>
      </c>
      <c r="B335" s="10" t="s">
        <v>59</v>
      </c>
      <c r="C335">
        <v>2015</v>
      </c>
      <c r="D335">
        <v>322</v>
      </c>
      <c r="E335" s="9">
        <v>4.2699999999999996</v>
      </c>
      <c r="F335" s="9">
        <v>13.43</v>
      </c>
      <c r="G335"/>
    </row>
    <row r="336" spans="1:7" x14ac:dyDescent="0.45">
      <c r="A336" s="10" t="s">
        <v>58</v>
      </c>
      <c r="B336" s="10" t="s">
        <v>59</v>
      </c>
      <c r="C336">
        <v>2015</v>
      </c>
      <c r="D336">
        <v>323</v>
      </c>
      <c r="E336" s="9">
        <v>4.17</v>
      </c>
      <c r="F336" s="9">
        <v>13.26</v>
      </c>
      <c r="G336"/>
    </row>
    <row r="337" spans="1:7" x14ac:dyDescent="0.45">
      <c r="A337" s="10" t="s">
        <v>58</v>
      </c>
      <c r="B337" s="10" t="s">
        <v>59</v>
      </c>
      <c r="C337">
        <v>2015</v>
      </c>
      <c r="D337">
        <v>324</v>
      </c>
      <c r="E337" s="9">
        <v>4.8499999999999996</v>
      </c>
      <c r="F337" s="9">
        <v>13.1</v>
      </c>
      <c r="G337"/>
    </row>
    <row r="338" spans="1:7" x14ac:dyDescent="0.45">
      <c r="A338" s="10" t="s">
        <v>58</v>
      </c>
      <c r="B338" s="10" t="s">
        <v>59</v>
      </c>
      <c r="C338">
        <v>2015</v>
      </c>
      <c r="D338">
        <v>325</v>
      </c>
      <c r="E338" s="9">
        <v>0.56999999999999995</v>
      </c>
      <c r="F338" s="9">
        <v>12.94</v>
      </c>
      <c r="G338"/>
    </row>
    <row r="339" spans="1:7" x14ac:dyDescent="0.45">
      <c r="A339" s="10" t="s">
        <v>58</v>
      </c>
      <c r="B339" s="10" t="s">
        <v>59</v>
      </c>
      <c r="C339">
        <v>2015</v>
      </c>
      <c r="D339">
        <v>326</v>
      </c>
      <c r="E339" s="9">
        <v>6.9</v>
      </c>
      <c r="F339" s="9">
        <v>12.78</v>
      </c>
      <c r="G339"/>
    </row>
    <row r="340" spans="1:7" x14ac:dyDescent="0.45">
      <c r="A340" s="10" t="s">
        <v>58</v>
      </c>
      <c r="B340" s="10" t="s">
        <v>59</v>
      </c>
      <c r="C340">
        <v>2015</v>
      </c>
      <c r="D340">
        <v>327</v>
      </c>
      <c r="E340" s="9">
        <v>1.47</v>
      </c>
      <c r="F340" s="9">
        <v>12.63</v>
      </c>
      <c r="G340"/>
    </row>
    <row r="341" spans="1:7" x14ac:dyDescent="0.45">
      <c r="A341" s="10" t="s">
        <v>58</v>
      </c>
      <c r="B341" s="10" t="s">
        <v>59</v>
      </c>
      <c r="C341">
        <v>2015</v>
      </c>
      <c r="D341">
        <v>328</v>
      </c>
      <c r="E341" s="9">
        <v>6.62</v>
      </c>
      <c r="F341" s="9">
        <v>12.49</v>
      </c>
      <c r="G341"/>
    </row>
    <row r="342" spans="1:7" x14ac:dyDescent="0.45">
      <c r="A342" s="10" t="s">
        <v>58</v>
      </c>
      <c r="B342" s="10" t="s">
        <v>59</v>
      </c>
      <c r="C342">
        <v>2015</v>
      </c>
      <c r="D342">
        <v>329</v>
      </c>
      <c r="E342" s="9">
        <v>4.6399999999999997</v>
      </c>
      <c r="F342" s="9">
        <v>12.34</v>
      </c>
      <c r="G342"/>
    </row>
    <row r="343" spans="1:7" x14ac:dyDescent="0.45">
      <c r="A343" s="10" t="s">
        <v>58</v>
      </c>
      <c r="B343" s="10" t="s">
        <v>59</v>
      </c>
      <c r="C343">
        <v>2015</v>
      </c>
      <c r="D343">
        <v>330</v>
      </c>
      <c r="E343" s="9">
        <v>3.62</v>
      </c>
      <c r="F343" s="9">
        <v>12.2</v>
      </c>
      <c r="G343"/>
    </row>
    <row r="344" spans="1:7" x14ac:dyDescent="0.45">
      <c r="A344" s="10" t="s">
        <v>58</v>
      </c>
      <c r="B344" s="10" t="s">
        <v>59</v>
      </c>
      <c r="C344">
        <v>2015</v>
      </c>
      <c r="D344">
        <v>331</v>
      </c>
      <c r="E344" s="9">
        <v>6.8</v>
      </c>
      <c r="F344" s="9">
        <v>12.07</v>
      </c>
      <c r="G344"/>
    </row>
    <row r="345" spans="1:7" x14ac:dyDescent="0.45">
      <c r="A345" s="10" t="s">
        <v>58</v>
      </c>
      <c r="B345" s="10" t="s">
        <v>59</v>
      </c>
      <c r="C345">
        <v>2015</v>
      </c>
      <c r="D345">
        <v>332</v>
      </c>
      <c r="E345" s="9">
        <v>6.09</v>
      </c>
      <c r="F345" s="9">
        <v>11.94</v>
      </c>
      <c r="G345"/>
    </row>
    <row r="346" spans="1:7" x14ac:dyDescent="0.45">
      <c r="A346" s="10" t="s">
        <v>58</v>
      </c>
      <c r="B346" s="10" t="s">
        <v>59</v>
      </c>
      <c r="C346">
        <v>2015</v>
      </c>
      <c r="D346">
        <v>333</v>
      </c>
      <c r="E346" s="9">
        <v>6.19</v>
      </c>
      <c r="F346" s="9">
        <v>11.84</v>
      </c>
      <c r="G346"/>
    </row>
    <row r="347" spans="1:7" x14ac:dyDescent="0.45">
      <c r="A347" s="10" t="s">
        <v>58</v>
      </c>
      <c r="B347" s="10" t="s">
        <v>59</v>
      </c>
      <c r="C347">
        <v>2015</v>
      </c>
      <c r="D347">
        <v>334</v>
      </c>
      <c r="E347" s="9">
        <v>6.46</v>
      </c>
      <c r="F347" s="9">
        <v>11.75</v>
      </c>
      <c r="G347"/>
    </row>
    <row r="348" spans="1:7" x14ac:dyDescent="0.45">
      <c r="A348" s="10" t="s">
        <v>58</v>
      </c>
      <c r="B348" s="10" t="s">
        <v>59</v>
      </c>
      <c r="C348">
        <v>2015</v>
      </c>
      <c r="D348">
        <v>335</v>
      </c>
      <c r="E348" s="9">
        <v>5.71</v>
      </c>
      <c r="F348" s="9">
        <v>11.65</v>
      </c>
      <c r="G348"/>
    </row>
    <row r="349" spans="1:7" x14ac:dyDescent="0.45">
      <c r="A349" s="10" t="s">
        <v>58</v>
      </c>
      <c r="B349" s="10" t="s">
        <v>59</v>
      </c>
      <c r="C349">
        <v>2015</v>
      </c>
      <c r="D349">
        <v>336</v>
      </c>
      <c r="E349" s="9">
        <v>6.06</v>
      </c>
      <c r="F349" s="9">
        <v>11.56</v>
      </c>
      <c r="G349"/>
    </row>
    <row r="350" spans="1:7" x14ac:dyDescent="0.45">
      <c r="A350" s="10" t="s">
        <v>58</v>
      </c>
      <c r="B350" s="10" t="s">
        <v>59</v>
      </c>
      <c r="C350">
        <v>2015</v>
      </c>
      <c r="D350">
        <v>337</v>
      </c>
      <c r="E350" s="9">
        <v>4.55</v>
      </c>
      <c r="F350" s="9">
        <v>11.48</v>
      </c>
      <c r="G350"/>
    </row>
    <row r="351" spans="1:7" x14ac:dyDescent="0.45">
      <c r="A351" s="10" t="s">
        <v>58</v>
      </c>
      <c r="B351" s="10" t="s">
        <v>59</v>
      </c>
      <c r="C351">
        <v>2015</v>
      </c>
      <c r="D351">
        <v>338</v>
      </c>
      <c r="E351" s="9">
        <v>3.86</v>
      </c>
      <c r="F351" s="9">
        <v>11.39</v>
      </c>
      <c r="G351"/>
    </row>
    <row r="352" spans="1:7" x14ac:dyDescent="0.45">
      <c r="A352" s="10" t="s">
        <v>58</v>
      </c>
      <c r="B352" s="10" t="s">
        <v>59</v>
      </c>
      <c r="C352">
        <v>2015</v>
      </c>
      <c r="D352">
        <v>339</v>
      </c>
      <c r="E352" s="9">
        <v>2.74</v>
      </c>
      <c r="F352" s="9">
        <v>11.32</v>
      </c>
      <c r="G352"/>
    </row>
    <row r="353" spans="1:7" x14ac:dyDescent="0.45">
      <c r="A353" s="10" t="s">
        <v>58</v>
      </c>
      <c r="B353" s="10" t="s">
        <v>59</v>
      </c>
      <c r="C353">
        <v>2015</v>
      </c>
      <c r="D353">
        <v>340</v>
      </c>
      <c r="E353" s="9">
        <v>3.82</v>
      </c>
      <c r="F353" s="9">
        <v>11.24</v>
      </c>
      <c r="G353"/>
    </row>
    <row r="354" spans="1:7" x14ac:dyDescent="0.45">
      <c r="A354" s="10" t="s">
        <v>58</v>
      </c>
      <c r="B354" s="10" t="s">
        <v>59</v>
      </c>
      <c r="C354">
        <v>2015</v>
      </c>
      <c r="D354">
        <v>341</v>
      </c>
      <c r="E354" s="9">
        <v>4.16</v>
      </c>
      <c r="F354" s="9">
        <v>11.18</v>
      </c>
      <c r="G354"/>
    </row>
    <row r="355" spans="1:7" x14ac:dyDescent="0.45">
      <c r="A355" s="10" t="s">
        <v>58</v>
      </c>
      <c r="B355" s="10" t="s">
        <v>59</v>
      </c>
      <c r="C355">
        <v>2015</v>
      </c>
      <c r="D355">
        <v>342</v>
      </c>
      <c r="E355" s="9">
        <v>4.12</v>
      </c>
      <c r="F355" s="9">
        <v>11.11</v>
      </c>
      <c r="G355"/>
    </row>
    <row r="356" spans="1:7" x14ac:dyDescent="0.45">
      <c r="A356" s="10" t="s">
        <v>58</v>
      </c>
      <c r="B356" s="10" t="s">
        <v>59</v>
      </c>
      <c r="C356">
        <v>2015</v>
      </c>
      <c r="D356">
        <v>343</v>
      </c>
      <c r="E356" s="9">
        <v>3.57</v>
      </c>
      <c r="F356" s="9">
        <v>11.05</v>
      </c>
      <c r="G356"/>
    </row>
    <row r="357" spans="1:7" x14ac:dyDescent="0.45">
      <c r="A357" s="10" t="s">
        <v>58</v>
      </c>
      <c r="B357" s="10" t="s">
        <v>59</v>
      </c>
      <c r="C357">
        <v>2015</v>
      </c>
      <c r="D357">
        <v>344</v>
      </c>
      <c r="E357" s="9">
        <v>4.25</v>
      </c>
      <c r="F357" s="9">
        <v>11</v>
      </c>
      <c r="G357"/>
    </row>
    <row r="358" spans="1:7" x14ac:dyDescent="0.45">
      <c r="A358" s="10" t="s">
        <v>58</v>
      </c>
      <c r="B358" s="10" t="s">
        <v>59</v>
      </c>
      <c r="C358">
        <v>2015</v>
      </c>
      <c r="D358">
        <v>345</v>
      </c>
      <c r="E358" s="9">
        <v>5.18</v>
      </c>
      <c r="F358" s="9">
        <v>10.95</v>
      </c>
      <c r="G358"/>
    </row>
    <row r="359" spans="1:7" x14ac:dyDescent="0.45">
      <c r="A359" s="10" t="s">
        <v>58</v>
      </c>
      <c r="B359" s="10" t="s">
        <v>59</v>
      </c>
      <c r="C359">
        <v>2015</v>
      </c>
      <c r="D359">
        <v>346</v>
      </c>
      <c r="E359" s="9">
        <v>5.47</v>
      </c>
      <c r="F359" s="9">
        <v>10.9</v>
      </c>
      <c r="G359"/>
    </row>
    <row r="360" spans="1:7" x14ac:dyDescent="0.45">
      <c r="A360" s="10" t="s">
        <v>58</v>
      </c>
      <c r="B360" s="10" t="s">
        <v>59</v>
      </c>
      <c r="C360">
        <v>2015</v>
      </c>
      <c r="D360">
        <v>347</v>
      </c>
      <c r="E360" s="9">
        <v>2.4300000000000002</v>
      </c>
      <c r="F360" s="9">
        <v>10.86</v>
      </c>
      <c r="G360"/>
    </row>
    <row r="361" spans="1:7" x14ac:dyDescent="0.45">
      <c r="A361" s="10" t="s">
        <v>58</v>
      </c>
      <c r="B361" s="10" t="s">
        <v>59</v>
      </c>
      <c r="C361">
        <v>2015</v>
      </c>
      <c r="D361">
        <v>348</v>
      </c>
      <c r="E361" s="9">
        <v>3.87</v>
      </c>
      <c r="F361" s="9">
        <v>10.82</v>
      </c>
      <c r="G361"/>
    </row>
    <row r="362" spans="1:7" x14ac:dyDescent="0.45">
      <c r="A362" s="10" t="s">
        <v>58</v>
      </c>
      <c r="B362" s="10" t="s">
        <v>59</v>
      </c>
      <c r="C362">
        <v>2015</v>
      </c>
      <c r="D362">
        <v>349</v>
      </c>
      <c r="E362" s="9">
        <v>2.83</v>
      </c>
      <c r="F362" s="9">
        <v>10.79</v>
      </c>
      <c r="G362"/>
    </row>
    <row r="363" spans="1:7" x14ac:dyDescent="0.45">
      <c r="A363" s="10" t="s">
        <v>58</v>
      </c>
      <c r="B363" s="10" t="s">
        <v>59</v>
      </c>
      <c r="C363">
        <v>2015</v>
      </c>
      <c r="D363">
        <v>350</v>
      </c>
      <c r="E363" s="9">
        <v>4.29</v>
      </c>
      <c r="F363" s="9">
        <v>10.76</v>
      </c>
      <c r="G363"/>
    </row>
    <row r="364" spans="1:7" x14ac:dyDescent="0.45">
      <c r="A364" s="10" t="s">
        <v>58</v>
      </c>
      <c r="B364" s="10" t="s">
        <v>59</v>
      </c>
      <c r="C364">
        <v>2015</v>
      </c>
      <c r="D364">
        <v>351</v>
      </c>
      <c r="E364" s="9">
        <v>5.66</v>
      </c>
      <c r="F364" s="9">
        <v>10.74</v>
      </c>
      <c r="G364"/>
    </row>
    <row r="365" spans="1:7" x14ac:dyDescent="0.45">
      <c r="A365" s="10" t="s">
        <v>58</v>
      </c>
      <c r="B365" s="10" t="s">
        <v>59</v>
      </c>
      <c r="C365">
        <v>2015</v>
      </c>
      <c r="D365">
        <v>352</v>
      </c>
      <c r="E365" s="9">
        <v>5.45</v>
      </c>
      <c r="F365" s="9">
        <v>10.72</v>
      </c>
      <c r="G365"/>
    </row>
    <row r="366" spans="1:7" x14ac:dyDescent="0.45">
      <c r="A366" s="10" t="s">
        <v>58</v>
      </c>
      <c r="B366" s="10" t="s">
        <v>59</v>
      </c>
      <c r="C366">
        <v>2015</v>
      </c>
      <c r="D366">
        <v>353</v>
      </c>
      <c r="E366" s="9">
        <v>5.58</v>
      </c>
      <c r="F366" s="9">
        <v>10.7</v>
      </c>
      <c r="G366"/>
    </row>
    <row r="367" spans="1:7" x14ac:dyDescent="0.45">
      <c r="A367" s="10" t="s">
        <v>58</v>
      </c>
      <c r="B367" s="10" t="s">
        <v>59</v>
      </c>
      <c r="C367">
        <v>2015</v>
      </c>
      <c r="D367">
        <v>354</v>
      </c>
      <c r="E367" s="9">
        <v>5.73</v>
      </c>
      <c r="F367" s="9">
        <v>10.7</v>
      </c>
      <c r="G367"/>
    </row>
    <row r="368" spans="1:7" x14ac:dyDescent="0.45">
      <c r="A368" s="10" t="s">
        <v>58</v>
      </c>
      <c r="B368" s="10" t="s">
        <v>59</v>
      </c>
      <c r="C368">
        <v>2015</v>
      </c>
      <c r="D368">
        <v>355</v>
      </c>
      <c r="E368" s="9">
        <v>3.51</v>
      </c>
      <c r="F368" s="9">
        <v>10.69</v>
      </c>
      <c r="G368"/>
    </row>
    <row r="369" spans="1:7" x14ac:dyDescent="0.45">
      <c r="A369" s="10" t="s">
        <v>58</v>
      </c>
      <c r="B369" s="10" t="s">
        <v>59</v>
      </c>
      <c r="C369">
        <v>2015</v>
      </c>
      <c r="D369">
        <v>356</v>
      </c>
      <c r="E369" s="9">
        <v>3.22</v>
      </c>
      <c r="F369" s="9">
        <v>10.69</v>
      </c>
      <c r="G369"/>
    </row>
    <row r="370" spans="1:7" x14ac:dyDescent="0.45">
      <c r="A370" s="10" t="s">
        <v>58</v>
      </c>
      <c r="B370" s="10" t="s">
        <v>59</v>
      </c>
      <c r="C370">
        <v>2015</v>
      </c>
      <c r="D370">
        <v>357</v>
      </c>
      <c r="E370" s="9">
        <v>2.89</v>
      </c>
      <c r="F370" s="9">
        <v>10.7</v>
      </c>
      <c r="G370"/>
    </row>
    <row r="371" spans="1:7" x14ac:dyDescent="0.45">
      <c r="A371" s="10" t="s">
        <v>58</v>
      </c>
      <c r="B371" s="10" t="s">
        <v>59</v>
      </c>
      <c r="C371">
        <v>2015</v>
      </c>
      <c r="D371">
        <v>358</v>
      </c>
      <c r="E371" s="9">
        <v>2.85</v>
      </c>
      <c r="F371" s="9">
        <v>10.71</v>
      </c>
      <c r="G371"/>
    </row>
    <row r="372" spans="1:7" x14ac:dyDescent="0.45">
      <c r="A372" s="10" t="s">
        <v>58</v>
      </c>
      <c r="B372" s="10" t="s">
        <v>59</v>
      </c>
      <c r="C372">
        <v>2015</v>
      </c>
      <c r="D372">
        <v>359</v>
      </c>
      <c r="E372" s="9">
        <v>2.98</v>
      </c>
      <c r="F372" s="9">
        <v>10.72</v>
      </c>
      <c r="G372"/>
    </row>
    <row r="373" spans="1:7" x14ac:dyDescent="0.45">
      <c r="A373" s="10" t="s">
        <v>58</v>
      </c>
      <c r="B373" s="10" t="s">
        <v>59</v>
      </c>
      <c r="C373">
        <v>2015</v>
      </c>
      <c r="D373">
        <v>360</v>
      </c>
      <c r="E373" s="9">
        <v>3.57</v>
      </c>
      <c r="F373" s="9">
        <v>10.74</v>
      </c>
      <c r="G373"/>
    </row>
    <row r="374" spans="1:7" x14ac:dyDescent="0.45">
      <c r="A374" s="10" t="s">
        <v>58</v>
      </c>
      <c r="B374" s="10" t="s">
        <v>59</v>
      </c>
      <c r="C374">
        <v>2015</v>
      </c>
      <c r="D374">
        <v>361</v>
      </c>
      <c r="E374" s="9">
        <v>3.7</v>
      </c>
      <c r="F374" s="9">
        <v>10.77</v>
      </c>
      <c r="G374"/>
    </row>
    <row r="375" spans="1:7" x14ac:dyDescent="0.45">
      <c r="A375" s="10" t="s">
        <v>58</v>
      </c>
      <c r="B375" s="10" t="s">
        <v>59</v>
      </c>
      <c r="C375">
        <v>2015</v>
      </c>
      <c r="D375">
        <v>362</v>
      </c>
      <c r="E375" s="9">
        <v>4.22</v>
      </c>
      <c r="F375" s="9">
        <v>10.8</v>
      </c>
      <c r="G375"/>
    </row>
    <row r="376" spans="1:7" x14ac:dyDescent="0.45">
      <c r="A376" s="10" t="s">
        <v>58</v>
      </c>
      <c r="B376" s="10" t="s">
        <v>59</v>
      </c>
      <c r="C376">
        <v>2015</v>
      </c>
      <c r="D376">
        <v>363</v>
      </c>
      <c r="E376" s="9">
        <v>5.19</v>
      </c>
      <c r="F376" s="9">
        <v>10.83</v>
      </c>
      <c r="G376"/>
    </row>
    <row r="377" spans="1:7" x14ac:dyDescent="0.45">
      <c r="A377" s="10" t="s">
        <v>58</v>
      </c>
      <c r="B377" s="10" t="s">
        <v>59</v>
      </c>
      <c r="C377">
        <v>2015</v>
      </c>
      <c r="D377">
        <v>364</v>
      </c>
      <c r="E377" s="9">
        <v>6.06</v>
      </c>
      <c r="F377" s="9">
        <v>10.87</v>
      </c>
      <c r="G377"/>
    </row>
    <row r="378" spans="1:7" x14ac:dyDescent="0.45">
      <c r="A378" s="10" t="s">
        <v>58</v>
      </c>
      <c r="B378" s="10" t="s">
        <v>59</v>
      </c>
      <c r="C378">
        <v>2015</v>
      </c>
      <c r="D378">
        <v>365</v>
      </c>
      <c r="E378" s="9">
        <v>4.13</v>
      </c>
      <c r="F378" s="9">
        <v>10.91</v>
      </c>
      <c r="G378"/>
    </row>
    <row r="379" spans="1:7" x14ac:dyDescent="0.45">
      <c r="A379" s="10" t="s">
        <v>58</v>
      </c>
      <c r="B379" s="10" t="s">
        <v>59</v>
      </c>
      <c r="C379">
        <v>2016</v>
      </c>
      <c r="D379">
        <v>1</v>
      </c>
      <c r="E379" s="9">
        <v>6.45</v>
      </c>
      <c r="F379" s="9">
        <v>10.96</v>
      </c>
      <c r="G379"/>
    </row>
    <row r="380" spans="1:7" x14ac:dyDescent="0.45">
      <c r="A380" s="10" t="s">
        <v>58</v>
      </c>
      <c r="B380" s="10" t="s">
        <v>59</v>
      </c>
      <c r="C380">
        <v>2016</v>
      </c>
      <c r="D380">
        <v>2</v>
      </c>
      <c r="E380" s="9">
        <v>1.17</v>
      </c>
      <c r="F380" s="9">
        <v>11.01</v>
      </c>
      <c r="G380"/>
    </row>
    <row r="381" spans="1:7" x14ac:dyDescent="0.45">
      <c r="A381" s="10" t="s">
        <v>58</v>
      </c>
      <c r="B381" s="10" t="s">
        <v>59</v>
      </c>
      <c r="C381">
        <v>2016</v>
      </c>
      <c r="D381">
        <v>3</v>
      </c>
      <c r="E381" s="9">
        <v>3.07</v>
      </c>
      <c r="F381" s="9">
        <v>11.07</v>
      </c>
      <c r="G381"/>
    </row>
    <row r="382" spans="1:7" x14ac:dyDescent="0.45">
      <c r="A382" s="10" t="s">
        <v>58</v>
      </c>
      <c r="B382" s="10" t="s">
        <v>59</v>
      </c>
      <c r="C382">
        <v>2016</v>
      </c>
      <c r="D382">
        <v>4</v>
      </c>
      <c r="E382" s="9">
        <v>2.37</v>
      </c>
      <c r="F382" s="9">
        <v>11.13</v>
      </c>
      <c r="G382"/>
    </row>
    <row r="383" spans="1:7" x14ac:dyDescent="0.45">
      <c r="A383" s="10" t="s">
        <v>58</v>
      </c>
      <c r="B383" s="10" t="s">
        <v>59</v>
      </c>
      <c r="C383">
        <v>2016</v>
      </c>
      <c r="D383">
        <v>5</v>
      </c>
      <c r="E383" s="9">
        <v>1.9100000000000001</v>
      </c>
      <c r="F383" s="9">
        <v>11.19</v>
      </c>
      <c r="G383"/>
    </row>
    <row r="384" spans="1:7" x14ac:dyDescent="0.45">
      <c r="A384" s="10" t="s">
        <v>58</v>
      </c>
      <c r="B384" s="10" t="s">
        <v>59</v>
      </c>
      <c r="C384">
        <v>2016</v>
      </c>
      <c r="D384">
        <v>6</v>
      </c>
      <c r="E384" s="9">
        <v>1.95</v>
      </c>
      <c r="F384" s="9">
        <v>11.26</v>
      </c>
      <c r="G384"/>
    </row>
    <row r="385" spans="1:7" x14ac:dyDescent="0.45">
      <c r="A385" s="10" t="s">
        <v>58</v>
      </c>
      <c r="B385" s="10" t="s">
        <v>59</v>
      </c>
      <c r="C385">
        <v>2016</v>
      </c>
      <c r="D385">
        <v>7</v>
      </c>
      <c r="E385" s="9">
        <v>4.08</v>
      </c>
      <c r="F385" s="9">
        <v>11.34</v>
      </c>
      <c r="G385"/>
    </row>
    <row r="386" spans="1:7" x14ac:dyDescent="0.45">
      <c r="A386" s="10" t="s">
        <v>58</v>
      </c>
      <c r="B386" s="10" t="s">
        <v>59</v>
      </c>
      <c r="C386">
        <v>2016</v>
      </c>
      <c r="D386">
        <v>8</v>
      </c>
      <c r="E386" s="9">
        <v>3.09</v>
      </c>
      <c r="F386" s="9">
        <v>11.42</v>
      </c>
      <c r="G386"/>
    </row>
    <row r="387" spans="1:7" x14ac:dyDescent="0.45">
      <c r="A387" s="10" t="s">
        <v>58</v>
      </c>
      <c r="B387" s="10" t="s">
        <v>59</v>
      </c>
      <c r="C387">
        <v>2016</v>
      </c>
      <c r="D387">
        <v>9</v>
      </c>
      <c r="E387" s="9">
        <v>1.3599999999999999</v>
      </c>
      <c r="F387" s="9">
        <v>11.5</v>
      </c>
      <c r="G387"/>
    </row>
    <row r="388" spans="1:7" x14ac:dyDescent="0.45">
      <c r="A388" s="10" t="s">
        <v>58</v>
      </c>
      <c r="B388" s="10" t="s">
        <v>59</v>
      </c>
      <c r="C388">
        <v>2016</v>
      </c>
      <c r="D388">
        <v>10</v>
      </c>
      <c r="E388" s="9">
        <v>5.47</v>
      </c>
      <c r="F388" s="9">
        <v>11.59</v>
      </c>
      <c r="G388"/>
    </row>
    <row r="389" spans="1:7" x14ac:dyDescent="0.45">
      <c r="A389" s="10" t="s">
        <v>58</v>
      </c>
      <c r="B389" s="10" t="s">
        <v>59</v>
      </c>
      <c r="C389">
        <v>2016</v>
      </c>
      <c r="D389">
        <v>11</v>
      </c>
      <c r="E389" s="9">
        <v>3.21</v>
      </c>
      <c r="F389" s="9">
        <v>11.68</v>
      </c>
      <c r="G389"/>
    </row>
    <row r="390" spans="1:7" x14ac:dyDescent="0.45">
      <c r="A390" s="10" t="s">
        <v>58</v>
      </c>
      <c r="B390" s="10" t="s">
        <v>59</v>
      </c>
      <c r="C390">
        <v>2016</v>
      </c>
      <c r="D390">
        <v>12</v>
      </c>
      <c r="E390" s="9">
        <v>7.24</v>
      </c>
      <c r="F390" s="9">
        <v>11.78</v>
      </c>
      <c r="G390"/>
    </row>
    <row r="391" spans="1:7" x14ac:dyDescent="0.45">
      <c r="A391" s="10" t="s">
        <v>58</v>
      </c>
      <c r="B391" s="10" t="s">
        <v>59</v>
      </c>
      <c r="C391">
        <v>2016</v>
      </c>
      <c r="D391">
        <v>13</v>
      </c>
      <c r="E391" s="9">
        <v>7.59</v>
      </c>
      <c r="F391" s="9">
        <v>11.88</v>
      </c>
      <c r="G391"/>
    </row>
    <row r="392" spans="1:7" x14ac:dyDescent="0.45">
      <c r="A392" s="10" t="s">
        <v>58</v>
      </c>
      <c r="B392" s="10" t="s">
        <v>59</v>
      </c>
      <c r="C392">
        <v>2016</v>
      </c>
      <c r="D392">
        <v>14</v>
      </c>
      <c r="E392" s="9">
        <v>1.45</v>
      </c>
      <c r="F392" s="9">
        <v>11.98</v>
      </c>
      <c r="G392"/>
    </row>
    <row r="393" spans="1:7" x14ac:dyDescent="0.45">
      <c r="A393" s="10" t="s">
        <v>58</v>
      </c>
      <c r="B393" s="10" t="s">
        <v>59</v>
      </c>
      <c r="C393">
        <v>2016</v>
      </c>
      <c r="D393">
        <v>15</v>
      </c>
      <c r="E393" s="9">
        <v>7.73</v>
      </c>
      <c r="F393" s="9">
        <v>12.11</v>
      </c>
      <c r="G393"/>
    </row>
    <row r="394" spans="1:7" x14ac:dyDescent="0.45">
      <c r="A394" s="10" t="s">
        <v>58</v>
      </c>
      <c r="B394" s="10" t="s">
        <v>59</v>
      </c>
      <c r="C394">
        <v>2016</v>
      </c>
      <c r="D394">
        <v>16</v>
      </c>
      <c r="E394" s="9">
        <v>7.35</v>
      </c>
      <c r="F394" s="9">
        <v>12.24</v>
      </c>
      <c r="G394"/>
    </row>
    <row r="395" spans="1:7" x14ac:dyDescent="0.45">
      <c r="A395" s="10" t="s">
        <v>58</v>
      </c>
      <c r="B395" s="10" t="s">
        <v>59</v>
      </c>
      <c r="C395">
        <v>2016</v>
      </c>
      <c r="D395">
        <v>17</v>
      </c>
      <c r="E395" s="9">
        <v>8.01</v>
      </c>
      <c r="F395" s="9">
        <v>12.38</v>
      </c>
      <c r="G395"/>
    </row>
    <row r="396" spans="1:7" x14ac:dyDescent="0.45">
      <c r="A396" s="10" t="s">
        <v>58</v>
      </c>
      <c r="B396" s="10" t="s">
        <v>59</v>
      </c>
      <c r="C396">
        <v>2016</v>
      </c>
      <c r="D396">
        <v>18</v>
      </c>
      <c r="E396" s="9">
        <v>7.97</v>
      </c>
      <c r="F396" s="9">
        <v>12.53</v>
      </c>
      <c r="G396"/>
    </row>
    <row r="397" spans="1:7" x14ac:dyDescent="0.45">
      <c r="A397" s="10" t="s">
        <v>58</v>
      </c>
      <c r="B397" s="10" t="s">
        <v>59</v>
      </c>
      <c r="C397">
        <v>2016</v>
      </c>
      <c r="D397">
        <v>19</v>
      </c>
      <c r="E397" s="9">
        <v>8.14</v>
      </c>
      <c r="F397" s="9">
        <v>12.68</v>
      </c>
      <c r="G397"/>
    </row>
    <row r="398" spans="1:7" x14ac:dyDescent="0.45">
      <c r="A398" s="10" t="s">
        <v>58</v>
      </c>
      <c r="B398" s="10" t="s">
        <v>59</v>
      </c>
      <c r="C398">
        <v>2016</v>
      </c>
      <c r="D398">
        <v>20</v>
      </c>
      <c r="E398" s="9">
        <v>7.83</v>
      </c>
      <c r="F398" s="9">
        <v>12.84</v>
      </c>
      <c r="G398"/>
    </row>
    <row r="399" spans="1:7" x14ac:dyDescent="0.45">
      <c r="A399" s="10" t="s">
        <v>58</v>
      </c>
      <c r="B399" s="10" t="s">
        <v>59</v>
      </c>
      <c r="C399">
        <v>2016</v>
      </c>
      <c r="D399">
        <v>21</v>
      </c>
      <c r="E399" s="9">
        <v>8.08</v>
      </c>
      <c r="F399" s="9">
        <v>13</v>
      </c>
      <c r="G399"/>
    </row>
    <row r="400" spans="1:7" x14ac:dyDescent="0.45">
      <c r="A400" s="10" t="s">
        <v>58</v>
      </c>
      <c r="B400" s="10" t="s">
        <v>59</v>
      </c>
      <c r="C400">
        <v>2016</v>
      </c>
      <c r="D400">
        <v>22</v>
      </c>
      <c r="E400" s="9">
        <v>6.09</v>
      </c>
      <c r="F400" s="9">
        <v>13.16</v>
      </c>
      <c r="G400"/>
    </row>
    <row r="401" spans="1:7" x14ac:dyDescent="0.45">
      <c r="A401" s="10" t="s">
        <v>58</v>
      </c>
      <c r="B401" s="10" t="s">
        <v>59</v>
      </c>
      <c r="C401">
        <v>2016</v>
      </c>
      <c r="D401">
        <v>23</v>
      </c>
      <c r="E401" s="9">
        <v>6.89</v>
      </c>
      <c r="F401" s="9">
        <v>13.33</v>
      </c>
      <c r="G401"/>
    </row>
    <row r="402" spans="1:7" x14ac:dyDescent="0.45">
      <c r="A402" s="10" t="s">
        <v>58</v>
      </c>
      <c r="B402" s="10" t="s">
        <v>59</v>
      </c>
      <c r="C402">
        <v>2016</v>
      </c>
      <c r="D402">
        <v>24</v>
      </c>
      <c r="E402" s="9">
        <v>7.32</v>
      </c>
      <c r="F402" s="9">
        <v>13.5</v>
      </c>
      <c r="G402"/>
    </row>
    <row r="403" spans="1:7" x14ac:dyDescent="0.45">
      <c r="A403" s="10" t="s">
        <v>58</v>
      </c>
      <c r="B403" s="10" t="s">
        <v>59</v>
      </c>
      <c r="C403">
        <v>2016</v>
      </c>
      <c r="D403">
        <v>25</v>
      </c>
      <c r="E403" s="9">
        <v>7.83</v>
      </c>
      <c r="F403" s="9">
        <v>13.67</v>
      </c>
      <c r="G403"/>
    </row>
    <row r="404" spans="1:7" x14ac:dyDescent="0.45">
      <c r="A404" s="10" t="s">
        <v>58</v>
      </c>
      <c r="B404" s="10" t="s">
        <v>59</v>
      </c>
      <c r="C404">
        <v>2016</v>
      </c>
      <c r="D404">
        <v>26</v>
      </c>
      <c r="E404" s="9">
        <v>8.27</v>
      </c>
      <c r="F404" s="9">
        <v>-99</v>
      </c>
      <c r="G404"/>
    </row>
    <row r="405" spans="1:7" x14ac:dyDescent="0.45">
      <c r="A405" s="10" t="s">
        <v>58</v>
      </c>
      <c r="B405" s="10" t="s">
        <v>59</v>
      </c>
      <c r="C405">
        <v>2016</v>
      </c>
      <c r="D405">
        <v>27</v>
      </c>
      <c r="E405" s="9">
        <v>7.18</v>
      </c>
      <c r="F405" s="9">
        <v>14.04</v>
      </c>
      <c r="G405"/>
    </row>
    <row r="406" spans="1:7" x14ac:dyDescent="0.45">
      <c r="A406" s="10" t="s">
        <v>58</v>
      </c>
      <c r="B406" s="10" t="s">
        <v>59</v>
      </c>
      <c r="C406">
        <v>2016</v>
      </c>
      <c r="D406">
        <v>28</v>
      </c>
      <c r="E406" s="9">
        <v>4.5</v>
      </c>
      <c r="F406" s="9">
        <v>14.22</v>
      </c>
      <c r="G406"/>
    </row>
    <row r="407" spans="1:7" x14ac:dyDescent="0.45">
      <c r="A407" s="10" t="s">
        <v>58</v>
      </c>
      <c r="B407" s="10" t="s">
        <v>59</v>
      </c>
      <c r="C407">
        <v>2016</v>
      </c>
      <c r="D407">
        <v>29</v>
      </c>
      <c r="E407" s="9">
        <v>6.85</v>
      </c>
      <c r="F407" s="9">
        <v>14.41</v>
      </c>
      <c r="G407"/>
    </row>
    <row r="408" spans="1:7" x14ac:dyDescent="0.45">
      <c r="A408" s="10" t="s">
        <v>58</v>
      </c>
      <c r="B408" s="10" t="s">
        <v>59</v>
      </c>
      <c r="C408">
        <v>2016</v>
      </c>
      <c r="D408">
        <v>30</v>
      </c>
      <c r="E408" s="9">
        <v>2.96</v>
      </c>
      <c r="F408" s="9">
        <v>14.61</v>
      </c>
      <c r="G408"/>
    </row>
    <row r="409" spans="1:7" x14ac:dyDescent="0.45">
      <c r="A409" s="10" t="s">
        <v>58</v>
      </c>
      <c r="B409" s="10" t="s">
        <v>59</v>
      </c>
      <c r="C409">
        <v>2016</v>
      </c>
      <c r="D409">
        <v>31</v>
      </c>
      <c r="E409" s="9">
        <v>6.16</v>
      </c>
      <c r="F409" s="9">
        <v>14.8</v>
      </c>
      <c r="G409"/>
    </row>
    <row r="410" spans="1:7" x14ac:dyDescent="0.45">
      <c r="A410" s="10" t="s">
        <v>58</v>
      </c>
      <c r="B410" s="10" t="s">
        <v>59</v>
      </c>
      <c r="C410">
        <v>2016</v>
      </c>
      <c r="D410">
        <v>32</v>
      </c>
      <c r="E410" s="9">
        <v>4.32</v>
      </c>
      <c r="F410" s="9">
        <v>15</v>
      </c>
      <c r="G410"/>
    </row>
    <row r="411" spans="1:7" x14ac:dyDescent="0.45">
      <c r="A411" s="10" t="s">
        <v>58</v>
      </c>
      <c r="B411" s="10" t="s">
        <v>59</v>
      </c>
      <c r="C411">
        <v>2016</v>
      </c>
      <c r="D411">
        <v>33</v>
      </c>
      <c r="E411" s="9">
        <v>2.88</v>
      </c>
      <c r="F411" s="9">
        <v>15.21</v>
      </c>
      <c r="G411"/>
    </row>
    <row r="412" spans="1:7" x14ac:dyDescent="0.45">
      <c r="A412" s="10" t="s">
        <v>58</v>
      </c>
      <c r="B412" s="10" t="s">
        <v>59</v>
      </c>
      <c r="C412">
        <v>2016</v>
      </c>
      <c r="D412">
        <v>34</v>
      </c>
      <c r="E412" s="9">
        <v>1.79</v>
      </c>
      <c r="F412" s="9">
        <v>15.41</v>
      </c>
      <c r="G412"/>
    </row>
    <row r="413" spans="1:7" x14ac:dyDescent="0.45">
      <c r="A413" s="10" t="s">
        <v>58</v>
      </c>
      <c r="B413" s="10" t="s">
        <v>59</v>
      </c>
      <c r="C413">
        <v>2016</v>
      </c>
      <c r="D413">
        <v>35</v>
      </c>
      <c r="E413" s="9">
        <v>9.84</v>
      </c>
      <c r="F413" s="9">
        <v>15.62</v>
      </c>
      <c r="G413"/>
    </row>
    <row r="414" spans="1:7" x14ac:dyDescent="0.45">
      <c r="A414" s="10" t="s">
        <v>58</v>
      </c>
      <c r="B414" s="10" t="s">
        <v>59</v>
      </c>
      <c r="C414">
        <v>2016</v>
      </c>
      <c r="D414">
        <v>36</v>
      </c>
      <c r="E414" s="9">
        <v>9.81</v>
      </c>
      <c r="F414" s="9">
        <v>15.83</v>
      </c>
      <c r="G414"/>
    </row>
    <row r="415" spans="1:7" x14ac:dyDescent="0.45">
      <c r="A415" s="10" t="s">
        <v>58</v>
      </c>
      <c r="B415" s="10" t="s">
        <v>59</v>
      </c>
      <c r="C415">
        <v>2016</v>
      </c>
      <c r="D415">
        <v>37</v>
      </c>
      <c r="E415" s="9">
        <v>8.6199999999999992</v>
      </c>
      <c r="F415" s="9">
        <v>16.05</v>
      </c>
      <c r="G415"/>
    </row>
    <row r="416" spans="1:7" x14ac:dyDescent="0.45">
      <c r="A416" s="10" t="s">
        <v>58</v>
      </c>
      <c r="B416" s="10" t="s">
        <v>59</v>
      </c>
      <c r="C416">
        <v>2016</v>
      </c>
      <c r="D416">
        <v>38</v>
      </c>
      <c r="E416" s="9">
        <v>1.1100000000000001</v>
      </c>
      <c r="F416" s="9">
        <v>16.260000000000002</v>
      </c>
      <c r="G416"/>
    </row>
    <row r="417" spans="1:7" x14ac:dyDescent="0.45">
      <c r="A417" s="10" t="s">
        <v>58</v>
      </c>
      <c r="B417" s="10" t="s">
        <v>59</v>
      </c>
      <c r="C417">
        <v>2016</v>
      </c>
      <c r="D417">
        <v>39</v>
      </c>
      <c r="E417" s="9">
        <v>4.87</v>
      </c>
      <c r="F417" s="9">
        <v>16.48</v>
      </c>
      <c r="G417"/>
    </row>
    <row r="418" spans="1:7" x14ac:dyDescent="0.45">
      <c r="A418" s="10" t="s">
        <v>58</v>
      </c>
      <c r="B418" s="10" t="s">
        <v>59</v>
      </c>
      <c r="C418">
        <v>2016</v>
      </c>
      <c r="D418">
        <v>40</v>
      </c>
      <c r="E418" s="9">
        <v>5.54</v>
      </c>
      <c r="F418" s="9">
        <v>16.7</v>
      </c>
      <c r="G418"/>
    </row>
    <row r="419" spans="1:7" x14ac:dyDescent="0.45">
      <c r="A419" s="10" t="s">
        <v>58</v>
      </c>
      <c r="B419" s="10" t="s">
        <v>59</v>
      </c>
      <c r="C419">
        <v>2016</v>
      </c>
      <c r="D419">
        <v>41</v>
      </c>
      <c r="E419" s="9">
        <v>9.92</v>
      </c>
      <c r="F419" s="9">
        <v>16.93</v>
      </c>
      <c r="G419"/>
    </row>
    <row r="420" spans="1:7" x14ac:dyDescent="0.45">
      <c r="A420" s="10" t="s">
        <v>58</v>
      </c>
      <c r="B420" s="10" t="s">
        <v>59</v>
      </c>
      <c r="C420">
        <v>2016</v>
      </c>
      <c r="D420">
        <v>42</v>
      </c>
      <c r="E420" s="9">
        <v>11.09</v>
      </c>
      <c r="F420" s="9">
        <v>17.149999999999999</v>
      </c>
      <c r="G420"/>
    </row>
    <row r="421" spans="1:7" x14ac:dyDescent="0.45">
      <c r="A421" s="10" t="s">
        <v>58</v>
      </c>
      <c r="B421" s="10" t="s">
        <v>59</v>
      </c>
      <c r="C421">
        <v>2016</v>
      </c>
      <c r="D421">
        <v>43</v>
      </c>
      <c r="E421" s="9">
        <v>7.8</v>
      </c>
      <c r="F421" s="9">
        <v>17.38</v>
      </c>
      <c r="G421"/>
    </row>
    <row r="422" spans="1:7" x14ac:dyDescent="0.45">
      <c r="A422" s="10" t="s">
        <v>58</v>
      </c>
      <c r="B422" s="10" t="s">
        <v>59</v>
      </c>
      <c r="C422">
        <v>2016</v>
      </c>
      <c r="D422">
        <v>44</v>
      </c>
      <c r="E422" s="9">
        <v>9.6</v>
      </c>
      <c r="F422" s="9">
        <v>17.61</v>
      </c>
      <c r="G422"/>
    </row>
    <row r="423" spans="1:7" x14ac:dyDescent="0.45">
      <c r="A423" s="10" t="s">
        <v>58</v>
      </c>
      <c r="B423" s="10" t="s">
        <v>59</v>
      </c>
      <c r="C423">
        <v>2016</v>
      </c>
      <c r="D423">
        <v>45</v>
      </c>
      <c r="E423" s="9">
        <v>2.17</v>
      </c>
      <c r="F423" s="9">
        <v>17.84</v>
      </c>
      <c r="G423"/>
    </row>
    <row r="424" spans="1:7" x14ac:dyDescent="0.45">
      <c r="A424" s="10" t="s">
        <v>58</v>
      </c>
      <c r="B424" s="10" t="s">
        <v>59</v>
      </c>
      <c r="C424">
        <v>2016</v>
      </c>
      <c r="D424">
        <v>46</v>
      </c>
      <c r="E424" s="9">
        <v>2.36</v>
      </c>
      <c r="F424" s="9">
        <v>18.07</v>
      </c>
      <c r="G424"/>
    </row>
    <row r="425" spans="1:7" x14ac:dyDescent="0.45">
      <c r="A425" s="10" t="s">
        <v>58</v>
      </c>
      <c r="B425" s="10" t="s">
        <v>59</v>
      </c>
      <c r="C425">
        <v>2016</v>
      </c>
      <c r="D425">
        <v>47</v>
      </c>
      <c r="E425" s="9">
        <v>2.66</v>
      </c>
      <c r="F425" s="9">
        <v>18.309999999999999</v>
      </c>
      <c r="G425"/>
    </row>
    <row r="426" spans="1:7" x14ac:dyDescent="0.45">
      <c r="A426" s="10" t="s">
        <v>58</v>
      </c>
      <c r="B426" s="10" t="s">
        <v>59</v>
      </c>
      <c r="C426">
        <v>2016</v>
      </c>
      <c r="D426">
        <v>48</v>
      </c>
      <c r="E426" s="9">
        <v>5.8100000000000005</v>
      </c>
      <c r="F426" s="9">
        <v>18.54</v>
      </c>
      <c r="G426"/>
    </row>
    <row r="427" spans="1:7" x14ac:dyDescent="0.45">
      <c r="A427" s="10" t="s">
        <v>58</v>
      </c>
      <c r="B427" s="10" t="s">
        <v>59</v>
      </c>
      <c r="C427">
        <v>2016</v>
      </c>
      <c r="D427">
        <v>49</v>
      </c>
      <c r="E427" s="9">
        <v>11.97</v>
      </c>
      <c r="F427" s="9">
        <v>18.78</v>
      </c>
      <c r="G427"/>
    </row>
    <row r="428" spans="1:7" x14ac:dyDescent="0.45">
      <c r="A428" s="10" t="s">
        <v>58</v>
      </c>
      <c r="B428" s="10" t="s">
        <v>59</v>
      </c>
      <c r="C428">
        <v>2016</v>
      </c>
      <c r="D428">
        <v>50</v>
      </c>
      <c r="E428" s="9">
        <v>10.79</v>
      </c>
      <c r="F428" s="9">
        <v>19.02</v>
      </c>
      <c r="G428"/>
    </row>
    <row r="429" spans="1:7" x14ac:dyDescent="0.45">
      <c r="A429" s="10" t="s">
        <v>58</v>
      </c>
      <c r="B429" s="10" t="s">
        <v>59</v>
      </c>
      <c r="C429">
        <v>2016</v>
      </c>
      <c r="D429">
        <v>51</v>
      </c>
      <c r="E429" s="9">
        <v>11.9</v>
      </c>
      <c r="F429" s="9">
        <v>19.260000000000002</v>
      </c>
      <c r="G429"/>
    </row>
    <row r="430" spans="1:7" x14ac:dyDescent="0.45">
      <c r="A430" s="10" t="s">
        <v>58</v>
      </c>
      <c r="B430" s="10" t="s">
        <v>59</v>
      </c>
      <c r="C430">
        <v>2016</v>
      </c>
      <c r="D430">
        <v>52</v>
      </c>
      <c r="E430" s="9">
        <v>11.73</v>
      </c>
      <c r="F430" s="9">
        <v>19.5</v>
      </c>
      <c r="G430"/>
    </row>
    <row r="431" spans="1:7" x14ac:dyDescent="0.45">
      <c r="A431" s="10" t="s">
        <v>58</v>
      </c>
      <c r="B431" s="10" t="s">
        <v>59</v>
      </c>
      <c r="C431">
        <v>2016</v>
      </c>
      <c r="D431">
        <v>53</v>
      </c>
      <c r="E431" s="9">
        <v>9.59</v>
      </c>
      <c r="F431" s="9">
        <v>19.739999999999998</v>
      </c>
      <c r="G431"/>
    </row>
    <row r="432" spans="1:7" x14ac:dyDescent="0.45">
      <c r="A432" s="10" t="s">
        <v>58</v>
      </c>
      <c r="B432" s="10" t="s">
        <v>59</v>
      </c>
      <c r="C432">
        <v>2016</v>
      </c>
      <c r="D432">
        <v>54</v>
      </c>
      <c r="E432" s="9">
        <v>10.94</v>
      </c>
      <c r="F432" s="9">
        <v>19.98</v>
      </c>
      <c r="G432"/>
    </row>
    <row r="433" spans="1:7" x14ac:dyDescent="0.45">
      <c r="A433" s="10" t="s">
        <v>58</v>
      </c>
      <c r="B433" s="10" t="s">
        <v>59</v>
      </c>
      <c r="C433">
        <v>2016</v>
      </c>
      <c r="D433">
        <v>55</v>
      </c>
      <c r="E433" s="9">
        <v>7.06</v>
      </c>
      <c r="F433" s="9">
        <v>20.22</v>
      </c>
      <c r="G433"/>
    </row>
    <row r="434" spans="1:7" x14ac:dyDescent="0.45">
      <c r="A434" s="10" t="s">
        <v>58</v>
      </c>
      <c r="B434" s="10" t="s">
        <v>59</v>
      </c>
      <c r="C434">
        <v>2016</v>
      </c>
      <c r="D434">
        <v>56</v>
      </c>
      <c r="E434" s="9">
        <v>4.45</v>
      </c>
      <c r="F434" s="9">
        <v>20.46</v>
      </c>
      <c r="G434"/>
    </row>
    <row r="435" spans="1:7" x14ac:dyDescent="0.45">
      <c r="A435" s="10" t="s">
        <v>58</v>
      </c>
      <c r="B435" s="10" t="s">
        <v>59</v>
      </c>
      <c r="C435">
        <v>2016</v>
      </c>
      <c r="D435">
        <v>57</v>
      </c>
      <c r="E435" s="9">
        <v>2.92</v>
      </c>
      <c r="F435" s="9">
        <v>20.7</v>
      </c>
      <c r="G435"/>
    </row>
    <row r="436" spans="1:7" x14ac:dyDescent="0.45">
      <c r="A436" s="10" t="s">
        <v>58</v>
      </c>
      <c r="B436" s="10" t="s">
        <v>59</v>
      </c>
      <c r="C436">
        <v>2016</v>
      </c>
      <c r="D436">
        <v>58</v>
      </c>
      <c r="E436" s="9">
        <v>4.13</v>
      </c>
      <c r="F436" s="9">
        <v>20.94</v>
      </c>
      <c r="G436"/>
    </row>
    <row r="437" spans="1:7" x14ac:dyDescent="0.45">
      <c r="A437" s="10" t="s">
        <v>58</v>
      </c>
      <c r="B437" s="10" t="s">
        <v>59</v>
      </c>
      <c r="C437">
        <v>2016</v>
      </c>
      <c r="D437">
        <v>59</v>
      </c>
      <c r="E437" s="9">
        <v>2.34</v>
      </c>
      <c r="F437" s="9">
        <v>21.19</v>
      </c>
      <c r="G437"/>
    </row>
    <row r="438" spans="1:7" x14ac:dyDescent="0.45">
      <c r="A438" s="10" t="s">
        <v>58</v>
      </c>
      <c r="B438" s="10" t="s">
        <v>59</v>
      </c>
      <c r="C438">
        <v>2016</v>
      </c>
      <c r="D438">
        <v>60</v>
      </c>
      <c r="E438" s="9">
        <v>6.01</v>
      </c>
      <c r="F438" s="9">
        <v>21.43</v>
      </c>
      <c r="G438"/>
    </row>
    <row r="439" spans="1:7" x14ac:dyDescent="0.45">
      <c r="A439" s="10" t="s">
        <v>58</v>
      </c>
      <c r="B439" s="10" t="s">
        <v>59</v>
      </c>
      <c r="C439">
        <v>2016</v>
      </c>
      <c r="D439">
        <v>61</v>
      </c>
      <c r="E439" s="9">
        <v>9.31</v>
      </c>
      <c r="F439" s="9">
        <v>21.7</v>
      </c>
      <c r="G439"/>
    </row>
    <row r="440" spans="1:7" x14ac:dyDescent="0.45">
      <c r="A440" s="10" t="s">
        <v>58</v>
      </c>
      <c r="B440" s="10" t="s">
        <v>59</v>
      </c>
      <c r="C440">
        <v>2016</v>
      </c>
      <c r="D440">
        <v>62</v>
      </c>
      <c r="E440" s="9">
        <v>14.05</v>
      </c>
      <c r="F440" s="9">
        <v>21.99</v>
      </c>
      <c r="G440"/>
    </row>
    <row r="441" spans="1:7" x14ac:dyDescent="0.45">
      <c r="A441" s="10" t="s">
        <v>58</v>
      </c>
      <c r="B441" s="10" t="s">
        <v>59</v>
      </c>
      <c r="C441">
        <v>2016</v>
      </c>
      <c r="D441">
        <v>63</v>
      </c>
      <c r="E441" s="9">
        <v>2.12</v>
      </c>
      <c r="F441" s="9">
        <v>22.28</v>
      </c>
      <c r="G441"/>
    </row>
    <row r="442" spans="1:7" x14ac:dyDescent="0.45">
      <c r="A442" s="10" t="s">
        <v>58</v>
      </c>
      <c r="B442" s="10" t="s">
        <v>59</v>
      </c>
      <c r="C442">
        <v>2016</v>
      </c>
      <c r="D442">
        <v>64</v>
      </c>
      <c r="E442" s="9">
        <v>13.66</v>
      </c>
      <c r="F442" s="9">
        <v>22.57</v>
      </c>
      <c r="G442"/>
    </row>
    <row r="443" spans="1:7" x14ac:dyDescent="0.45">
      <c r="A443" s="10" t="s">
        <v>58</v>
      </c>
      <c r="B443" s="10" t="s">
        <v>59</v>
      </c>
      <c r="C443">
        <v>2016</v>
      </c>
      <c r="D443">
        <v>65</v>
      </c>
      <c r="E443" s="9">
        <v>2.99</v>
      </c>
      <c r="F443" s="9">
        <v>22.86</v>
      </c>
      <c r="G443"/>
    </row>
    <row r="444" spans="1:7" x14ac:dyDescent="0.45">
      <c r="A444" s="10" t="s">
        <v>58</v>
      </c>
      <c r="B444" s="10" t="s">
        <v>59</v>
      </c>
      <c r="C444">
        <v>2016</v>
      </c>
      <c r="D444">
        <v>66</v>
      </c>
      <c r="E444" s="9">
        <v>5.75</v>
      </c>
      <c r="F444" s="9">
        <v>23.15</v>
      </c>
      <c r="G444"/>
    </row>
    <row r="445" spans="1:7" x14ac:dyDescent="0.45">
      <c r="A445" s="10" t="s">
        <v>58</v>
      </c>
      <c r="B445" s="10" t="s">
        <v>59</v>
      </c>
      <c r="C445">
        <v>2016</v>
      </c>
      <c r="D445">
        <v>67</v>
      </c>
      <c r="E445" s="9">
        <v>8.26</v>
      </c>
      <c r="F445" s="9">
        <v>23.43</v>
      </c>
      <c r="G445"/>
    </row>
    <row r="446" spans="1:7" x14ac:dyDescent="0.45">
      <c r="A446" s="10" t="s">
        <v>58</v>
      </c>
      <c r="B446" s="10" t="s">
        <v>59</v>
      </c>
      <c r="C446">
        <v>2016</v>
      </c>
      <c r="D446">
        <v>68</v>
      </c>
      <c r="E446" s="9">
        <v>2.73</v>
      </c>
      <c r="F446" s="9">
        <v>23.72</v>
      </c>
      <c r="G446"/>
    </row>
    <row r="447" spans="1:7" x14ac:dyDescent="0.45">
      <c r="A447" s="10" t="s">
        <v>58</v>
      </c>
      <c r="B447" s="10" t="s">
        <v>59</v>
      </c>
      <c r="C447">
        <v>2016</v>
      </c>
      <c r="D447">
        <v>69</v>
      </c>
      <c r="E447" s="9">
        <v>4.82</v>
      </c>
      <c r="F447" s="9">
        <v>24.01</v>
      </c>
      <c r="G447"/>
    </row>
    <row r="448" spans="1:7" x14ac:dyDescent="0.45">
      <c r="A448" s="10" t="s">
        <v>58</v>
      </c>
      <c r="B448" s="10" t="s">
        <v>59</v>
      </c>
      <c r="C448">
        <v>2016</v>
      </c>
      <c r="D448">
        <v>70</v>
      </c>
      <c r="E448" s="9">
        <v>12.64</v>
      </c>
      <c r="F448" s="9">
        <v>24.29</v>
      </c>
      <c r="G448"/>
    </row>
    <row r="449" spans="1:7" x14ac:dyDescent="0.45">
      <c r="A449" s="10" t="s">
        <v>58</v>
      </c>
      <c r="B449" s="10" t="s">
        <v>59</v>
      </c>
      <c r="C449">
        <v>2016</v>
      </c>
      <c r="D449">
        <v>71</v>
      </c>
      <c r="E449" s="9">
        <v>5.03</v>
      </c>
      <c r="F449" s="9">
        <v>24.58</v>
      </c>
      <c r="G449"/>
    </row>
    <row r="450" spans="1:7" x14ac:dyDescent="0.45">
      <c r="A450" s="10" t="s">
        <v>58</v>
      </c>
      <c r="B450" s="10" t="s">
        <v>59</v>
      </c>
      <c r="C450">
        <v>2016</v>
      </c>
      <c r="D450">
        <v>72</v>
      </c>
      <c r="E450" s="9">
        <v>12.05</v>
      </c>
      <c r="F450" s="9">
        <v>24.86</v>
      </c>
      <c r="G450"/>
    </row>
    <row r="451" spans="1:7" x14ac:dyDescent="0.45">
      <c r="A451" s="10" t="s">
        <v>58</v>
      </c>
      <c r="B451" s="10" t="s">
        <v>59</v>
      </c>
      <c r="C451">
        <v>2016</v>
      </c>
      <c r="D451">
        <v>73</v>
      </c>
      <c r="E451" s="9">
        <v>8.42</v>
      </c>
      <c r="F451" s="9">
        <v>25.14</v>
      </c>
      <c r="G451"/>
    </row>
    <row r="452" spans="1:7" x14ac:dyDescent="0.45">
      <c r="A452" s="10" t="s">
        <v>58</v>
      </c>
      <c r="B452" s="10" t="s">
        <v>59</v>
      </c>
      <c r="C452">
        <v>2016</v>
      </c>
      <c r="D452">
        <v>74</v>
      </c>
      <c r="E452" s="9">
        <v>8.89</v>
      </c>
      <c r="F452" s="9">
        <v>25.42</v>
      </c>
      <c r="G452"/>
    </row>
    <row r="453" spans="1:7" x14ac:dyDescent="0.45">
      <c r="A453" s="10" t="s">
        <v>58</v>
      </c>
      <c r="B453" s="10" t="s">
        <v>59</v>
      </c>
      <c r="C453">
        <v>2016</v>
      </c>
      <c r="D453">
        <v>75</v>
      </c>
      <c r="E453" s="9">
        <v>13.95</v>
      </c>
      <c r="F453" s="9">
        <v>25.7</v>
      </c>
      <c r="G453"/>
    </row>
    <row r="454" spans="1:7" x14ac:dyDescent="0.45">
      <c r="A454" s="10" t="s">
        <v>58</v>
      </c>
      <c r="B454" s="10" t="s">
        <v>59</v>
      </c>
      <c r="C454">
        <v>2016</v>
      </c>
      <c r="D454">
        <v>76</v>
      </c>
      <c r="E454" s="9">
        <v>5.76</v>
      </c>
      <c r="F454" s="9">
        <v>25.98</v>
      </c>
      <c r="G454"/>
    </row>
    <row r="455" spans="1:7" x14ac:dyDescent="0.45">
      <c r="A455" s="10" t="s">
        <v>58</v>
      </c>
      <c r="B455" s="10" t="s">
        <v>59</v>
      </c>
      <c r="C455">
        <v>2016</v>
      </c>
      <c r="D455">
        <v>77</v>
      </c>
      <c r="E455" s="9">
        <v>10.49</v>
      </c>
      <c r="F455" s="9">
        <v>26.26</v>
      </c>
      <c r="G455"/>
    </row>
    <row r="456" spans="1:7" x14ac:dyDescent="0.45">
      <c r="A456" s="10" t="s">
        <v>58</v>
      </c>
      <c r="B456" s="10" t="s">
        <v>59</v>
      </c>
      <c r="C456">
        <v>2016</v>
      </c>
      <c r="D456">
        <v>78</v>
      </c>
      <c r="E456" s="9">
        <v>17.670000000000002</v>
      </c>
      <c r="F456" s="9">
        <v>26.54</v>
      </c>
      <c r="G456"/>
    </row>
    <row r="457" spans="1:7" x14ac:dyDescent="0.45">
      <c r="A457" s="10" t="s">
        <v>58</v>
      </c>
      <c r="B457" s="10" t="s">
        <v>59</v>
      </c>
      <c r="C457">
        <v>2016</v>
      </c>
      <c r="D457">
        <v>79</v>
      </c>
      <c r="E457" s="9">
        <v>18.03</v>
      </c>
      <c r="F457" s="9">
        <v>26.81</v>
      </c>
      <c r="G457"/>
    </row>
    <row r="458" spans="1:7" x14ac:dyDescent="0.45">
      <c r="A458" s="10" t="s">
        <v>58</v>
      </c>
      <c r="B458" s="10" t="s">
        <v>59</v>
      </c>
      <c r="C458">
        <v>2016</v>
      </c>
      <c r="D458">
        <v>80</v>
      </c>
      <c r="E458" s="9">
        <v>16.5</v>
      </c>
      <c r="F458" s="9">
        <v>27.08</v>
      </c>
      <c r="G458"/>
    </row>
    <row r="459" spans="1:7" x14ac:dyDescent="0.45">
      <c r="A459" s="10" t="s">
        <v>58</v>
      </c>
      <c r="B459" s="10" t="s">
        <v>59</v>
      </c>
      <c r="C459">
        <v>2016</v>
      </c>
      <c r="D459">
        <v>81</v>
      </c>
      <c r="E459" s="9">
        <v>8.68</v>
      </c>
      <c r="F459" s="9">
        <v>27.35</v>
      </c>
      <c r="G459"/>
    </row>
    <row r="460" spans="1:7" x14ac:dyDescent="0.45">
      <c r="A460" s="10" t="s">
        <v>58</v>
      </c>
      <c r="B460" s="10" t="s">
        <v>59</v>
      </c>
      <c r="C460">
        <v>2016</v>
      </c>
      <c r="D460">
        <v>82</v>
      </c>
      <c r="E460" s="9">
        <v>6.9</v>
      </c>
      <c r="F460" s="9">
        <v>27.62</v>
      </c>
      <c r="G460"/>
    </row>
    <row r="461" spans="1:7" x14ac:dyDescent="0.45">
      <c r="A461" s="10" t="s">
        <v>58</v>
      </c>
      <c r="B461" s="10" t="s">
        <v>59</v>
      </c>
      <c r="C461">
        <v>2016</v>
      </c>
      <c r="D461">
        <v>83</v>
      </c>
      <c r="E461" s="9">
        <v>12.85</v>
      </c>
      <c r="F461" s="9">
        <v>27.89</v>
      </c>
      <c r="G461"/>
    </row>
    <row r="462" spans="1:7" x14ac:dyDescent="0.45">
      <c r="A462" s="10" t="s">
        <v>58</v>
      </c>
      <c r="B462" s="10" t="s">
        <v>59</v>
      </c>
      <c r="C462">
        <v>2016</v>
      </c>
      <c r="D462">
        <v>84</v>
      </c>
      <c r="E462" s="9">
        <v>19.190000000000001</v>
      </c>
      <c r="F462" s="9">
        <v>28.15</v>
      </c>
      <c r="G462"/>
    </row>
    <row r="463" spans="1:7" x14ac:dyDescent="0.45">
      <c r="A463" s="10" t="s">
        <v>58</v>
      </c>
      <c r="B463" s="10" t="s">
        <v>59</v>
      </c>
      <c r="C463">
        <v>2016</v>
      </c>
      <c r="D463">
        <v>85</v>
      </c>
      <c r="E463" s="9">
        <v>14.99</v>
      </c>
      <c r="F463" s="9">
        <v>28.41</v>
      </c>
      <c r="G463"/>
    </row>
    <row r="464" spans="1:7" x14ac:dyDescent="0.45">
      <c r="A464" s="10" t="s">
        <v>58</v>
      </c>
      <c r="B464" s="10" t="s">
        <v>59</v>
      </c>
      <c r="C464">
        <v>2016</v>
      </c>
      <c r="D464">
        <v>86</v>
      </c>
      <c r="E464" s="9">
        <v>19.260000000000002</v>
      </c>
      <c r="F464" s="9">
        <v>28.67</v>
      </c>
      <c r="G464"/>
    </row>
    <row r="465" spans="1:7" x14ac:dyDescent="0.45">
      <c r="A465" s="10" t="s">
        <v>58</v>
      </c>
      <c r="B465" s="10" t="s">
        <v>59</v>
      </c>
      <c r="C465">
        <v>2016</v>
      </c>
      <c r="D465">
        <v>87</v>
      </c>
      <c r="E465" s="9">
        <v>16.100000000000001</v>
      </c>
      <c r="F465" s="9">
        <v>28.93</v>
      </c>
      <c r="G465"/>
    </row>
    <row r="466" spans="1:7" x14ac:dyDescent="0.45">
      <c r="A466" s="10" t="s">
        <v>58</v>
      </c>
      <c r="B466" s="10" t="s">
        <v>59</v>
      </c>
      <c r="C466">
        <v>2016</v>
      </c>
      <c r="D466">
        <v>88</v>
      </c>
      <c r="E466" s="9">
        <v>9.8800000000000008</v>
      </c>
      <c r="F466" s="9">
        <v>29.18</v>
      </c>
      <c r="G466"/>
    </row>
    <row r="467" spans="1:7" x14ac:dyDescent="0.45">
      <c r="A467" s="10" t="s">
        <v>58</v>
      </c>
      <c r="B467" s="10" t="s">
        <v>59</v>
      </c>
      <c r="C467">
        <v>2016</v>
      </c>
      <c r="D467">
        <v>89</v>
      </c>
      <c r="E467" s="9">
        <v>19.3</v>
      </c>
      <c r="F467" s="9">
        <v>29.43</v>
      </c>
      <c r="G467"/>
    </row>
    <row r="468" spans="1:7" x14ac:dyDescent="0.45">
      <c r="A468" s="10" t="s">
        <v>58</v>
      </c>
      <c r="B468" s="10" t="s">
        <v>59</v>
      </c>
      <c r="C468">
        <v>2016</v>
      </c>
      <c r="D468">
        <v>90</v>
      </c>
      <c r="E468" s="9">
        <v>16.22</v>
      </c>
      <c r="F468" s="9">
        <v>29.68</v>
      </c>
      <c r="G468"/>
    </row>
    <row r="469" spans="1:7" x14ac:dyDescent="0.45">
      <c r="A469" s="10" t="s">
        <v>58</v>
      </c>
      <c r="B469" s="10" t="s">
        <v>59</v>
      </c>
      <c r="C469">
        <v>2016</v>
      </c>
      <c r="D469">
        <v>91</v>
      </c>
      <c r="E469" s="9">
        <v>14.95</v>
      </c>
      <c r="F469" s="9">
        <v>29.93</v>
      </c>
      <c r="G469"/>
    </row>
    <row r="470" spans="1:7" x14ac:dyDescent="0.45">
      <c r="A470" s="10" t="s">
        <v>58</v>
      </c>
      <c r="B470" s="10" t="s">
        <v>59</v>
      </c>
      <c r="C470">
        <v>2016</v>
      </c>
      <c r="D470">
        <v>92</v>
      </c>
      <c r="E470" s="9">
        <v>7.65</v>
      </c>
      <c r="F470" s="9">
        <v>30.18</v>
      </c>
      <c r="G470"/>
    </row>
    <row r="471" spans="1:7" x14ac:dyDescent="0.45">
      <c r="A471" s="10" t="s">
        <v>58</v>
      </c>
      <c r="B471" s="10" t="s">
        <v>59</v>
      </c>
      <c r="C471">
        <v>2016</v>
      </c>
      <c r="D471">
        <v>93</v>
      </c>
      <c r="E471" s="9">
        <v>7.52</v>
      </c>
      <c r="F471" s="9">
        <v>30.42</v>
      </c>
      <c r="G471"/>
    </row>
    <row r="472" spans="1:7" x14ac:dyDescent="0.45">
      <c r="A472" s="10" t="s">
        <v>58</v>
      </c>
      <c r="B472" s="10" t="s">
        <v>59</v>
      </c>
      <c r="C472">
        <v>2016</v>
      </c>
      <c r="D472">
        <v>94</v>
      </c>
      <c r="E472" s="9">
        <v>14.55</v>
      </c>
      <c r="F472" s="9">
        <v>30.66</v>
      </c>
      <c r="G472"/>
    </row>
    <row r="473" spans="1:7" x14ac:dyDescent="0.45">
      <c r="A473" s="10" t="s">
        <v>58</v>
      </c>
      <c r="B473" s="10" t="s">
        <v>59</v>
      </c>
      <c r="C473">
        <v>2016</v>
      </c>
      <c r="D473">
        <v>95</v>
      </c>
      <c r="E473" s="9">
        <v>15.5</v>
      </c>
      <c r="F473" s="9">
        <v>30.89</v>
      </c>
      <c r="G473"/>
    </row>
    <row r="474" spans="1:7" x14ac:dyDescent="0.45">
      <c r="A474" s="10" t="s">
        <v>58</v>
      </c>
      <c r="B474" s="10" t="s">
        <v>59</v>
      </c>
      <c r="C474">
        <v>2016</v>
      </c>
      <c r="D474">
        <v>96</v>
      </c>
      <c r="E474" s="9">
        <v>16.98</v>
      </c>
      <c r="F474" s="9">
        <v>31.13</v>
      </c>
      <c r="G474"/>
    </row>
    <row r="475" spans="1:7" x14ac:dyDescent="0.45">
      <c r="A475" s="10" t="s">
        <v>58</v>
      </c>
      <c r="B475" s="10" t="s">
        <v>59</v>
      </c>
      <c r="C475">
        <v>2016</v>
      </c>
      <c r="D475">
        <v>97</v>
      </c>
      <c r="E475" s="9">
        <v>19.23</v>
      </c>
      <c r="F475" s="9">
        <v>31.36</v>
      </c>
      <c r="G475"/>
    </row>
    <row r="476" spans="1:7" x14ac:dyDescent="0.45">
      <c r="A476" s="10" t="s">
        <v>58</v>
      </c>
      <c r="B476" s="10" t="s">
        <v>59</v>
      </c>
      <c r="C476">
        <v>2016</v>
      </c>
      <c r="D476">
        <v>98</v>
      </c>
      <c r="E476" s="9">
        <v>12.15</v>
      </c>
      <c r="F476" s="9">
        <v>31.59</v>
      </c>
      <c r="G476"/>
    </row>
    <row r="477" spans="1:7" x14ac:dyDescent="0.45">
      <c r="A477" s="10" t="s">
        <v>58</v>
      </c>
      <c r="B477" s="10" t="s">
        <v>59</v>
      </c>
      <c r="C477">
        <v>2016</v>
      </c>
      <c r="D477">
        <v>99</v>
      </c>
      <c r="E477" s="9">
        <v>6.07</v>
      </c>
      <c r="F477" s="9">
        <v>31.81</v>
      </c>
      <c r="G477"/>
    </row>
    <row r="478" spans="1:7" x14ac:dyDescent="0.45">
      <c r="A478" s="10" t="s">
        <v>58</v>
      </c>
      <c r="B478" s="10" t="s">
        <v>59</v>
      </c>
      <c r="C478">
        <v>2016</v>
      </c>
      <c r="D478">
        <v>100</v>
      </c>
      <c r="E478" s="9">
        <v>13.2</v>
      </c>
      <c r="F478" s="9">
        <v>32.07</v>
      </c>
      <c r="G478"/>
    </row>
    <row r="479" spans="1:7" x14ac:dyDescent="0.45">
      <c r="A479" s="10" t="s">
        <v>58</v>
      </c>
      <c r="B479" s="10" t="s">
        <v>59</v>
      </c>
      <c r="C479">
        <v>2016</v>
      </c>
      <c r="D479">
        <v>101</v>
      </c>
      <c r="E479" s="9">
        <v>20.8</v>
      </c>
      <c r="F479" s="9">
        <v>32.33</v>
      </c>
      <c r="G479"/>
    </row>
    <row r="480" spans="1:7" x14ac:dyDescent="0.45">
      <c r="A480" s="10" t="s">
        <v>58</v>
      </c>
      <c r="B480" s="10" t="s">
        <v>59</v>
      </c>
      <c r="C480">
        <v>2016</v>
      </c>
      <c r="D480">
        <v>102</v>
      </c>
      <c r="E480" s="9">
        <v>22.09</v>
      </c>
      <c r="F480" s="9">
        <v>32.590000000000003</v>
      </c>
      <c r="G480"/>
    </row>
    <row r="481" spans="1:7" x14ac:dyDescent="0.45">
      <c r="A481" s="10" t="s">
        <v>58</v>
      </c>
      <c r="B481" s="10" t="s">
        <v>59</v>
      </c>
      <c r="C481">
        <v>2016</v>
      </c>
      <c r="D481">
        <v>103</v>
      </c>
      <c r="E481" s="9">
        <v>21.48</v>
      </c>
      <c r="F481" s="9">
        <v>32.85</v>
      </c>
      <c r="G481"/>
    </row>
    <row r="482" spans="1:7" x14ac:dyDescent="0.45">
      <c r="A482" s="10" t="s">
        <v>58</v>
      </c>
      <c r="B482" s="10" t="s">
        <v>59</v>
      </c>
      <c r="C482">
        <v>2016</v>
      </c>
      <c r="D482">
        <v>104</v>
      </c>
      <c r="E482" s="9">
        <v>17.53</v>
      </c>
      <c r="F482" s="9">
        <v>33.11</v>
      </c>
      <c r="G482"/>
    </row>
    <row r="483" spans="1:7" x14ac:dyDescent="0.45">
      <c r="A483" s="10" t="s">
        <v>58</v>
      </c>
      <c r="B483" s="10" t="s">
        <v>59</v>
      </c>
      <c r="C483">
        <v>2016</v>
      </c>
      <c r="D483">
        <v>105</v>
      </c>
      <c r="E483" s="9">
        <v>19.440000000000001</v>
      </c>
      <c r="F483" s="9">
        <v>33.36</v>
      </c>
      <c r="G483"/>
    </row>
    <row r="484" spans="1:7" x14ac:dyDescent="0.45">
      <c r="A484" s="10" t="s">
        <v>58</v>
      </c>
      <c r="B484" s="10" t="s">
        <v>59</v>
      </c>
      <c r="C484">
        <v>2016</v>
      </c>
      <c r="D484">
        <v>106</v>
      </c>
      <c r="E484" s="9">
        <v>20.52</v>
      </c>
      <c r="F484" s="9">
        <v>33.61</v>
      </c>
      <c r="G484"/>
    </row>
    <row r="485" spans="1:7" x14ac:dyDescent="0.45">
      <c r="A485" s="10" t="s">
        <v>58</v>
      </c>
      <c r="B485" s="10" t="s">
        <v>59</v>
      </c>
      <c r="C485">
        <v>2016</v>
      </c>
      <c r="D485">
        <v>107</v>
      </c>
      <c r="E485" s="9">
        <v>22.64</v>
      </c>
      <c r="F485" s="9">
        <v>33.85</v>
      </c>
      <c r="G485"/>
    </row>
    <row r="486" spans="1:7" x14ac:dyDescent="0.45">
      <c r="A486" s="10" t="s">
        <v>58</v>
      </c>
      <c r="B486" s="10" t="s">
        <v>59</v>
      </c>
      <c r="C486">
        <v>2016</v>
      </c>
      <c r="D486">
        <v>108</v>
      </c>
      <c r="E486" s="9">
        <v>12.65</v>
      </c>
      <c r="F486" s="9">
        <v>34.090000000000003</v>
      </c>
      <c r="G486"/>
    </row>
    <row r="487" spans="1:7" x14ac:dyDescent="0.45">
      <c r="A487" s="10" t="s">
        <v>58</v>
      </c>
      <c r="B487" s="10" t="s">
        <v>59</v>
      </c>
      <c r="C487">
        <v>2016</v>
      </c>
      <c r="D487">
        <v>109</v>
      </c>
      <c r="E487" s="9">
        <v>19.78</v>
      </c>
      <c r="F487" s="9">
        <v>34.33</v>
      </c>
      <c r="G487"/>
    </row>
    <row r="488" spans="1:7" x14ac:dyDescent="0.45">
      <c r="A488" s="10" t="s">
        <v>58</v>
      </c>
      <c r="B488" s="10" t="s">
        <v>59</v>
      </c>
      <c r="C488">
        <v>2016</v>
      </c>
      <c r="D488">
        <v>110</v>
      </c>
      <c r="E488" s="9">
        <v>21.04</v>
      </c>
      <c r="F488" s="9">
        <v>34.56</v>
      </c>
      <c r="G488"/>
    </row>
    <row r="489" spans="1:7" x14ac:dyDescent="0.45">
      <c r="A489" s="10" t="s">
        <v>58</v>
      </c>
      <c r="B489" s="10" t="s">
        <v>59</v>
      </c>
      <c r="C489">
        <v>2016</v>
      </c>
      <c r="D489">
        <v>111</v>
      </c>
      <c r="E489" s="9">
        <v>23.68</v>
      </c>
      <c r="F489" s="9">
        <v>34.79</v>
      </c>
      <c r="G489"/>
    </row>
    <row r="490" spans="1:7" x14ac:dyDescent="0.45">
      <c r="A490" s="10" t="s">
        <v>58</v>
      </c>
      <c r="B490" s="10" t="s">
        <v>59</v>
      </c>
      <c r="C490">
        <v>2016</v>
      </c>
      <c r="D490">
        <v>112</v>
      </c>
      <c r="E490" s="9">
        <v>22.97</v>
      </c>
      <c r="F490" s="9">
        <v>35.01</v>
      </c>
      <c r="G490"/>
    </row>
    <row r="491" spans="1:7" x14ac:dyDescent="0.45">
      <c r="A491" s="10" t="s">
        <v>58</v>
      </c>
      <c r="B491" s="10" t="s">
        <v>59</v>
      </c>
      <c r="C491">
        <v>2016</v>
      </c>
      <c r="D491">
        <v>113</v>
      </c>
      <c r="E491" s="9">
        <v>17.760000000000002</v>
      </c>
      <c r="F491" s="9">
        <v>35.229999999999997</v>
      </c>
      <c r="G491"/>
    </row>
    <row r="492" spans="1:7" x14ac:dyDescent="0.45">
      <c r="A492" s="10" t="s">
        <v>58</v>
      </c>
      <c r="B492" s="10" t="s">
        <v>59</v>
      </c>
      <c r="C492">
        <v>2016</v>
      </c>
      <c r="D492">
        <v>114</v>
      </c>
      <c r="E492" s="9">
        <v>14.24</v>
      </c>
      <c r="F492" s="9">
        <v>35.450000000000003</v>
      </c>
      <c r="G492"/>
    </row>
    <row r="493" spans="1:7" x14ac:dyDescent="0.45">
      <c r="A493" s="10" t="s">
        <v>58</v>
      </c>
      <c r="B493" s="10" t="s">
        <v>59</v>
      </c>
      <c r="C493">
        <v>2016</v>
      </c>
      <c r="D493">
        <v>115</v>
      </c>
      <c r="E493" s="9">
        <v>6.05</v>
      </c>
      <c r="F493" s="9">
        <v>35.67</v>
      </c>
      <c r="G493"/>
    </row>
    <row r="494" spans="1:7" x14ac:dyDescent="0.45">
      <c r="A494" s="10" t="s">
        <v>58</v>
      </c>
      <c r="B494" s="10" t="s">
        <v>59</v>
      </c>
      <c r="C494">
        <v>2016</v>
      </c>
      <c r="D494">
        <v>116</v>
      </c>
      <c r="E494" s="9">
        <v>21.73</v>
      </c>
      <c r="F494" s="9">
        <v>35.880000000000003</v>
      </c>
      <c r="G494"/>
    </row>
    <row r="495" spans="1:7" x14ac:dyDescent="0.45">
      <c r="A495" s="10" t="s">
        <v>58</v>
      </c>
      <c r="B495" s="10" t="s">
        <v>59</v>
      </c>
      <c r="C495">
        <v>2016</v>
      </c>
      <c r="D495">
        <v>117</v>
      </c>
      <c r="E495" s="9">
        <v>12.61</v>
      </c>
      <c r="F495" s="9">
        <v>36.08</v>
      </c>
      <c r="G495"/>
    </row>
    <row r="496" spans="1:7" x14ac:dyDescent="0.45">
      <c r="A496" s="10" t="s">
        <v>58</v>
      </c>
      <c r="B496" s="10" t="s">
        <v>59</v>
      </c>
      <c r="C496">
        <v>2016</v>
      </c>
      <c r="D496">
        <v>118</v>
      </c>
      <c r="E496" s="9">
        <v>22.39</v>
      </c>
      <c r="F496" s="9">
        <v>36.28</v>
      </c>
      <c r="G496"/>
    </row>
    <row r="497" spans="1:7" x14ac:dyDescent="0.45">
      <c r="A497" s="10" t="s">
        <v>58</v>
      </c>
      <c r="B497" s="10" t="s">
        <v>59</v>
      </c>
      <c r="C497">
        <v>2016</v>
      </c>
      <c r="D497">
        <v>119</v>
      </c>
      <c r="E497" s="9">
        <v>17.420000000000002</v>
      </c>
      <c r="F497" s="9">
        <v>36.479999999999997</v>
      </c>
      <c r="G497"/>
    </row>
    <row r="498" spans="1:7" x14ac:dyDescent="0.45">
      <c r="A498" s="10" t="s">
        <v>58</v>
      </c>
      <c r="B498" s="10" t="s">
        <v>59</v>
      </c>
      <c r="C498">
        <v>2016</v>
      </c>
      <c r="D498">
        <v>120</v>
      </c>
      <c r="E498" s="9">
        <v>19.97</v>
      </c>
      <c r="F498" s="9">
        <v>36.68</v>
      </c>
      <c r="G498"/>
    </row>
    <row r="499" spans="1:7" x14ac:dyDescent="0.45">
      <c r="A499" s="10" t="s">
        <v>58</v>
      </c>
      <c r="B499" s="10" t="s">
        <v>59</v>
      </c>
      <c r="C499">
        <v>2016</v>
      </c>
      <c r="D499">
        <v>121</v>
      </c>
      <c r="E499" s="9">
        <v>22.59</v>
      </c>
      <c r="F499" s="9">
        <v>36.869999999999997</v>
      </c>
      <c r="G499"/>
    </row>
    <row r="500" spans="1:7" x14ac:dyDescent="0.45">
      <c r="A500" s="10" t="s">
        <v>58</v>
      </c>
      <c r="B500" s="10" t="s">
        <v>59</v>
      </c>
      <c r="C500">
        <v>2016</v>
      </c>
      <c r="D500">
        <v>122</v>
      </c>
      <c r="E500" s="9">
        <v>11.14</v>
      </c>
      <c r="F500" s="9">
        <v>37.049999999999997</v>
      </c>
      <c r="G500"/>
    </row>
    <row r="501" spans="1:7" x14ac:dyDescent="0.45">
      <c r="A501" s="10" t="s">
        <v>58</v>
      </c>
      <c r="B501" s="10" t="s">
        <v>59</v>
      </c>
      <c r="C501">
        <v>2016</v>
      </c>
      <c r="D501">
        <v>123</v>
      </c>
      <c r="E501" s="9">
        <v>8.66</v>
      </c>
      <c r="F501" s="9">
        <v>37.24</v>
      </c>
      <c r="G501"/>
    </row>
    <row r="502" spans="1:7" x14ac:dyDescent="0.45">
      <c r="A502" s="10" t="s">
        <v>58</v>
      </c>
      <c r="B502" s="10" t="s">
        <v>59</v>
      </c>
      <c r="C502">
        <v>2016</v>
      </c>
      <c r="D502">
        <v>124</v>
      </c>
      <c r="E502" s="9">
        <v>23.99</v>
      </c>
      <c r="F502" s="9">
        <v>37.409999999999997</v>
      </c>
      <c r="G502"/>
    </row>
    <row r="503" spans="1:7" x14ac:dyDescent="0.45">
      <c r="A503" s="10" t="s">
        <v>58</v>
      </c>
      <c r="B503" s="10" t="s">
        <v>59</v>
      </c>
      <c r="C503">
        <v>2016</v>
      </c>
      <c r="D503">
        <v>125</v>
      </c>
      <c r="E503" s="9">
        <v>25.65</v>
      </c>
      <c r="F503" s="9">
        <v>37.590000000000003</v>
      </c>
      <c r="G503"/>
    </row>
    <row r="504" spans="1:7" x14ac:dyDescent="0.45">
      <c r="A504" s="10" t="s">
        <v>58</v>
      </c>
      <c r="B504" s="10" t="s">
        <v>59</v>
      </c>
      <c r="C504">
        <v>2016</v>
      </c>
      <c r="D504">
        <v>126</v>
      </c>
      <c r="E504" s="9">
        <v>22.17</v>
      </c>
      <c r="F504" s="9">
        <v>37.76</v>
      </c>
      <c r="G504"/>
    </row>
    <row r="505" spans="1:7" x14ac:dyDescent="0.45">
      <c r="A505" s="10" t="s">
        <v>58</v>
      </c>
      <c r="B505" s="10" t="s">
        <v>59</v>
      </c>
      <c r="C505">
        <v>2016</v>
      </c>
      <c r="D505">
        <v>127</v>
      </c>
      <c r="E505" s="9">
        <v>24.35</v>
      </c>
      <c r="F505" s="9">
        <v>37.93</v>
      </c>
      <c r="G505"/>
    </row>
    <row r="506" spans="1:7" x14ac:dyDescent="0.45">
      <c r="A506" s="10" t="s">
        <v>58</v>
      </c>
      <c r="B506" s="10" t="s">
        <v>59</v>
      </c>
      <c r="C506">
        <v>2016</v>
      </c>
      <c r="D506">
        <v>128</v>
      </c>
      <c r="E506" s="9">
        <v>23.69</v>
      </c>
      <c r="F506" s="9">
        <v>38.090000000000003</v>
      </c>
      <c r="G506"/>
    </row>
    <row r="507" spans="1:7" x14ac:dyDescent="0.45">
      <c r="A507" s="10" t="s">
        <v>58</v>
      </c>
      <c r="B507" s="10" t="s">
        <v>59</v>
      </c>
      <c r="C507">
        <v>2016</v>
      </c>
      <c r="D507">
        <v>129</v>
      </c>
      <c r="E507" s="9">
        <v>14.6</v>
      </c>
      <c r="F507" s="9">
        <v>38.25</v>
      </c>
      <c r="G507"/>
    </row>
    <row r="508" spans="1:7" x14ac:dyDescent="0.45">
      <c r="A508" s="10" t="s">
        <v>58</v>
      </c>
      <c r="B508" s="10" t="s">
        <v>59</v>
      </c>
      <c r="C508">
        <v>2016</v>
      </c>
      <c r="D508">
        <v>130</v>
      </c>
      <c r="E508" s="9">
        <v>12.54</v>
      </c>
      <c r="F508" s="9">
        <v>38.409999999999997</v>
      </c>
      <c r="G508"/>
    </row>
    <row r="509" spans="1:7" x14ac:dyDescent="0.45">
      <c r="A509" s="10" t="s">
        <v>58</v>
      </c>
      <c r="B509" s="10" t="s">
        <v>59</v>
      </c>
      <c r="C509">
        <v>2016</v>
      </c>
      <c r="D509">
        <v>131</v>
      </c>
      <c r="E509" s="9">
        <v>19.97</v>
      </c>
      <c r="F509" s="9">
        <v>38.56</v>
      </c>
      <c r="G509"/>
    </row>
    <row r="510" spans="1:7" x14ac:dyDescent="0.45">
      <c r="A510" s="10" t="s">
        <v>58</v>
      </c>
      <c r="B510" s="10" t="s">
        <v>59</v>
      </c>
      <c r="C510">
        <v>2016</v>
      </c>
      <c r="D510">
        <v>132</v>
      </c>
      <c r="E510" s="9">
        <v>5.86</v>
      </c>
      <c r="F510" s="9">
        <v>38.71</v>
      </c>
      <c r="G510"/>
    </row>
    <row r="511" spans="1:7" x14ac:dyDescent="0.45">
      <c r="A511" s="10" t="s">
        <v>58</v>
      </c>
      <c r="B511" s="10" t="s">
        <v>59</v>
      </c>
      <c r="C511">
        <v>2016</v>
      </c>
      <c r="D511">
        <v>133</v>
      </c>
      <c r="E511" s="9">
        <v>20.440000000000001</v>
      </c>
      <c r="F511" s="9">
        <v>38.85</v>
      </c>
      <c r="G511"/>
    </row>
    <row r="512" spans="1:7" x14ac:dyDescent="0.45">
      <c r="A512" s="10" t="s">
        <v>58</v>
      </c>
      <c r="B512" s="10" t="s">
        <v>59</v>
      </c>
      <c r="C512">
        <v>2016</v>
      </c>
      <c r="D512">
        <v>134</v>
      </c>
      <c r="E512" s="9">
        <v>9.76</v>
      </c>
      <c r="F512" s="9">
        <v>38.99</v>
      </c>
      <c r="G512"/>
    </row>
    <row r="513" spans="1:7" x14ac:dyDescent="0.45">
      <c r="A513" s="10" t="s">
        <v>58</v>
      </c>
      <c r="B513" s="10" t="s">
        <v>59</v>
      </c>
      <c r="C513">
        <v>2016</v>
      </c>
      <c r="D513">
        <v>135</v>
      </c>
      <c r="E513" s="9">
        <v>20.75</v>
      </c>
      <c r="F513" s="9">
        <v>39.130000000000003</v>
      </c>
      <c r="G513"/>
    </row>
    <row r="514" spans="1:7" x14ac:dyDescent="0.45">
      <c r="A514" s="10" t="s">
        <v>58</v>
      </c>
      <c r="B514" s="10" t="s">
        <v>59</v>
      </c>
      <c r="C514">
        <v>2016</v>
      </c>
      <c r="D514">
        <v>136</v>
      </c>
      <c r="E514" s="9">
        <v>20.58</v>
      </c>
      <c r="F514" s="9">
        <v>39.26</v>
      </c>
      <c r="G514"/>
    </row>
    <row r="515" spans="1:7" x14ac:dyDescent="0.45">
      <c r="A515" s="10" t="s">
        <v>58</v>
      </c>
      <c r="B515" s="10" t="s">
        <v>59</v>
      </c>
      <c r="C515">
        <v>2016</v>
      </c>
      <c r="D515">
        <v>137</v>
      </c>
      <c r="E515" s="9">
        <v>21.63</v>
      </c>
      <c r="F515" s="9">
        <v>39.39</v>
      </c>
      <c r="G515"/>
    </row>
    <row r="516" spans="1:7" x14ac:dyDescent="0.45">
      <c r="A516" s="10" t="s">
        <v>58</v>
      </c>
      <c r="B516" s="10" t="s">
        <v>59</v>
      </c>
      <c r="C516">
        <v>2016</v>
      </c>
      <c r="D516">
        <v>138</v>
      </c>
      <c r="E516" s="9">
        <v>25.51</v>
      </c>
      <c r="F516" s="9">
        <v>39.51</v>
      </c>
      <c r="G516"/>
    </row>
    <row r="517" spans="1:7" x14ac:dyDescent="0.45">
      <c r="A517" s="10" t="s">
        <v>58</v>
      </c>
      <c r="B517" s="10" t="s">
        <v>59</v>
      </c>
      <c r="C517">
        <v>2016</v>
      </c>
      <c r="D517">
        <v>139</v>
      </c>
      <c r="E517" s="9">
        <v>22.79</v>
      </c>
      <c r="F517" s="9">
        <v>39.630000000000003</v>
      </c>
      <c r="G517"/>
    </row>
    <row r="518" spans="1:7" x14ac:dyDescent="0.45">
      <c r="A518" s="10" t="s">
        <v>58</v>
      </c>
      <c r="B518" s="10" t="s">
        <v>59</v>
      </c>
      <c r="C518">
        <v>2016</v>
      </c>
      <c r="D518">
        <v>140</v>
      </c>
      <c r="E518" s="9">
        <v>9.31</v>
      </c>
      <c r="F518" s="9">
        <v>39.75</v>
      </c>
      <c r="G518"/>
    </row>
    <row r="519" spans="1:7" x14ac:dyDescent="0.45">
      <c r="A519" s="10" t="s">
        <v>58</v>
      </c>
      <c r="B519" s="10" t="s">
        <v>59</v>
      </c>
      <c r="C519">
        <v>2016</v>
      </c>
      <c r="D519">
        <v>141</v>
      </c>
      <c r="E519" s="9">
        <v>23.52</v>
      </c>
      <c r="F519" s="9">
        <v>39.86</v>
      </c>
      <c r="G519"/>
    </row>
    <row r="520" spans="1:7" x14ac:dyDescent="0.45">
      <c r="A520" s="10" t="s">
        <v>58</v>
      </c>
      <c r="B520" s="10" t="s">
        <v>59</v>
      </c>
      <c r="C520">
        <v>2016</v>
      </c>
      <c r="D520">
        <v>142</v>
      </c>
      <c r="E520" s="9">
        <v>26.83</v>
      </c>
      <c r="F520" s="9">
        <v>39.97</v>
      </c>
      <c r="G520"/>
    </row>
    <row r="521" spans="1:7" x14ac:dyDescent="0.45">
      <c r="A521" s="10" t="s">
        <v>58</v>
      </c>
      <c r="B521" s="10" t="s">
        <v>59</v>
      </c>
      <c r="C521">
        <v>2016</v>
      </c>
      <c r="D521">
        <v>143</v>
      </c>
      <c r="E521" s="9">
        <v>27.41</v>
      </c>
      <c r="F521" s="9">
        <v>40.08</v>
      </c>
      <c r="G521"/>
    </row>
    <row r="522" spans="1:7" x14ac:dyDescent="0.45">
      <c r="A522" s="10" t="s">
        <v>58</v>
      </c>
      <c r="B522" s="10" t="s">
        <v>59</v>
      </c>
      <c r="C522">
        <v>2016</v>
      </c>
      <c r="D522">
        <v>144</v>
      </c>
      <c r="E522" s="9">
        <v>18.72</v>
      </c>
      <c r="F522" s="9">
        <v>40.18</v>
      </c>
      <c r="G522"/>
    </row>
    <row r="523" spans="1:7" x14ac:dyDescent="0.45">
      <c r="A523" s="10" t="s">
        <v>58</v>
      </c>
      <c r="B523" s="10" t="s">
        <v>59</v>
      </c>
      <c r="C523">
        <v>2016</v>
      </c>
      <c r="D523">
        <v>145</v>
      </c>
      <c r="E523" s="9">
        <v>23.56</v>
      </c>
      <c r="F523" s="9">
        <v>40.270000000000003</v>
      </c>
      <c r="G523"/>
    </row>
    <row r="524" spans="1:7" x14ac:dyDescent="0.45">
      <c r="A524" s="10" t="s">
        <v>58</v>
      </c>
      <c r="B524" s="10" t="s">
        <v>59</v>
      </c>
      <c r="C524">
        <v>2016</v>
      </c>
      <c r="D524">
        <v>146</v>
      </c>
      <c r="E524" s="9">
        <v>25.57</v>
      </c>
      <c r="F524" s="9">
        <v>40.369999999999997</v>
      </c>
      <c r="G524"/>
    </row>
    <row r="525" spans="1:7" x14ac:dyDescent="0.45">
      <c r="A525" s="10" t="s">
        <v>58</v>
      </c>
      <c r="B525" s="10" t="s">
        <v>59</v>
      </c>
      <c r="C525">
        <v>2016</v>
      </c>
      <c r="D525">
        <v>147</v>
      </c>
      <c r="E525" s="9">
        <v>25.04</v>
      </c>
      <c r="F525" s="9">
        <v>40.46</v>
      </c>
      <c r="G525"/>
    </row>
    <row r="526" spans="1:7" x14ac:dyDescent="0.45">
      <c r="A526" s="10" t="s">
        <v>58</v>
      </c>
      <c r="B526" s="10" t="s">
        <v>59</v>
      </c>
      <c r="C526">
        <v>2016</v>
      </c>
      <c r="D526">
        <v>148</v>
      </c>
      <c r="E526" s="9">
        <v>27.14</v>
      </c>
      <c r="F526" s="9">
        <v>40.56</v>
      </c>
      <c r="G526"/>
    </row>
    <row r="527" spans="1:7" x14ac:dyDescent="0.45">
      <c r="A527" s="10" t="s">
        <v>58</v>
      </c>
      <c r="B527" s="10" t="s">
        <v>59</v>
      </c>
      <c r="C527">
        <v>2016</v>
      </c>
      <c r="D527">
        <v>149</v>
      </c>
      <c r="E527" s="9">
        <v>27.38</v>
      </c>
      <c r="F527" s="9">
        <v>40.659999999999997</v>
      </c>
      <c r="G527"/>
    </row>
    <row r="528" spans="1:7" x14ac:dyDescent="0.45">
      <c r="A528" s="10" t="s">
        <v>58</v>
      </c>
      <c r="B528" s="10" t="s">
        <v>59</v>
      </c>
      <c r="C528">
        <v>2016</v>
      </c>
      <c r="D528">
        <v>150</v>
      </c>
      <c r="E528" s="9">
        <v>8.7100000000000009</v>
      </c>
      <c r="F528" s="9">
        <v>40.76</v>
      </c>
      <c r="G528"/>
    </row>
    <row r="529" spans="1:7" x14ac:dyDescent="0.45">
      <c r="A529" s="10" t="s">
        <v>58</v>
      </c>
      <c r="B529" s="10" t="s">
        <v>59</v>
      </c>
      <c r="C529">
        <v>2016</v>
      </c>
      <c r="D529">
        <v>151</v>
      </c>
      <c r="E529" s="9">
        <v>25.85</v>
      </c>
      <c r="F529" s="9">
        <v>40.85</v>
      </c>
      <c r="G529"/>
    </row>
    <row r="530" spans="1:7" x14ac:dyDescent="0.45">
      <c r="A530" s="10" t="s">
        <v>58</v>
      </c>
      <c r="B530" s="10" t="s">
        <v>59</v>
      </c>
      <c r="C530">
        <v>2016</v>
      </c>
      <c r="D530">
        <v>152</v>
      </c>
      <c r="E530" s="9">
        <v>22.68</v>
      </c>
      <c r="F530" s="9">
        <v>40.94</v>
      </c>
      <c r="G530"/>
    </row>
    <row r="531" spans="1:7" x14ac:dyDescent="0.45">
      <c r="A531" s="10" t="s">
        <v>58</v>
      </c>
      <c r="B531" s="10" t="s">
        <v>59</v>
      </c>
      <c r="C531">
        <v>2016</v>
      </c>
      <c r="D531">
        <v>153</v>
      </c>
      <c r="E531" s="9">
        <v>18.55</v>
      </c>
      <c r="F531" s="9">
        <v>41.02</v>
      </c>
      <c r="G531"/>
    </row>
    <row r="532" spans="1:7" x14ac:dyDescent="0.45">
      <c r="A532" s="10" t="s">
        <v>58</v>
      </c>
      <c r="B532" s="10" t="s">
        <v>59</v>
      </c>
      <c r="C532">
        <v>2016</v>
      </c>
      <c r="D532">
        <v>154</v>
      </c>
      <c r="E532" s="9">
        <v>18.48</v>
      </c>
      <c r="F532" s="9">
        <v>41.1</v>
      </c>
      <c r="G532"/>
    </row>
    <row r="533" spans="1:7" x14ac:dyDescent="0.45">
      <c r="A533" s="10" t="s">
        <v>58</v>
      </c>
      <c r="B533" s="10" t="s">
        <v>59</v>
      </c>
      <c r="C533">
        <v>2016</v>
      </c>
      <c r="D533">
        <v>155</v>
      </c>
      <c r="E533" s="9">
        <v>13.65</v>
      </c>
      <c r="F533" s="9">
        <v>41.18</v>
      </c>
      <c r="G533"/>
    </row>
    <row r="534" spans="1:7" x14ac:dyDescent="0.45">
      <c r="A534" s="10" t="s">
        <v>58</v>
      </c>
      <c r="B534" s="10" t="s">
        <v>59</v>
      </c>
      <c r="C534">
        <v>2016</v>
      </c>
      <c r="D534">
        <v>156</v>
      </c>
      <c r="E534" s="9">
        <v>18.05</v>
      </c>
      <c r="F534" s="9">
        <v>41.25</v>
      </c>
      <c r="G534"/>
    </row>
    <row r="535" spans="1:7" x14ac:dyDescent="0.45">
      <c r="A535" s="10" t="s">
        <v>58</v>
      </c>
      <c r="B535" s="10" t="s">
        <v>59</v>
      </c>
      <c r="C535">
        <v>2016</v>
      </c>
      <c r="D535">
        <v>157</v>
      </c>
      <c r="E535" s="9">
        <v>22.33</v>
      </c>
      <c r="F535" s="9">
        <v>41.31</v>
      </c>
      <c r="G535"/>
    </row>
    <row r="536" spans="1:7" x14ac:dyDescent="0.45">
      <c r="A536" s="10" t="s">
        <v>58</v>
      </c>
      <c r="B536" s="10" t="s">
        <v>59</v>
      </c>
      <c r="C536">
        <v>2016</v>
      </c>
      <c r="D536">
        <v>158</v>
      </c>
      <c r="E536" s="9">
        <v>18.350000000000001</v>
      </c>
      <c r="F536" s="9">
        <v>41.37</v>
      </c>
      <c r="G536"/>
    </row>
    <row r="537" spans="1:7" x14ac:dyDescent="0.45">
      <c r="A537" s="10" t="s">
        <v>58</v>
      </c>
      <c r="B537" s="10" t="s">
        <v>59</v>
      </c>
      <c r="C537">
        <v>2016</v>
      </c>
      <c r="D537">
        <v>159</v>
      </c>
      <c r="E537" s="9">
        <v>27.08</v>
      </c>
      <c r="F537" s="9">
        <v>41.43</v>
      </c>
      <c r="G537"/>
    </row>
    <row r="538" spans="1:7" x14ac:dyDescent="0.45">
      <c r="A538" s="10" t="s">
        <v>58</v>
      </c>
      <c r="B538" s="10" t="s">
        <v>59</v>
      </c>
      <c r="C538">
        <v>2016</v>
      </c>
      <c r="D538">
        <v>160</v>
      </c>
      <c r="E538" s="9">
        <v>22.67</v>
      </c>
      <c r="F538" s="9">
        <v>41.48</v>
      </c>
      <c r="G538"/>
    </row>
    <row r="539" spans="1:7" x14ac:dyDescent="0.45">
      <c r="A539" s="10" t="s">
        <v>58</v>
      </c>
      <c r="B539" s="10" t="s">
        <v>59</v>
      </c>
      <c r="C539">
        <v>2016</v>
      </c>
      <c r="D539">
        <v>161</v>
      </c>
      <c r="E539" s="9">
        <v>10.9</v>
      </c>
      <c r="F539" s="9">
        <v>41.53</v>
      </c>
      <c r="G539"/>
    </row>
    <row r="540" spans="1:7" x14ac:dyDescent="0.45">
      <c r="A540" s="10" t="s">
        <v>58</v>
      </c>
      <c r="B540" s="10" t="s">
        <v>59</v>
      </c>
      <c r="C540">
        <v>2016</v>
      </c>
      <c r="D540">
        <v>162</v>
      </c>
      <c r="E540" s="9">
        <v>16.920000000000002</v>
      </c>
      <c r="F540" s="9">
        <v>41.57</v>
      </c>
      <c r="G540"/>
    </row>
    <row r="541" spans="1:7" x14ac:dyDescent="0.45">
      <c r="A541" s="10" t="s">
        <v>58</v>
      </c>
      <c r="B541" s="10" t="s">
        <v>59</v>
      </c>
      <c r="C541">
        <v>2016</v>
      </c>
      <c r="D541">
        <v>163</v>
      </c>
      <c r="E541" s="9">
        <v>19.489999999999998</v>
      </c>
      <c r="F541" s="9">
        <v>41.61</v>
      </c>
      <c r="G541"/>
    </row>
    <row r="542" spans="1:7" x14ac:dyDescent="0.45">
      <c r="A542" s="10" t="s">
        <v>58</v>
      </c>
      <c r="B542" s="10" t="s">
        <v>59</v>
      </c>
      <c r="C542">
        <v>2016</v>
      </c>
      <c r="D542">
        <v>164</v>
      </c>
      <c r="E542" s="9">
        <v>15.29</v>
      </c>
      <c r="F542" s="9">
        <v>41.65</v>
      </c>
      <c r="G542"/>
    </row>
    <row r="543" spans="1:7" x14ac:dyDescent="0.45">
      <c r="A543" s="10" t="s">
        <v>58</v>
      </c>
      <c r="B543" s="10" t="s">
        <v>59</v>
      </c>
      <c r="C543">
        <v>2016</v>
      </c>
      <c r="D543">
        <v>165</v>
      </c>
      <c r="E543" s="9">
        <v>27.55</v>
      </c>
      <c r="F543" s="9">
        <v>41.68</v>
      </c>
      <c r="G543"/>
    </row>
    <row r="544" spans="1:7" x14ac:dyDescent="0.45">
      <c r="A544" s="10" t="s">
        <v>58</v>
      </c>
      <c r="B544" s="10" t="s">
        <v>59</v>
      </c>
      <c r="C544">
        <v>2016</v>
      </c>
      <c r="D544">
        <v>166</v>
      </c>
      <c r="E544" s="9">
        <v>14.99</v>
      </c>
      <c r="F544" s="9">
        <v>41.7</v>
      </c>
      <c r="G544"/>
    </row>
    <row r="545" spans="1:7" x14ac:dyDescent="0.45">
      <c r="A545" s="10" t="s">
        <v>58</v>
      </c>
      <c r="B545" s="10" t="s">
        <v>59</v>
      </c>
      <c r="C545">
        <v>2016</v>
      </c>
      <c r="D545">
        <v>167</v>
      </c>
      <c r="E545" s="9">
        <v>27.61</v>
      </c>
      <c r="F545" s="9">
        <v>41.72</v>
      </c>
      <c r="G545"/>
    </row>
    <row r="546" spans="1:7" x14ac:dyDescent="0.45">
      <c r="A546" s="10" t="s">
        <v>58</v>
      </c>
      <c r="B546" s="10" t="s">
        <v>59</v>
      </c>
      <c r="C546">
        <v>2016</v>
      </c>
      <c r="D546">
        <v>168</v>
      </c>
      <c r="E546" s="9">
        <v>20.6</v>
      </c>
      <c r="F546" s="9">
        <v>41.74</v>
      </c>
      <c r="G546"/>
    </row>
    <row r="547" spans="1:7" x14ac:dyDescent="0.45">
      <c r="A547" s="10" t="s">
        <v>58</v>
      </c>
      <c r="B547" s="10" t="s">
        <v>59</v>
      </c>
      <c r="C547">
        <v>2016</v>
      </c>
      <c r="D547">
        <v>169</v>
      </c>
      <c r="E547" s="9">
        <v>27.37</v>
      </c>
      <c r="F547" s="9">
        <v>41.75</v>
      </c>
      <c r="G547"/>
    </row>
    <row r="548" spans="1:7" x14ac:dyDescent="0.45">
      <c r="A548" s="10" t="s">
        <v>58</v>
      </c>
      <c r="B548" s="10" t="s">
        <v>59</v>
      </c>
      <c r="C548">
        <v>2016</v>
      </c>
      <c r="D548">
        <v>170</v>
      </c>
      <c r="E548" s="9">
        <v>25.47</v>
      </c>
      <c r="F548" s="9">
        <v>41.76</v>
      </c>
      <c r="G548"/>
    </row>
    <row r="549" spans="1:7" x14ac:dyDescent="0.45">
      <c r="A549" s="10" t="s">
        <v>58</v>
      </c>
      <c r="B549" s="10" t="s">
        <v>59</v>
      </c>
      <c r="C549">
        <v>2016</v>
      </c>
      <c r="D549">
        <v>171</v>
      </c>
      <c r="E549" s="9">
        <v>14.57</v>
      </c>
      <c r="F549" s="9">
        <v>41.76</v>
      </c>
      <c r="G549"/>
    </row>
    <row r="550" spans="1:7" x14ac:dyDescent="0.45">
      <c r="A550" s="10" t="s">
        <v>58</v>
      </c>
      <c r="B550" s="10" t="s">
        <v>59</v>
      </c>
      <c r="C550">
        <v>2016</v>
      </c>
      <c r="D550">
        <v>172</v>
      </c>
      <c r="E550" s="9">
        <v>19.3</v>
      </c>
      <c r="F550" s="9">
        <v>41.76</v>
      </c>
      <c r="G550"/>
    </row>
    <row r="551" spans="1:7" x14ac:dyDescent="0.45">
      <c r="A551" s="10" t="s">
        <v>58</v>
      </c>
      <c r="B551" s="10" t="s">
        <v>59</v>
      </c>
      <c r="C551">
        <v>2016</v>
      </c>
      <c r="D551">
        <v>173</v>
      </c>
      <c r="E551" s="9">
        <v>27.7</v>
      </c>
      <c r="F551" s="9">
        <v>41.76</v>
      </c>
      <c r="G551"/>
    </row>
    <row r="552" spans="1:7" x14ac:dyDescent="0.45">
      <c r="A552" s="10" t="s">
        <v>58</v>
      </c>
      <c r="B552" s="10" t="s">
        <v>59</v>
      </c>
      <c r="C552">
        <v>2016</v>
      </c>
      <c r="D552">
        <v>174</v>
      </c>
      <c r="E552" s="9">
        <v>27.99</v>
      </c>
      <c r="F552" s="9">
        <v>41.75</v>
      </c>
      <c r="G552"/>
    </row>
    <row r="553" spans="1:7" x14ac:dyDescent="0.45">
      <c r="A553" s="10" t="s">
        <v>58</v>
      </c>
      <c r="B553" s="10" t="s">
        <v>59</v>
      </c>
      <c r="C553">
        <v>2016</v>
      </c>
      <c r="D553">
        <v>175</v>
      </c>
      <c r="E553" s="9">
        <v>28.19</v>
      </c>
      <c r="F553" s="9">
        <v>41.73</v>
      </c>
      <c r="G553"/>
    </row>
    <row r="554" spans="1:7" x14ac:dyDescent="0.45">
      <c r="A554" s="10" t="s">
        <v>58</v>
      </c>
      <c r="B554" s="10" t="s">
        <v>59</v>
      </c>
      <c r="C554">
        <v>2016</v>
      </c>
      <c r="D554">
        <v>176</v>
      </c>
      <c r="E554" s="9">
        <v>28.02</v>
      </c>
      <c r="F554" s="9">
        <v>41.71</v>
      </c>
      <c r="G554"/>
    </row>
    <row r="555" spans="1:7" x14ac:dyDescent="0.45">
      <c r="A555" s="10" t="s">
        <v>58</v>
      </c>
      <c r="B555" s="10" t="s">
        <v>59</v>
      </c>
      <c r="C555">
        <v>2016</v>
      </c>
      <c r="D555">
        <v>177</v>
      </c>
      <c r="E555" s="9">
        <v>27.43</v>
      </c>
      <c r="F555" s="9">
        <v>41.69</v>
      </c>
      <c r="G555"/>
    </row>
    <row r="556" spans="1:7" x14ac:dyDescent="0.45">
      <c r="A556" s="10" t="s">
        <v>58</v>
      </c>
      <c r="B556" s="10" t="s">
        <v>59</v>
      </c>
      <c r="C556">
        <v>2016</v>
      </c>
      <c r="D556">
        <v>178</v>
      </c>
      <c r="E556" s="9">
        <v>27.31</v>
      </c>
      <c r="F556" s="9">
        <v>41.66</v>
      </c>
      <c r="G556"/>
    </row>
    <row r="557" spans="1:7" x14ac:dyDescent="0.45">
      <c r="A557" s="10" t="s">
        <v>58</v>
      </c>
      <c r="B557" s="10" t="s">
        <v>59</v>
      </c>
      <c r="C557">
        <v>2016</v>
      </c>
      <c r="D557">
        <v>179</v>
      </c>
      <c r="E557" s="9">
        <v>24.3</v>
      </c>
      <c r="F557" s="9">
        <v>41.63</v>
      </c>
      <c r="G557"/>
    </row>
    <row r="558" spans="1:7" x14ac:dyDescent="0.45">
      <c r="A558" s="10" t="s">
        <v>58</v>
      </c>
      <c r="B558" s="10" t="s">
        <v>59</v>
      </c>
      <c r="C558">
        <v>2016</v>
      </c>
      <c r="D558">
        <v>180</v>
      </c>
      <c r="E558" s="9">
        <v>28.01</v>
      </c>
      <c r="F558" s="9">
        <v>41.59</v>
      </c>
      <c r="G558"/>
    </row>
    <row r="559" spans="1:7" x14ac:dyDescent="0.45">
      <c r="A559" s="10" t="s">
        <v>58</v>
      </c>
      <c r="B559" s="10" t="s">
        <v>59</v>
      </c>
      <c r="C559">
        <v>2016</v>
      </c>
      <c r="D559">
        <v>181</v>
      </c>
      <c r="E559" s="9">
        <v>27.77</v>
      </c>
      <c r="F559" s="9">
        <v>41.55</v>
      </c>
      <c r="G559"/>
    </row>
    <row r="560" spans="1:7" x14ac:dyDescent="0.45">
      <c r="A560" s="10" t="s">
        <v>58</v>
      </c>
      <c r="B560" s="10" t="s">
        <v>59</v>
      </c>
      <c r="C560">
        <v>2016</v>
      </c>
      <c r="D560">
        <v>182</v>
      </c>
      <c r="E560" s="9">
        <v>27.43</v>
      </c>
      <c r="F560" s="9">
        <v>41.5</v>
      </c>
      <c r="G560"/>
    </row>
    <row r="561" spans="1:7" x14ac:dyDescent="0.45">
      <c r="A561" s="10" t="s">
        <v>58</v>
      </c>
      <c r="B561" s="10" t="s">
        <v>59</v>
      </c>
      <c r="C561">
        <v>2016</v>
      </c>
      <c r="D561">
        <v>183</v>
      </c>
      <c r="E561" s="9">
        <v>27.43</v>
      </c>
      <c r="F561" s="9">
        <v>41.45</v>
      </c>
      <c r="G561"/>
    </row>
    <row r="562" spans="1:7" x14ac:dyDescent="0.45">
      <c r="A562" s="10" t="s">
        <v>58</v>
      </c>
      <c r="B562" s="10" t="s">
        <v>59</v>
      </c>
      <c r="C562">
        <v>2016</v>
      </c>
      <c r="D562">
        <v>184</v>
      </c>
      <c r="E562" s="9">
        <v>27.36</v>
      </c>
      <c r="F562" s="9">
        <v>41.4</v>
      </c>
      <c r="G562"/>
    </row>
    <row r="563" spans="1:7" x14ac:dyDescent="0.45">
      <c r="A563" s="10" t="s">
        <v>58</v>
      </c>
      <c r="B563" s="10" t="s">
        <v>59</v>
      </c>
      <c r="C563">
        <v>2016</v>
      </c>
      <c r="D563">
        <v>185</v>
      </c>
      <c r="E563" s="9">
        <v>25.37</v>
      </c>
      <c r="F563" s="9">
        <v>41.34</v>
      </c>
      <c r="G563"/>
    </row>
    <row r="564" spans="1:7" x14ac:dyDescent="0.45">
      <c r="A564" s="10" t="s">
        <v>58</v>
      </c>
      <c r="B564" s="10" t="s">
        <v>59</v>
      </c>
      <c r="C564">
        <v>2016</v>
      </c>
      <c r="D564">
        <v>186</v>
      </c>
      <c r="E564" s="9">
        <v>26.13</v>
      </c>
      <c r="F564" s="9">
        <v>41.28</v>
      </c>
      <c r="G564"/>
    </row>
    <row r="565" spans="1:7" x14ac:dyDescent="0.45">
      <c r="A565" s="10" t="s">
        <v>58</v>
      </c>
      <c r="B565" s="10" t="s">
        <v>59</v>
      </c>
      <c r="C565">
        <v>2016</v>
      </c>
      <c r="D565">
        <v>187</v>
      </c>
      <c r="E565" s="9">
        <v>27.18</v>
      </c>
      <c r="F565" s="9">
        <v>41.21</v>
      </c>
      <c r="G565"/>
    </row>
    <row r="566" spans="1:7" x14ac:dyDescent="0.45">
      <c r="A566" s="10" t="s">
        <v>58</v>
      </c>
      <c r="B566" s="10" t="s">
        <v>59</v>
      </c>
      <c r="C566">
        <v>2016</v>
      </c>
      <c r="D566">
        <v>188</v>
      </c>
      <c r="E566" s="9">
        <v>26.35</v>
      </c>
      <c r="F566" s="9">
        <v>41.14</v>
      </c>
      <c r="G566"/>
    </row>
    <row r="567" spans="1:7" x14ac:dyDescent="0.45">
      <c r="A567" s="10" t="s">
        <v>58</v>
      </c>
      <c r="B567" s="10" t="s">
        <v>59</v>
      </c>
      <c r="C567">
        <v>2016</v>
      </c>
      <c r="D567">
        <v>189</v>
      </c>
      <c r="E567" s="9">
        <v>26.98</v>
      </c>
      <c r="F567" s="9">
        <v>41.06</v>
      </c>
      <c r="G567"/>
    </row>
    <row r="568" spans="1:7" x14ac:dyDescent="0.45">
      <c r="A568" s="10" t="s">
        <v>58</v>
      </c>
      <c r="B568" s="10" t="s">
        <v>59</v>
      </c>
      <c r="C568">
        <v>2016</v>
      </c>
      <c r="D568">
        <v>190</v>
      </c>
      <c r="E568" s="9">
        <v>18.38</v>
      </c>
      <c r="F568" s="9">
        <v>40.99</v>
      </c>
      <c r="G568"/>
    </row>
    <row r="569" spans="1:7" x14ac:dyDescent="0.45">
      <c r="A569" s="10" t="s">
        <v>58</v>
      </c>
      <c r="B569" s="10" t="s">
        <v>59</v>
      </c>
      <c r="C569">
        <v>2016</v>
      </c>
      <c r="D569">
        <v>191</v>
      </c>
      <c r="E569" s="9">
        <v>27.24</v>
      </c>
      <c r="F569" s="9">
        <v>40.9</v>
      </c>
      <c r="G569"/>
    </row>
    <row r="570" spans="1:7" x14ac:dyDescent="0.45">
      <c r="A570" s="10" t="s">
        <v>58</v>
      </c>
      <c r="B570" s="10" t="s">
        <v>59</v>
      </c>
      <c r="C570">
        <v>2016</v>
      </c>
      <c r="D570">
        <v>192</v>
      </c>
      <c r="E570" s="9">
        <v>27.04</v>
      </c>
      <c r="F570" s="9">
        <v>40.81</v>
      </c>
      <c r="G570"/>
    </row>
    <row r="571" spans="1:7" x14ac:dyDescent="0.45">
      <c r="A571" s="10" t="s">
        <v>58</v>
      </c>
      <c r="B571" s="10" t="s">
        <v>59</v>
      </c>
      <c r="C571">
        <v>2016</v>
      </c>
      <c r="D571">
        <v>193</v>
      </c>
      <c r="E571" s="9">
        <v>27.48</v>
      </c>
      <c r="F571" s="9">
        <v>40.72</v>
      </c>
      <c r="G571"/>
    </row>
    <row r="572" spans="1:7" x14ac:dyDescent="0.45">
      <c r="A572" s="10" t="s">
        <v>58</v>
      </c>
      <c r="B572" s="10" t="s">
        <v>59</v>
      </c>
      <c r="C572">
        <v>2016</v>
      </c>
      <c r="D572">
        <v>194</v>
      </c>
      <c r="E572" s="9">
        <v>25.5</v>
      </c>
      <c r="F572" s="9">
        <v>40.619999999999997</v>
      </c>
      <c r="G572"/>
    </row>
    <row r="573" spans="1:7" x14ac:dyDescent="0.45">
      <c r="A573" s="10" t="s">
        <v>58</v>
      </c>
      <c r="B573" s="10" t="s">
        <v>59</v>
      </c>
      <c r="C573">
        <v>2016</v>
      </c>
      <c r="D573">
        <v>195</v>
      </c>
      <c r="E573" s="9">
        <v>20.420000000000002</v>
      </c>
      <c r="F573" s="9">
        <v>40.520000000000003</v>
      </c>
      <c r="G573"/>
    </row>
    <row r="574" spans="1:7" x14ac:dyDescent="0.45">
      <c r="A574" s="10" t="s">
        <v>58</v>
      </c>
      <c r="B574" s="10" t="s">
        <v>59</v>
      </c>
      <c r="C574">
        <v>2016</v>
      </c>
      <c r="D574">
        <v>196</v>
      </c>
      <c r="E574" s="9">
        <v>23.6</v>
      </c>
      <c r="F574" s="9">
        <v>40.42</v>
      </c>
      <c r="G574"/>
    </row>
    <row r="575" spans="1:7" x14ac:dyDescent="0.45">
      <c r="A575" s="10" t="s">
        <v>58</v>
      </c>
      <c r="B575" s="10" t="s">
        <v>59</v>
      </c>
      <c r="C575">
        <v>2016</v>
      </c>
      <c r="D575">
        <v>197</v>
      </c>
      <c r="E575" s="9">
        <v>19.52</v>
      </c>
      <c r="F575" s="9">
        <v>40.31</v>
      </c>
      <c r="G575"/>
    </row>
    <row r="576" spans="1:7" x14ac:dyDescent="0.45">
      <c r="A576" s="10" t="s">
        <v>58</v>
      </c>
      <c r="B576" s="10" t="s">
        <v>59</v>
      </c>
      <c r="C576">
        <v>2016</v>
      </c>
      <c r="D576">
        <v>198</v>
      </c>
      <c r="E576" s="9">
        <v>26.96</v>
      </c>
      <c r="F576" s="9">
        <v>40.200000000000003</v>
      </c>
      <c r="G576"/>
    </row>
    <row r="577" spans="1:7" x14ac:dyDescent="0.45">
      <c r="A577" s="10" t="s">
        <v>58</v>
      </c>
      <c r="B577" s="10" t="s">
        <v>59</v>
      </c>
      <c r="C577">
        <v>2016</v>
      </c>
      <c r="D577">
        <v>199</v>
      </c>
      <c r="E577" s="9">
        <v>28.19</v>
      </c>
      <c r="F577" s="9">
        <v>40.1</v>
      </c>
      <c r="G577"/>
    </row>
    <row r="578" spans="1:7" x14ac:dyDescent="0.45">
      <c r="A578" s="10" t="s">
        <v>58</v>
      </c>
      <c r="B578" s="10" t="s">
        <v>59</v>
      </c>
      <c r="C578">
        <v>2016</v>
      </c>
      <c r="D578">
        <v>200</v>
      </c>
      <c r="E578" s="9">
        <v>27.94</v>
      </c>
      <c r="F578" s="9">
        <v>40</v>
      </c>
      <c r="G578"/>
    </row>
    <row r="579" spans="1:7" x14ac:dyDescent="0.45">
      <c r="A579" s="10" t="s">
        <v>58</v>
      </c>
      <c r="B579" s="10" t="s">
        <v>59</v>
      </c>
      <c r="C579">
        <v>2016</v>
      </c>
      <c r="D579">
        <v>201</v>
      </c>
      <c r="E579" s="9">
        <v>27.25</v>
      </c>
      <c r="F579" s="9">
        <v>39.89</v>
      </c>
      <c r="G579"/>
    </row>
    <row r="580" spans="1:7" x14ac:dyDescent="0.45">
      <c r="A580" s="10" t="s">
        <v>58</v>
      </c>
      <c r="B580" s="10" t="s">
        <v>59</v>
      </c>
      <c r="C580">
        <v>2016</v>
      </c>
      <c r="D580">
        <v>202</v>
      </c>
      <c r="E580" s="9">
        <v>27.21</v>
      </c>
      <c r="F580" s="9">
        <v>39.78</v>
      </c>
      <c r="G580"/>
    </row>
    <row r="581" spans="1:7" x14ac:dyDescent="0.45">
      <c r="A581" s="10" t="s">
        <v>58</v>
      </c>
      <c r="B581" s="10" t="s">
        <v>59</v>
      </c>
      <c r="C581">
        <v>2016</v>
      </c>
      <c r="D581">
        <v>203</v>
      </c>
      <c r="E581" s="9">
        <v>18.95</v>
      </c>
      <c r="F581" s="9">
        <v>39.67</v>
      </c>
      <c r="G581"/>
    </row>
    <row r="582" spans="1:7" x14ac:dyDescent="0.45">
      <c r="A582" s="10" t="s">
        <v>58</v>
      </c>
      <c r="B582" s="10" t="s">
        <v>59</v>
      </c>
      <c r="C582">
        <v>2016</v>
      </c>
      <c r="D582">
        <v>204</v>
      </c>
      <c r="E582" s="9">
        <v>24.63</v>
      </c>
      <c r="F582" s="9">
        <v>39.549999999999997</v>
      </c>
      <c r="G582"/>
    </row>
    <row r="583" spans="1:7" x14ac:dyDescent="0.45">
      <c r="A583" s="10" t="s">
        <v>58</v>
      </c>
      <c r="B583" s="10" t="s">
        <v>59</v>
      </c>
      <c r="C583">
        <v>2016</v>
      </c>
      <c r="D583">
        <v>205</v>
      </c>
      <c r="E583" s="9">
        <v>8.23</v>
      </c>
      <c r="F583" s="9">
        <v>39.43</v>
      </c>
      <c r="G583"/>
    </row>
    <row r="584" spans="1:7" x14ac:dyDescent="0.45">
      <c r="A584" s="10" t="s">
        <v>58</v>
      </c>
      <c r="B584" s="10" t="s">
        <v>59</v>
      </c>
      <c r="C584">
        <v>2016</v>
      </c>
      <c r="D584">
        <v>206</v>
      </c>
      <c r="E584" s="9">
        <v>13.53</v>
      </c>
      <c r="F584" s="9">
        <v>39.31</v>
      </c>
      <c r="G584"/>
    </row>
    <row r="585" spans="1:7" x14ac:dyDescent="0.45">
      <c r="A585" s="10" t="s">
        <v>58</v>
      </c>
      <c r="B585" s="10" t="s">
        <v>59</v>
      </c>
      <c r="C585">
        <v>2016</v>
      </c>
      <c r="D585">
        <v>207</v>
      </c>
      <c r="E585" s="9">
        <v>22.31</v>
      </c>
      <c r="F585" s="9">
        <v>39.18</v>
      </c>
      <c r="G585"/>
    </row>
    <row r="586" spans="1:7" x14ac:dyDescent="0.45">
      <c r="A586" s="10" t="s">
        <v>58</v>
      </c>
      <c r="B586" s="10" t="s">
        <v>59</v>
      </c>
      <c r="C586">
        <v>2016</v>
      </c>
      <c r="D586">
        <v>208</v>
      </c>
      <c r="E586" s="9">
        <v>22.58</v>
      </c>
      <c r="F586" s="9">
        <v>39.049999999999997</v>
      </c>
      <c r="G586"/>
    </row>
    <row r="587" spans="1:7" x14ac:dyDescent="0.45">
      <c r="A587" s="10" t="s">
        <v>58</v>
      </c>
      <c r="B587" s="10" t="s">
        <v>59</v>
      </c>
      <c r="C587">
        <v>2016</v>
      </c>
      <c r="D587">
        <v>209</v>
      </c>
      <c r="E587" s="9">
        <v>22.45</v>
      </c>
      <c r="F587" s="9">
        <v>38.92</v>
      </c>
      <c r="G587"/>
    </row>
    <row r="588" spans="1:7" x14ac:dyDescent="0.45">
      <c r="A588" s="10" t="s">
        <v>58</v>
      </c>
      <c r="B588" s="10" t="s">
        <v>59</v>
      </c>
      <c r="C588">
        <v>2016</v>
      </c>
      <c r="D588">
        <v>210</v>
      </c>
      <c r="E588" s="9">
        <v>25.14</v>
      </c>
      <c r="F588" s="9">
        <v>38.78</v>
      </c>
      <c r="G588"/>
    </row>
    <row r="589" spans="1:7" x14ac:dyDescent="0.45">
      <c r="A589" s="10" t="s">
        <v>58</v>
      </c>
      <c r="B589" s="10" t="s">
        <v>59</v>
      </c>
      <c r="C589">
        <v>2016</v>
      </c>
      <c r="D589">
        <v>211</v>
      </c>
      <c r="E589" s="9">
        <v>25.07</v>
      </c>
      <c r="F589" s="9">
        <v>38.64</v>
      </c>
      <c r="G589"/>
    </row>
    <row r="590" spans="1:7" x14ac:dyDescent="0.45">
      <c r="A590" s="10" t="s">
        <v>58</v>
      </c>
      <c r="B590" s="10" t="s">
        <v>59</v>
      </c>
      <c r="C590">
        <v>2016</v>
      </c>
      <c r="D590">
        <v>212</v>
      </c>
      <c r="E590" s="9">
        <v>25.67</v>
      </c>
      <c r="F590" s="9">
        <v>38.49</v>
      </c>
      <c r="G590"/>
    </row>
    <row r="591" spans="1:7" x14ac:dyDescent="0.45">
      <c r="A591" s="10" t="s">
        <v>58</v>
      </c>
      <c r="B591" s="10" t="s">
        <v>59</v>
      </c>
      <c r="C591">
        <v>2016</v>
      </c>
      <c r="D591">
        <v>213</v>
      </c>
      <c r="E591" s="9">
        <v>24.18</v>
      </c>
      <c r="F591" s="9">
        <v>38.340000000000003</v>
      </c>
      <c r="G591"/>
    </row>
    <row r="592" spans="1:7" x14ac:dyDescent="0.45">
      <c r="A592" s="10" t="s">
        <v>58</v>
      </c>
      <c r="B592" s="10" t="s">
        <v>59</v>
      </c>
      <c r="C592">
        <v>2016</v>
      </c>
      <c r="D592">
        <v>214</v>
      </c>
      <c r="E592" s="9">
        <v>19.95</v>
      </c>
      <c r="F592" s="9">
        <v>38.19</v>
      </c>
      <c r="G592"/>
    </row>
    <row r="593" spans="1:7" x14ac:dyDescent="0.45">
      <c r="A593" s="10" t="s">
        <v>58</v>
      </c>
      <c r="B593" s="10" t="s">
        <v>59</v>
      </c>
      <c r="C593">
        <v>2016</v>
      </c>
      <c r="D593">
        <v>215</v>
      </c>
      <c r="E593" s="9">
        <v>23.02</v>
      </c>
      <c r="F593" s="9">
        <v>38.03</v>
      </c>
      <c r="G593"/>
    </row>
    <row r="594" spans="1:7" x14ac:dyDescent="0.45">
      <c r="A594" s="10" t="s">
        <v>58</v>
      </c>
      <c r="B594" s="10" t="s">
        <v>59</v>
      </c>
      <c r="C594">
        <v>2016</v>
      </c>
      <c r="D594">
        <v>216</v>
      </c>
      <c r="E594" s="9">
        <v>25.13</v>
      </c>
      <c r="F594" s="9">
        <v>37.869999999999997</v>
      </c>
      <c r="G594"/>
    </row>
    <row r="595" spans="1:7" x14ac:dyDescent="0.45">
      <c r="A595" s="10" t="s">
        <v>58</v>
      </c>
      <c r="B595" s="10" t="s">
        <v>59</v>
      </c>
      <c r="C595">
        <v>2016</v>
      </c>
      <c r="D595">
        <v>217</v>
      </c>
      <c r="E595" s="9">
        <v>25.16</v>
      </c>
      <c r="F595" s="9">
        <v>37.71</v>
      </c>
      <c r="G595"/>
    </row>
    <row r="596" spans="1:7" x14ac:dyDescent="0.45">
      <c r="A596" s="10" t="s">
        <v>58</v>
      </c>
      <c r="B596" s="10" t="s">
        <v>59</v>
      </c>
      <c r="C596">
        <v>2016</v>
      </c>
      <c r="D596">
        <v>218</v>
      </c>
      <c r="E596" s="9">
        <v>7.78</v>
      </c>
      <c r="F596" s="9">
        <v>37.549999999999997</v>
      </c>
      <c r="G596"/>
    </row>
    <row r="597" spans="1:7" x14ac:dyDescent="0.45">
      <c r="A597" s="10" t="s">
        <v>58</v>
      </c>
      <c r="B597" s="10" t="s">
        <v>59</v>
      </c>
      <c r="C597">
        <v>2016</v>
      </c>
      <c r="D597">
        <v>219</v>
      </c>
      <c r="E597" s="9">
        <v>21.33</v>
      </c>
      <c r="F597" s="9">
        <v>37.380000000000003</v>
      </c>
      <c r="G597"/>
    </row>
    <row r="598" spans="1:7" x14ac:dyDescent="0.45">
      <c r="A598" s="10" t="s">
        <v>58</v>
      </c>
      <c r="B598" s="10" t="s">
        <v>59</v>
      </c>
      <c r="C598">
        <v>2016</v>
      </c>
      <c r="D598">
        <v>220</v>
      </c>
      <c r="E598" s="9">
        <v>24.65</v>
      </c>
      <c r="F598" s="9">
        <v>37.200000000000003</v>
      </c>
      <c r="G598"/>
    </row>
    <row r="599" spans="1:7" x14ac:dyDescent="0.45">
      <c r="A599" s="10" t="s">
        <v>58</v>
      </c>
      <c r="B599" s="10" t="s">
        <v>59</v>
      </c>
      <c r="C599">
        <v>2016</v>
      </c>
      <c r="D599">
        <v>221</v>
      </c>
      <c r="E599" s="9">
        <v>25.47</v>
      </c>
      <c r="F599" s="9">
        <v>37.03</v>
      </c>
      <c r="G599"/>
    </row>
    <row r="600" spans="1:7" x14ac:dyDescent="0.45">
      <c r="A600" s="10" t="s">
        <v>58</v>
      </c>
      <c r="B600" s="10" t="s">
        <v>59</v>
      </c>
      <c r="C600">
        <v>2016</v>
      </c>
      <c r="D600">
        <v>222</v>
      </c>
      <c r="E600" s="9">
        <v>24.65</v>
      </c>
      <c r="F600" s="9">
        <v>36.840000000000003</v>
      </c>
      <c r="G600"/>
    </row>
    <row r="601" spans="1:7" x14ac:dyDescent="0.45">
      <c r="A601" s="10" t="s">
        <v>58</v>
      </c>
      <c r="B601" s="10" t="s">
        <v>59</v>
      </c>
      <c r="C601">
        <v>2016</v>
      </c>
      <c r="D601">
        <v>223</v>
      </c>
      <c r="E601" s="9">
        <v>14.12</v>
      </c>
      <c r="F601" s="9">
        <v>36.659999999999997</v>
      </c>
      <c r="G601"/>
    </row>
    <row r="602" spans="1:7" x14ac:dyDescent="0.45">
      <c r="A602" s="10" t="s">
        <v>58</v>
      </c>
      <c r="B602" s="10" t="s">
        <v>59</v>
      </c>
      <c r="C602">
        <v>2016</v>
      </c>
      <c r="D602">
        <v>224</v>
      </c>
      <c r="E602" s="9">
        <v>22.49</v>
      </c>
      <c r="F602" s="9">
        <v>36.47</v>
      </c>
      <c r="G602"/>
    </row>
    <row r="603" spans="1:7" x14ac:dyDescent="0.45">
      <c r="A603" s="10" t="s">
        <v>58</v>
      </c>
      <c r="B603" s="10" t="s">
        <v>59</v>
      </c>
      <c r="C603">
        <v>2016</v>
      </c>
      <c r="D603">
        <v>225</v>
      </c>
      <c r="E603" s="9">
        <v>22.57</v>
      </c>
      <c r="F603" s="9">
        <v>36.28</v>
      </c>
      <c r="G603"/>
    </row>
    <row r="604" spans="1:7" x14ac:dyDescent="0.45">
      <c r="A604" s="10" t="s">
        <v>58</v>
      </c>
      <c r="B604" s="10" t="s">
        <v>59</v>
      </c>
      <c r="C604">
        <v>2016</v>
      </c>
      <c r="D604">
        <v>226</v>
      </c>
      <c r="E604" s="9">
        <v>24.47</v>
      </c>
      <c r="F604" s="9">
        <v>36.090000000000003</v>
      </c>
      <c r="G604"/>
    </row>
    <row r="605" spans="1:7" x14ac:dyDescent="0.45">
      <c r="A605" s="10" t="s">
        <v>58</v>
      </c>
      <c r="B605" s="10" t="s">
        <v>59</v>
      </c>
      <c r="C605">
        <v>2016</v>
      </c>
      <c r="D605">
        <v>227</v>
      </c>
      <c r="E605" s="9">
        <v>24.37</v>
      </c>
      <c r="F605" s="9">
        <v>35.89</v>
      </c>
      <c r="G605"/>
    </row>
    <row r="606" spans="1:7" x14ac:dyDescent="0.45">
      <c r="A606" s="10" t="s">
        <v>58</v>
      </c>
      <c r="B606" s="10" t="s">
        <v>59</v>
      </c>
      <c r="C606">
        <v>2016</v>
      </c>
      <c r="D606">
        <v>228</v>
      </c>
      <c r="E606" s="9">
        <v>24.06</v>
      </c>
      <c r="F606" s="9">
        <v>35.69</v>
      </c>
      <c r="G606"/>
    </row>
    <row r="607" spans="1:7" x14ac:dyDescent="0.45">
      <c r="A607" s="10" t="s">
        <v>58</v>
      </c>
      <c r="B607" s="10" t="s">
        <v>59</v>
      </c>
      <c r="C607">
        <v>2016</v>
      </c>
      <c r="D607">
        <v>229</v>
      </c>
      <c r="E607" s="9">
        <v>22.84</v>
      </c>
      <c r="F607" s="9">
        <v>35.479999999999997</v>
      </c>
      <c r="G607"/>
    </row>
    <row r="608" spans="1:7" x14ac:dyDescent="0.45">
      <c r="A608" s="10" t="s">
        <v>58</v>
      </c>
      <c r="B608" s="10" t="s">
        <v>59</v>
      </c>
      <c r="C608">
        <v>2016</v>
      </c>
      <c r="D608">
        <v>230</v>
      </c>
      <c r="E608" s="9">
        <v>23.19</v>
      </c>
      <c r="F608" s="9">
        <v>35.270000000000003</v>
      </c>
      <c r="G608"/>
    </row>
    <row r="609" spans="1:7" x14ac:dyDescent="0.45">
      <c r="A609" s="10" t="s">
        <v>58</v>
      </c>
      <c r="B609" s="10" t="s">
        <v>59</v>
      </c>
      <c r="C609">
        <v>2016</v>
      </c>
      <c r="D609">
        <v>231</v>
      </c>
      <c r="E609" s="9">
        <v>20.13</v>
      </c>
      <c r="F609" s="9">
        <v>35.06</v>
      </c>
      <c r="G609"/>
    </row>
    <row r="610" spans="1:7" x14ac:dyDescent="0.45">
      <c r="A610" s="10" t="s">
        <v>58</v>
      </c>
      <c r="B610" s="10" t="s">
        <v>59</v>
      </c>
      <c r="C610">
        <v>2016</v>
      </c>
      <c r="D610">
        <v>232</v>
      </c>
      <c r="E610" s="9">
        <v>16.690000000000001</v>
      </c>
      <c r="F610" s="9">
        <v>34.840000000000003</v>
      </c>
      <c r="G610"/>
    </row>
    <row r="611" spans="1:7" x14ac:dyDescent="0.45">
      <c r="A611" s="10" t="s">
        <v>58</v>
      </c>
      <c r="B611" s="10" t="s">
        <v>59</v>
      </c>
      <c r="C611">
        <v>2016</v>
      </c>
      <c r="D611">
        <v>233</v>
      </c>
      <c r="E611" s="9">
        <v>20.85</v>
      </c>
      <c r="F611" s="9">
        <v>34.619999999999997</v>
      </c>
      <c r="G611"/>
    </row>
    <row r="612" spans="1:7" x14ac:dyDescent="0.45">
      <c r="A612" s="10" t="s">
        <v>58</v>
      </c>
      <c r="B612" s="10" t="s">
        <v>59</v>
      </c>
      <c r="C612">
        <v>2016</v>
      </c>
      <c r="D612">
        <v>234</v>
      </c>
      <c r="E612" s="9">
        <v>17.16</v>
      </c>
      <c r="F612" s="9">
        <v>34.4</v>
      </c>
      <c r="G612"/>
    </row>
    <row r="613" spans="1:7" x14ac:dyDescent="0.45">
      <c r="A613" s="10" t="s">
        <v>58</v>
      </c>
      <c r="B613" s="10" t="s">
        <v>59</v>
      </c>
      <c r="C613">
        <v>2016</v>
      </c>
      <c r="D613">
        <v>235</v>
      </c>
      <c r="E613" s="9">
        <v>23.25</v>
      </c>
      <c r="F613" s="9">
        <v>34.17</v>
      </c>
      <c r="G613"/>
    </row>
    <row r="614" spans="1:7" x14ac:dyDescent="0.45">
      <c r="A614" s="10" t="s">
        <v>58</v>
      </c>
      <c r="B614" s="10" t="s">
        <v>59</v>
      </c>
      <c r="C614">
        <v>2016</v>
      </c>
      <c r="D614">
        <v>236</v>
      </c>
      <c r="E614" s="9">
        <v>23.13</v>
      </c>
      <c r="F614" s="9">
        <v>33.94</v>
      </c>
      <c r="G614"/>
    </row>
    <row r="615" spans="1:7" x14ac:dyDescent="0.45">
      <c r="A615" s="10" t="s">
        <v>58</v>
      </c>
      <c r="B615" s="10" t="s">
        <v>59</v>
      </c>
      <c r="C615">
        <v>2016</v>
      </c>
      <c r="D615">
        <v>237</v>
      </c>
      <c r="E615" s="9">
        <v>22.5</v>
      </c>
      <c r="F615" s="9">
        <v>33.71</v>
      </c>
      <c r="G615"/>
    </row>
    <row r="616" spans="1:7" x14ac:dyDescent="0.45">
      <c r="A616" s="10" t="s">
        <v>58</v>
      </c>
      <c r="B616" s="10" t="s">
        <v>59</v>
      </c>
      <c r="C616">
        <v>2016</v>
      </c>
      <c r="D616">
        <v>238</v>
      </c>
      <c r="E616" s="9">
        <v>22.77</v>
      </c>
      <c r="F616" s="9">
        <v>33.47</v>
      </c>
      <c r="G616"/>
    </row>
    <row r="617" spans="1:7" x14ac:dyDescent="0.45">
      <c r="A617" s="10" t="s">
        <v>58</v>
      </c>
      <c r="B617" s="10" t="s">
        <v>59</v>
      </c>
      <c r="C617">
        <v>2016</v>
      </c>
      <c r="D617">
        <v>239</v>
      </c>
      <c r="E617" s="9">
        <v>22.85</v>
      </c>
      <c r="F617" s="9">
        <v>33.229999999999997</v>
      </c>
      <c r="G617"/>
    </row>
    <row r="618" spans="1:7" x14ac:dyDescent="0.45">
      <c r="A618" s="10" t="s">
        <v>58</v>
      </c>
      <c r="B618" s="10" t="s">
        <v>59</v>
      </c>
      <c r="C618">
        <v>2016</v>
      </c>
      <c r="D618">
        <v>240</v>
      </c>
      <c r="E618" s="9">
        <v>22.6</v>
      </c>
      <c r="F618" s="9">
        <v>32.99</v>
      </c>
      <c r="G618"/>
    </row>
    <row r="619" spans="1:7" x14ac:dyDescent="0.45">
      <c r="A619" s="10" t="s">
        <v>58</v>
      </c>
      <c r="B619" s="10" t="s">
        <v>59</v>
      </c>
      <c r="C619">
        <v>2016</v>
      </c>
      <c r="D619">
        <v>241</v>
      </c>
      <c r="E619" s="9">
        <v>22.44</v>
      </c>
      <c r="F619" s="9">
        <v>32.75</v>
      </c>
      <c r="G619"/>
    </row>
    <row r="620" spans="1:7" x14ac:dyDescent="0.45">
      <c r="A620" s="10" t="s">
        <v>58</v>
      </c>
      <c r="B620" s="10" t="s">
        <v>59</v>
      </c>
      <c r="C620">
        <v>2016</v>
      </c>
      <c r="D620">
        <v>242</v>
      </c>
      <c r="E620" s="9">
        <v>21.23</v>
      </c>
      <c r="F620" s="9">
        <v>32.5</v>
      </c>
      <c r="G620"/>
    </row>
    <row r="621" spans="1:7" x14ac:dyDescent="0.45">
      <c r="A621" s="10" t="s">
        <v>58</v>
      </c>
      <c r="B621" s="10" t="s">
        <v>59</v>
      </c>
      <c r="C621">
        <v>2016</v>
      </c>
      <c r="D621">
        <v>243</v>
      </c>
      <c r="E621" s="9">
        <v>12.7</v>
      </c>
      <c r="F621" s="9">
        <v>32.24</v>
      </c>
      <c r="G621"/>
    </row>
    <row r="622" spans="1:7" x14ac:dyDescent="0.45">
      <c r="A622" s="10" t="s">
        <v>58</v>
      </c>
      <c r="B622" s="10" t="s">
        <v>59</v>
      </c>
      <c r="C622">
        <v>2016</v>
      </c>
      <c r="D622">
        <v>244</v>
      </c>
      <c r="E622" s="9">
        <v>18.78</v>
      </c>
      <c r="F622" s="9">
        <v>31.99</v>
      </c>
      <c r="G622"/>
    </row>
    <row r="623" spans="1:7" x14ac:dyDescent="0.45">
      <c r="A623" s="10" t="s">
        <v>58</v>
      </c>
      <c r="B623" s="10" t="s">
        <v>59</v>
      </c>
      <c r="C623">
        <v>2016</v>
      </c>
      <c r="D623">
        <v>245</v>
      </c>
      <c r="E623" s="9">
        <v>21.2</v>
      </c>
      <c r="F623" s="9">
        <v>31.73</v>
      </c>
      <c r="G623"/>
    </row>
    <row r="624" spans="1:7" x14ac:dyDescent="0.45">
      <c r="A624" s="10" t="s">
        <v>58</v>
      </c>
      <c r="B624" s="10" t="s">
        <v>59</v>
      </c>
      <c r="C624">
        <v>2016</v>
      </c>
      <c r="D624">
        <v>246</v>
      </c>
      <c r="E624" s="9">
        <v>20.92</v>
      </c>
      <c r="F624" s="9">
        <v>31.47</v>
      </c>
      <c r="G624"/>
    </row>
    <row r="625" spans="1:7" x14ac:dyDescent="0.45">
      <c r="A625" s="10" t="s">
        <v>58</v>
      </c>
      <c r="B625" s="10" t="s">
        <v>59</v>
      </c>
      <c r="C625">
        <v>2016</v>
      </c>
      <c r="D625">
        <v>247</v>
      </c>
      <c r="E625" s="9">
        <v>19.829999999999998</v>
      </c>
      <c r="F625" s="9">
        <v>31.24</v>
      </c>
      <c r="G625"/>
    </row>
    <row r="626" spans="1:7" x14ac:dyDescent="0.45">
      <c r="A626" s="10" t="s">
        <v>58</v>
      </c>
      <c r="B626" s="10" t="s">
        <v>59</v>
      </c>
      <c r="C626">
        <v>2016</v>
      </c>
      <c r="D626">
        <v>248</v>
      </c>
      <c r="E626" s="9">
        <v>19.91</v>
      </c>
      <c r="F626" s="9">
        <v>31.02</v>
      </c>
      <c r="G626"/>
    </row>
    <row r="627" spans="1:7" x14ac:dyDescent="0.45">
      <c r="A627" s="10" t="s">
        <v>58</v>
      </c>
      <c r="B627" s="10" t="s">
        <v>59</v>
      </c>
      <c r="C627">
        <v>2016</v>
      </c>
      <c r="D627">
        <v>249</v>
      </c>
      <c r="E627" s="9">
        <v>13.75</v>
      </c>
      <c r="F627" s="9">
        <v>30.79</v>
      </c>
      <c r="G627"/>
    </row>
    <row r="628" spans="1:7" x14ac:dyDescent="0.45">
      <c r="A628" s="10" t="s">
        <v>58</v>
      </c>
      <c r="B628" s="10" t="s">
        <v>59</v>
      </c>
      <c r="C628">
        <v>2016</v>
      </c>
      <c r="D628">
        <v>250</v>
      </c>
      <c r="E628" s="9">
        <v>19.93</v>
      </c>
      <c r="F628" s="9">
        <v>30.56</v>
      </c>
      <c r="G628"/>
    </row>
    <row r="629" spans="1:7" x14ac:dyDescent="0.45">
      <c r="A629" s="10" t="s">
        <v>58</v>
      </c>
      <c r="B629" s="10" t="s">
        <v>59</v>
      </c>
      <c r="C629">
        <v>2016</v>
      </c>
      <c r="D629">
        <v>251</v>
      </c>
      <c r="E629" s="9">
        <v>13.45</v>
      </c>
      <c r="F629" s="9">
        <v>30.33</v>
      </c>
      <c r="G629"/>
    </row>
    <row r="630" spans="1:7" x14ac:dyDescent="0.45">
      <c r="A630" s="10" t="s">
        <v>58</v>
      </c>
      <c r="B630" s="10" t="s">
        <v>59</v>
      </c>
      <c r="C630">
        <v>2016</v>
      </c>
      <c r="D630">
        <v>252</v>
      </c>
      <c r="E630" s="9">
        <v>17.96</v>
      </c>
      <c r="F630" s="9">
        <v>30.1</v>
      </c>
      <c r="G630"/>
    </row>
    <row r="631" spans="1:7" x14ac:dyDescent="0.45">
      <c r="A631" s="10" t="s">
        <v>58</v>
      </c>
      <c r="B631" s="10" t="s">
        <v>59</v>
      </c>
      <c r="C631">
        <v>2016</v>
      </c>
      <c r="D631">
        <v>253</v>
      </c>
      <c r="E631" s="9">
        <v>17.920000000000002</v>
      </c>
      <c r="F631" s="9">
        <v>29.87</v>
      </c>
      <c r="G631"/>
    </row>
    <row r="632" spans="1:7" x14ac:dyDescent="0.45">
      <c r="A632" s="10" t="s">
        <v>58</v>
      </c>
      <c r="B632" s="10" t="s">
        <v>59</v>
      </c>
      <c r="C632">
        <v>2016</v>
      </c>
      <c r="D632">
        <v>254</v>
      </c>
      <c r="E632" s="9">
        <v>17.41</v>
      </c>
      <c r="F632" s="9">
        <v>29.63</v>
      </c>
      <c r="G632"/>
    </row>
    <row r="633" spans="1:7" x14ac:dyDescent="0.45">
      <c r="A633" s="10" t="s">
        <v>58</v>
      </c>
      <c r="B633" s="10" t="s">
        <v>59</v>
      </c>
      <c r="C633">
        <v>2016</v>
      </c>
      <c r="D633">
        <v>255</v>
      </c>
      <c r="E633" s="9">
        <v>17</v>
      </c>
      <c r="F633" s="9">
        <v>29.39</v>
      </c>
      <c r="G633"/>
    </row>
    <row r="634" spans="1:7" x14ac:dyDescent="0.45">
      <c r="A634" s="10" t="s">
        <v>58</v>
      </c>
      <c r="B634" s="10" t="s">
        <v>59</v>
      </c>
      <c r="C634">
        <v>2016</v>
      </c>
      <c r="D634">
        <v>256</v>
      </c>
      <c r="E634" s="9">
        <v>18.3</v>
      </c>
      <c r="F634" s="9">
        <v>29.15</v>
      </c>
      <c r="G634"/>
    </row>
    <row r="635" spans="1:7" x14ac:dyDescent="0.45">
      <c r="A635" s="10" t="s">
        <v>58</v>
      </c>
      <c r="B635" s="10" t="s">
        <v>59</v>
      </c>
      <c r="C635">
        <v>2016</v>
      </c>
      <c r="D635">
        <v>257</v>
      </c>
      <c r="E635" s="9">
        <v>18.48</v>
      </c>
      <c r="F635" s="9">
        <v>28.9</v>
      </c>
      <c r="G635"/>
    </row>
    <row r="636" spans="1:7" x14ac:dyDescent="0.45">
      <c r="A636" s="10" t="s">
        <v>58</v>
      </c>
      <c r="B636" s="10" t="s">
        <v>59</v>
      </c>
      <c r="C636">
        <v>2016</v>
      </c>
      <c r="D636">
        <v>258</v>
      </c>
      <c r="E636" s="9">
        <v>17.98</v>
      </c>
      <c r="F636" s="9">
        <v>28.66</v>
      </c>
      <c r="G636"/>
    </row>
    <row r="637" spans="1:7" x14ac:dyDescent="0.45">
      <c r="A637" s="10" t="s">
        <v>58</v>
      </c>
      <c r="B637" s="10" t="s">
        <v>59</v>
      </c>
      <c r="C637">
        <v>2016</v>
      </c>
      <c r="D637">
        <v>259</v>
      </c>
      <c r="E637" s="9">
        <v>9.81</v>
      </c>
      <c r="F637" s="9">
        <v>28.41</v>
      </c>
      <c r="G637"/>
    </row>
    <row r="638" spans="1:7" x14ac:dyDescent="0.45">
      <c r="A638" s="10" t="s">
        <v>58</v>
      </c>
      <c r="B638" s="10" t="s">
        <v>59</v>
      </c>
      <c r="C638">
        <v>2016</v>
      </c>
      <c r="D638">
        <v>260</v>
      </c>
      <c r="E638" s="9">
        <v>1.33</v>
      </c>
      <c r="F638" s="9">
        <v>28.16</v>
      </c>
      <c r="G638"/>
    </row>
    <row r="639" spans="1:7" x14ac:dyDescent="0.45">
      <c r="A639" s="10" t="s">
        <v>58</v>
      </c>
      <c r="B639" s="10" t="s">
        <v>59</v>
      </c>
      <c r="C639">
        <v>2016</v>
      </c>
      <c r="D639">
        <v>261</v>
      </c>
      <c r="E639" s="9">
        <v>15.52</v>
      </c>
      <c r="F639" s="9">
        <v>27.9</v>
      </c>
      <c r="G639"/>
    </row>
    <row r="640" spans="1:7" x14ac:dyDescent="0.45">
      <c r="A640" s="10" t="s">
        <v>58</v>
      </c>
      <c r="B640" s="10" t="s">
        <v>59</v>
      </c>
      <c r="C640">
        <v>2016</v>
      </c>
      <c r="D640">
        <v>262</v>
      </c>
      <c r="E640" s="9">
        <v>10.9</v>
      </c>
      <c r="F640" s="9">
        <v>27.65</v>
      </c>
      <c r="G640"/>
    </row>
    <row r="641" spans="1:7" x14ac:dyDescent="0.45">
      <c r="A641" s="10" t="s">
        <v>58</v>
      </c>
      <c r="B641" s="10" t="s">
        <v>59</v>
      </c>
      <c r="C641">
        <v>2016</v>
      </c>
      <c r="D641">
        <v>263</v>
      </c>
      <c r="E641" s="9">
        <v>17.14</v>
      </c>
      <c r="F641" s="9">
        <v>27.39</v>
      </c>
      <c r="G641"/>
    </row>
    <row r="642" spans="1:7" x14ac:dyDescent="0.45">
      <c r="A642" s="10" t="s">
        <v>58</v>
      </c>
      <c r="B642" s="10" t="s">
        <v>59</v>
      </c>
      <c r="C642">
        <v>2016</v>
      </c>
      <c r="D642">
        <v>264</v>
      </c>
      <c r="E642" s="9">
        <v>15.84</v>
      </c>
      <c r="F642" s="9">
        <v>27.13</v>
      </c>
      <c r="G642"/>
    </row>
    <row r="643" spans="1:7" x14ac:dyDescent="0.45">
      <c r="A643" s="10" t="s">
        <v>58</v>
      </c>
      <c r="B643" s="10" t="s">
        <v>59</v>
      </c>
      <c r="C643">
        <v>2016</v>
      </c>
      <c r="D643">
        <v>265</v>
      </c>
      <c r="E643" s="9">
        <v>8.1</v>
      </c>
      <c r="F643" s="9">
        <v>26.87</v>
      </c>
      <c r="G643"/>
    </row>
    <row r="644" spans="1:7" x14ac:dyDescent="0.45">
      <c r="A644" s="10" t="s">
        <v>58</v>
      </c>
      <c r="B644" s="10" t="s">
        <v>59</v>
      </c>
      <c r="C644">
        <v>2016</v>
      </c>
      <c r="D644">
        <v>266</v>
      </c>
      <c r="E644" s="9">
        <v>15.64</v>
      </c>
      <c r="F644" s="9">
        <v>26.61</v>
      </c>
      <c r="G644"/>
    </row>
    <row r="645" spans="1:7" x14ac:dyDescent="0.45">
      <c r="A645" s="10" t="s">
        <v>58</v>
      </c>
      <c r="B645" s="10" t="s">
        <v>59</v>
      </c>
      <c r="C645">
        <v>2016</v>
      </c>
      <c r="D645">
        <v>267</v>
      </c>
      <c r="E645" s="9">
        <v>16.87</v>
      </c>
      <c r="F645" s="9">
        <v>26.34</v>
      </c>
      <c r="G645"/>
    </row>
    <row r="646" spans="1:7" x14ac:dyDescent="0.45">
      <c r="A646" s="10" t="s">
        <v>58</v>
      </c>
      <c r="B646" s="10" t="s">
        <v>59</v>
      </c>
      <c r="C646">
        <v>2016</v>
      </c>
      <c r="D646">
        <v>268</v>
      </c>
      <c r="E646" s="9">
        <v>16.649999999999999</v>
      </c>
      <c r="F646" s="9">
        <v>26.08</v>
      </c>
      <c r="G646"/>
    </row>
    <row r="647" spans="1:7" x14ac:dyDescent="0.45">
      <c r="A647" s="10" t="s">
        <v>58</v>
      </c>
      <c r="B647" s="10" t="s">
        <v>59</v>
      </c>
      <c r="C647">
        <v>2016</v>
      </c>
      <c r="D647">
        <v>269</v>
      </c>
      <c r="E647" s="9">
        <v>16.899999999999999</v>
      </c>
      <c r="F647" s="9">
        <v>25.81</v>
      </c>
      <c r="G647"/>
    </row>
    <row r="648" spans="1:7" x14ac:dyDescent="0.45">
      <c r="A648" s="10" t="s">
        <v>58</v>
      </c>
      <c r="B648" s="10" t="s">
        <v>59</v>
      </c>
      <c r="C648">
        <v>2016</v>
      </c>
      <c r="D648">
        <v>270</v>
      </c>
      <c r="E648" s="9">
        <v>16.309999999999999</v>
      </c>
      <c r="F648" s="9">
        <v>25.54</v>
      </c>
      <c r="G648"/>
    </row>
    <row r="649" spans="1:7" x14ac:dyDescent="0.45">
      <c r="A649" s="10" t="s">
        <v>58</v>
      </c>
      <c r="B649" s="10" t="s">
        <v>59</v>
      </c>
      <c r="C649">
        <v>2016</v>
      </c>
      <c r="D649">
        <v>271</v>
      </c>
      <c r="E649" s="9">
        <v>15.86</v>
      </c>
      <c r="F649" s="9">
        <v>25.27</v>
      </c>
      <c r="G649"/>
    </row>
    <row r="650" spans="1:7" x14ac:dyDescent="0.45">
      <c r="A650" s="10" t="s">
        <v>58</v>
      </c>
      <c r="B650" s="10" t="s">
        <v>59</v>
      </c>
      <c r="C650">
        <v>2016</v>
      </c>
      <c r="D650">
        <v>272</v>
      </c>
      <c r="E650" s="9">
        <v>16.04</v>
      </c>
      <c r="F650" s="9">
        <v>25</v>
      </c>
      <c r="G650"/>
    </row>
    <row r="651" spans="1:7" x14ac:dyDescent="0.45">
      <c r="A651" s="10" t="s">
        <v>58</v>
      </c>
      <c r="B651" s="10" t="s">
        <v>59</v>
      </c>
      <c r="C651">
        <v>2016</v>
      </c>
      <c r="D651">
        <v>273</v>
      </c>
      <c r="E651" s="9">
        <v>16.02</v>
      </c>
      <c r="F651" s="9">
        <v>24.73</v>
      </c>
      <c r="G651"/>
    </row>
    <row r="652" spans="1:7" x14ac:dyDescent="0.45">
      <c r="A652" s="10" t="s">
        <v>58</v>
      </c>
      <c r="B652" s="10" t="s">
        <v>59</v>
      </c>
      <c r="C652">
        <v>2016</v>
      </c>
      <c r="D652">
        <v>274</v>
      </c>
      <c r="E652" s="9">
        <v>13.87</v>
      </c>
      <c r="F652" s="9">
        <v>24.46</v>
      </c>
      <c r="G652"/>
    </row>
    <row r="653" spans="1:7" x14ac:dyDescent="0.45">
      <c r="A653" s="10" t="s">
        <v>58</v>
      </c>
      <c r="B653" s="10" t="s">
        <v>59</v>
      </c>
      <c r="C653">
        <v>2016</v>
      </c>
      <c r="D653">
        <v>275</v>
      </c>
      <c r="E653" s="9">
        <v>12.9</v>
      </c>
      <c r="F653" s="9">
        <v>24.18</v>
      </c>
      <c r="G653"/>
    </row>
    <row r="654" spans="1:7" x14ac:dyDescent="0.45">
      <c r="A654" s="10" t="s">
        <v>58</v>
      </c>
      <c r="B654" s="10" t="s">
        <v>59</v>
      </c>
      <c r="C654">
        <v>2016</v>
      </c>
      <c r="D654">
        <v>276</v>
      </c>
      <c r="E654" s="9">
        <v>10.37</v>
      </c>
      <c r="F654" s="9">
        <v>23.91</v>
      </c>
      <c r="G654"/>
    </row>
    <row r="655" spans="1:7" x14ac:dyDescent="0.45">
      <c r="A655" s="10" t="s">
        <v>58</v>
      </c>
      <c r="B655" s="10" t="s">
        <v>59</v>
      </c>
      <c r="C655">
        <v>2016</v>
      </c>
      <c r="D655">
        <v>277</v>
      </c>
      <c r="E655" s="9">
        <v>12.72</v>
      </c>
      <c r="F655" s="9">
        <v>23.63</v>
      </c>
      <c r="G655"/>
    </row>
    <row r="656" spans="1:7" x14ac:dyDescent="0.45">
      <c r="A656" s="10" t="s">
        <v>58</v>
      </c>
      <c r="B656" s="10" t="s">
        <v>59</v>
      </c>
      <c r="C656">
        <v>2016</v>
      </c>
      <c r="D656">
        <v>278</v>
      </c>
      <c r="E656" s="9">
        <v>15.23</v>
      </c>
      <c r="F656" s="9">
        <v>23.36</v>
      </c>
      <c r="G656"/>
    </row>
    <row r="657" spans="1:7" x14ac:dyDescent="0.45">
      <c r="A657" s="10" t="s">
        <v>58</v>
      </c>
      <c r="B657" s="10" t="s">
        <v>59</v>
      </c>
      <c r="C657">
        <v>2016</v>
      </c>
      <c r="D657">
        <v>279</v>
      </c>
      <c r="E657" s="9">
        <v>14.53</v>
      </c>
      <c r="F657" s="9">
        <v>23.08</v>
      </c>
      <c r="G657"/>
    </row>
    <row r="658" spans="1:7" x14ac:dyDescent="0.45">
      <c r="A658" s="10" t="s">
        <v>58</v>
      </c>
      <c r="B658" s="10" t="s">
        <v>59</v>
      </c>
      <c r="C658">
        <v>2016</v>
      </c>
      <c r="D658">
        <v>280</v>
      </c>
      <c r="E658" s="9">
        <v>10.6</v>
      </c>
      <c r="F658" s="9">
        <v>22.8</v>
      </c>
      <c r="G658"/>
    </row>
    <row r="659" spans="1:7" x14ac:dyDescent="0.45">
      <c r="A659" s="10" t="s">
        <v>58</v>
      </c>
      <c r="B659" s="10" t="s">
        <v>59</v>
      </c>
      <c r="C659">
        <v>2016</v>
      </c>
      <c r="D659">
        <v>281</v>
      </c>
      <c r="E659" s="9">
        <v>12.72</v>
      </c>
      <c r="F659" s="9">
        <v>22.52</v>
      </c>
      <c r="G659"/>
    </row>
    <row r="660" spans="1:7" x14ac:dyDescent="0.45">
      <c r="A660" s="10" t="s">
        <v>58</v>
      </c>
      <c r="B660" s="10" t="s">
        <v>59</v>
      </c>
      <c r="C660">
        <v>2016</v>
      </c>
      <c r="D660">
        <v>282</v>
      </c>
      <c r="E660" s="9">
        <v>5.04</v>
      </c>
      <c r="F660" s="9">
        <v>22.24</v>
      </c>
      <c r="G660"/>
    </row>
    <row r="661" spans="1:7" x14ac:dyDescent="0.45">
      <c r="A661" s="10" t="s">
        <v>58</v>
      </c>
      <c r="B661" s="10" t="s">
        <v>59</v>
      </c>
      <c r="C661">
        <v>2016</v>
      </c>
      <c r="D661">
        <v>283</v>
      </c>
      <c r="E661" s="9">
        <v>5.29</v>
      </c>
      <c r="F661" s="9">
        <v>21.97</v>
      </c>
      <c r="G661"/>
    </row>
    <row r="662" spans="1:7" x14ac:dyDescent="0.45">
      <c r="A662" s="10" t="s">
        <v>58</v>
      </c>
      <c r="B662" s="10" t="s">
        <v>59</v>
      </c>
      <c r="C662">
        <v>2016</v>
      </c>
      <c r="D662">
        <v>284</v>
      </c>
      <c r="E662" s="9">
        <v>7.84</v>
      </c>
      <c r="F662" s="9">
        <v>21.69</v>
      </c>
      <c r="G662"/>
    </row>
    <row r="663" spans="1:7" x14ac:dyDescent="0.45">
      <c r="A663" s="10" t="s">
        <v>58</v>
      </c>
      <c r="B663" s="10" t="s">
        <v>59</v>
      </c>
      <c r="C663">
        <v>2016</v>
      </c>
      <c r="D663">
        <v>285</v>
      </c>
      <c r="E663" s="9">
        <v>5.75</v>
      </c>
      <c r="F663" s="9">
        <v>21.41</v>
      </c>
      <c r="G663"/>
    </row>
    <row r="664" spans="1:7" x14ac:dyDescent="0.45">
      <c r="A664" s="10" t="s">
        <v>58</v>
      </c>
      <c r="B664" s="10" t="s">
        <v>59</v>
      </c>
      <c r="C664">
        <v>2016</v>
      </c>
      <c r="D664">
        <v>286</v>
      </c>
      <c r="E664" s="9">
        <v>13.39</v>
      </c>
      <c r="F664" s="9">
        <v>21.14</v>
      </c>
      <c r="G664"/>
    </row>
    <row r="665" spans="1:7" x14ac:dyDescent="0.45">
      <c r="A665" s="10" t="s">
        <v>58</v>
      </c>
      <c r="B665" s="10" t="s">
        <v>59</v>
      </c>
      <c r="C665">
        <v>2016</v>
      </c>
      <c r="D665">
        <v>287</v>
      </c>
      <c r="E665" s="9">
        <v>4.17</v>
      </c>
      <c r="F665" s="9">
        <v>20.91</v>
      </c>
      <c r="G665"/>
    </row>
    <row r="666" spans="1:7" x14ac:dyDescent="0.45">
      <c r="A666" s="10" t="s">
        <v>58</v>
      </c>
      <c r="B666" s="10" t="s">
        <v>59</v>
      </c>
      <c r="C666">
        <v>2016</v>
      </c>
      <c r="D666">
        <v>288</v>
      </c>
      <c r="E666" s="9">
        <v>3.2</v>
      </c>
      <c r="F666" s="9">
        <v>20.67</v>
      </c>
      <c r="G666"/>
    </row>
    <row r="667" spans="1:7" x14ac:dyDescent="0.45">
      <c r="A667" s="10" t="s">
        <v>58</v>
      </c>
      <c r="B667" s="10" t="s">
        <v>59</v>
      </c>
      <c r="C667">
        <v>2016</v>
      </c>
      <c r="D667">
        <v>289</v>
      </c>
      <c r="E667" s="9">
        <v>8.59</v>
      </c>
      <c r="F667" s="9">
        <v>20.440000000000001</v>
      </c>
      <c r="G667"/>
    </row>
    <row r="668" spans="1:7" x14ac:dyDescent="0.45">
      <c r="A668" s="10" t="s">
        <v>58</v>
      </c>
      <c r="B668" s="10" t="s">
        <v>59</v>
      </c>
      <c r="C668">
        <v>2016</v>
      </c>
      <c r="D668">
        <v>290</v>
      </c>
      <c r="E668" s="9">
        <v>12.02</v>
      </c>
      <c r="F668" s="9">
        <v>20.21</v>
      </c>
      <c r="G668"/>
    </row>
    <row r="669" spans="1:7" x14ac:dyDescent="0.45">
      <c r="A669" s="10" t="s">
        <v>58</v>
      </c>
      <c r="B669" s="10" t="s">
        <v>59</v>
      </c>
      <c r="C669">
        <v>2016</v>
      </c>
      <c r="D669">
        <v>291</v>
      </c>
      <c r="E669" s="9">
        <v>6.4</v>
      </c>
      <c r="F669" s="9">
        <v>19.97</v>
      </c>
      <c r="G669"/>
    </row>
    <row r="670" spans="1:7" x14ac:dyDescent="0.45">
      <c r="A670" s="10" t="s">
        <v>58</v>
      </c>
      <c r="B670" s="10" t="s">
        <v>59</v>
      </c>
      <c r="C670">
        <v>2016</v>
      </c>
      <c r="D670">
        <v>292</v>
      </c>
      <c r="E670" s="9">
        <v>7.62</v>
      </c>
      <c r="F670" s="9">
        <v>19.739999999999998</v>
      </c>
      <c r="G670"/>
    </row>
    <row r="671" spans="1:7" x14ac:dyDescent="0.45">
      <c r="A671" s="10" t="s">
        <v>58</v>
      </c>
      <c r="B671" s="10" t="s">
        <v>59</v>
      </c>
      <c r="C671">
        <v>2016</v>
      </c>
      <c r="D671">
        <v>293</v>
      </c>
      <c r="E671" s="9">
        <v>7.5600000000000005</v>
      </c>
      <c r="F671" s="9">
        <v>19.510000000000002</v>
      </c>
      <c r="G671"/>
    </row>
    <row r="672" spans="1:7" x14ac:dyDescent="0.45">
      <c r="A672" s="10" t="s">
        <v>58</v>
      </c>
      <c r="B672" s="10" t="s">
        <v>59</v>
      </c>
      <c r="C672">
        <v>2016</v>
      </c>
      <c r="D672">
        <v>294</v>
      </c>
      <c r="E672" s="9">
        <v>3.43</v>
      </c>
      <c r="F672" s="9">
        <v>19.28</v>
      </c>
      <c r="G672"/>
    </row>
    <row r="673" spans="1:7" x14ac:dyDescent="0.45">
      <c r="A673" s="10" t="s">
        <v>58</v>
      </c>
      <c r="B673" s="10" t="s">
        <v>59</v>
      </c>
      <c r="C673">
        <v>2016</v>
      </c>
      <c r="D673">
        <v>295</v>
      </c>
      <c r="E673" s="9">
        <v>10.94</v>
      </c>
      <c r="F673" s="9">
        <v>19.05</v>
      </c>
      <c r="G673"/>
    </row>
    <row r="674" spans="1:7" x14ac:dyDescent="0.45">
      <c r="A674" s="10" t="s">
        <v>58</v>
      </c>
      <c r="B674" s="10" t="s">
        <v>59</v>
      </c>
      <c r="C674">
        <v>2016</v>
      </c>
      <c r="D674">
        <v>296</v>
      </c>
      <c r="E674" s="9">
        <v>10.86</v>
      </c>
      <c r="F674" s="9">
        <v>18.82</v>
      </c>
      <c r="G674"/>
    </row>
    <row r="675" spans="1:7" x14ac:dyDescent="0.45">
      <c r="A675" s="10" t="s">
        <v>58</v>
      </c>
      <c r="B675" s="10" t="s">
        <v>59</v>
      </c>
      <c r="C675">
        <v>2016</v>
      </c>
      <c r="D675">
        <v>297</v>
      </c>
      <c r="E675" s="9">
        <v>5.58</v>
      </c>
      <c r="F675" s="9">
        <v>18.59</v>
      </c>
      <c r="G675"/>
    </row>
    <row r="676" spans="1:7" x14ac:dyDescent="0.45">
      <c r="A676" s="10" t="s">
        <v>58</v>
      </c>
      <c r="B676" s="10" t="s">
        <v>59</v>
      </c>
      <c r="C676">
        <v>2016</v>
      </c>
      <c r="D676">
        <v>298</v>
      </c>
      <c r="E676" s="9">
        <v>3.93</v>
      </c>
      <c r="F676" s="9">
        <v>18.36</v>
      </c>
      <c r="G676"/>
    </row>
    <row r="677" spans="1:7" x14ac:dyDescent="0.45">
      <c r="A677" s="10" t="s">
        <v>58</v>
      </c>
      <c r="B677" s="10" t="s">
        <v>59</v>
      </c>
      <c r="C677">
        <v>2016</v>
      </c>
      <c r="D677">
        <v>299</v>
      </c>
      <c r="E677" s="9">
        <v>3.09</v>
      </c>
      <c r="F677" s="9">
        <v>18.13</v>
      </c>
      <c r="G677"/>
    </row>
    <row r="678" spans="1:7" x14ac:dyDescent="0.45">
      <c r="A678" s="10" t="s">
        <v>58</v>
      </c>
      <c r="B678" s="10" t="s">
        <v>59</v>
      </c>
      <c r="C678">
        <v>2016</v>
      </c>
      <c r="D678">
        <v>300</v>
      </c>
      <c r="E678" s="9">
        <v>4.63</v>
      </c>
      <c r="F678" s="9">
        <v>17.899999999999999</v>
      </c>
      <c r="G678"/>
    </row>
    <row r="679" spans="1:7" x14ac:dyDescent="0.45">
      <c r="A679" s="10" t="s">
        <v>58</v>
      </c>
      <c r="B679" s="10" t="s">
        <v>59</v>
      </c>
      <c r="C679">
        <v>2016</v>
      </c>
      <c r="D679">
        <v>301</v>
      </c>
      <c r="E679" s="9">
        <v>9.92</v>
      </c>
      <c r="F679" s="9">
        <v>17.68</v>
      </c>
      <c r="G679"/>
    </row>
    <row r="680" spans="1:7" x14ac:dyDescent="0.45">
      <c r="A680" s="10" t="s">
        <v>58</v>
      </c>
      <c r="B680" s="10" t="s">
        <v>59</v>
      </c>
      <c r="C680">
        <v>2016</v>
      </c>
      <c r="D680">
        <v>302</v>
      </c>
      <c r="E680" s="9">
        <v>10.36</v>
      </c>
      <c r="F680" s="9">
        <v>17.46</v>
      </c>
      <c r="G680"/>
    </row>
    <row r="681" spans="1:7" x14ac:dyDescent="0.45">
      <c r="A681" s="10" t="s">
        <v>58</v>
      </c>
      <c r="B681" s="10" t="s">
        <v>59</v>
      </c>
      <c r="C681">
        <v>2016</v>
      </c>
      <c r="D681">
        <v>303</v>
      </c>
      <c r="E681" s="9">
        <v>10.31</v>
      </c>
      <c r="F681" s="9">
        <v>17.239999999999998</v>
      </c>
      <c r="G681"/>
    </row>
    <row r="682" spans="1:7" x14ac:dyDescent="0.45">
      <c r="A682" s="10" t="s">
        <v>58</v>
      </c>
      <c r="B682" s="10" t="s">
        <v>59</v>
      </c>
      <c r="C682">
        <v>2016</v>
      </c>
      <c r="D682">
        <v>304</v>
      </c>
      <c r="E682" s="9">
        <v>10.02</v>
      </c>
      <c r="F682" s="9">
        <v>17.02</v>
      </c>
      <c r="G682"/>
    </row>
    <row r="683" spans="1:7" x14ac:dyDescent="0.45">
      <c r="A683" s="10" t="s">
        <v>58</v>
      </c>
      <c r="B683" s="10" t="s">
        <v>59</v>
      </c>
      <c r="C683">
        <v>2016</v>
      </c>
      <c r="D683">
        <v>305</v>
      </c>
      <c r="E683" s="9">
        <v>6.49</v>
      </c>
      <c r="F683" s="9">
        <v>16.8</v>
      </c>
      <c r="G683"/>
    </row>
    <row r="684" spans="1:7" x14ac:dyDescent="0.45">
      <c r="A684" s="10" t="s">
        <v>58</v>
      </c>
      <c r="B684" s="10" t="s">
        <v>59</v>
      </c>
      <c r="C684">
        <v>2016</v>
      </c>
      <c r="D684">
        <v>306</v>
      </c>
      <c r="E684" s="9">
        <v>7.7</v>
      </c>
      <c r="F684" s="9">
        <v>16.579999999999998</v>
      </c>
      <c r="G684"/>
    </row>
    <row r="685" spans="1:7" x14ac:dyDescent="0.45">
      <c r="A685" s="10" t="s">
        <v>58</v>
      </c>
      <c r="B685" s="10" t="s">
        <v>59</v>
      </c>
      <c r="C685">
        <v>2016</v>
      </c>
      <c r="D685">
        <v>307</v>
      </c>
      <c r="E685" s="9">
        <v>4.2300000000000004</v>
      </c>
      <c r="F685" s="9">
        <v>16.37</v>
      </c>
      <c r="G685"/>
    </row>
    <row r="686" spans="1:7" x14ac:dyDescent="0.45">
      <c r="A686" s="10" t="s">
        <v>58</v>
      </c>
      <c r="B686" s="10" t="s">
        <v>59</v>
      </c>
      <c r="C686">
        <v>2016</v>
      </c>
      <c r="D686">
        <v>308</v>
      </c>
      <c r="E686" s="9">
        <v>4.55</v>
      </c>
      <c r="F686" s="9">
        <v>16.16</v>
      </c>
      <c r="G686"/>
    </row>
    <row r="687" spans="1:7" x14ac:dyDescent="0.45">
      <c r="A687" s="10" t="s">
        <v>58</v>
      </c>
      <c r="B687" s="10" t="s">
        <v>59</v>
      </c>
      <c r="C687">
        <v>2016</v>
      </c>
      <c r="D687">
        <v>309</v>
      </c>
      <c r="E687" s="9">
        <v>5.31</v>
      </c>
      <c r="F687" s="9">
        <v>15.95</v>
      </c>
      <c r="G687"/>
    </row>
    <row r="688" spans="1:7" x14ac:dyDescent="0.45">
      <c r="A688" s="10" t="s">
        <v>58</v>
      </c>
      <c r="B688" s="10" t="s">
        <v>59</v>
      </c>
      <c r="C688">
        <v>2016</v>
      </c>
      <c r="D688">
        <v>310</v>
      </c>
      <c r="E688" s="9">
        <v>1.35</v>
      </c>
      <c r="F688" s="9">
        <v>15.74</v>
      </c>
      <c r="G688"/>
    </row>
    <row r="689" spans="1:7" x14ac:dyDescent="0.45">
      <c r="A689" s="10" t="s">
        <v>58</v>
      </c>
      <c r="B689" s="10" t="s">
        <v>59</v>
      </c>
      <c r="C689">
        <v>2016</v>
      </c>
      <c r="D689">
        <v>311</v>
      </c>
      <c r="E689" s="9">
        <v>6.85</v>
      </c>
      <c r="F689" s="9">
        <v>15.53</v>
      </c>
      <c r="G689"/>
    </row>
    <row r="690" spans="1:7" x14ac:dyDescent="0.45">
      <c r="A690" s="10" t="s">
        <v>58</v>
      </c>
      <c r="B690" s="10" t="s">
        <v>59</v>
      </c>
      <c r="C690">
        <v>2016</v>
      </c>
      <c r="D690">
        <v>312</v>
      </c>
      <c r="E690" s="9">
        <v>8.86</v>
      </c>
      <c r="F690" s="9">
        <v>15.33</v>
      </c>
      <c r="G690"/>
    </row>
    <row r="691" spans="1:7" x14ac:dyDescent="0.45">
      <c r="A691" s="10" t="s">
        <v>58</v>
      </c>
      <c r="B691" s="10" t="s">
        <v>59</v>
      </c>
      <c r="C691">
        <v>2016</v>
      </c>
      <c r="D691">
        <v>313</v>
      </c>
      <c r="E691" s="9">
        <v>6.3</v>
      </c>
      <c r="F691" s="9">
        <v>15.13</v>
      </c>
      <c r="G691"/>
    </row>
    <row r="692" spans="1:7" x14ac:dyDescent="0.45">
      <c r="A692" s="10" t="s">
        <v>58</v>
      </c>
      <c r="B692" s="10" t="s">
        <v>59</v>
      </c>
      <c r="C692">
        <v>2016</v>
      </c>
      <c r="D692">
        <v>314</v>
      </c>
      <c r="E692" s="9">
        <v>8.0500000000000007</v>
      </c>
      <c r="F692" s="9">
        <v>14.93</v>
      </c>
      <c r="G692"/>
    </row>
    <row r="693" spans="1:7" x14ac:dyDescent="0.45">
      <c r="A693" s="10" t="s">
        <v>58</v>
      </c>
      <c r="B693" s="10" t="s">
        <v>59</v>
      </c>
      <c r="C693">
        <v>2016</v>
      </c>
      <c r="D693">
        <v>315</v>
      </c>
      <c r="E693" s="9">
        <v>8.67</v>
      </c>
      <c r="F693" s="9">
        <v>14.74</v>
      </c>
      <c r="G693"/>
    </row>
    <row r="694" spans="1:7" x14ac:dyDescent="0.45">
      <c r="A694" s="10" t="s">
        <v>58</v>
      </c>
      <c r="B694" s="10" t="s">
        <v>59</v>
      </c>
      <c r="C694">
        <v>2016</v>
      </c>
      <c r="D694">
        <v>316</v>
      </c>
      <c r="E694" s="9">
        <v>2.19</v>
      </c>
      <c r="F694" s="9">
        <v>14.55</v>
      </c>
      <c r="G694"/>
    </row>
    <row r="695" spans="1:7" x14ac:dyDescent="0.45">
      <c r="A695" s="10" t="s">
        <v>58</v>
      </c>
      <c r="B695" s="10" t="s">
        <v>59</v>
      </c>
      <c r="C695">
        <v>2016</v>
      </c>
      <c r="D695">
        <v>317</v>
      </c>
      <c r="E695" s="9">
        <v>6.7</v>
      </c>
      <c r="F695" s="9">
        <v>14.36</v>
      </c>
      <c r="G695"/>
    </row>
    <row r="696" spans="1:7" x14ac:dyDescent="0.45">
      <c r="A696" s="10" t="s">
        <v>58</v>
      </c>
      <c r="B696" s="10" t="s">
        <v>59</v>
      </c>
      <c r="C696">
        <v>2016</v>
      </c>
      <c r="D696">
        <v>318</v>
      </c>
      <c r="E696" s="9">
        <v>4.76</v>
      </c>
      <c r="F696" s="9">
        <v>14.18</v>
      </c>
      <c r="G696"/>
    </row>
    <row r="697" spans="1:7" x14ac:dyDescent="0.45">
      <c r="A697" s="10" t="s">
        <v>58</v>
      </c>
      <c r="B697" s="10" t="s">
        <v>59</v>
      </c>
      <c r="C697">
        <v>2016</v>
      </c>
      <c r="D697">
        <v>319</v>
      </c>
      <c r="E697" s="9">
        <v>1.95</v>
      </c>
      <c r="F697" s="9">
        <v>13.99</v>
      </c>
      <c r="G697"/>
    </row>
    <row r="698" spans="1:7" x14ac:dyDescent="0.45">
      <c r="A698" s="10" t="s">
        <v>58</v>
      </c>
      <c r="B698" s="10" t="s">
        <v>59</v>
      </c>
      <c r="C698">
        <v>2016</v>
      </c>
      <c r="D698">
        <v>320</v>
      </c>
      <c r="E698" s="9">
        <v>7.62</v>
      </c>
      <c r="F698" s="9">
        <v>13.82</v>
      </c>
      <c r="G698"/>
    </row>
    <row r="699" spans="1:7" x14ac:dyDescent="0.45">
      <c r="A699" s="10" t="s">
        <v>58</v>
      </c>
      <c r="B699" s="10" t="s">
        <v>59</v>
      </c>
      <c r="C699">
        <v>2016</v>
      </c>
      <c r="D699">
        <v>321</v>
      </c>
      <c r="E699" s="9">
        <v>8.14</v>
      </c>
      <c r="F699" s="9">
        <v>13.64</v>
      </c>
      <c r="G699"/>
    </row>
    <row r="700" spans="1:7" x14ac:dyDescent="0.45">
      <c r="A700" s="10" t="s">
        <v>58</v>
      </c>
      <c r="B700" s="10" t="s">
        <v>59</v>
      </c>
      <c r="C700">
        <v>2016</v>
      </c>
      <c r="D700">
        <v>322</v>
      </c>
      <c r="E700" s="9">
        <v>6.44</v>
      </c>
      <c r="F700" s="9">
        <v>13.47</v>
      </c>
      <c r="G700"/>
    </row>
    <row r="701" spans="1:7" x14ac:dyDescent="0.45">
      <c r="A701" s="10" t="s">
        <v>58</v>
      </c>
      <c r="B701" s="10" t="s">
        <v>59</v>
      </c>
      <c r="C701">
        <v>2016</v>
      </c>
      <c r="D701">
        <v>323</v>
      </c>
      <c r="E701" s="9">
        <v>3.27</v>
      </c>
      <c r="F701" s="9">
        <v>13.3</v>
      </c>
      <c r="G701"/>
    </row>
    <row r="702" spans="1:7" x14ac:dyDescent="0.45">
      <c r="A702" s="10" t="s">
        <v>58</v>
      </c>
      <c r="B702" s="10" t="s">
        <v>59</v>
      </c>
      <c r="C702">
        <v>2016</v>
      </c>
      <c r="D702">
        <v>324</v>
      </c>
      <c r="E702" s="9">
        <v>0.92</v>
      </c>
      <c r="F702" s="9">
        <v>13.14</v>
      </c>
      <c r="G702"/>
    </row>
    <row r="703" spans="1:7" x14ac:dyDescent="0.45">
      <c r="A703" s="10" t="s">
        <v>58</v>
      </c>
      <c r="B703" s="10" t="s">
        <v>59</v>
      </c>
      <c r="C703">
        <v>2016</v>
      </c>
      <c r="D703">
        <v>325</v>
      </c>
      <c r="E703" s="9">
        <v>2.89</v>
      </c>
      <c r="F703" s="9">
        <v>12.98</v>
      </c>
      <c r="G703"/>
    </row>
    <row r="704" spans="1:7" x14ac:dyDescent="0.45">
      <c r="A704" s="10" t="s">
        <v>58</v>
      </c>
      <c r="B704" s="10" t="s">
        <v>59</v>
      </c>
      <c r="C704">
        <v>2016</v>
      </c>
      <c r="D704">
        <v>326</v>
      </c>
      <c r="E704" s="9">
        <v>3.9</v>
      </c>
      <c r="F704" s="9">
        <v>12.82</v>
      </c>
      <c r="G704"/>
    </row>
    <row r="705" spans="1:7" x14ac:dyDescent="0.45">
      <c r="A705" s="10" t="s">
        <v>58</v>
      </c>
      <c r="B705" s="10" t="s">
        <v>59</v>
      </c>
      <c r="C705">
        <v>2016</v>
      </c>
      <c r="D705">
        <v>327</v>
      </c>
      <c r="E705" s="9">
        <v>4.51</v>
      </c>
      <c r="F705" s="9">
        <v>12.67</v>
      </c>
      <c r="G705"/>
    </row>
    <row r="706" spans="1:7" x14ac:dyDescent="0.45">
      <c r="A706" s="10" t="s">
        <v>58</v>
      </c>
      <c r="B706" s="10" t="s">
        <v>59</v>
      </c>
      <c r="C706">
        <v>2016</v>
      </c>
      <c r="D706">
        <v>328</v>
      </c>
      <c r="E706" s="9">
        <v>3.86</v>
      </c>
      <c r="F706" s="9">
        <v>12.52</v>
      </c>
      <c r="G706"/>
    </row>
    <row r="707" spans="1:7" x14ac:dyDescent="0.45">
      <c r="A707" s="10" t="s">
        <v>58</v>
      </c>
      <c r="B707" s="10" t="s">
        <v>59</v>
      </c>
      <c r="C707">
        <v>2016</v>
      </c>
      <c r="D707">
        <v>329</v>
      </c>
      <c r="E707" s="9">
        <v>2.17</v>
      </c>
      <c r="F707" s="9">
        <v>12.38</v>
      </c>
      <c r="G707"/>
    </row>
    <row r="708" spans="1:7" x14ac:dyDescent="0.45">
      <c r="A708" s="10" t="s">
        <v>58</v>
      </c>
      <c r="B708" s="10" t="s">
        <v>59</v>
      </c>
      <c r="C708">
        <v>2016</v>
      </c>
      <c r="D708">
        <v>330</v>
      </c>
      <c r="E708" s="9">
        <v>2.46</v>
      </c>
      <c r="F708" s="9">
        <v>12.24</v>
      </c>
      <c r="G708"/>
    </row>
    <row r="709" spans="1:7" x14ac:dyDescent="0.45">
      <c r="A709" s="10" t="s">
        <v>58</v>
      </c>
      <c r="B709" s="10" t="s">
        <v>59</v>
      </c>
      <c r="C709">
        <v>2016</v>
      </c>
      <c r="D709">
        <v>331</v>
      </c>
      <c r="E709" s="9">
        <v>5.22</v>
      </c>
      <c r="F709" s="9">
        <v>12.1</v>
      </c>
      <c r="G709"/>
    </row>
    <row r="710" spans="1:7" x14ac:dyDescent="0.45">
      <c r="A710" s="10" t="s">
        <v>58</v>
      </c>
      <c r="B710" s="10" t="s">
        <v>59</v>
      </c>
      <c r="C710">
        <v>2016</v>
      </c>
      <c r="D710">
        <v>332</v>
      </c>
      <c r="E710" s="9">
        <v>6.18</v>
      </c>
      <c r="F710" s="9">
        <v>11.97</v>
      </c>
      <c r="G710"/>
    </row>
    <row r="711" spans="1:7" x14ac:dyDescent="0.45">
      <c r="A711" s="10" t="s">
        <v>58</v>
      </c>
      <c r="B711" s="10" t="s">
        <v>59</v>
      </c>
      <c r="C711">
        <v>2016</v>
      </c>
      <c r="D711">
        <v>333</v>
      </c>
      <c r="E711" s="9">
        <v>1.96</v>
      </c>
      <c r="F711" s="9">
        <v>11.87</v>
      </c>
      <c r="G711"/>
    </row>
    <row r="712" spans="1:7" x14ac:dyDescent="0.45">
      <c r="A712" s="10" t="s">
        <v>58</v>
      </c>
      <c r="B712" s="10" t="s">
        <v>59</v>
      </c>
      <c r="C712">
        <v>2016</v>
      </c>
      <c r="D712">
        <v>334</v>
      </c>
      <c r="E712" s="9">
        <v>6.95</v>
      </c>
      <c r="F712" s="9">
        <v>11.77</v>
      </c>
      <c r="G712"/>
    </row>
    <row r="713" spans="1:7" x14ac:dyDescent="0.45">
      <c r="A713" s="10" t="s">
        <v>58</v>
      </c>
      <c r="B713" s="10" t="s">
        <v>59</v>
      </c>
      <c r="C713">
        <v>2016</v>
      </c>
      <c r="D713">
        <v>335</v>
      </c>
      <c r="E713" s="9">
        <v>7.2</v>
      </c>
      <c r="F713" s="9">
        <v>11.67</v>
      </c>
      <c r="G713"/>
    </row>
    <row r="714" spans="1:7" x14ac:dyDescent="0.45">
      <c r="A714" s="10" t="s">
        <v>58</v>
      </c>
      <c r="B714" s="10" t="s">
        <v>59</v>
      </c>
      <c r="C714">
        <v>2016</v>
      </c>
      <c r="D714">
        <v>336</v>
      </c>
      <c r="E714" s="9">
        <v>4.25</v>
      </c>
      <c r="F714" s="9">
        <v>11.58</v>
      </c>
      <c r="G714"/>
    </row>
    <row r="715" spans="1:7" x14ac:dyDescent="0.45">
      <c r="A715" s="10" t="s">
        <v>58</v>
      </c>
      <c r="B715" s="10" t="s">
        <v>59</v>
      </c>
      <c r="C715">
        <v>2016</v>
      </c>
      <c r="D715">
        <v>337</v>
      </c>
      <c r="E715" s="9">
        <v>6.91</v>
      </c>
      <c r="F715" s="9">
        <v>11.5</v>
      </c>
      <c r="G715"/>
    </row>
    <row r="716" spans="1:7" x14ac:dyDescent="0.45">
      <c r="A716" s="10" t="s">
        <v>58</v>
      </c>
      <c r="B716" s="10" t="s">
        <v>59</v>
      </c>
      <c r="C716">
        <v>2016</v>
      </c>
      <c r="D716">
        <v>338</v>
      </c>
      <c r="E716" s="9">
        <v>2.4500000000000002</v>
      </c>
      <c r="F716" s="9">
        <v>11.41</v>
      </c>
      <c r="G716"/>
    </row>
    <row r="717" spans="1:7" x14ac:dyDescent="0.45">
      <c r="A717" s="10" t="s">
        <v>58</v>
      </c>
      <c r="B717" s="10" t="s">
        <v>59</v>
      </c>
      <c r="C717">
        <v>2016</v>
      </c>
      <c r="D717">
        <v>339</v>
      </c>
      <c r="E717" s="9">
        <v>1.98</v>
      </c>
      <c r="F717" s="9">
        <v>11.34</v>
      </c>
      <c r="G717"/>
    </row>
    <row r="718" spans="1:7" x14ac:dyDescent="0.45">
      <c r="A718" s="10" t="s">
        <v>58</v>
      </c>
      <c r="B718" s="10" t="s">
        <v>59</v>
      </c>
      <c r="C718">
        <v>2016</v>
      </c>
      <c r="D718">
        <v>340</v>
      </c>
      <c r="E718" s="9">
        <v>1.95</v>
      </c>
      <c r="F718" s="9">
        <v>11.26</v>
      </c>
      <c r="G718"/>
    </row>
    <row r="719" spans="1:7" x14ac:dyDescent="0.45">
      <c r="A719" s="10" t="s">
        <v>58</v>
      </c>
      <c r="B719" s="10" t="s">
        <v>59</v>
      </c>
      <c r="C719">
        <v>2016</v>
      </c>
      <c r="D719">
        <v>341</v>
      </c>
      <c r="E719" s="9">
        <v>4.92</v>
      </c>
      <c r="F719" s="9">
        <v>11.19</v>
      </c>
      <c r="G719"/>
    </row>
    <row r="720" spans="1:7" x14ac:dyDescent="0.45">
      <c r="A720" s="10" t="s">
        <v>58</v>
      </c>
      <c r="B720" s="10" t="s">
        <v>59</v>
      </c>
      <c r="C720">
        <v>2016</v>
      </c>
      <c r="D720">
        <v>342</v>
      </c>
      <c r="E720" s="9">
        <v>4.34</v>
      </c>
      <c r="F720" s="9">
        <v>11.13</v>
      </c>
      <c r="G720"/>
    </row>
    <row r="721" spans="1:7" x14ac:dyDescent="0.45">
      <c r="A721" s="10" t="s">
        <v>58</v>
      </c>
      <c r="B721" s="10" t="s">
        <v>59</v>
      </c>
      <c r="C721">
        <v>2016</v>
      </c>
      <c r="D721">
        <v>343</v>
      </c>
      <c r="E721" s="9">
        <v>5.59</v>
      </c>
      <c r="F721" s="9">
        <v>11.07</v>
      </c>
      <c r="G721"/>
    </row>
    <row r="722" spans="1:7" x14ac:dyDescent="0.45">
      <c r="A722" s="10" t="s">
        <v>58</v>
      </c>
      <c r="B722" s="10" t="s">
        <v>59</v>
      </c>
      <c r="C722">
        <v>2016</v>
      </c>
      <c r="D722">
        <v>344</v>
      </c>
      <c r="E722" s="9">
        <v>4.51</v>
      </c>
      <c r="F722" s="9">
        <v>11.01</v>
      </c>
      <c r="G722"/>
    </row>
    <row r="723" spans="1:7" x14ac:dyDescent="0.45">
      <c r="A723" s="10" t="s">
        <v>58</v>
      </c>
      <c r="B723" s="10" t="s">
        <v>59</v>
      </c>
      <c r="C723">
        <v>2016</v>
      </c>
      <c r="D723">
        <v>345</v>
      </c>
      <c r="E723" s="9">
        <v>4.7</v>
      </c>
      <c r="F723" s="9">
        <v>10.96</v>
      </c>
      <c r="G723"/>
    </row>
    <row r="724" spans="1:7" x14ac:dyDescent="0.45">
      <c r="A724" s="10" t="s">
        <v>58</v>
      </c>
      <c r="B724" s="10" t="s">
        <v>59</v>
      </c>
      <c r="C724">
        <v>2016</v>
      </c>
      <c r="D724">
        <v>346</v>
      </c>
      <c r="E724" s="9">
        <v>3.83</v>
      </c>
      <c r="F724" s="9">
        <v>10.91</v>
      </c>
      <c r="G724"/>
    </row>
    <row r="725" spans="1:7" x14ac:dyDescent="0.45">
      <c r="A725" s="10" t="s">
        <v>58</v>
      </c>
      <c r="B725" s="10" t="s">
        <v>59</v>
      </c>
      <c r="C725">
        <v>2016</v>
      </c>
      <c r="D725">
        <v>347</v>
      </c>
      <c r="E725" s="9">
        <v>4.8499999999999996</v>
      </c>
      <c r="F725" s="9">
        <v>10.87</v>
      </c>
      <c r="G725"/>
    </row>
    <row r="726" spans="1:7" x14ac:dyDescent="0.45">
      <c r="A726" s="10" t="s">
        <v>58</v>
      </c>
      <c r="B726" s="10" t="s">
        <v>59</v>
      </c>
      <c r="C726">
        <v>2016</v>
      </c>
      <c r="D726">
        <v>348</v>
      </c>
      <c r="E726" s="9">
        <v>3.38</v>
      </c>
      <c r="F726" s="9">
        <v>10.83</v>
      </c>
      <c r="G726"/>
    </row>
    <row r="727" spans="1:7" x14ac:dyDescent="0.45">
      <c r="A727" s="10" t="s">
        <v>58</v>
      </c>
      <c r="B727" s="10" t="s">
        <v>59</v>
      </c>
      <c r="C727">
        <v>2016</v>
      </c>
      <c r="D727">
        <v>349</v>
      </c>
      <c r="E727" s="9">
        <v>3.25</v>
      </c>
      <c r="F727" s="9">
        <v>10.8</v>
      </c>
      <c r="G727"/>
    </row>
    <row r="728" spans="1:7" x14ac:dyDescent="0.45">
      <c r="A728" s="10" t="s">
        <v>58</v>
      </c>
      <c r="B728" s="10" t="s">
        <v>59</v>
      </c>
      <c r="C728">
        <v>2016</v>
      </c>
      <c r="D728">
        <v>350</v>
      </c>
      <c r="E728" s="9">
        <v>3.29</v>
      </c>
      <c r="F728" s="9">
        <v>10.77</v>
      </c>
      <c r="G728"/>
    </row>
    <row r="729" spans="1:7" x14ac:dyDescent="0.45">
      <c r="A729" s="10" t="s">
        <v>58</v>
      </c>
      <c r="B729" s="10" t="s">
        <v>59</v>
      </c>
      <c r="C729">
        <v>2016</v>
      </c>
      <c r="D729">
        <v>351</v>
      </c>
      <c r="E729" s="9">
        <v>1.72</v>
      </c>
      <c r="F729" s="9">
        <v>10.74</v>
      </c>
      <c r="G729"/>
    </row>
    <row r="730" spans="1:7" x14ac:dyDescent="0.45">
      <c r="A730" s="10" t="s">
        <v>58</v>
      </c>
      <c r="B730" s="10" t="s">
        <v>59</v>
      </c>
      <c r="C730">
        <v>2016</v>
      </c>
      <c r="D730">
        <v>352</v>
      </c>
      <c r="E730" s="9">
        <v>5.65</v>
      </c>
      <c r="F730" s="9">
        <v>10.72</v>
      </c>
      <c r="G730"/>
    </row>
    <row r="731" spans="1:7" x14ac:dyDescent="0.45">
      <c r="A731" s="10" t="s">
        <v>58</v>
      </c>
      <c r="B731" s="10" t="s">
        <v>59</v>
      </c>
      <c r="C731">
        <v>2016</v>
      </c>
      <c r="D731">
        <v>353</v>
      </c>
      <c r="E731" s="9">
        <v>5.08</v>
      </c>
      <c r="F731" s="9">
        <v>10.71</v>
      </c>
      <c r="G731"/>
    </row>
    <row r="732" spans="1:7" x14ac:dyDescent="0.45">
      <c r="A732" s="10" t="s">
        <v>58</v>
      </c>
      <c r="B732" s="10" t="s">
        <v>59</v>
      </c>
      <c r="C732">
        <v>2016</v>
      </c>
      <c r="D732">
        <v>354</v>
      </c>
      <c r="E732" s="9">
        <v>2.9699999999999998</v>
      </c>
      <c r="F732" s="9">
        <v>10.7</v>
      </c>
      <c r="G732"/>
    </row>
    <row r="733" spans="1:7" x14ac:dyDescent="0.45">
      <c r="A733" s="10" t="s">
        <v>58</v>
      </c>
      <c r="B733" s="10" t="s">
        <v>59</v>
      </c>
      <c r="C733">
        <v>2016</v>
      </c>
      <c r="D733">
        <v>355</v>
      </c>
      <c r="E733" s="9">
        <v>1.2</v>
      </c>
      <c r="F733" s="9">
        <v>10.69</v>
      </c>
      <c r="G733"/>
    </row>
    <row r="734" spans="1:7" x14ac:dyDescent="0.45">
      <c r="A734" s="10" t="s">
        <v>58</v>
      </c>
      <c r="B734" s="10" t="s">
        <v>59</v>
      </c>
      <c r="C734">
        <v>2016</v>
      </c>
      <c r="D734">
        <v>356</v>
      </c>
      <c r="E734" s="9">
        <v>4.87</v>
      </c>
      <c r="F734" s="9">
        <v>10.69</v>
      </c>
      <c r="G734"/>
    </row>
    <row r="735" spans="1:7" x14ac:dyDescent="0.45">
      <c r="A735" s="10" t="s">
        <v>58</v>
      </c>
      <c r="B735" s="10" t="s">
        <v>59</v>
      </c>
      <c r="C735">
        <v>2016</v>
      </c>
      <c r="D735">
        <v>357</v>
      </c>
      <c r="E735" s="9">
        <v>6.22</v>
      </c>
      <c r="F735" s="9">
        <v>10.7</v>
      </c>
      <c r="G735"/>
    </row>
    <row r="736" spans="1:7" x14ac:dyDescent="0.45">
      <c r="A736" s="10" t="s">
        <v>58</v>
      </c>
      <c r="B736" s="10" t="s">
        <v>59</v>
      </c>
      <c r="C736">
        <v>2016</v>
      </c>
      <c r="D736">
        <v>358</v>
      </c>
      <c r="E736" s="9">
        <v>6.2</v>
      </c>
      <c r="F736" s="9">
        <v>10.7</v>
      </c>
      <c r="G736"/>
    </row>
    <row r="737" spans="1:7" x14ac:dyDescent="0.45">
      <c r="A737" s="10" t="s">
        <v>58</v>
      </c>
      <c r="B737" s="10" t="s">
        <v>59</v>
      </c>
      <c r="C737">
        <v>2016</v>
      </c>
      <c r="D737">
        <v>359</v>
      </c>
      <c r="E737" s="9">
        <v>4.24</v>
      </c>
      <c r="F737" s="9">
        <v>10.72</v>
      </c>
      <c r="G737"/>
    </row>
    <row r="738" spans="1:7" x14ac:dyDescent="0.45">
      <c r="A738" s="10" t="s">
        <v>58</v>
      </c>
      <c r="B738" s="10" t="s">
        <v>59</v>
      </c>
      <c r="C738">
        <v>2016</v>
      </c>
      <c r="D738">
        <v>360</v>
      </c>
      <c r="E738" s="9">
        <v>6.02</v>
      </c>
      <c r="F738" s="9">
        <v>10.74</v>
      </c>
      <c r="G738"/>
    </row>
    <row r="739" spans="1:7" x14ac:dyDescent="0.45">
      <c r="A739" s="10" t="s">
        <v>58</v>
      </c>
      <c r="B739" s="10" t="s">
        <v>59</v>
      </c>
      <c r="C739">
        <v>2016</v>
      </c>
      <c r="D739">
        <v>361</v>
      </c>
      <c r="E739" s="9">
        <v>5.53</v>
      </c>
      <c r="F739" s="9">
        <v>10.76</v>
      </c>
      <c r="G739"/>
    </row>
    <row r="740" spans="1:7" x14ac:dyDescent="0.45">
      <c r="A740" s="10" t="s">
        <v>58</v>
      </c>
      <c r="B740" s="10" t="s">
        <v>59</v>
      </c>
      <c r="C740">
        <v>2016</v>
      </c>
      <c r="D740">
        <v>362</v>
      </c>
      <c r="E740" s="9">
        <v>6.28</v>
      </c>
      <c r="F740" s="9">
        <v>10.79</v>
      </c>
      <c r="G740"/>
    </row>
    <row r="741" spans="1:7" x14ac:dyDescent="0.45">
      <c r="A741" s="10" t="s">
        <v>58</v>
      </c>
      <c r="B741" s="10" t="s">
        <v>59</v>
      </c>
      <c r="C741">
        <v>2016</v>
      </c>
      <c r="D741">
        <v>363</v>
      </c>
      <c r="E741" s="9">
        <v>6.46</v>
      </c>
      <c r="F741" s="9">
        <v>10.82</v>
      </c>
      <c r="G741"/>
    </row>
    <row r="742" spans="1:7" x14ac:dyDescent="0.45">
      <c r="A742" s="10" t="s">
        <v>58</v>
      </c>
      <c r="B742" s="10" t="s">
        <v>59</v>
      </c>
      <c r="C742">
        <v>2016</v>
      </c>
      <c r="D742">
        <v>364</v>
      </c>
      <c r="E742" s="9">
        <v>4.37</v>
      </c>
      <c r="F742" s="9">
        <v>10.86</v>
      </c>
      <c r="G742"/>
    </row>
    <row r="743" spans="1:7" x14ac:dyDescent="0.45">
      <c r="A743" s="10" t="s">
        <v>58</v>
      </c>
      <c r="B743" s="10" t="s">
        <v>59</v>
      </c>
      <c r="C743">
        <v>2016</v>
      </c>
      <c r="D743">
        <v>365</v>
      </c>
      <c r="E743" s="9">
        <v>6.53</v>
      </c>
      <c r="F743" s="9">
        <v>10.9</v>
      </c>
      <c r="G743"/>
    </row>
    <row r="744" spans="1:7" x14ac:dyDescent="0.45">
      <c r="A744" s="10" t="s">
        <v>58</v>
      </c>
      <c r="B744" s="10" t="s">
        <v>59</v>
      </c>
      <c r="C744">
        <v>2016</v>
      </c>
      <c r="D744">
        <v>366</v>
      </c>
      <c r="E744" s="9">
        <v>6.28</v>
      </c>
      <c r="F744" s="9">
        <v>10.95</v>
      </c>
      <c r="G744"/>
    </row>
    <row r="745" spans="1:7" x14ac:dyDescent="0.45">
      <c r="A745" s="10" t="s">
        <v>58</v>
      </c>
      <c r="B745" s="10" t="s">
        <v>59</v>
      </c>
      <c r="C745">
        <v>2017</v>
      </c>
      <c r="D745">
        <v>1</v>
      </c>
      <c r="E745" s="9">
        <v>6.67</v>
      </c>
      <c r="F745" s="9">
        <v>11</v>
      </c>
      <c r="G745"/>
    </row>
    <row r="746" spans="1:7" x14ac:dyDescent="0.45">
      <c r="A746" s="10" t="s">
        <v>58</v>
      </c>
      <c r="B746" s="10" t="s">
        <v>59</v>
      </c>
      <c r="C746">
        <v>2017</v>
      </c>
      <c r="D746">
        <v>2</v>
      </c>
      <c r="E746" s="9">
        <v>5.23</v>
      </c>
      <c r="F746" s="9">
        <v>11.05</v>
      </c>
      <c r="G746"/>
    </row>
    <row r="747" spans="1:7" x14ac:dyDescent="0.45">
      <c r="A747" s="10" t="s">
        <v>58</v>
      </c>
      <c r="B747" s="10" t="s">
        <v>59</v>
      </c>
      <c r="C747">
        <v>2017</v>
      </c>
      <c r="D747">
        <v>3</v>
      </c>
      <c r="E747" s="9">
        <v>4.9000000000000004</v>
      </c>
      <c r="F747" s="9">
        <v>11.11</v>
      </c>
      <c r="G747"/>
    </row>
    <row r="748" spans="1:7" x14ac:dyDescent="0.45">
      <c r="A748" s="10" t="s">
        <v>58</v>
      </c>
      <c r="B748" s="10" t="s">
        <v>59</v>
      </c>
      <c r="C748">
        <v>2017</v>
      </c>
      <c r="D748">
        <v>4</v>
      </c>
      <c r="E748" s="9">
        <v>6.7</v>
      </c>
      <c r="F748" s="9">
        <v>11.18</v>
      </c>
      <c r="G748"/>
    </row>
    <row r="749" spans="1:7" x14ac:dyDescent="0.45">
      <c r="A749" s="10" t="s">
        <v>58</v>
      </c>
      <c r="B749" s="10" t="s">
        <v>59</v>
      </c>
      <c r="C749">
        <v>2017</v>
      </c>
      <c r="D749">
        <v>5</v>
      </c>
      <c r="E749" s="9">
        <v>6.35</v>
      </c>
      <c r="F749" s="9">
        <v>11.25</v>
      </c>
      <c r="G749"/>
    </row>
    <row r="750" spans="1:7" x14ac:dyDescent="0.45">
      <c r="A750" s="10" t="s">
        <v>58</v>
      </c>
      <c r="B750" s="10" t="s">
        <v>59</v>
      </c>
      <c r="C750">
        <v>2017</v>
      </c>
      <c r="D750">
        <v>6</v>
      </c>
      <c r="E750" s="9">
        <v>7.1</v>
      </c>
      <c r="F750" s="9">
        <v>11.32</v>
      </c>
      <c r="G750"/>
    </row>
    <row r="751" spans="1:7" x14ac:dyDescent="0.45">
      <c r="A751" s="10" t="s">
        <v>58</v>
      </c>
      <c r="B751" s="10" t="s">
        <v>59</v>
      </c>
      <c r="C751">
        <v>2017</v>
      </c>
      <c r="D751">
        <v>7</v>
      </c>
      <c r="E751" s="9">
        <v>7.01</v>
      </c>
      <c r="F751" s="9">
        <v>11.4</v>
      </c>
      <c r="G751"/>
    </row>
    <row r="752" spans="1:7" x14ac:dyDescent="0.45">
      <c r="A752" s="10" t="s">
        <v>58</v>
      </c>
      <c r="B752" s="10" t="s">
        <v>59</v>
      </c>
      <c r="C752">
        <v>2017</v>
      </c>
      <c r="D752">
        <v>8</v>
      </c>
      <c r="E752" s="9">
        <v>4.76</v>
      </c>
      <c r="F752" s="9">
        <v>11.48</v>
      </c>
      <c r="G752"/>
    </row>
    <row r="753" spans="1:7" x14ac:dyDescent="0.45">
      <c r="A753" s="10" t="s">
        <v>58</v>
      </c>
      <c r="B753" s="10" t="s">
        <v>59</v>
      </c>
      <c r="C753">
        <v>2017</v>
      </c>
      <c r="D753">
        <v>9</v>
      </c>
      <c r="E753" s="9">
        <v>6.84</v>
      </c>
      <c r="F753" s="9">
        <v>11.57</v>
      </c>
      <c r="G753"/>
    </row>
    <row r="754" spans="1:7" x14ac:dyDescent="0.45">
      <c r="A754" s="10" t="s">
        <v>58</v>
      </c>
      <c r="B754" s="10" t="s">
        <v>59</v>
      </c>
      <c r="C754">
        <v>2017</v>
      </c>
      <c r="D754">
        <v>10</v>
      </c>
      <c r="E754" s="9">
        <v>1.96</v>
      </c>
      <c r="F754" s="9">
        <v>11.66</v>
      </c>
      <c r="G754"/>
    </row>
    <row r="755" spans="1:7" x14ac:dyDescent="0.45">
      <c r="A755" s="10" t="s">
        <v>58</v>
      </c>
      <c r="B755" s="10" t="s">
        <v>59</v>
      </c>
      <c r="C755">
        <v>2017</v>
      </c>
      <c r="D755">
        <v>11</v>
      </c>
      <c r="E755" s="9">
        <v>7.2</v>
      </c>
      <c r="F755" s="9">
        <v>11.76</v>
      </c>
      <c r="G755"/>
    </row>
    <row r="756" spans="1:7" x14ac:dyDescent="0.45">
      <c r="A756" s="10" t="s">
        <v>58</v>
      </c>
      <c r="B756" s="10" t="s">
        <v>59</v>
      </c>
      <c r="C756">
        <v>2017</v>
      </c>
      <c r="D756">
        <v>12</v>
      </c>
      <c r="E756" s="9">
        <v>2.75</v>
      </c>
      <c r="F756" s="9">
        <v>11.86</v>
      </c>
      <c r="G756"/>
    </row>
    <row r="757" spans="1:7" x14ac:dyDescent="0.45">
      <c r="A757" s="10" t="s">
        <v>58</v>
      </c>
      <c r="B757" s="10" t="s">
        <v>59</v>
      </c>
      <c r="C757">
        <v>2017</v>
      </c>
      <c r="D757">
        <v>13</v>
      </c>
      <c r="E757" s="9">
        <v>1.46</v>
      </c>
      <c r="F757" s="9">
        <v>11.96</v>
      </c>
      <c r="G757"/>
    </row>
    <row r="758" spans="1:7" x14ac:dyDescent="0.45">
      <c r="A758" s="10" t="s">
        <v>58</v>
      </c>
      <c r="B758" s="10" t="s">
        <v>59</v>
      </c>
      <c r="C758">
        <v>2017</v>
      </c>
      <c r="D758">
        <v>14</v>
      </c>
      <c r="E758" s="9">
        <v>7.46</v>
      </c>
      <c r="F758" s="9">
        <v>12.07</v>
      </c>
      <c r="G758"/>
    </row>
    <row r="759" spans="1:7" x14ac:dyDescent="0.45">
      <c r="A759" s="10" t="s">
        <v>58</v>
      </c>
      <c r="B759" s="10" t="s">
        <v>59</v>
      </c>
      <c r="C759">
        <v>2017</v>
      </c>
      <c r="D759">
        <v>15</v>
      </c>
      <c r="E759" s="9">
        <v>3.5300000000000002</v>
      </c>
      <c r="F759" s="9">
        <v>12.21</v>
      </c>
      <c r="G759"/>
    </row>
    <row r="760" spans="1:7" x14ac:dyDescent="0.45">
      <c r="A760" s="10" t="s">
        <v>58</v>
      </c>
      <c r="B760" s="10" t="s">
        <v>59</v>
      </c>
      <c r="C760">
        <v>2017</v>
      </c>
      <c r="D760">
        <v>16</v>
      </c>
      <c r="E760" s="9">
        <v>4.01</v>
      </c>
      <c r="F760" s="9">
        <v>12.35</v>
      </c>
      <c r="G760"/>
    </row>
    <row r="761" spans="1:7" x14ac:dyDescent="0.45">
      <c r="A761" s="10" t="s">
        <v>58</v>
      </c>
      <c r="B761" s="10" t="s">
        <v>59</v>
      </c>
      <c r="C761">
        <v>2017</v>
      </c>
      <c r="D761">
        <v>17</v>
      </c>
      <c r="E761" s="9">
        <v>3.22</v>
      </c>
      <c r="F761" s="9">
        <v>12.49</v>
      </c>
      <c r="G761"/>
    </row>
    <row r="762" spans="1:7" x14ac:dyDescent="0.45">
      <c r="A762" s="10" t="s">
        <v>58</v>
      </c>
      <c r="B762" s="10" t="s">
        <v>59</v>
      </c>
      <c r="C762">
        <v>2017</v>
      </c>
      <c r="D762">
        <v>18</v>
      </c>
      <c r="E762" s="9">
        <v>5.72</v>
      </c>
      <c r="F762" s="9">
        <v>12.64</v>
      </c>
      <c r="G762"/>
    </row>
    <row r="763" spans="1:7" x14ac:dyDescent="0.45">
      <c r="A763" s="10" t="s">
        <v>58</v>
      </c>
      <c r="B763" s="10" t="s">
        <v>59</v>
      </c>
      <c r="C763">
        <v>2017</v>
      </c>
      <c r="D763">
        <v>19</v>
      </c>
      <c r="E763" s="9">
        <v>5.78</v>
      </c>
      <c r="F763" s="9">
        <v>12.8</v>
      </c>
      <c r="G763"/>
    </row>
    <row r="764" spans="1:7" x14ac:dyDescent="0.45">
      <c r="A764" s="10" t="s">
        <v>58</v>
      </c>
      <c r="B764" s="10" t="s">
        <v>59</v>
      </c>
      <c r="C764">
        <v>2017</v>
      </c>
      <c r="D764">
        <v>20</v>
      </c>
      <c r="E764" s="9">
        <v>7.64</v>
      </c>
      <c r="F764" s="9">
        <v>12.96</v>
      </c>
      <c r="G764"/>
    </row>
    <row r="765" spans="1:7" x14ac:dyDescent="0.45">
      <c r="A765" s="10" t="s">
        <v>58</v>
      </c>
      <c r="B765" s="10" t="s">
        <v>59</v>
      </c>
      <c r="C765">
        <v>2017</v>
      </c>
      <c r="D765">
        <v>21</v>
      </c>
      <c r="E765" s="9">
        <v>5.75</v>
      </c>
      <c r="F765" s="9">
        <v>13.12</v>
      </c>
      <c r="G765"/>
    </row>
    <row r="766" spans="1:7" x14ac:dyDescent="0.45">
      <c r="A766" s="10" t="s">
        <v>58</v>
      </c>
      <c r="B766" s="10" t="s">
        <v>59</v>
      </c>
      <c r="C766">
        <v>2017</v>
      </c>
      <c r="D766">
        <v>22</v>
      </c>
      <c r="E766" s="9">
        <v>4.83</v>
      </c>
      <c r="F766" s="9">
        <v>13.28</v>
      </c>
      <c r="G766"/>
    </row>
    <row r="767" spans="1:7" x14ac:dyDescent="0.45">
      <c r="A767" s="10" t="s">
        <v>58</v>
      </c>
      <c r="B767" s="10" t="s">
        <v>59</v>
      </c>
      <c r="C767">
        <v>2017</v>
      </c>
      <c r="D767">
        <v>23</v>
      </c>
      <c r="E767" s="9">
        <v>3.71</v>
      </c>
      <c r="F767" s="9">
        <v>13.46</v>
      </c>
      <c r="G767"/>
    </row>
    <row r="768" spans="1:7" x14ac:dyDescent="0.45">
      <c r="A768" s="10" t="s">
        <v>58</v>
      </c>
      <c r="B768" s="10" t="s">
        <v>59</v>
      </c>
      <c r="C768">
        <v>2017</v>
      </c>
      <c r="D768">
        <v>24</v>
      </c>
      <c r="E768" s="9">
        <v>8.17</v>
      </c>
      <c r="F768" s="9">
        <v>13.63</v>
      </c>
      <c r="G768"/>
    </row>
    <row r="769" spans="1:7" x14ac:dyDescent="0.45">
      <c r="A769" s="10" t="s">
        <v>58</v>
      </c>
      <c r="B769" s="10" t="s">
        <v>59</v>
      </c>
      <c r="C769">
        <v>2017</v>
      </c>
      <c r="D769">
        <v>25</v>
      </c>
      <c r="E769" s="9">
        <v>8.61</v>
      </c>
      <c r="F769" s="9">
        <v>13.81</v>
      </c>
      <c r="G769"/>
    </row>
    <row r="770" spans="1:7" x14ac:dyDescent="0.45">
      <c r="A770" s="10" t="s">
        <v>58</v>
      </c>
      <c r="B770" s="10" t="s">
        <v>59</v>
      </c>
      <c r="C770">
        <v>2017</v>
      </c>
      <c r="D770">
        <v>26</v>
      </c>
      <c r="E770" s="9">
        <v>8.1300000000000008</v>
      </c>
      <c r="F770" s="9">
        <v>13.99</v>
      </c>
      <c r="G770"/>
    </row>
    <row r="771" spans="1:7" x14ac:dyDescent="0.45">
      <c r="A771" s="10" t="s">
        <v>58</v>
      </c>
      <c r="B771" s="10" t="s">
        <v>59</v>
      </c>
      <c r="C771">
        <v>2017</v>
      </c>
      <c r="D771">
        <v>27</v>
      </c>
      <c r="E771" s="9">
        <v>8.8699999999999992</v>
      </c>
      <c r="F771" s="9">
        <v>14.18</v>
      </c>
      <c r="G771"/>
    </row>
    <row r="772" spans="1:7" x14ac:dyDescent="0.45">
      <c r="A772" s="10" t="s">
        <v>58</v>
      </c>
      <c r="B772" s="10" t="s">
        <v>59</v>
      </c>
      <c r="C772">
        <v>2017</v>
      </c>
      <c r="D772">
        <v>28</v>
      </c>
      <c r="E772" s="9">
        <v>6.96</v>
      </c>
      <c r="F772" s="9">
        <v>14.37</v>
      </c>
      <c r="G772"/>
    </row>
    <row r="773" spans="1:7" x14ac:dyDescent="0.45">
      <c r="A773" s="10" t="s">
        <v>58</v>
      </c>
      <c r="B773" s="10" t="s">
        <v>59</v>
      </c>
      <c r="C773">
        <v>2017</v>
      </c>
      <c r="D773">
        <v>29</v>
      </c>
      <c r="E773" s="9">
        <v>9.0299999999999994</v>
      </c>
      <c r="F773" s="9">
        <v>14.56</v>
      </c>
      <c r="G773"/>
    </row>
    <row r="774" spans="1:7" x14ac:dyDescent="0.45">
      <c r="A774" s="10" t="s">
        <v>58</v>
      </c>
      <c r="B774" s="10" t="s">
        <v>59</v>
      </c>
      <c r="C774">
        <v>2017</v>
      </c>
      <c r="D774">
        <v>30</v>
      </c>
      <c r="E774" s="9">
        <v>5.74</v>
      </c>
      <c r="F774" s="9">
        <v>14.75</v>
      </c>
      <c r="G774"/>
    </row>
    <row r="775" spans="1:7" x14ac:dyDescent="0.45">
      <c r="A775" s="10" t="s">
        <v>58</v>
      </c>
      <c r="B775" s="10" t="s">
        <v>59</v>
      </c>
      <c r="C775">
        <v>2017</v>
      </c>
      <c r="D775">
        <v>31</v>
      </c>
      <c r="E775" s="9">
        <v>2.5099999999999998</v>
      </c>
      <c r="F775" s="9">
        <v>14.95</v>
      </c>
      <c r="G775"/>
    </row>
    <row r="776" spans="1:7" x14ac:dyDescent="0.45">
      <c r="A776" s="10" t="s">
        <v>58</v>
      </c>
      <c r="B776" s="10" t="s">
        <v>59</v>
      </c>
      <c r="C776">
        <v>2017</v>
      </c>
      <c r="D776">
        <v>32</v>
      </c>
      <c r="E776" s="9">
        <v>3.98</v>
      </c>
      <c r="F776" s="9">
        <v>15.16</v>
      </c>
      <c r="G776"/>
    </row>
    <row r="777" spans="1:7" x14ac:dyDescent="0.45">
      <c r="A777" s="10" t="s">
        <v>58</v>
      </c>
      <c r="B777" s="10" t="s">
        <v>59</v>
      </c>
      <c r="C777">
        <v>2017</v>
      </c>
      <c r="D777">
        <v>33</v>
      </c>
      <c r="E777" s="9">
        <v>2.4900000000000002</v>
      </c>
      <c r="F777" s="9">
        <v>15.36</v>
      </c>
      <c r="G777"/>
    </row>
    <row r="778" spans="1:7" x14ac:dyDescent="0.45">
      <c r="A778" s="10" t="s">
        <v>58</v>
      </c>
      <c r="B778" s="10" t="s">
        <v>59</v>
      </c>
      <c r="C778">
        <v>2017</v>
      </c>
      <c r="D778">
        <v>34</v>
      </c>
      <c r="E778" s="9">
        <v>6.02</v>
      </c>
      <c r="F778" s="9">
        <v>15.57</v>
      </c>
      <c r="G778"/>
    </row>
    <row r="779" spans="1:7" x14ac:dyDescent="0.45">
      <c r="A779" s="10" t="s">
        <v>58</v>
      </c>
      <c r="B779" s="10" t="s">
        <v>59</v>
      </c>
      <c r="C779">
        <v>2017</v>
      </c>
      <c r="D779">
        <v>35</v>
      </c>
      <c r="E779" s="9">
        <v>1.5</v>
      </c>
      <c r="F779" s="9">
        <v>15.78</v>
      </c>
      <c r="G779"/>
    </row>
    <row r="780" spans="1:7" x14ac:dyDescent="0.45">
      <c r="A780" s="10" t="s">
        <v>58</v>
      </c>
      <c r="B780" s="10" t="s">
        <v>59</v>
      </c>
      <c r="C780">
        <v>2017</v>
      </c>
      <c r="D780">
        <v>36</v>
      </c>
      <c r="E780" s="9">
        <v>1.44</v>
      </c>
      <c r="F780" s="9">
        <v>16</v>
      </c>
      <c r="G780"/>
    </row>
    <row r="781" spans="1:7" x14ac:dyDescent="0.45">
      <c r="A781" s="10" t="s">
        <v>58</v>
      </c>
      <c r="B781" s="10" t="s">
        <v>59</v>
      </c>
      <c r="C781">
        <v>2017</v>
      </c>
      <c r="D781">
        <v>37</v>
      </c>
      <c r="E781" s="9">
        <v>2.0699999999999998</v>
      </c>
      <c r="F781" s="9">
        <v>16.21</v>
      </c>
      <c r="G781"/>
    </row>
    <row r="782" spans="1:7" x14ac:dyDescent="0.45">
      <c r="A782" s="10" t="s">
        <v>58</v>
      </c>
      <c r="B782" s="10" t="s">
        <v>59</v>
      </c>
      <c r="C782">
        <v>2017</v>
      </c>
      <c r="D782">
        <v>38</v>
      </c>
      <c r="E782" s="9">
        <v>8.1199999999999992</v>
      </c>
      <c r="F782" s="9">
        <v>16.43</v>
      </c>
      <c r="G782"/>
    </row>
    <row r="783" spans="1:7" x14ac:dyDescent="0.45">
      <c r="A783" s="10" t="s">
        <v>58</v>
      </c>
      <c r="B783" s="10" t="s">
        <v>59</v>
      </c>
      <c r="C783">
        <v>2017</v>
      </c>
      <c r="D783">
        <v>39</v>
      </c>
      <c r="E783" s="9">
        <v>5.04</v>
      </c>
      <c r="F783" s="9">
        <v>16.649999999999999</v>
      </c>
      <c r="G783"/>
    </row>
    <row r="784" spans="1:7" x14ac:dyDescent="0.45">
      <c r="A784" s="10" t="s">
        <v>58</v>
      </c>
      <c r="B784" s="10" t="s">
        <v>59</v>
      </c>
      <c r="C784">
        <v>2017</v>
      </c>
      <c r="D784">
        <v>40</v>
      </c>
      <c r="E784" s="9">
        <v>4.63</v>
      </c>
      <c r="F784" s="9">
        <v>16.87</v>
      </c>
      <c r="G784"/>
    </row>
    <row r="785" spans="1:7" x14ac:dyDescent="0.45">
      <c r="A785" s="10" t="s">
        <v>58</v>
      </c>
      <c r="B785" s="10" t="s">
        <v>59</v>
      </c>
      <c r="C785">
        <v>2017</v>
      </c>
      <c r="D785">
        <v>41</v>
      </c>
      <c r="E785" s="9">
        <v>3.09</v>
      </c>
      <c r="F785" s="9">
        <v>17.100000000000001</v>
      </c>
      <c r="G785"/>
    </row>
    <row r="786" spans="1:7" x14ac:dyDescent="0.45">
      <c r="A786" s="10" t="s">
        <v>58</v>
      </c>
      <c r="B786" s="10" t="s">
        <v>59</v>
      </c>
      <c r="C786">
        <v>2017</v>
      </c>
      <c r="D786">
        <v>42</v>
      </c>
      <c r="E786" s="9">
        <v>4.5199999999999996</v>
      </c>
      <c r="F786" s="9">
        <v>17.329999999999998</v>
      </c>
      <c r="G786"/>
    </row>
    <row r="787" spans="1:7" x14ac:dyDescent="0.45">
      <c r="A787" s="10" t="s">
        <v>58</v>
      </c>
      <c r="B787" s="10" t="s">
        <v>59</v>
      </c>
      <c r="C787">
        <v>2017</v>
      </c>
      <c r="D787">
        <v>43</v>
      </c>
      <c r="E787" s="9">
        <v>5.33</v>
      </c>
      <c r="F787" s="9">
        <v>17.559999999999999</v>
      </c>
      <c r="G787"/>
    </row>
    <row r="788" spans="1:7" x14ac:dyDescent="0.45">
      <c r="A788" s="10" t="s">
        <v>58</v>
      </c>
      <c r="B788" s="10" t="s">
        <v>59</v>
      </c>
      <c r="C788">
        <v>2017</v>
      </c>
      <c r="D788">
        <v>44</v>
      </c>
      <c r="E788" s="9">
        <v>3.82</v>
      </c>
      <c r="F788" s="9">
        <v>17.79</v>
      </c>
      <c r="G788"/>
    </row>
    <row r="789" spans="1:7" x14ac:dyDescent="0.45">
      <c r="A789" s="10" t="s">
        <v>58</v>
      </c>
      <c r="B789" s="10" t="s">
        <v>59</v>
      </c>
      <c r="C789">
        <v>2017</v>
      </c>
      <c r="D789">
        <v>45</v>
      </c>
      <c r="E789" s="9">
        <v>11.5</v>
      </c>
      <c r="F789" s="9">
        <v>18.02</v>
      </c>
      <c r="G789"/>
    </row>
    <row r="790" spans="1:7" x14ac:dyDescent="0.45">
      <c r="A790" s="10" t="s">
        <v>58</v>
      </c>
      <c r="B790" s="10" t="s">
        <v>59</v>
      </c>
      <c r="C790">
        <v>2017</v>
      </c>
      <c r="D790">
        <v>46</v>
      </c>
      <c r="E790" s="9">
        <v>11.89</v>
      </c>
      <c r="F790" s="9">
        <v>18.25</v>
      </c>
      <c r="G790"/>
    </row>
    <row r="791" spans="1:7" x14ac:dyDescent="0.45">
      <c r="A791" s="10" t="s">
        <v>58</v>
      </c>
      <c r="B791" s="10" t="s">
        <v>59</v>
      </c>
      <c r="C791">
        <v>2017</v>
      </c>
      <c r="D791">
        <v>47</v>
      </c>
      <c r="E791" s="9">
        <v>11.99</v>
      </c>
      <c r="F791" s="9">
        <v>18.489999999999998</v>
      </c>
      <c r="G791"/>
    </row>
    <row r="792" spans="1:7" x14ac:dyDescent="0.45">
      <c r="A792" s="10" t="s">
        <v>58</v>
      </c>
      <c r="B792" s="10" t="s">
        <v>59</v>
      </c>
      <c r="C792">
        <v>2017</v>
      </c>
      <c r="D792">
        <v>48</v>
      </c>
      <c r="E792" s="9">
        <v>9.81</v>
      </c>
      <c r="F792" s="9">
        <v>18.72</v>
      </c>
      <c r="G792"/>
    </row>
    <row r="793" spans="1:7" x14ac:dyDescent="0.45">
      <c r="A793" s="10" t="s">
        <v>58</v>
      </c>
      <c r="B793" s="10" t="s">
        <v>59</v>
      </c>
      <c r="C793">
        <v>2017</v>
      </c>
      <c r="D793">
        <v>49</v>
      </c>
      <c r="E793" s="9">
        <v>12.34</v>
      </c>
      <c r="F793" s="9">
        <v>18.96</v>
      </c>
      <c r="G793"/>
    </row>
    <row r="794" spans="1:7" x14ac:dyDescent="0.45">
      <c r="A794" s="10" t="s">
        <v>58</v>
      </c>
      <c r="B794" s="10" t="s">
        <v>59</v>
      </c>
      <c r="C794">
        <v>2017</v>
      </c>
      <c r="D794">
        <v>50</v>
      </c>
      <c r="E794" s="9">
        <v>11.59</v>
      </c>
      <c r="F794" s="9">
        <v>19.2</v>
      </c>
      <c r="G794"/>
    </row>
    <row r="795" spans="1:7" x14ac:dyDescent="0.45">
      <c r="A795" s="10" t="s">
        <v>58</v>
      </c>
      <c r="B795" s="10" t="s">
        <v>59</v>
      </c>
      <c r="C795">
        <v>2017</v>
      </c>
      <c r="D795">
        <v>51</v>
      </c>
      <c r="E795" s="9">
        <v>9.48</v>
      </c>
      <c r="F795" s="9">
        <v>19.440000000000001</v>
      </c>
      <c r="G795"/>
    </row>
    <row r="796" spans="1:7" x14ac:dyDescent="0.45">
      <c r="A796" s="10" t="s">
        <v>58</v>
      </c>
      <c r="B796" s="10" t="s">
        <v>59</v>
      </c>
      <c r="C796">
        <v>2017</v>
      </c>
      <c r="D796">
        <v>52</v>
      </c>
      <c r="E796" s="9">
        <v>6.65</v>
      </c>
      <c r="F796" s="9">
        <v>19.68</v>
      </c>
      <c r="G796"/>
    </row>
    <row r="797" spans="1:7" x14ac:dyDescent="0.45">
      <c r="A797" s="10" t="s">
        <v>58</v>
      </c>
      <c r="B797" s="10" t="s">
        <v>59</v>
      </c>
      <c r="C797">
        <v>2017</v>
      </c>
      <c r="D797">
        <v>53</v>
      </c>
      <c r="E797" s="9">
        <v>10.76</v>
      </c>
      <c r="F797" s="9">
        <v>19.920000000000002</v>
      </c>
      <c r="G797"/>
    </row>
    <row r="798" spans="1:7" x14ac:dyDescent="0.45">
      <c r="A798" s="10" t="s">
        <v>58</v>
      </c>
      <c r="B798" s="10" t="s">
        <v>59</v>
      </c>
      <c r="C798">
        <v>2017</v>
      </c>
      <c r="D798">
        <v>54</v>
      </c>
      <c r="E798" s="9">
        <v>9.9499999999999993</v>
      </c>
      <c r="F798" s="9">
        <v>20.16</v>
      </c>
      <c r="G798"/>
    </row>
    <row r="799" spans="1:7" x14ac:dyDescent="0.45">
      <c r="A799" s="10" t="s">
        <v>58</v>
      </c>
      <c r="B799" s="10" t="s">
        <v>59</v>
      </c>
      <c r="C799">
        <v>2017</v>
      </c>
      <c r="D799">
        <v>55</v>
      </c>
      <c r="E799" s="9">
        <v>1.55</v>
      </c>
      <c r="F799" s="9">
        <v>20.399999999999999</v>
      </c>
      <c r="G799"/>
    </row>
    <row r="800" spans="1:7" x14ac:dyDescent="0.45">
      <c r="A800" s="10" t="s">
        <v>58</v>
      </c>
      <c r="B800" s="10" t="s">
        <v>59</v>
      </c>
      <c r="C800">
        <v>2017</v>
      </c>
      <c r="D800">
        <v>56</v>
      </c>
      <c r="E800" s="9">
        <v>13.58</v>
      </c>
      <c r="F800" s="9">
        <v>20.64</v>
      </c>
      <c r="G800"/>
    </row>
    <row r="801" spans="1:7" x14ac:dyDescent="0.45">
      <c r="A801" s="10" t="s">
        <v>58</v>
      </c>
      <c r="B801" s="10" t="s">
        <v>59</v>
      </c>
      <c r="C801">
        <v>2017</v>
      </c>
      <c r="D801">
        <v>57</v>
      </c>
      <c r="E801" s="9">
        <v>13.67</v>
      </c>
      <c r="F801" s="9">
        <v>20.88</v>
      </c>
      <c r="G801"/>
    </row>
    <row r="802" spans="1:7" x14ac:dyDescent="0.45">
      <c r="A802" s="10" t="s">
        <v>58</v>
      </c>
      <c r="B802" s="10" t="s">
        <v>59</v>
      </c>
      <c r="C802">
        <v>2017</v>
      </c>
      <c r="D802">
        <v>58</v>
      </c>
      <c r="E802" s="9">
        <v>13.97</v>
      </c>
      <c r="F802" s="9">
        <v>21.12</v>
      </c>
      <c r="G802"/>
    </row>
    <row r="803" spans="1:7" x14ac:dyDescent="0.45">
      <c r="A803" s="10" t="s">
        <v>58</v>
      </c>
      <c r="B803" s="10" t="s">
        <v>59</v>
      </c>
      <c r="C803">
        <v>2017</v>
      </c>
      <c r="D803">
        <v>59</v>
      </c>
      <c r="E803" s="9">
        <v>3.39</v>
      </c>
      <c r="F803" s="9">
        <v>21.37</v>
      </c>
      <c r="G803"/>
    </row>
    <row r="804" spans="1:7" x14ac:dyDescent="0.45">
      <c r="A804" s="10" t="s">
        <v>58</v>
      </c>
      <c r="B804" s="10" t="s">
        <v>59</v>
      </c>
      <c r="C804">
        <v>2017</v>
      </c>
      <c r="D804">
        <v>60</v>
      </c>
      <c r="E804" s="9">
        <v>14.64</v>
      </c>
      <c r="F804" s="9">
        <v>21.63</v>
      </c>
      <c r="G804"/>
    </row>
    <row r="805" spans="1:7" x14ac:dyDescent="0.45">
      <c r="A805" s="10" t="s">
        <v>58</v>
      </c>
      <c r="B805" s="10" t="s">
        <v>59</v>
      </c>
      <c r="C805">
        <v>2017</v>
      </c>
      <c r="D805">
        <v>61</v>
      </c>
      <c r="E805" s="9">
        <v>13.28</v>
      </c>
      <c r="F805" s="9">
        <v>21.92</v>
      </c>
      <c r="G805"/>
    </row>
    <row r="806" spans="1:7" x14ac:dyDescent="0.45">
      <c r="A806" s="10" t="s">
        <v>58</v>
      </c>
      <c r="B806" s="10" t="s">
        <v>59</v>
      </c>
      <c r="C806">
        <v>2017</v>
      </c>
      <c r="D806">
        <v>62</v>
      </c>
      <c r="E806" s="9">
        <v>10.07</v>
      </c>
      <c r="F806" s="9">
        <v>22.21</v>
      </c>
      <c r="G806"/>
    </row>
    <row r="807" spans="1:7" x14ac:dyDescent="0.45">
      <c r="A807" s="10" t="s">
        <v>58</v>
      </c>
      <c r="B807" s="10" t="s">
        <v>59</v>
      </c>
      <c r="C807">
        <v>2017</v>
      </c>
      <c r="D807">
        <v>63</v>
      </c>
      <c r="E807" s="9">
        <v>3.69</v>
      </c>
      <c r="F807" s="9">
        <v>22.5</v>
      </c>
      <c r="G807"/>
    </row>
    <row r="808" spans="1:7" x14ac:dyDescent="0.45">
      <c r="A808" s="10" t="s">
        <v>58</v>
      </c>
      <c r="B808" s="10" t="s">
        <v>59</v>
      </c>
      <c r="C808">
        <v>2017</v>
      </c>
      <c r="D808">
        <v>64</v>
      </c>
      <c r="E808" s="9">
        <v>10.7</v>
      </c>
      <c r="F808" s="9">
        <v>22.79</v>
      </c>
      <c r="G808"/>
    </row>
    <row r="809" spans="1:7" x14ac:dyDescent="0.45">
      <c r="A809" s="10" t="s">
        <v>58</v>
      </c>
      <c r="B809" s="10" t="s">
        <v>59</v>
      </c>
      <c r="C809">
        <v>2017</v>
      </c>
      <c r="D809">
        <v>65</v>
      </c>
      <c r="E809" s="9">
        <v>7.76</v>
      </c>
      <c r="F809" s="9">
        <v>23.08</v>
      </c>
      <c r="G809"/>
    </row>
    <row r="810" spans="1:7" x14ac:dyDescent="0.45">
      <c r="A810" s="10" t="s">
        <v>58</v>
      </c>
      <c r="B810" s="10" t="s">
        <v>59</v>
      </c>
      <c r="C810">
        <v>2017</v>
      </c>
      <c r="D810">
        <v>66</v>
      </c>
      <c r="E810" s="9">
        <v>13.42</v>
      </c>
      <c r="F810" s="9">
        <v>23.36</v>
      </c>
      <c r="G810"/>
    </row>
    <row r="811" spans="1:7" x14ac:dyDescent="0.45">
      <c r="A811" s="10" t="s">
        <v>58</v>
      </c>
      <c r="B811" s="10" t="s">
        <v>59</v>
      </c>
      <c r="C811">
        <v>2017</v>
      </c>
      <c r="D811">
        <v>67</v>
      </c>
      <c r="E811" s="9">
        <v>16.079999999999998</v>
      </c>
      <c r="F811" s="9">
        <v>23.65</v>
      </c>
      <c r="G811"/>
    </row>
    <row r="812" spans="1:7" x14ac:dyDescent="0.45">
      <c r="A812" s="10" t="s">
        <v>58</v>
      </c>
      <c r="B812" s="10" t="s">
        <v>59</v>
      </c>
      <c r="C812">
        <v>2017</v>
      </c>
      <c r="D812">
        <v>68</v>
      </c>
      <c r="E812" s="9">
        <v>15.4</v>
      </c>
      <c r="F812" s="9">
        <v>23.94</v>
      </c>
      <c r="G812"/>
    </row>
    <row r="813" spans="1:7" x14ac:dyDescent="0.45">
      <c r="A813" s="10" t="s">
        <v>58</v>
      </c>
      <c r="B813" s="10" t="s">
        <v>59</v>
      </c>
      <c r="C813">
        <v>2017</v>
      </c>
      <c r="D813">
        <v>69</v>
      </c>
      <c r="E813" s="9">
        <v>16.48</v>
      </c>
      <c r="F813" s="9">
        <v>24.22</v>
      </c>
      <c r="G813"/>
    </row>
    <row r="814" spans="1:7" x14ac:dyDescent="0.45">
      <c r="A814" s="10" t="s">
        <v>58</v>
      </c>
      <c r="B814" s="10" t="s">
        <v>59</v>
      </c>
      <c r="C814">
        <v>2017</v>
      </c>
      <c r="D814">
        <v>70</v>
      </c>
      <c r="E814" s="9">
        <v>16.739999999999998</v>
      </c>
      <c r="F814" s="9">
        <v>24.51</v>
      </c>
      <c r="G814"/>
    </row>
    <row r="815" spans="1:7" x14ac:dyDescent="0.45">
      <c r="A815" s="10" t="s">
        <v>58</v>
      </c>
      <c r="B815" s="10" t="s">
        <v>59</v>
      </c>
      <c r="C815">
        <v>2017</v>
      </c>
      <c r="D815">
        <v>71</v>
      </c>
      <c r="E815" s="9">
        <v>16.55</v>
      </c>
      <c r="F815" s="9">
        <v>24.79</v>
      </c>
      <c r="G815"/>
    </row>
    <row r="816" spans="1:7" x14ac:dyDescent="0.45">
      <c r="A816" s="10" t="s">
        <v>58</v>
      </c>
      <c r="B816" s="10" t="s">
        <v>59</v>
      </c>
      <c r="C816">
        <v>2017</v>
      </c>
      <c r="D816">
        <v>72</v>
      </c>
      <c r="E816" s="9">
        <v>16.84</v>
      </c>
      <c r="F816" s="9">
        <v>25.08</v>
      </c>
      <c r="G816"/>
    </row>
    <row r="817" spans="1:7" x14ac:dyDescent="0.45">
      <c r="A817" s="10" t="s">
        <v>58</v>
      </c>
      <c r="B817" s="10" t="s">
        <v>59</v>
      </c>
      <c r="C817">
        <v>2017</v>
      </c>
      <c r="D817">
        <v>73</v>
      </c>
      <c r="E817" s="9">
        <v>16.920000000000002</v>
      </c>
      <c r="F817" s="9">
        <v>25.36</v>
      </c>
      <c r="G817"/>
    </row>
    <row r="818" spans="1:7" x14ac:dyDescent="0.45">
      <c r="A818" s="10" t="s">
        <v>58</v>
      </c>
      <c r="B818" s="10" t="s">
        <v>59</v>
      </c>
      <c r="C818">
        <v>2017</v>
      </c>
      <c r="D818">
        <v>74</v>
      </c>
      <c r="E818" s="9">
        <v>15.89</v>
      </c>
      <c r="F818" s="9">
        <v>25.64</v>
      </c>
      <c r="G818"/>
    </row>
    <row r="819" spans="1:7" x14ac:dyDescent="0.45">
      <c r="A819" s="10" t="s">
        <v>58</v>
      </c>
      <c r="B819" s="10" t="s">
        <v>59</v>
      </c>
      <c r="C819">
        <v>2017</v>
      </c>
      <c r="D819">
        <v>75</v>
      </c>
      <c r="E819" s="9">
        <v>17.37</v>
      </c>
      <c r="F819" s="9">
        <v>25.92</v>
      </c>
      <c r="G819"/>
    </row>
    <row r="820" spans="1:7" x14ac:dyDescent="0.45">
      <c r="A820" s="10" t="s">
        <v>58</v>
      </c>
      <c r="B820" s="10" t="s">
        <v>59</v>
      </c>
      <c r="C820">
        <v>2017</v>
      </c>
      <c r="D820">
        <v>76</v>
      </c>
      <c r="E820" s="9">
        <v>17.45</v>
      </c>
      <c r="F820" s="9">
        <v>26.19</v>
      </c>
      <c r="G820"/>
    </row>
    <row r="821" spans="1:7" x14ac:dyDescent="0.45">
      <c r="A821" s="10" t="s">
        <v>58</v>
      </c>
      <c r="B821" s="10" t="s">
        <v>59</v>
      </c>
      <c r="C821">
        <v>2017</v>
      </c>
      <c r="D821">
        <v>77</v>
      </c>
      <c r="E821" s="9">
        <v>11.23</v>
      </c>
      <c r="F821" s="9">
        <v>26.47</v>
      </c>
      <c r="G821"/>
    </row>
    <row r="822" spans="1:7" x14ac:dyDescent="0.45">
      <c r="A822" s="10" t="s">
        <v>58</v>
      </c>
      <c r="B822" s="10" t="s">
        <v>59</v>
      </c>
      <c r="C822">
        <v>2017</v>
      </c>
      <c r="D822">
        <v>78</v>
      </c>
      <c r="E822" s="9">
        <v>11.16</v>
      </c>
      <c r="F822" s="9">
        <v>26.74</v>
      </c>
      <c r="G822"/>
    </row>
    <row r="823" spans="1:7" x14ac:dyDescent="0.45">
      <c r="A823" s="10" t="s">
        <v>58</v>
      </c>
      <c r="B823" s="10" t="s">
        <v>59</v>
      </c>
      <c r="C823">
        <v>2017</v>
      </c>
      <c r="D823">
        <v>79</v>
      </c>
      <c r="E823" s="9">
        <v>14.62</v>
      </c>
      <c r="F823" s="9">
        <v>27.01</v>
      </c>
      <c r="G823"/>
    </row>
    <row r="824" spans="1:7" x14ac:dyDescent="0.45">
      <c r="A824" s="10" t="s">
        <v>58</v>
      </c>
      <c r="B824" s="10" t="s">
        <v>59</v>
      </c>
      <c r="C824">
        <v>2017</v>
      </c>
      <c r="D824">
        <v>80</v>
      </c>
      <c r="E824" s="9">
        <v>10.53</v>
      </c>
      <c r="F824" s="9">
        <v>27.28</v>
      </c>
      <c r="G824"/>
    </row>
    <row r="825" spans="1:7" x14ac:dyDescent="0.45">
      <c r="A825" s="10" t="s">
        <v>58</v>
      </c>
      <c r="B825" s="10" t="s">
        <v>59</v>
      </c>
      <c r="C825">
        <v>2017</v>
      </c>
      <c r="D825">
        <v>81</v>
      </c>
      <c r="E825" s="9">
        <v>10.68</v>
      </c>
      <c r="F825" s="9">
        <v>27.55</v>
      </c>
      <c r="G825"/>
    </row>
    <row r="826" spans="1:7" x14ac:dyDescent="0.45">
      <c r="A826" s="10" t="s">
        <v>58</v>
      </c>
      <c r="B826" s="10" t="s">
        <v>59</v>
      </c>
      <c r="C826">
        <v>2017</v>
      </c>
      <c r="D826">
        <v>82</v>
      </c>
      <c r="E826" s="9">
        <v>13.34</v>
      </c>
      <c r="F826" s="9">
        <v>27.82</v>
      </c>
      <c r="G826"/>
    </row>
    <row r="827" spans="1:7" x14ac:dyDescent="0.45">
      <c r="A827" s="10" t="s">
        <v>58</v>
      </c>
      <c r="B827" s="10" t="s">
        <v>59</v>
      </c>
      <c r="C827">
        <v>2017</v>
      </c>
      <c r="D827">
        <v>83</v>
      </c>
      <c r="E827" s="9">
        <v>-99</v>
      </c>
      <c r="F827" s="9">
        <v>-99</v>
      </c>
      <c r="G827"/>
    </row>
    <row r="828" spans="1:7" x14ac:dyDescent="0.45">
      <c r="A828" s="10" t="s">
        <v>58</v>
      </c>
      <c r="B828" s="10" t="s">
        <v>59</v>
      </c>
      <c r="C828">
        <v>2017</v>
      </c>
      <c r="D828">
        <v>84</v>
      </c>
      <c r="E828" s="9">
        <v>18.53</v>
      </c>
      <c r="F828" s="9">
        <v>28.34</v>
      </c>
      <c r="G828"/>
    </row>
    <row r="829" spans="1:7" x14ac:dyDescent="0.45">
      <c r="A829" s="10" t="s">
        <v>58</v>
      </c>
      <c r="B829" s="10" t="s">
        <v>59</v>
      </c>
      <c r="C829">
        <v>2017</v>
      </c>
      <c r="D829">
        <v>85</v>
      </c>
      <c r="E829" s="9">
        <v>19.2</v>
      </c>
      <c r="F829" s="9">
        <v>28.6</v>
      </c>
      <c r="G829"/>
    </row>
    <row r="830" spans="1:7" x14ac:dyDescent="0.45">
      <c r="A830" s="10" t="s">
        <v>58</v>
      </c>
      <c r="B830" s="10" t="s">
        <v>59</v>
      </c>
      <c r="C830">
        <v>2017</v>
      </c>
      <c r="D830">
        <v>86</v>
      </c>
      <c r="E830" s="9">
        <v>20.16</v>
      </c>
      <c r="F830" s="9">
        <v>28.86</v>
      </c>
      <c r="G830"/>
    </row>
    <row r="831" spans="1:7" x14ac:dyDescent="0.45">
      <c r="A831" s="10" t="s">
        <v>58</v>
      </c>
      <c r="B831" s="10" t="s">
        <v>59</v>
      </c>
      <c r="C831">
        <v>2017</v>
      </c>
      <c r="D831">
        <v>87</v>
      </c>
      <c r="E831" s="9">
        <v>20.420000000000002</v>
      </c>
      <c r="F831" s="9">
        <v>29.12</v>
      </c>
      <c r="G831"/>
    </row>
    <row r="832" spans="1:7" x14ac:dyDescent="0.45">
      <c r="A832" s="10" t="s">
        <v>58</v>
      </c>
      <c r="B832" s="10" t="s">
        <v>59</v>
      </c>
      <c r="C832">
        <v>2017</v>
      </c>
      <c r="D832">
        <v>88</v>
      </c>
      <c r="E832" s="9">
        <v>20.420000000000002</v>
      </c>
      <c r="F832" s="9">
        <v>29.37</v>
      </c>
      <c r="G832"/>
    </row>
    <row r="833" spans="1:7" x14ac:dyDescent="0.45">
      <c r="A833" s="10" t="s">
        <v>58</v>
      </c>
      <c r="B833" s="10" t="s">
        <v>59</v>
      </c>
      <c r="C833">
        <v>2017</v>
      </c>
      <c r="D833">
        <v>89</v>
      </c>
      <c r="E833" s="9">
        <v>20.239999999999998</v>
      </c>
      <c r="F833" s="9">
        <v>29.62</v>
      </c>
      <c r="G833"/>
    </row>
    <row r="834" spans="1:7" x14ac:dyDescent="0.45">
      <c r="A834" s="10" t="s">
        <v>58</v>
      </c>
      <c r="B834" s="10" t="s">
        <v>59</v>
      </c>
      <c r="C834">
        <v>2017</v>
      </c>
      <c r="D834">
        <v>90</v>
      </c>
      <c r="E834" s="9">
        <v>20.399999999999999</v>
      </c>
      <c r="F834" s="9">
        <v>29.87</v>
      </c>
      <c r="G834"/>
    </row>
    <row r="835" spans="1:7" x14ac:dyDescent="0.45">
      <c r="A835" s="10" t="s">
        <v>58</v>
      </c>
      <c r="B835" s="10" t="s">
        <v>59</v>
      </c>
      <c r="C835">
        <v>2017</v>
      </c>
      <c r="D835">
        <v>91</v>
      </c>
      <c r="E835" s="9">
        <v>15.74</v>
      </c>
      <c r="F835" s="9">
        <v>30.12</v>
      </c>
      <c r="G835"/>
    </row>
    <row r="836" spans="1:7" x14ac:dyDescent="0.45">
      <c r="A836" s="10" t="s">
        <v>58</v>
      </c>
      <c r="B836" s="10" t="s">
        <v>59</v>
      </c>
      <c r="C836">
        <v>2017</v>
      </c>
      <c r="D836">
        <v>92</v>
      </c>
      <c r="E836" s="9">
        <v>9.52</v>
      </c>
      <c r="F836" s="9">
        <v>30.36</v>
      </c>
      <c r="G836"/>
    </row>
    <row r="837" spans="1:7" x14ac:dyDescent="0.45">
      <c r="A837" s="10" t="s">
        <v>58</v>
      </c>
      <c r="B837" s="10" t="s">
        <v>59</v>
      </c>
      <c r="C837">
        <v>2017</v>
      </c>
      <c r="D837">
        <v>93</v>
      </c>
      <c r="E837" s="9">
        <v>19.760000000000002</v>
      </c>
      <c r="F837" s="9">
        <v>30.6</v>
      </c>
      <c r="G837"/>
    </row>
    <row r="838" spans="1:7" x14ac:dyDescent="0.45">
      <c r="A838" s="10" t="s">
        <v>58</v>
      </c>
      <c r="B838" s="10" t="s">
        <v>59</v>
      </c>
      <c r="C838">
        <v>2017</v>
      </c>
      <c r="D838">
        <v>94</v>
      </c>
      <c r="E838" s="9">
        <v>18.39</v>
      </c>
      <c r="F838" s="9">
        <v>30.84</v>
      </c>
      <c r="G838"/>
    </row>
    <row r="839" spans="1:7" x14ac:dyDescent="0.45">
      <c r="A839" s="10" t="s">
        <v>58</v>
      </c>
      <c r="B839" s="10" t="s">
        <v>59</v>
      </c>
      <c r="C839">
        <v>2017</v>
      </c>
      <c r="D839">
        <v>95</v>
      </c>
      <c r="E839" s="9">
        <v>9.32</v>
      </c>
      <c r="F839" s="9">
        <v>31.07</v>
      </c>
      <c r="G839"/>
    </row>
    <row r="840" spans="1:7" x14ac:dyDescent="0.45">
      <c r="A840" s="10" t="s">
        <v>58</v>
      </c>
      <c r="B840" s="10" t="s">
        <v>59</v>
      </c>
      <c r="C840">
        <v>2017</v>
      </c>
      <c r="D840">
        <v>96</v>
      </c>
      <c r="E840" s="9">
        <v>15.88</v>
      </c>
      <c r="F840" s="9">
        <v>31.31</v>
      </c>
      <c r="G840"/>
    </row>
    <row r="841" spans="1:7" x14ac:dyDescent="0.45">
      <c r="A841" s="10" t="s">
        <v>58</v>
      </c>
      <c r="B841" s="10" t="s">
        <v>59</v>
      </c>
      <c r="C841">
        <v>2017</v>
      </c>
      <c r="D841">
        <v>97</v>
      </c>
      <c r="E841" s="9">
        <v>19.420000000000002</v>
      </c>
      <c r="F841" s="9">
        <v>31.54</v>
      </c>
      <c r="G841"/>
    </row>
    <row r="842" spans="1:7" x14ac:dyDescent="0.45">
      <c r="A842" s="10" t="s">
        <v>58</v>
      </c>
      <c r="B842" s="10" t="s">
        <v>59</v>
      </c>
      <c r="C842">
        <v>2017</v>
      </c>
      <c r="D842">
        <v>98</v>
      </c>
      <c r="E842" s="9">
        <v>21.16</v>
      </c>
      <c r="F842" s="9">
        <v>31.76</v>
      </c>
      <c r="G842"/>
    </row>
    <row r="843" spans="1:7" x14ac:dyDescent="0.45">
      <c r="A843" s="10" t="s">
        <v>58</v>
      </c>
      <c r="B843" s="10" t="s">
        <v>59</v>
      </c>
      <c r="C843">
        <v>2017</v>
      </c>
      <c r="D843">
        <v>99</v>
      </c>
      <c r="E843" s="9">
        <v>21.17</v>
      </c>
      <c r="F843" s="9">
        <v>32.01</v>
      </c>
      <c r="G843"/>
    </row>
    <row r="844" spans="1:7" x14ac:dyDescent="0.45">
      <c r="A844" s="10" t="s">
        <v>58</v>
      </c>
      <c r="B844" s="10" t="s">
        <v>59</v>
      </c>
      <c r="C844">
        <v>2017</v>
      </c>
      <c r="D844">
        <v>100</v>
      </c>
      <c r="E844" s="9">
        <v>21.03</v>
      </c>
      <c r="F844" s="9">
        <v>32.270000000000003</v>
      </c>
      <c r="G844"/>
    </row>
    <row r="845" spans="1:7" x14ac:dyDescent="0.45">
      <c r="A845" s="10" t="s">
        <v>58</v>
      </c>
      <c r="B845" s="10" t="s">
        <v>59</v>
      </c>
      <c r="C845">
        <v>2017</v>
      </c>
      <c r="D845">
        <v>101</v>
      </c>
      <c r="E845" s="9">
        <v>21.35</v>
      </c>
      <c r="F845" s="9">
        <v>32.54</v>
      </c>
      <c r="G845"/>
    </row>
    <row r="846" spans="1:7" x14ac:dyDescent="0.45">
      <c r="A846" s="10" t="s">
        <v>58</v>
      </c>
      <c r="B846" s="10" t="s">
        <v>59</v>
      </c>
      <c r="C846">
        <v>2017</v>
      </c>
      <c r="D846">
        <v>102</v>
      </c>
      <c r="E846" s="9">
        <v>21.11</v>
      </c>
      <c r="F846" s="9">
        <v>32.79</v>
      </c>
      <c r="G846"/>
    </row>
    <row r="847" spans="1:7" x14ac:dyDescent="0.45">
      <c r="A847" s="10" t="s">
        <v>58</v>
      </c>
      <c r="B847" s="10" t="s">
        <v>59</v>
      </c>
      <c r="C847">
        <v>2017</v>
      </c>
      <c r="D847">
        <v>103</v>
      </c>
      <c r="E847" s="9">
        <v>21.65</v>
      </c>
      <c r="F847" s="9">
        <v>33.049999999999997</v>
      </c>
      <c r="G847"/>
    </row>
    <row r="848" spans="1:7" x14ac:dyDescent="0.45">
      <c r="A848" s="10" t="s">
        <v>58</v>
      </c>
      <c r="B848" s="10" t="s">
        <v>59</v>
      </c>
      <c r="C848">
        <v>2017</v>
      </c>
      <c r="D848">
        <v>104</v>
      </c>
      <c r="E848" s="9">
        <v>21.68</v>
      </c>
      <c r="F848" s="9">
        <v>33.299999999999997</v>
      </c>
      <c r="G848"/>
    </row>
    <row r="849" spans="1:7" x14ac:dyDescent="0.45">
      <c r="A849" s="10" t="s">
        <v>58</v>
      </c>
      <c r="B849" s="10" t="s">
        <v>59</v>
      </c>
      <c r="C849">
        <v>2017</v>
      </c>
      <c r="D849">
        <v>105</v>
      </c>
      <c r="E849" s="9">
        <v>10.8</v>
      </c>
      <c r="F849" s="9">
        <v>33.549999999999997</v>
      </c>
      <c r="G849"/>
    </row>
    <row r="850" spans="1:7" x14ac:dyDescent="0.45">
      <c r="A850" s="10" t="s">
        <v>58</v>
      </c>
      <c r="B850" s="10" t="s">
        <v>59</v>
      </c>
      <c r="C850">
        <v>2017</v>
      </c>
      <c r="D850">
        <v>106</v>
      </c>
      <c r="E850" s="9">
        <v>21.13</v>
      </c>
      <c r="F850" s="9">
        <v>33.79</v>
      </c>
      <c r="G850"/>
    </row>
    <row r="851" spans="1:7" x14ac:dyDescent="0.45">
      <c r="A851" s="10" t="s">
        <v>58</v>
      </c>
      <c r="B851" s="10" t="s">
        <v>59</v>
      </c>
      <c r="C851">
        <v>2017</v>
      </c>
      <c r="D851">
        <v>107</v>
      </c>
      <c r="E851" s="9">
        <v>21.51</v>
      </c>
      <c r="F851" s="9">
        <v>34.03</v>
      </c>
      <c r="G851"/>
    </row>
    <row r="852" spans="1:7" x14ac:dyDescent="0.45">
      <c r="A852" s="10" t="s">
        <v>58</v>
      </c>
      <c r="B852" s="10" t="s">
        <v>59</v>
      </c>
      <c r="C852">
        <v>2017</v>
      </c>
      <c r="D852">
        <v>108</v>
      </c>
      <c r="E852" s="9">
        <v>4.45</v>
      </c>
      <c r="F852" s="9">
        <v>34.270000000000003</v>
      </c>
      <c r="G852"/>
    </row>
    <row r="853" spans="1:7" x14ac:dyDescent="0.45">
      <c r="A853" s="10" t="s">
        <v>58</v>
      </c>
      <c r="B853" s="10" t="s">
        <v>59</v>
      </c>
      <c r="C853">
        <v>2017</v>
      </c>
      <c r="D853">
        <v>109</v>
      </c>
      <c r="E853" s="9">
        <v>19.73</v>
      </c>
      <c r="F853" s="9">
        <v>34.5</v>
      </c>
      <c r="G853"/>
    </row>
    <row r="854" spans="1:7" x14ac:dyDescent="0.45">
      <c r="A854" s="10" t="s">
        <v>58</v>
      </c>
      <c r="B854" s="10" t="s">
        <v>59</v>
      </c>
      <c r="C854">
        <v>2017</v>
      </c>
      <c r="D854">
        <v>110</v>
      </c>
      <c r="E854" s="9">
        <v>23.99</v>
      </c>
      <c r="F854" s="9">
        <v>34.729999999999997</v>
      </c>
      <c r="G854"/>
    </row>
    <row r="855" spans="1:7" x14ac:dyDescent="0.45">
      <c r="A855" s="10" t="s">
        <v>58</v>
      </c>
      <c r="B855" s="10" t="s">
        <v>59</v>
      </c>
      <c r="C855">
        <v>2017</v>
      </c>
      <c r="D855">
        <v>111</v>
      </c>
      <c r="E855" s="9">
        <v>24.31</v>
      </c>
      <c r="F855" s="9">
        <v>34.96</v>
      </c>
      <c r="G855"/>
    </row>
    <row r="856" spans="1:7" x14ac:dyDescent="0.45">
      <c r="A856" s="10" t="s">
        <v>58</v>
      </c>
      <c r="B856" s="10" t="s">
        <v>59</v>
      </c>
      <c r="C856">
        <v>2017</v>
      </c>
      <c r="D856">
        <v>112</v>
      </c>
      <c r="E856" s="9">
        <v>24</v>
      </c>
      <c r="F856" s="9">
        <v>35.18</v>
      </c>
      <c r="G856"/>
    </row>
    <row r="857" spans="1:7" x14ac:dyDescent="0.45">
      <c r="A857" s="10" t="s">
        <v>58</v>
      </c>
      <c r="B857" s="10" t="s">
        <v>59</v>
      </c>
      <c r="C857">
        <v>2017</v>
      </c>
      <c r="D857">
        <v>113</v>
      </c>
      <c r="E857" s="9">
        <v>16.170000000000002</v>
      </c>
      <c r="F857" s="9">
        <v>35.4</v>
      </c>
      <c r="G857"/>
    </row>
    <row r="858" spans="1:7" x14ac:dyDescent="0.45">
      <c r="A858" s="10" t="s">
        <v>58</v>
      </c>
      <c r="B858" s="10" t="s">
        <v>59</v>
      </c>
      <c r="C858">
        <v>2017</v>
      </c>
      <c r="D858">
        <v>114</v>
      </c>
      <c r="E858" s="9">
        <v>17.899999999999999</v>
      </c>
      <c r="F858" s="9">
        <v>35.61</v>
      </c>
      <c r="G858"/>
    </row>
    <row r="859" spans="1:7" x14ac:dyDescent="0.45">
      <c r="A859" s="10" t="s">
        <v>58</v>
      </c>
      <c r="B859" s="10" t="s">
        <v>59</v>
      </c>
      <c r="C859">
        <v>2017</v>
      </c>
      <c r="D859">
        <v>115</v>
      </c>
      <c r="E859" s="9">
        <v>19.47</v>
      </c>
      <c r="F859" s="9">
        <v>35.82</v>
      </c>
      <c r="G859"/>
    </row>
    <row r="860" spans="1:7" x14ac:dyDescent="0.45">
      <c r="A860" s="10" t="s">
        <v>58</v>
      </c>
      <c r="B860" s="10" t="s">
        <v>59</v>
      </c>
      <c r="C860">
        <v>2017</v>
      </c>
      <c r="D860">
        <v>116</v>
      </c>
      <c r="E860" s="9">
        <v>5.98</v>
      </c>
      <c r="F860" s="9">
        <v>36.03</v>
      </c>
      <c r="G860"/>
    </row>
    <row r="861" spans="1:7" x14ac:dyDescent="0.45">
      <c r="A861" s="10" t="s">
        <v>58</v>
      </c>
      <c r="B861" s="10" t="s">
        <v>59</v>
      </c>
      <c r="C861">
        <v>2017</v>
      </c>
      <c r="D861">
        <v>117</v>
      </c>
      <c r="E861" s="9">
        <v>8.8000000000000007</v>
      </c>
      <c r="F861" s="9">
        <v>36.229999999999997</v>
      </c>
      <c r="G861"/>
    </row>
    <row r="862" spans="1:7" x14ac:dyDescent="0.45">
      <c r="A862" s="10" t="s">
        <v>58</v>
      </c>
      <c r="B862" s="10" t="s">
        <v>59</v>
      </c>
      <c r="C862">
        <v>2017</v>
      </c>
      <c r="D862">
        <v>118</v>
      </c>
      <c r="E862" s="9">
        <v>20.55</v>
      </c>
      <c r="F862" s="9">
        <v>36.43</v>
      </c>
      <c r="G862"/>
    </row>
    <row r="863" spans="1:7" x14ac:dyDescent="0.45">
      <c r="A863" s="10" t="s">
        <v>58</v>
      </c>
      <c r="B863" s="10" t="s">
        <v>59</v>
      </c>
      <c r="C863">
        <v>2017</v>
      </c>
      <c r="D863">
        <v>119</v>
      </c>
      <c r="E863" s="9">
        <v>19.149999999999999</v>
      </c>
      <c r="F863" s="9">
        <v>36.630000000000003</v>
      </c>
      <c r="G863"/>
    </row>
    <row r="864" spans="1:7" x14ac:dyDescent="0.45">
      <c r="A864" s="10" t="s">
        <v>58</v>
      </c>
      <c r="B864" s="10" t="s">
        <v>59</v>
      </c>
      <c r="C864">
        <v>2017</v>
      </c>
      <c r="D864">
        <v>120</v>
      </c>
      <c r="E864" s="9">
        <v>21.84</v>
      </c>
      <c r="F864" s="9">
        <v>36.82</v>
      </c>
      <c r="G864"/>
    </row>
    <row r="865" spans="1:7" x14ac:dyDescent="0.45">
      <c r="A865" s="10" t="s">
        <v>58</v>
      </c>
      <c r="B865" s="10" t="s">
        <v>59</v>
      </c>
      <c r="C865">
        <v>2017</v>
      </c>
      <c r="D865">
        <v>121</v>
      </c>
      <c r="E865" s="9">
        <v>13.21</v>
      </c>
      <c r="F865" s="9">
        <v>37.01</v>
      </c>
      <c r="G865"/>
    </row>
    <row r="866" spans="1:7" x14ac:dyDescent="0.45">
      <c r="A866" s="10" t="s">
        <v>58</v>
      </c>
      <c r="B866" s="10" t="s">
        <v>59</v>
      </c>
      <c r="C866">
        <v>2017</v>
      </c>
      <c r="D866">
        <v>122</v>
      </c>
      <c r="E866" s="9">
        <v>24.21</v>
      </c>
      <c r="F866" s="9">
        <v>37.19</v>
      </c>
      <c r="G866"/>
    </row>
    <row r="867" spans="1:7" x14ac:dyDescent="0.45">
      <c r="A867" s="10" t="s">
        <v>58</v>
      </c>
      <c r="B867" s="10" t="s">
        <v>59</v>
      </c>
      <c r="C867">
        <v>2017</v>
      </c>
      <c r="D867">
        <v>123</v>
      </c>
      <c r="E867" s="9">
        <v>15.3</v>
      </c>
      <c r="F867" s="9">
        <v>37.369999999999997</v>
      </c>
      <c r="G867"/>
    </row>
    <row r="868" spans="1:7" x14ac:dyDescent="0.45">
      <c r="A868" s="10" t="s">
        <v>58</v>
      </c>
      <c r="B868" s="10" t="s">
        <v>59</v>
      </c>
      <c r="C868">
        <v>2017</v>
      </c>
      <c r="D868">
        <v>124</v>
      </c>
      <c r="E868" s="9">
        <v>13.88</v>
      </c>
      <c r="F868" s="9">
        <v>37.549999999999997</v>
      </c>
      <c r="G868"/>
    </row>
    <row r="869" spans="1:7" x14ac:dyDescent="0.45">
      <c r="A869" s="10" t="s">
        <v>58</v>
      </c>
      <c r="B869" s="10" t="s">
        <v>59</v>
      </c>
      <c r="C869">
        <v>2017</v>
      </c>
      <c r="D869">
        <v>125</v>
      </c>
      <c r="E869" s="9">
        <v>24.88</v>
      </c>
      <c r="F869" s="9">
        <v>37.72</v>
      </c>
      <c r="G869"/>
    </row>
    <row r="870" spans="1:7" x14ac:dyDescent="0.45">
      <c r="A870" s="10" t="s">
        <v>58</v>
      </c>
      <c r="B870" s="10" t="s">
        <v>59</v>
      </c>
      <c r="C870">
        <v>2017</v>
      </c>
      <c r="D870">
        <v>126</v>
      </c>
      <c r="E870" s="9">
        <v>4.3899999999999997</v>
      </c>
      <c r="F870" s="9">
        <v>37.89</v>
      </c>
      <c r="G870"/>
    </row>
    <row r="871" spans="1:7" x14ac:dyDescent="0.45">
      <c r="A871" s="10" t="s">
        <v>58</v>
      </c>
      <c r="B871" s="10" t="s">
        <v>59</v>
      </c>
      <c r="C871">
        <v>2017</v>
      </c>
      <c r="D871">
        <v>127</v>
      </c>
      <c r="E871" s="9">
        <v>4.84</v>
      </c>
      <c r="F871" s="9">
        <v>38.06</v>
      </c>
      <c r="G871"/>
    </row>
    <row r="872" spans="1:7" x14ac:dyDescent="0.45">
      <c r="A872" s="10" t="s">
        <v>58</v>
      </c>
      <c r="B872" s="10" t="s">
        <v>59</v>
      </c>
      <c r="C872">
        <v>2017</v>
      </c>
      <c r="D872">
        <v>128</v>
      </c>
      <c r="E872" s="9">
        <v>12.76</v>
      </c>
      <c r="F872" s="9">
        <v>38.22</v>
      </c>
      <c r="G872"/>
    </row>
    <row r="873" spans="1:7" x14ac:dyDescent="0.45">
      <c r="A873" s="10" t="s">
        <v>58</v>
      </c>
      <c r="B873" s="10" t="s">
        <v>59</v>
      </c>
      <c r="C873">
        <v>2017</v>
      </c>
      <c r="D873">
        <v>129</v>
      </c>
      <c r="E873" s="9">
        <v>17.239999999999998</v>
      </c>
      <c r="F873" s="9">
        <v>38.369999999999997</v>
      </c>
      <c r="G873"/>
    </row>
    <row r="874" spans="1:7" x14ac:dyDescent="0.45">
      <c r="A874" s="10" t="s">
        <v>58</v>
      </c>
      <c r="B874" s="10" t="s">
        <v>59</v>
      </c>
      <c r="C874">
        <v>2017</v>
      </c>
      <c r="D874">
        <v>130</v>
      </c>
      <c r="E874" s="9">
        <v>22.16</v>
      </c>
      <c r="F874" s="9">
        <v>38.53</v>
      </c>
      <c r="G874"/>
    </row>
    <row r="875" spans="1:7" x14ac:dyDescent="0.45">
      <c r="A875" s="10" t="s">
        <v>58</v>
      </c>
      <c r="B875" s="10" t="s">
        <v>59</v>
      </c>
      <c r="C875">
        <v>2017</v>
      </c>
      <c r="D875">
        <v>131</v>
      </c>
      <c r="E875" s="9">
        <v>16.18</v>
      </c>
      <c r="F875" s="9">
        <v>38.68</v>
      </c>
      <c r="G875"/>
    </row>
    <row r="876" spans="1:7" x14ac:dyDescent="0.45">
      <c r="A876" s="10" t="s">
        <v>58</v>
      </c>
      <c r="B876" s="10" t="s">
        <v>59</v>
      </c>
      <c r="C876">
        <v>2017</v>
      </c>
      <c r="D876">
        <v>132</v>
      </c>
      <c r="E876" s="9">
        <v>22.04</v>
      </c>
      <c r="F876" s="9">
        <v>38.82</v>
      </c>
      <c r="G876"/>
    </row>
    <row r="877" spans="1:7" x14ac:dyDescent="0.45">
      <c r="A877" s="10" t="s">
        <v>58</v>
      </c>
      <c r="B877" s="10" t="s">
        <v>59</v>
      </c>
      <c r="C877">
        <v>2017</v>
      </c>
      <c r="D877">
        <v>133</v>
      </c>
      <c r="E877" s="9">
        <v>24.81</v>
      </c>
      <c r="F877" s="9">
        <v>38.96</v>
      </c>
      <c r="G877"/>
    </row>
    <row r="878" spans="1:7" x14ac:dyDescent="0.45">
      <c r="A878" s="10" t="s">
        <v>58</v>
      </c>
      <c r="B878" s="10" t="s">
        <v>59</v>
      </c>
      <c r="C878">
        <v>2017</v>
      </c>
      <c r="D878">
        <v>134</v>
      </c>
      <c r="E878" s="9">
        <v>25.38</v>
      </c>
      <c r="F878" s="9">
        <v>39.1</v>
      </c>
      <c r="G878"/>
    </row>
    <row r="879" spans="1:7" x14ac:dyDescent="0.45">
      <c r="A879" s="10" t="s">
        <v>58</v>
      </c>
      <c r="B879" s="10" t="s">
        <v>59</v>
      </c>
      <c r="C879">
        <v>2017</v>
      </c>
      <c r="D879">
        <v>135</v>
      </c>
      <c r="E879" s="9">
        <v>22.52</v>
      </c>
      <c r="F879" s="9">
        <v>39.229999999999997</v>
      </c>
      <c r="G879"/>
    </row>
    <row r="880" spans="1:7" x14ac:dyDescent="0.45">
      <c r="A880" s="10" t="s">
        <v>58</v>
      </c>
      <c r="B880" s="10" t="s">
        <v>59</v>
      </c>
      <c r="C880">
        <v>2017</v>
      </c>
      <c r="D880">
        <v>136</v>
      </c>
      <c r="E880" s="9">
        <v>25.06</v>
      </c>
      <c r="F880" s="9">
        <v>39.36</v>
      </c>
      <c r="G880"/>
    </row>
    <row r="881" spans="1:7" x14ac:dyDescent="0.45">
      <c r="A881" s="10" t="s">
        <v>58</v>
      </c>
      <c r="B881" s="10" t="s">
        <v>59</v>
      </c>
      <c r="C881">
        <v>2017</v>
      </c>
      <c r="D881">
        <v>137</v>
      </c>
      <c r="E881" s="9">
        <v>26.38</v>
      </c>
      <c r="F881" s="9">
        <v>39.479999999999997</v>
      </c>
      <c r="G881"/>
    </row>
    <row r="882" spans="1:7" x14ac:dyDescent="0.45">
      <c r="A882" s="10" t="s">
        <v>58</v>
      </c>
      <c r="B882" s="10" t="s">
        <v>59</v>
      </c>
      <c r="C882">
        <v>2017</v>
      </c>
      <c r="D882">
        <v>138</v>
      </c>
      <c r="E882" s="9">
        <v>26.37</v>
      </c>
      <c r="F882" s="9">
        <v>39.61</v>
      </c>
      <c r="G882"/>
    </row>
    <row r="883" spans="1:7" x14ac:dyDescent="0.45">
      <c r="A883" s="10" t="s">
        <v>58</v>
      </c>
      <c r="B883" s="10" t="s">
        <v>59</v>
      </c>
      <c r="C883">
        <v>2017</v>
      </c>
      <c r="D883">
        <v>139</v>
      </c>
      <c r="E883" s="9">
        <v>17.68</v>
      </c>
      <c r="F883" s="9">
        <v>39.72</v>
      </c>
      <c r="G883"/>
    </row>
    <row r="884" spans="1:7" x14ac:dyDescent="0.45">
      <c r="A884" s="10" t="s">
        <v>58</v>
      </c>
      <c r="B884" s="10" t="s">
        <v>59</v>
      </c>
      <c r="C884">
        <v>2017</v>
      </c>
      <c r="D884">
        <v>140</v>
      </c>
      <c r="E884" s="9">
        <v>13.62</v>
      </c>
      <c r="F884" s="9">
        <v>39.840000000000003</v>
      </c>
      <c r="G884"/>
    </row>
    <row r="885" spans="1:7" x14ac:dyDescent="0.45">
      <c r="A885" s="10" t="s">
        <v>58</v>
      </c>
      <c r="B885" s="10" t="s">
        <v>59</v>
      </c>
      <c r="C885">
        <v>2017</v>
      </c>
      <c r="D885">
        <v>141</v>
      </c>
      <c r="E885" s="9">
        <v>26.85</v>
      </c>
      <c r="F885" s="9">
        <v>39.94</v>
      </c>
      <c r="G885"/>
    </row>
    <row r="886" spans="1:7" x14ac:dyDescent="0.45">
      <c r="A886" s="10" t="s">
        <v>58</v>
      </c>
      <c r="B886" s="10" t="s">
        <v>59</v>
      </c>
      <c r="C886">
        <v>2017</v>
      </c>
      <c r="D886">
        <v>142</v>
      </c>
      <c r="E886" s="9">
        <v>26.16</v>
      </c>
      <c r="F886" s="9">
        <v>40.049999999999997</v>
      </c>
      <c r="G886"/>
    </row>
    <row r="887" spans="1:7" x14ac:dyDescent="0.45">
      <c r="A887" s="10" t="s">
        <v>58</v>
      </c>
      <c r="B887" s="10" t="s">
        <v>59</v>
      </c>
      <c r="C887">
        <v>2017</v>
      </c>
      <c r="D887">
        <v>143</v>
      </c>
      <c r="E887" s="9">
        <v>26.14</v>
      </c>
      <c r="F887" s="9">
        <v>40.15</v>
      </c>
      <c r="G887"/>
    </row>
    <row r="888" spans="1:7" x14ac:dyDescent="0.45">
      <c r="A888" s="10" t="s">
        <v>58</v>
      </c>
      <c r="B888" s="10" t="s">
        <v>59</v>
      </c>
      <c r="C888">
        <v>2017</v>
      </c>
      <c r="D888">
        <v>144</v>
      </c>
      <c r="E888" s="9">
        <v>21.56</v>
      </c>
      <c r="F888" s="9">
        <v>40.25</v>
      </c>
      <c r="G888"/>
    </row>
    <row r="889" spans="1:7" x14ac:dyDescent="0.45">
      <c r="A889" s="10" t="s">
        <v>58</v>
      </c>
      <c r="B889" s="10" t="s">
        <v>59</v>
      </c>
      <c r="C889">
        <v>2017</v>
      </c>
      <c r="D889">
        <v>145</v>
      </c>
      <c r="E889" s="9">
        <v>26.41</v>
      </c>
      <c r="F889" s="9">
        <v>40.340000000000003</v>
      </c>
      <c r="G889"/>
    </row>
    <row r="890" spans="1:7" x14ac:dyDescent="0.45">
      <c r="A890" s="10" t="s">
        <v>58</v>
      </c>
      <c r="B890" s="10" t="s">
        <v>59</v>
      </c>
      <c r="C890">
        <v>2017</v>
      </c>
      <c r="D890">
        <v>146</v>
      </c>
      <c r="E890" s="9">
        <v>27.17</v>
      </c>
      <c r="F890" s="9">
        <v>40.43</v>
      </c>
      <c r="G890"/>
    </row>
    <row r="891" spans="1:7" x14ac:dyDescent="0.45">
      <c r="A891" s="10" t="s">
        <v>58</v>
      </c>
      <c r="B891" s="10" t="s">
        <v>59</v>
      </c>
      <c r="C891">
        <v>2017</v>
      </c>
      <c r="D891">
        <v>147</v>
      </c>
      <c r="E891" s="9">
        <v>27.52</v>
      </c>
      <c r="F891" s="9">
        <v>40.53</v>
      </c>
      <c r="G891"/>
    </row>
    <row r="892" spans="1:7" x14ac:dyDescent="0.45">
      <c r="A892" s="10" t="s">
        <v>58</v>
      </c>
      <c r="B892" s="10" t="s">
        <v>59</v>
      </c>
      <c r="C892">
        <v>2017</v>
      </c>
      <c r="D892">
        <v>148</v>
      </c>
      <c r="E892" s="9">
        <v>27.58</v>
      </c>
      <c r="F892" s="9">
        <v>40.64</v>
      </c>
      <c r="G892"/>
    </row>
    <row r="893" spans="1:7" x14ac:dyDescent="0.45">
      <c r="A893" s="10" t="s">
        <v>58</v>
      </c>
      <c r="B893" s="10" t="s">
        <v>59</v>
      </c>
      <c r="C893">
        <v>2017</v>
      </c>
      <c r="D893">
        <v>149</v>
      </c>
      <c r="E893" s="9">
        <v>27.7</v>
      </c>
      <c r="F893" s="9">
        <v>40.74</v>
      </c>
      <c r="G893"/>
    </row>
    <row r="894" spans="1:7" x14ac:dyDescent="0.45">
      <c r="A894" s="10" t="s">
        <v>58</v>
      </c>
      <c r="B894" s="10" t="s">
        <v>59</v>
      </c>
      <c r="C894">
        <v>2017</v>
      </c>
      <c r="D894">
        <v>150</v>
      </c>
      <c r="E894" s="9">
        <v>26.45</v>
      </c>
      <c r="F894" s="9">
        <v>40.83</v>
      </c>
      <c r="G894"/>
    </row>
    <row r="895" spans="1:7" x14ac:dyDescent="0.45">
      <c r="A895" s="10" t="s">
        <v>58</v>
      </c>
      <c r="B895" s="10" t="s">
        <v>59</v>
      </c>
      <c r="C895">
        <v>2017</v>
      </c>
      <c r="D895">
        <v>151</v>
      </c>
      <c r="E895" s="9">
        <v>27.04</v>
      </c>
      <c r="F895" s="9">
        <v>40.92</v>
      </c>
      <c r="G895"/>
    </row>
    <row r="896" spans="1:7" x14ac:dyDescent="0.45">
      <c r="A896" s="10" t="s">
        <v>58</v>
      </c>
      <c r="B896" s="10" t="s">
        <v>59</v>
      </c>
      <c r="C896">
        <v>2017</v>
      </c>
      <c r="D896">
        <v>152</v>
      </c>
      <c r="E896" s="9">
        <v>27.04</v>
      </c>
      <c r="F896" s="9">
        <v>41.01</v>
      </c>
      <c r="G896"/>
    </row>
    <row r="897" spans="1:7" x14ac:dyDescent="0.45">
      <c r="A897" s="10" t="s">
        <v>58</v>
      </c>
      <c r="B897" s="10" t="s">
        <v>59</v>
      </c>
      <c r="C897">
        <v>2017</v>
      </c>
      <c r="D897">
        <v>153</v>
      </c>
      <c r="E897" s="9">
        <v>27.18</v>
      </c>
      <c r="F897" s="9">
        <v>41.09</v>
      </c>
      <c r="G897"/>
    </row>
    <row r="898" spans="1:7" x14ac:dyDescent="0.45">
      <c r="A898" s="10" t="s">
        <v>58</v>
      </c>
      <c r="B898" s="10" t="s">
        <v>59</v>
      </c>
      <c r="C898">
        <v>2017</v>
      </c>
      <c r="D898">
        <v>154</v>
      </c>
      <c r="E898" s="9">
        <v>26.89</v>
      </c>
      <c r="F898" s="9">
        <v>41.16</v>
      </c>
      <c r="G898"/>
    </row>
    <row r="899" spans="1:7" x14ac:dyDescent="0.45">
      <c r="A899" s="10" t="s">
        <v>58</v>
      </c>
      <c r="B899" s="10" t="s">
        <v>59</v>
      </c>
      <c r="C899">
        <v>2017</v>
      </c>
      <c r="D899">
        <v>155</v>
      </c>
      <c r="E899" s="9">
        <v>24.79</v>
      </c>
      <c r="F899" s="9">
        <v>41.23</v>
      </c>
      <c r="G899"/>
    </row>
    <row r="900" spans="1:7" x14ac:dyDescent="0.45">
      <c r="A900" s="10" t="s">
        <v>58</v>
      </c>
      <c r="B900" s="10" t="s">
        <v>59</v>
      </c>
      <c r="C900">
        <v>2017</v>
      </c>
      <c r="D900">
        <v>156</v>
      </c>
      <c r="E900" s="9">
        <v>24.83</v>
      </c>
      <c r="F900" s="9">
        <v>41.3</v>
      </c>
      <c r="G900"/>
    </row>
    <row r="901" spans="1:7" x14ac:dyDescent="0.45">
      <c r="A901" s="10" t="s">
        <v>58</v>
      </c>
      <c r="B901" s="10" t="s">
        <v>59</v>
      </c>
      <c r="C901">
        <v>2017</v>
      </c>
      <c r="D901">
        <v>157</v>
      </c>
      <c r="E901" s="9">
        <v>10.32</v>
      </c>
      <c r="F901" s="9">
        <v>41.36</v>
      </c>
      <c r="G901"/>
    </row>
    <row r="902" spans="1:7" x14ac:dyDescent="0.45">
      <c r="A902" s="10" t="s">
        <v>58</v>
      </c>
      <c r="B902" s="10" t="s">
        <v>59</v>
      </c>
      <c r="C902">
        <v>2017</v>
      </c>
      <c r="D902">
        <v>158</v>
      </c>
      <c r="E902" s="9">
        <v>26</v>
      </c>
      <c r="F902" s="9">
        <v>41.42</v>
      </c>
      <c r="G902"/>
    </row>
    <row r="903" spans="1:7" x14ac:dyDescent="0.45">
      <c r="A903" s="10" t="s">
        <v>58</v>
      </c>
      <c r="B903" s="10" t="s">
        <v>59</v>
      </c>
      <c r="C903">
        <v>2017</v>
      </c>
      <c r="D903">
        <v>159</v>
      </c>
      <c r="E903" s="9">
        <v>27.37</v>
      </c>
      <c r="F903" s="9">
        <v>41.48</v>
      </c>
      <c r="G903"/>
    </row>
    <row r="904" spans="1:7" x14ac:dyDescent="0.45">
      <c r="A904" s="10" t="s">
        <v>58</v>
      </c>
      <c r="B904" s="10" t="s">
        <v>59</v>
      </c>
      <c r="C904">
        <v>2017</v>
      </c>
      <c r="D904">
        <v>160</v>
      </c>
      <c r="E904" s="9">
        <v>27.3</v>
      </c>
      <c r="F904" s="9">
        <v>41.52</v>
      </c>
      <c r="G904"/>
    </row>
    <row r="905" spans="1:7" x14ac:dyDescent="0.45">
      <c r="A905" s="10" t="s">
        <v>58</v>
      </c>
      <c r="B905" s="10" t="s">
        <v>59</v>
      </c>
      <c r="C905">
        <v>2017</v>
      </c>
      <c r="D905">
        <v>161</v>
      </c>
      <c r="E905" s="9">
        <v>26.47</v>
      </c>
      <c r="F905" s="9">
        <v>41.57</v>
      </c>
      <c r="G905"/>
    </row>
    <row r="906" spans="1:7" x14ac:dyDescent="0.45">
      <c r="A906" s="10" t="s">
        <v>58</v>
      </c>
      <c r="B906" s="10" t="s">
        <v>59</v>
      </c>
      <c r="C906">
        <v>2017</v>
      </c>
      <c r="D906">
        <v>162</v>
      </c>
      <c r="E906" s="9">
        <v>28.23</v>
      </c>
      <c r="F906" s="9">
        <v>41.61</v>
      </c>
      <c r="G906"/>
    </row>
    <row r="907" spans="1:7" x14ac:dyDescent="0.45">
      <c r="A907" s="10" t="s">
        <v>58</v>
      </c>
      <c r="B907" s="10" t="s">
        <v>59</v>
      </c>
      <c r="C907">
        <v>2017</v>
      </c>
      <c r="D907">
        <v>163</v>
      </c>
      <c r="E907" s="9">
        <v>28.09</v>
      </c>
      <c r="F907" s="9">
        <v>41.64</v>
      </c>
      <c r="G907"/>
    </row>
    <row r="908" spans="1:7" x14ac:dyDescent="0.45">
      <c r="A908" s="10" t="s">
        <v>58</v>
      </c>
      <c r="B908" s="10" t="s">
        <v>59</v>
      </c>
      <c r="C908">
        <v>2017</v>
      </c>
      <c r="D908">
        <v>164</v>
      </c>
      <c r="E908" s="9">
        <v>27.74</v>
      </c>
      <c r="F908" s="9">
        <v>41.67</v>
      </c>
      <c r="G908"/>
    </row>
    <row r="909" spans="1:7" x14ac:dyDescent="0.45">
      <c r="A909" s="10" t="s">
        <v>58</v>
      </c>
      <c r="B909" s="10" t="s">
        <v>59</v>
      </c>
      <c r="C909">
        <v>2017</v>
      </c>
      <c r="D909">
        <v>165</v>
      </c>
      <c r="E909" s="9">
        <v>22.43</v>
      </c>
      <c r="F909" s="9">
        <v>41.7</v>
      </c>
      <c r="G909"/>
    </row>
    <row r="910" spans="1:7" x14ac:dyDescent="0.45">
      <c r="A910" s="10" t="s">
        <v>58</v>
      </c>
      <c r="B910" s="10" t="s">
        <v>59</v>
      </c>
      <c r="C910">
        <v>2017</v>
      </c>
      <c r="D910">
        <v>166</v>
      </c>
      <c r="E910" s="9">
        <v>23.56</v>
      </c>
      <c r="F910" s="9">
        <v>41.72</v>
      </c>
      <c r="G910"/>
    </row>
    <row r="911" spans="1:7" x14ac:dyDescent="0.45">
      <c r="A911" s="10" t="s">
        <v>58</v>
      </c>
      <c r="B911" s="10" t="s">
        <v>59</v>
      </c>
      <c r="C911">
        <v>2017</v>
      </c>
      <c r="D911">
        <v>167</v>
      </c>
      <c r="E911" s="9">
        <v>24.08</v>
      </c>
      <c r="F911" s="9">
        <v>41.74</v>
      </c>
      <c r="G911"/>
    </row>
    <row r="912" spans="1:7" x14ac:dyDescent="0.45">
      <c r="A912" s="10" t="s">
        <v>58</v>
      </c>
      <c r="B912" s="10" t="s">
        <v>59</v>
      </c>
      <c r="C912">
        <v>2017</v>
      </c>
      <c r="D912">
        <v>168</v>
      </c>
      <c r="E912" s="9">
        <v>26.12</v>
      </c>
      <c r="F912" s="9">
        <v>41.75</v>
      </c>
      <c r="G912"/>
    </row>
    <row r="913" spans="1:7" x14ac:dyDescent="0.45">
      <c r="A913" s="10" t="s">
        <v>58</v>
      </c>
      <c r="B913" s="10" t="s">
        <v>59</v>
      </c>
      <c r="C913">
        <v>2017</v>
      </c>
      <c r="D913">
        <v>169</v>
      </c>
      <c r="E913" s="9">
        <v>28.65</v>
      </c>
      <c r="F913" s="9">
        <v>41.76</v>
      </c>
      <c r="G913"/>
    </row>
    <row r="914" spans="1:7" x14ac:dyDescent="0.45">
      <c r="A914" s="10" t="s">
        <v>58</v>
      </c>
      <c r="B914" s="10" t="s">
        <v>59</v>
      </c>
      <c r="C914">
        <v>2017</v>
      </c>
      <c r="D914">
        <v>170</v>
      </c>
      <c r="E914" s="9">
        <v>28.77</v>
      </c>
      <c r="F914" s="9">
        <v>41.76</v>
      </c>
      <c r="G914"/>
    </row>
    <row r="915" spans="1:7" x14ac:dyDescent="0.45">
      <c r="A915" s="10" t="s">
        <v>58</v>
      </c>
      <c r="B915" s="10" t="s">
        <v>59</v>
      </c>
      <c r="C915">
        <v>2017</v>
      </c>
      <c r="D915">
        <v>171</v>
      </c>
      <c r="E915" s="9">
        <v>28.48</v>
      </c>
      <c r="F915" s="9">
        <v>41.76</v>
      </c>
      <c r="G915"/>
    </row>
    <row r="916" spans="1:7" x14ac:dyDescent="0.45">
      <c r="A916" s="10" t="s">
        <v>58</v>
      </c>
      <c r="B916" s="10" t="s">
        <v>59</v>
      </c>
      <c r="C916">
        <v>2017</v>
      </c>
      <c r="D916">
        <v>172</v>
      </c>
      <c r="E916" s="9">
        <v>27.7</v>
      </c>
      <c r="F916" s="9">
        <v>41.76</v>
      </c>
      <c r="G916"/>
    </row>
    <row r="917" spans="1:7" x14ac:dyDescent="0.45">
      <c r="A917" s="10" t="s">
        <v>58</v>
      </c>
      <c r="B917" s="10" t="s">
        <v>59</v>
      </c>
      <c r="C917">
        <v>2017</v>
      </c>
      <c r="D917">
        <v>173</v>
      </c>
      <c r="E917" s="9">
        <v>27.84</v>
      </c>
      <c r="F917" s="9">
        <v>41.75</v>
      </c>
      <c r="G917"/>
    </row>
    <row r="918" spans="1:7" x14ac:dyDescent="0.45">
      <c r="A918" s="10" t="s">
        <v>58</v>
      </c>
      <c r="B918" s="10" t="s">
        <v>59</v>
      </c>
      <c r="C918">
        <v>2017</v>
      </c>
      <c r="D918">
        <v>174</v>
      </c>
      <c r="E918" s="9">
        <v>27.55</v>
      </c>
      <c r="F918" s="9">
        <v>41.73</v>
      </c>
      <c r="G918"/>
    </row>
    <row r="919" spans="1:7" x14ac:dyDescent="0.45">
      <c r="A919" s="10" t="s">
        <v>58</v>
      </c>
      <c r="B919" s="10" t="s">
        <v>59</v>
      </c>
      <c r="C919">
        <v>2017</v>
      </c>
      <c r="D919">
        <v>175</v>
      </c>
      <c r="E919" s="9">
        <v>25.99</v>
      </c>
      <c r="F919" s="9">
        <v>41.72</v>
      </c>
      <c r="G919"/>
    </row>
    <row r="920" spans="1:7" x14ac:dyDescent="0.45">
      <c r="A920" s="10" t="s">
        <v>58</v>
      </c>
      <c r="B920" s="10" t="s">
        <v>59</v>
      </c>
      <c r="C920">
        <v>2017</v>
      </c>
      <c r="D920">
        <v>176</v>
      </c>
      <c r="E920" s="9">
        <v>17.43</v>
      </c>
      <c r="F920" s="9">
        <v>41.69</v>
      </c>
      <c r="G920"/>
    </row>
    <row r="921" spans="1:7" x14ac:dyDescent="0.45">
      <c r="A921" s="10" t="s">
        <v>58</v>
      </c>
      <c r="B921" s="10" t="s">
        <v>59</v>
      </c>
      <c r="C921">
        <v>2017</v>
      </c>
      <c r="D921">
        <v>177</v>
      </c>
      <c r="E921" s="9">
        <v>25.18</v>
      </c>
      <c r="F921" s="9">
        <v>41.67</v>
      </c>
      <c r="G921"/>
    </row>
    <row r="922" spans="1:7" x14ac:dyDescent="0.45">
      <c r="A922" s="10" t="s">
        <v>58</v>
      </c>
      <c r="B922" s="10" t="s">
        <v>59</v>
      </c>
      <c r="C922">
        <v>2017</v>
      </c>
      <c r="D922">
        <v>178</v>
      </c>
      <c r="E922" s="9">
        <v>23.43</v>
      </c>
      <c r="F922" s="9">
        <v>41.64</v>
      </c>
      <c r="G922"/>
    </row>
    <row r="923" spans="1:7" x14ac:dyDescent="0.45">
      <c r="A923" s="10" t="s">
        <v>58</v>
      </c>
      <c r="B923" s="10" t="s">
        <v>59</v>
      </c>
      <c r="C923">
        <v>2017</v>
      </c>
      <c r="D923">
        <v>179</v>
      </c>
      <c r="E923" s="9">
        <v>13.33</v>
      </c>
      <c r="F923" s="9">
        <v>41.6</v>
      </c>
      <c r="G923"/>
    </row>
    <row r="924" spans="1:7" x14ac:dyDescent="0.45">
      <c r="A924" s="10" t="s">
        <v>58</v>
      </c>
      <c r="B924" s="10" t="s">
        <v>59</v>
      </c>
      <c r="C924">
        <v>2017</v>
      </c>
      <c r="D924">
        <v>180</v>
      </c>
      <c r="E924" s="9">
        <v>26.26</v>
      </c>
      <c r="F924" s="9">
        <v>41.56</v>
      </c>
      <c r="G924"/>
    </row>
    <row r="925" spans="1:7" x14ac:dyDescent="0.45">
      <c r="A925" s="10" t="s">
        <v>58</v>
      </c>
      <c r="B925" s="10" t="s">
        <v>59</v>
      </c>
      <c r="C925">
        <v>2017</v>
      </c>
      <c r="D925">
        <v>181</v>
      </c>
      <c r="E925" s="9">
        <v>11.57</v>
      </c>
      <c r="F925" s="9">
        <v>41.52</v>
      </c>
      <c r="G925"/>
    </row>
    <row r="926" spans="1:7" x14ac:dyDescent="0.45">
      <c r="A926" s="10" t="s">
        <v>58</v>
      </c>
      <c r="B926" s="10" t="s">
        <v>59</v>
      </c>
      <c r="C926">
        <v>2017</v>
      </c>
      <c r="D926">
        <v>182</v>
      </c>
      <c r="E926" s="9">
        <v>23.09</v>
      </c>
      <c r="F926" s="9">
        <v>41.47</v>
      </c>
      <c r="G926"/>
    </row>
    <row r="927" spans="1:7" x14ac:dyDescent="0.45">
      <c r="A927" s="10" t="s">
        <v>58</v>
      </c>
      <c r="B927" s="10" t="s">
        <v>59</v>
      </c>
      <c r="C927">
        <v>2017</v>
      </c>
      <c r="D927">
        <v>183</v>
      </c>
      <c r="E927" s="9">
        <v>26.01</v>
      </c>
      <c r="F927" s="9">
        <v>41.42</v>
      </c>
      <c r="G927"/>
    </row>
    <row r="928" spans="1:7" x14ac:dyDescent="0.45">
      <c r="A928" s="10" t="s">
        <v>58</v>
      </c>
      <c r="B928" s="10" t="s">
        <v>59</v>
      </c>
      <c r="C928">
        <v>2017</v>
      </c>
      <c r="D928">
        <v>184</v>
      </c>
      <c r="E928" s="9">
        <v>26.95</v>
      </c>
      <c r="F928" s="9">
        <v>41.36</v>
      </c>
      <c r="G928"/>
    </row>
    <row r="929" spans="1:7" x14ac:dyDescent="0.45">
      <c r="A929" s="10" t="s">
        <v>58</v>
      </c>
      <c r="B929" s="10" t="s">
        <v>59</v>
      </c>
      <c r="C929">
        <v>2017</v>
      </c>
      <c r="D929">
        <v>185</v>
      </c>
      <c r="E929" s="9">
        <v>28.04</v>
      </c>
      <c r="F929" s="9">
        <v>41.3</v>
      </c>
      <c r="G929"/>
    </row>
    <row r="930" spans="1:7" x14ac:dyDescent="0.45">
      <c r="A930" s="10" t="s">
        <v>58</v>
      </c>
      <c r="B930" s="10" t="s">
        <v>59</v>
      </c>
      <c r="C930">
        <v>2017</v>
      </c>
      <c r="D930">
        <v>186</v>
      </c>
      <c r="E930" s="9">
        <v>28</v>
      </c>
      <c r="F930" s="9">
        <v>41.23</v>
      </c>
      <c r="G930"/>
    </row>
    <row r="931" spans="1:7" x14ac:dyDescent="0.45">
      <c r="A931" s="10" t="s">
        <v>58</v>
      </c>
      <c r="B931" s="10" t="s">
        <v>59</v>
      </c>
      <c r="C931">
        <v>2017</v>
      </c>
      <c r="D931">
        <v>187</v>
      </c>
      <c r="E931" s="9">
        <v>28.59</v>
      </c>
      <c r="F931" s="9">
        <v>41.16</v>
      </c>
      <c r="G931"/>
    </row>
    <row r="932" spans="1:7" x14ac:dyDescent="0.45">
      <c r="A932" s="10" t="s">
        <v>58</v>
      </c>
      <c r="B932" s="10" t="s">
        <v>59</v>
      </c>
      <c r="C932">
        <v>2017</v>
      </c>
      <c r="D932">
        <v>188</v>
      </c>
      <c r="E932" s="9">
        <v>28.48</v>
      </c>
      <c r="F932" s="9">
        <v>41.09</v>
      </c>
      <c r="G932"/>
    </row>
    <row r="933" spans="1:7" x14ac:dyDescent="0.45">
      <c r="A933" s="10" t="s">
        <v>58</v>
      </c>
      <c r="B933" s="10" t="s">
        <v>59</v>
      </c>
      <c r="C933">
        <v>2017</v>
      </c>
      <c r="D933">
        <v>189</v>
      </c>
      <c r="E933" s="9">
        <v>27.95</v>
      </c>
      <c r="F933" s="9">
        <v>41.01</v>
      </c>
      <c r="G933"/>
    </row>
    <row r="934" spans="1:7" x14ac:dyDescent="0.45">
      <c r="A934" s="10" t="s">
        <v>58</v>
      </c>
      <c r="B934" s="10" t="s">
        <v>59</v>
      </c>
      <c r="C934">
        <v>2017</v>
      </c>
      <c r="D934">
        <v>190</v>
      </c>
      <c r="E934" s="9">
        <v>26.34</v>
      </c>
      <c r="F934" s="9">
        <v>40.93</v>
      </c>
      <c r="G934"/>
    </row>
    <row r="935" spans="1:7" x14ac:dyDescent="0.45">
      <c r="A935" s="10" t="s">
        <v>58</v>
      </c>
      <c r="B935" s="10" t="s">
        <v>59</v>
      </c>
      <c r="C935">
        <v>2017</v>
      </c>
      <c r="D935">
        <v>191</v>
      </c>
      <c r="E935" s="9">
        <v>24.94</v>
      </c>
      <c r="F935" s="9">
        <v>40.840000000000003</v>
      </c>
      <c r="G935"/>
    </row>
    <row r="936" spans="1:7" x14ac:dyDescent="0.45">
      <c r="A936" s="10" t="s">
        <v>58</v>
      </c>
      <c r="B936" s="10" t="s">
        <v>59</v>
      </c>
      <c r="C936">
        <v>2017</v>
      </c>
      <c r="D936">
        <v>192</v>
      </c>
      <c r="E936" s="9">
        <v>24.77</v>
      </c>
      <c r="F936" s="9">
        <v>40.75</v>
      </c>
      <c r="G936"/>
    </row>
    <row r="937" spans="1:7" x14ac:dyDescent="0.45">
      <c r="A937" s="10" t="s">
        <v>58</v>
      </c>
      <c r="B937" s="10" t="s">
        <v>59</v>
      </c>
      <c r="C937">
        <v>2017</v>
      </c>
      <c r="D937">
        <v>193</v>
      </c>
      <c r="E937" s="9">
        <v>26.7</v>
      </c>
      <c r="F937" s="9">
        <v>40.65</v>
      </c>
      <c r="G937"/>
    </row>
    <row r="938" spans="1:7" x14ac:dyDescent="0.45">
      <c r="A938" s="10" t="s">
        <v>58</v>
      </c>
      <c r="B938" s="10" t="s">
        <v>59</v>
      </c>
      <c r="C938">
        <v>2017</v>
      </c>
      <c r="D938">
        <v>194</v>
      </c>
      <c r="E938" s="9">
        <v>23.82</v>
      </c>
      <c r="F938" s="9">
        <v>40.549999999999997</v>
      </c>
      <c r="G938"/>
    </row>
    <row r="939" spans="1:7" x14ac:dyDescent="0.45">
      <c r="A939" s="10" t="s">
        <v>58</v>
      </c>
      <c r="B939" s="10" t="s">
        <v>59</v>
      </c>
      <c r="C939">
        <v>2017</v>
      </c>
      <c r="D939">
        <v>195</v>
      </c>
      <c r="E939" s="9">
        <v>19.170000000000002</v>
      </c>
      <c r="F939" s="9">
        <v>40.44</v>
      </c>
      <c r="G939"/>
    </row>
    <row r="940" spans="1:7" x14ac:dyDescent="0.45">
      <c r="A940" s="10" t="s">
        <v>58</v>
      </c>
      <c r="B940" s="10" t="s">
        <v>59</v>
      </c>
      <c r="C940">
        <v>2017</v>
      </c>
      <c r="D940">
        <v>196</v>
      </c>
      <c r="E940" s="9">
        <v>24.08</v>
      </c>
      <c r="F940" s="9">
        <v>40.33</v>
      </c>
      <c r="G940"/>
    </row>
    <row r="941" spans="1:7" x14ac:dyDescent="0.45">
      <c r="A941" s="10" t="s">
        <v>58</v>
      </c>
      <c r="B941" s="10" t="s">
        <v>59</v>
      </c>
      <c r="C941">
        <v>2017</v>
      </c>
      <c r="D941">
        <v>197</v>
      </c>
      <c r="E941" s="9">
        <v>27.13</v>
      </c>
      <c r="F941" s="9">
        <v>40.22</v>
      </c>
      <c r="G941"/>
    </row>
    <row r="942" spans="1:7" x14ac:dyDescent="0.45">
      <c r="A942" s="10" t="s">
        <v>58</v>
      </c>
      <c r="B942" s="10" t="s">
        <v>59</v>
      </c>
      <c r="C942">
        <v>2017</v>
      </c>
      <c r="D942">
        <v>198</v>
      </c>
      <c r="E942" s="9">
        <v>27.8</v>
      </c>
      <c r="F942" s="9">
        <v>40.119999999999997</v>
      </c>
      <c r="G942"/>
    </row>
    <row r="943" spans="1:7" x14ac:dyDescent="0.45">
      <c r="A943" s="10" t="s">
        <v>58</v>
      </c>
      <c r="B943" s="10" t="s">
        <v>59</v>
      </c>
      <c r="C943">
        <v>2017</v>
      </c>
      <c r="D943">
        <v>199</v>
      </c>
      <c r="E943" s="9">
        <v>27.79</v>
      </c>
      <c r="F943" s="9">
        <v>40.020000000000003</v>
      </c>
      <c r="G943"/>
    </row>
    <row r="944" spans="1:7" x14ac:dyDescent="0.45">
      <c r="A944" s="10" t="s">
        <v>58</v>
      </c>
      <c r="B944" s="10" t="s">
        <v>59</v>
      </c>
      <c r="C944">
        <v>2017</v>
      </c>
      <c r="D944">
        <v>200</v>
      </c>
      <c r="E944" s="9">
        <v>26.68</v>
      </c>
      <c r="F944" s="9">
        <v>39.909999999999997</v>
      </c>
      <c r="G944"/>
    </row>
    <row r="945" spans="1:7" x14ac:dyDescent="0.45">
      <c r="A945" s="10" t="s">
        <v>58</v>
      </c>
      <c r="B945" s="10" t="s">
        <v>59</v>
      </c>
      <c r="C945">
        <v>2017</v>
      </c>
      <c r="D945">
        <v>201</v>
      </c>
      <c r="E945" s="9">
        <v>19.420000000000002</v>
      </c>
      <c r="F945" s="9">
        <v>39.81</v>
      </c>
      <c r="G945"/>
    </row>
    <row r="946" spans="1:7" x14ac:dyDescent="0.45">
      <c r="A946" s="10" t="s">
        <v>58</v>
      </c>
      <c r="B946" s="10" t="s">
        <v>59</v>
      </c>
      <c r="C946">
        <v>2017</v>
      </c>
      <c r="D946">
        <v>202</v>
      </c>
      <c r="E946" s="9">
        <v>24.83</v>
      </c>
      <c r="F946" s="9">
        <v>39.69</v>
      </c>
      <c r="G946"/>
    </row>
    <row r="947" spans="1:7" x14ac:dyDescent="0.45">
      <c r="A947" s="10" t="s">
        <v>58</v>
      </c>
      <c r="B947" s="10" t="s">
        <v>59</v>
      </c>
      <c r="C947">
        <v>2017</v>
      </c>
      <c r="D947">
        <v>203</v>
      </c>
      <c r="E947" s="9">
        <v>25.64</v>
      </c>
      <c r="F947" s="9">
        <v>39.58</v>
      </c>
      <c r="G947"/>
    </row>
    <row r="948" spans="1:7" x14ac:dyDescent="0.45">
      <c r="A948" s="10" t="s">
        <v>58</v>
      </c>
      <c r="B948" s="10" t="s">
        <v>59</v>
      </c>
      <c r="C948">
        <v>2017</v>
      </c>
      <c r="D948">
        <v>204</v>
      </c>
      <c r="E948" s="9">
        <v>26.5</v>
      </c>
      <c r="F948" s="9">
        <v>39.46</v>
      </c>
      <c r="G948"/>
    </row>
    <row r="949" spans="1:7" x14ac:dyDescent="0.45">
      <c r="A949" s="10" t="s">
        <v>58</v>
      </c>
      <c r="B949" s="10" t="s">
        <v>59</v>
      </c>
      <c r="C949">
        <v>2017</v>
      </c>
      <c r="D949">
        <v>205</v>
      </c>
      <c r="E949" s="9">
        <v>17.82</v>
      </c>
      <c r="F949" s="9">
        <v>39.340000000000003</v>
      </c>
      <c r="G949"/>
    </row>
    <row r="950" spans="1:7" x14ac:dyDescent="0.45">
      <c r="A950" s="10" t="s">
        <v>58</v>
      </c>
      <c r="B950" s="10" t="s">
        <v>59</v>
      </c>
      <c r="C950">
        <v>2017</v>
      </c>
      <c r="D950">
        <v>206</v>
      </c>
      <c r="E950" s="9">
        <v>25.45</v>
      </c>
      <c r="F950" s="9">
        <v>39.21</v>
      </c>
      <c r="G950"/>
    </row>
    <row r="951" spans="1:7" x14ac:dyDescent="0.45">
      <c r="A951" s="10" t="s">
        <v>58</v>
      </c>
      <c r="B951" s="10" t="s">
        <v>59</v>
      </c>
      <c r="C951">
        <v>2017</v>
      </c>
      <c r="D951">
        <v>207</v>
      </c>
      <c r="E951" s="9">
        <v>23.88</v>
      </c>
      <c r="F951" s="9">
        <v>39.08</v>
      </c>
      <c r="G951"/>
    </row>
    <row r="952" spans="1:7" x14ac:dyDescent="0.45">
      <c r="A952" s="10" t="s">
        <v>58</v>
      </c>
      <c r="B952" s="10" t="s">
        <v>59</v>
      </c>
      <c r="C952">
        <v>2017</v>
      </c>
      <c r="D952">
        <v>208</v>
      </c>
      <c r="E952" s="9">
        <v>25.3</v>
      </c>
      <c r="F952" s="9">
        <v>38.950000000000003</v>
      </c>
      <c r="G952"/>
    </row>
    <row r="953" spans="1:7" x14ac:dyDescent="0.45">
      <c r="A953" s="10" t="s">
        <v>58</v>
      </c>
      <c r="B953" s="10" t="s">
        <v>59</v>
      </c>
      <c r="C953">
        <v>2017</v>
      </c>
      <c r="D953">
        <v>209</v>
      </c>
      <c r="E953" s="9">
        <v>25.08</v>
      </c>
      <c r="F953" s="9">
        <v>38.81</v>
      </c>
      <c r="G953"/>
    </row>
    <row r="954" spans="1:7" x14ac:dyDescent="0.45">
      <c r="A954" s="10" t="s">
        <v>58</v>
      </c>
      <c r="B954" s="10" t="s">
        <v>59</v>
      </c>
      <c r="C954">
        <v>2017</v>
      </c>
      <c r="D954">
        <v>210</v>
      </c>
      <c r="E954" s="9">
        <v>25.33</v>
      </c>
      <c r="F954" s="9">
        <v>38.67</v>
      </c>
      <c r="G954"/>
    </row>
    <row r="955" spans="1:7" x14ac:dyDescent="0.45">
      <c r="A955" s="10" t="s">
        <v>58</v>
      </c>
      <c r="B955" s="10" t="s">
        <v>59</v>
      </c>
      <c r="C955">
        <v>2017</v>
      </c>
      <c r="D955">
        <v>211</v>
      </c>
      <c r="E955" s="9">
        <v>25.55</v>
      </c>
      <c r="F955" s="9">
        <v>38.53</v>
      </c>
      <c r="G955"/>
    </row>
    <row r="956" spans="1:7" x14ac:dyDescent="0.45">
      <c r="A956" s="10" t="s">
        <v>58</v>
      </c>
      <c r="B956" s="10" t="s">
        <v>59</v>
      </c>
      <c r="C956">
        <v>2017</v>
      </c>
      <c r="D956">
        <v>212</v>
      </c>
      <c r="E956" s="9">
        <v>25.63</v>
      </c>
      <c r="F956" s="9">
        <v>38.380000000000003</v>
      </c>
      <c r="G956"/>
    </row>
    <row r="957" spans="1:7" x14ac:dyDescent="0.45">
      <c r="A957" s="10" t="s">
        <v>58</v>
      </c>
      <c r="B957" s="10" t="s">
        <v>59</v>
      </c>
      <c r="C957">
        <v>2017</v>
      </c>
      <c r="D957">
        <v>213</v>
      </c>
      <c r="E957" s="9">
        <v>25.45</v>
      </c>
      <c r="F957" s="9">
        <v>38.229999999999997</v>
      </c>
      <c r="G957"/>
    </row>
    <row r="958" spans="1:7" x14ac:dyDescent="0.45">
      <c r="A958" s="10" t="s">
        <v>58</v>
      </c>
      <c r="B958" s="10" t="s">
        <v>59</v>
      </c>
      <c r="C958">
        <v>2017</v>
      </c>
      <c r="D958">
        <v>214</v>
      </c>
      <c r="E958" s="9">
        <v>25.34</v>
      </c>
      <c r="F958" s="9">
        <v>38.08</v>
      </c>
      <c r="G958"/>
    </row>
    <row r="959" spans="1:7" x14ac:dyDescent="0.45">
      <c r="A959" s="10" t="s">
        <v>58</v>
      </c>
      <c r="B959" s="10" t="s">
        <v>59</v>
      </c>
      <c r="C959">
        <v>2017</v>
      </c>
      <c r="D959">
        <v>215</v>
      </c>
      <c r="E959" s="9">
        <v>25.12</v>
      </c>
      <c r="F959" s="9">
        <v>37.92</v>
      </c>
      <c r="G959"/>
    </row>
    <row r="960" spans="1:7" x14ac:dyDescent="0.45">
      <c r="A960" s="10" t="s">
        <v>58</v>
      </c>
      <c r="B960" s="10" t="s">
        <v>59</v>
      </c>
      <c r="C960">
        <v>2017</v>
      </c>
      <c r="D960">
        <v>216</v>
      </c>
      <c r="E960" s="9">
        <v>25.51</v>
      </c>
      <c r="F960" s="9">
        <v>37.76</v>
      </c>
      <c r="G960"/>
    </row>
    <row r="961" spans="1:7" x14ac:dyDescent="0.45">
      <c r="A961" s="10" t="s">
        <v>58</v>
      </c>
      <c r="B961" s="10" t="s">
        <v>59</v>
      </c>
      <c r="C961">
        <v>2017</v>
      </c>
      <c r="D961">
        <v>217</v>
      </c>
      <c r="E961" s="9">
        <v>25.31</v>
      </c>
      <c r="F961" s="9">
        <v>37.590000000000003</v>
      </c>
      <c r="G961"/>
    </row>
    <row r="962" spans="1:7" x14ac:dyDescent="0.45">
      <c r="A962" s="10" t="s">
        <v>58</v>
      </c>
      <c r="B962" s="10" t="s">
        <v>59</v>
      </c>
      <c r="C962">
        <v>2017</v>
      </c>
      <c r="D962">
        <v>218</v>
      </c>
      <c r="E962" s="9">
        <v>19.75</v>
      </c>
      <c r="F962" s="9">
        <v>37.42</v>
      </c>
      <c r="G962"/>
    </row>
    <row r="963" spans="1:7" x14ac:dyDescent="0.45">
      <c r="A963" s="10" t="s">
        <v>58</v>
      </c>
      <c r="B963" s="10" t="s">
        <v>59</v>
      </c>
      <c r="C963">
        <v>2017</v>
      </c>
      <c r="D963">
        <v>219</v>
      </c>
      <c r="E963" s="9">
        <v>20.73</v>
      </c>
      <c r="F963" s="9">
        <v>37.25</v>
      </c>
      <c r="G963"/>
    </row>
    <row r="964" spans="1:7" x14ac:dyDescent="0.45">
      <c r="A964" s="10" t="s">
        <v>58</v>
      </c>
      <c r="B964" s="10" t="s">
        <v>59</v>
      </c>
      <c r="C964">
        <v>2017</v>
      </c>
      <c r="D964">
        <v>220</v>
      </c>
      <c r="E964" s="9">
        <v>24.43</v>
      </c>
      <c r="F964" s="9">
        <v>37.07</v>
      </c>
      <c r="G964"/>
    </row>
    <row r="965" spans="1:7" x14ac:dyDescent="0.45">
      <c r="A965" s="10" t="s">
        <v>58</v>
      </c>
      <c r="B965" s="10" t="s">
        <v>59</v>
      </c>
      <c r="C965">
        <v>2017</v>
      </c>
      <c r="D965">
        <v>221</v>
      </c>
      <c r="E965" s="9">
        <v>23.46</v>
      </c>
      <c r="F965" s="9">
        <v>36.89</v>
      </c>
      <c r="G965"/>
    </row>
    <row r="966" spans="1:7" x14ac:dyDescent="0.45">
      <c r="A966" s="10" t="s">
        <v>58</v>
      </c>
      <c r="B966" s="10" t="s">
        <v>59</v>
      </c>
      <c r="C966">
        <v>2017</v>
      </c>
      <c r="D966">
        <v>222</v>
      </c>
      <c r="E966" s="9">
        <v>7.95</v>
      </c>
      <c r="F966" s="9">
        <v>36.71</v>
      </c>
      <c r="G966"/>
    </row>
    <row r="967" spans="1:7" x14ac:dyDescent="0.45">
      <c r="A967" s="10" t="s">
        <v>58</v>
      </c>
      <c r="B967" s="10" t="s">
        <v>59</v>
      </c>
      <c r="C967">
        <v>2017</v>
      </c>
      <c r="D967">
        <v>223</v>
      </c>
      <c r="E967" s="9">
        <v>21.76</v>
      </c>
      <c r="F967" s="9">
        <v>36.520000000000003</v>
      </c>
      <c r="G967"/>
    </row>
    <row r="968" spans="1:7" x14ac:dyDescent="0.45">
      <c r="A968" s="10" t="s">
        <v>58</v>
      </c>
      <c r="B968" s="10" t="s">
        <v>59</v>
      </c>
      <c r="C968">
        <v>2017</v>
      </c>
      <c r="D968">
        <v>224</v>
      </c>
      <c r="E968" s="9">
        <v>23.68</v>
      </c>
      <c r="F968" s="9">
        <v>36.33</v>
      </c>
      <c r="G968"/>
    </row>
    <row r="969" spans="1:7" x14ac:dyDescent="0.45">
      <c r="A969" s="10" t="s">
        <v>58</v>
      </c>
      <c r="B969" s="10" t="s">
        <v>59</v>
      </c>
      <c r="C969">
        <v>2017</v>
      </c>
      <c r="D969">
        <v>225</v>
      </c>
      <c r="E969" s="9">
        <v>24.21</v>
      </c>
      <c r="F969" s="9">
        <v>36.130000000000003</v>
      </c>
      <c r="G969"/>
    </row>
    <row r="970" spans="1:7" x14ac:dyDescent="0.45">
      <c r="A970" s="10" t="s">
        <v>58</v>
      </c>
      <c r="B970" s="10" t="s">
        <v>59</v>
      </c>
      <c r="C970">
        <v>2017</v>
      </c>
      <c r="D970">
        <v>226</v>
      </c>
      <c r="E970" s="9">
        <v>23.52</v>
      </c>
      <c r="F970" s="9">
        <v>35.94</v>
      </c>
      <c r="G970"/>
    </row>
    <row r="971" spans="1:7" x14ac:dyDescent="0.45">
      <c r="A971" s="10" t="s">
        <v>58</v>
      </c>
      <c r="B971" s="10" t="s">
        <v>59</v>
      </c>
      <c r="C971">
        <v>2017</v>
      </c>
      <c r="D971">
        <v>227</v>
      </c>
      <c r="E971" s="9">
        <v>23.89</v>
      </c>
      <c r="F971" s="9">
        <v>35.729999999999997</v>
      </c>
      <c r="G971"/>
    </row>
    <row r="972" spans="1:7" x14ac:dyDescent="0.45">
      <c r="A972" s="10" t="s">
        <v>58</v>
      </c>
      <c r="B972" s="10" t="s">
        <v>59</v>
      </c>
      <c r="C972">
        <v>2017</v>
      </c>
      <c r="D972">
        <v>228</v>
      </c>
      <c r="E972" s="9">
        <v>20.83</v>
      </c>
      <c r="F972" s="9">
        <v>35.53</v>
      </c>
      <c r="G972"/>
    </row>
    <row r="973" spans="1:7" x14ac:dyDescent="0.45">
      <c r="A973" s="10" t="s">
        <v>58</v>
      </c>
      <c r="B973" s="10" t="s">
        <v>59</v>
      </c>
      <c r="C973">
        <v>2017</v>
      </c>
      <c r="D973">
        <v>229</v>
      </c>
      <c r="E973" s="9">
        <v>22.88</v>
      </c>
      <c r="F973" s="9">
        <v>35.32</v>
      </c>
      <c r="G973"/>
    </row>
    <row r="974" spans="1:7" x14ac:dyDescent="0.45">
      <c r="A974" s="10" t="s">
        <v>58</v>
      </c>
      <c r="B974" s="10" t="s">
        <v>59</v>
      </c>
      <c r="C974">
        <v>2017</v>
      </c>
      <c r="D974">
        <v>230</v>
      </c>
      <c r="E974" s="9">
        <v>23.25</v>
      </c>
      <c r="F974" s="9">
        <v>35.11</v>
      </c>
      <c r="G974"/>
    </row>
    <row r="975" spans="1:7" x14ac:dyDescent="0.45">
      <c r="A975" s="10" t="s">
        <v>58</v>
      </c>
      <c r="B975" s="10" t="s">
        <v>59</v>
      </c>
      <c r="C975">
        <v>2017</v>
      </c>
      <c r="D975">
        <v>231</v>
      </c>
      <c r="E975" s="9">
        <v>19.260000000000002</v>
      </c>
      <c r="F975" s="9">
        <v>34.89</v>
      </c>
      <c r="G975"/>
    </row>
    <row r="976" spans="1:7" x14ac:dyDescent="0.45">
      <c r="A976" s="10" t="s">
        <v>58</v>
      </c>
      <c r="B976" s="10" t="s">
        <v>59</v>
      </c>
      <c r="C976">
        <v>2017</v>
      </c>
      <c r="D976">
        <v>232</v>
      </c>
      <c r="E976" s="9">
        <v>22.41</v>
      </c>
      <c r="F976" s="9">
        <v>34.67</v>
      </c>
      <c r="G976"/>
    </row>
    <row r="977" spans="1:7" x14ac:dyDescent="0.45">
      <c r="A977" s="10" t="s">
        <v>58</v>
      </c>
      <c r="B977" s="10" t="s">
        <v>59</v>
      </c>
      <c r="C977">
        <v>2017</v>
      </c>
      <c r="D977">
        <v>233</v>
      </c>
      <c r="E977" s="9">
        <v>22.66</v>
      </c>
      <c r="F977" s="9">
        <v>34.450000000000003</v>
      </c>
      <c r="G977"/>
    </row>
    <row r="978" spans="1:7" x14ac:dyDescent="0.45">
      <c r="A978" s="10" t="s">
        <v>58</v>
      </c>
      <c r="B978" s="10" t="s">
        <v>59</v>
      </c>
      <c r="C978">
        <v>2017</v>
      </c>
      <c r="D978">
        <v>234</v>
      </c>
      <c r="E978" s="9">
        <v>22.29</v>
      </c>
      <c r="F978" s="9">
        <v>34.229999999999997</v>
      </c>
      <c r="G978"/>
    </row>
    <row r="979" spans="1:7" x14ac:dyDescent="0.45">
      <c r="A979" s="10" t="s">
        <v>58</v>
      </c>
      <c r="B979" s="10" t="s">
        <v>59</v>
      </c>
      <c r="C979">
        <v>2017</v>
      </c>
      <c r="D979">
        <v>235</v>
      </c>
      <c r="E979" s="9">
        <v>22.52</v>
      </c>
      <c r="F979" s="9">
        <v>34</v>
      </c>
      <c r="G979"/>
    </row>
    <row r="980" spans="1:7" x14ac:dyDescent="0.45">
      <c r="A980" s="10" t="s">
        <v>58</v>
      </c>
      <c r="B980" s="10" t="s">
        <v>59</v>
      </c>
      <c r="C980">
        <v>2017</v>
      </c>
      <c r="D980">
        <v>236</v>
      </c>
      <c r="E980" s="9">
        <v>22.19</v>
      </c>
      <c r="F980" s="9">
        <v>33.770000000000003</v>
      </c>
      <c r="G980"/>
    </row>
    <row r="981" spans="1:7" x14ac:dyDescent="0.45">
      <c r="A981" s="10" t="s">
        <v>58</v>
      </c>
      <c r="B981" s="10" t="s">
        <v>59</v>
      </c>
      <c r="C981">
        <v>2017</v>
      </c>
      <c r="D981">
        <v>237</v>
      </c>
      <c r="E981" s="9">
        <v>21.73</v>
      </c>
      <c r="F981" s="9">
        <v>33.53</v>
      </c>
      <c r="G981"/>
    </row>
    <row r="982" spans="1:7" x14ac:dyDescent="0.45">
      <c r="A982" s="10" t="s">
        <v>58</v>
      </c>
      <c r="B982" s="10" t="s">
        <v>59</v>
      </c>
      <c r="C982">
        <v>2017</v>
      </c>
      <c r="D982">
        <v>238</v>
      </c>
      <c r="E982" s="9">
        <v>19.98</v>
      </c>
      <c r="F982" s="9">
        <v>33.29</v>
      </c>
      <c r="G982"/>
    </row>
    <row r="983" spans="1:7" x14ac:dyDescent="0.45">
      <c r="A983" s="10" t="s">
        <v>58</v>
      </c>
      <c r="B983" s="10" t="s">
        <v>59</v>
      </c>
      <c r="C983">
        <v>2017</v>
      </c>
      <c r="D983">
        <v>239</v>
      </c>
      <c r="E983" s="9">
        <v>21.57</v>
      </c>
      <c r="F983" s="9">
        <v>33.049999999999997</v>
      </c>
      <c r="G983"/>
    </row>
    <row r="984" spans="1:7" x14ac:dyDescent="0.45">
      <c r="A984" s="10" t="s">
        <v>58</v>
      </c>
      <c r="B984" s="10" t="s">
        <v>59</v>
      </c>
      <c r="C984">
        <v>2017</v>
      </c>
      <c r="D984">
        <v>240</v>
      </c>
      <c r="E984" s="9">
        <v>14.7</v>
      </c>
      <c r="F984" s="9">
        <v>32.81</v>
      </c>
      <c r="G984"/>
    </row>
    <row r="985" spans="1:7" x14ac:dyDescent="0.45">
      <c r="A985" s="10" t="s">
        <v>58</v>
      </c>
      <c r="B985" s="10" t="s">
        <v>59</v>
      </c>
      <c r="C985">
        <v>2017</v>
      </c>
      <c r="D985">
        <v>241</v>
      </c>
      <c r="E985" s="9">
        <v>21.48</v>
      </c>
      <c r="F985" s="9">
        <v>32.56</v>
      </c>
      <c r="G985"/>
    </row>
    <row r="986" spans="1:7" x14ac:dyDescent="0.45">
      <c r="A986" s="10" t="s">
        <v>58</v>
      </c>
      <c r="B986" s="10" t="s">
        <v>59</v>
      </c>
      <c r="C986">
        <v>2017</v>
      </c>
      <c r="D986">
        <v>242</v>
      </c>
      <c r="E986" s="9">
        <v>21</v>
      </c>
      <c r="F986" s="9">
        <v>32.31</v>
      </c>
      <c r="G986"/>
    </row>
    <row r="987" spans="1:7" x14ac:dyDescent="0.45">
      <c r="A987" s="10" t="s">
        <v>58</v>
      </c>
      <c r="B987" s="10" t="s">
        <v>59</v>
      </c>
      <c r="C987">
        <v>2017</v>
      </c>
      <c r="D987">
        <v>243</v>
      </c>
      <c r="E987" s="9">
        <v>16.82</v>
      </c>
      <c r="F987" s="9">
        <v>32.049999999999997</v>
      </c>
      <c r="G987"/>
    </row>
    <row r="988" spans="1:7" x14ac:dyDescent="0.45">
      <c r="A988" s="10" t="s">
        <v>58</v>
      </c>
      <c r="B988" s="10" t="s">
        <v>59</v>
      </c>
      <c r="C988">
        <v>2017</v>
      </c>
      <c r="D988">
        <v>244</v>
      </c>
      <c r="E988" s="9">
        <v>16.5</v>
      </c>
      <c r="F988" s="9">
        <v>31.8</v>
      </c>
      <c r="G988"/>
    </row>
    <row r="989" spans="1:7" x14ac:dyDescent="0.45">
      <c r="A989" s="10" t="s">
        <v>58</v>
      </c>
      <c r="B989" s="10" t="s">
        <v>59</v>
      </c>
      <c r="C989">
        <v>2017</v>
      </c>
      <c r="D989">
        <v>245</v>
      </c>
      <c r="E989" s="9">
        <v>14</v>
      </c>
      <c r="F989" s="9">
        <v>31.54</v>
      </c>
      <c r="G989"/>
    </row>
    <row r="990" spans="1:7" x14ac:dyDescent="0.45">
      <c r="A990" s="10" t="s">
        <v>58</v>
      </c>
      <c r="B990" s="10" t="s">
        <v>59</v>
      </c>
      <c r="C990">
        <v>2017</v>
      </c>
      <c r="D990">
        <v>246</v>
      </c>
      <c r="E990" s="9">
        <v>20.28</v>
      </c>
      <c r="F990" s="9">
        <v>31.3</v>
      </c>
      <c r="G990"/>
    </row>
    <row r="991" spans="1:7" x14ac:dyDescent="0.45">
      <c r="A991" s="10" t="s">
        <v>58</v>
      </c>
      <c r="B991" s="10" t="s">
        <v>59</v>
      </c>
      <c r="C991">
        <v>2017</v>
      </c>
      <c r="D991">
        <v>247</v>
      </c>
      <c r="E991" s="9">
        <v>17.809999999999999</v>
      </c>
      <c r="F991" s="9">
        <v>31.07</v>
      </c>
      <c r="G991"/>
    </row>
    <row r="992" spans="1:7" x14ac:dyDescent="0.45">
      <c r="A992" s="10" t="s">
        <v>58</v>
      </c>
      <c r="B992" s="10" t="s">
        <v>59</v>
      </c>
      <c r="C992">
        <v>2017</v>
      </c>
      <c r="D992">
        <v>248</v>
      </c>
      <c r="E992" s="9">
        <v>20.18</v>
      </c>
      <c r="F992" s="9">
        <v>30.85</v>
      </c>
      <c r="G992"/>
    </row>
    <row r="993" spans="1:7" x14ac:dyDescent="0.45">
      <c r="A993" s="10" t="s">
        <v>58</v>
      </c>
      <c r="B993" s="10" t="s">
        <v>59</v>
      </c>
      <c r="C993">
        <v>2017</v>
      </c>
      <c r="D993">
        <v>249</v>
      </c>
      <c r="E993" s="9">
        <v>15.38</v>
      </c>
      <c r="F993" s="9">
        <v>30.62</v>
      </c>
      <c r="G993"/>
    </row>
    <row r="994" spans="1:7" x14ac:dyDescent="0.45">
      <c r="A994" s="10" t="s">
        <v>58</v>
      </c>
      <c r="B994" s="10" t="s">
        <v>59</v>
      </c>
      <c r="C994">
        <v>2017</v>
      </c>
      <c r="D994">
        <v>250</v>
      </c>
      <c r="E994" s="9">
        <v>15.76</v>
      </c>
      <c r="F994" s="9">
        <v>30.39</v>
      </c>
      <c r="G994"/>
    </row>
    <row r="995" spans="1:7" x14ac:dyDescent="0.45">
      <c r="A995" s="10" t="s">
        <v>58</v>
      </c>
      <c r="B995" s="10" t="s">
        <v>59</v>
      </c>
      <c r="C995">
        <v>2017</v>
      </c>
      <c r="D995">
        <v>251</v>
      </c>
      <c r="E995" s="9">
        <v>18.68</v>
      </c>
      <c r="F995" s="9">
        <v>30.16</v>
      </c>
      <c r="G995"/>
    </row>
    <row r="996" spans="1:7" x14ac:dyDescent="0.45">
      <c r="A996" s="10" t="s">
        <v>58</v>
      </c>
      <c r="B996" s="10" t="s">
        <v>59</v>
      </c>
      <c r="C996">
        <v>2017</v>
      </c>
      <c r="D996">
        <v>252</v>
      </c>
      <c r="E996" s="9">
        <v>17.16</v>
      </c>
      <c r="F996" s="9">
        <v>29.92</v>
      </c>
      <c r="G996"/>
    </row>
    <row r="997" spans="1:7" x14ac:dyDescent="0.45">
      <c r="A997" s="10" t="s">
        <v>58</v>
      </c>
      <c r="B997" s="10" t="s">
        <v>59</v>
      </c>
      <c r="C997">
        <v>2017</v>
      </c>
      <c r="D997">
        <v>253</v>
      </c>
      <c r="E997" s="9">
        <v>4.41</v>
      </c>
      <c r="F997" s="9">
        <v>29.69</v>
      </c>
      <c r="G997"/>
    </row>
    <row r="998" spans="1:7" x14ac:dyDescent="0.45">
      <c r="A998" s="10" t="s">
        <v>58</v>
      </c>
      <c r="B998" s="10" t="s">
        <v>59</v>
      </c>
      <c r="C998">
        <v>2017</v>
      </c>
      <c r="D998">
        <v>254</v>
      </c>
      <c r="E998" s="9">
        <v>7.7</v>
      </c>
      <c r="F998" s="9">
        <v>29.45</v>
      </c>
      <c r="G998"/>
    </row>
    <row r="999" spans="1:7" x14ac:dyDescent="0.45">
      <c r="A999" s="10" t="s">
        <v>58</v>
      </c>
      <c r="B999" s="10" t="s">
        <v>59</v>
      </c>
      <c r="C999">
        <v>2017</v>
      </c>
      <c r="D999">
        <v>255</v>
      </c>
      <c r="E999" s="9">
        <v>10.5</v>
      </c>
      <c r="F999" s="9">
        <v>29.2</v>
      </c>
      <c r="G999"/>
    </row>
    <row r="1000" spans="1:7" x14ac:dyDescent="0.45">
      <c r="A1000" s="10" t="s">
        <v>58</v>
      </c>
      <c r="B1000" s="10" t="s">
        <v>59</v>
      </c>
      <c r="C1000">
        <v>2017</v>
      </c>
      <c r="D1000">
        <v>256</v>
      </c>
      <c r="E1000" s="9">
        <v>18.43</v>
      </c>
      <c r="F1000" s="9">
        <v>28.96</v>
      </c>
      <c r="G1000"/>
    </row>
    <row r="1001" spans="1:7" x14ac:dyDescent="0.45">
      <c r="A1001" s="10" t="s">
        <v>58</v>
      </c>
      <c r="B1001" s="10" t="s">
        <v>59</v>
      </c>
      <c r="C1001">
        <v>2017</v>
      </c>
      <c r="D1001">
        <v>257</v>
      </c>
      <c r="E1001" s="9">
        <v>13.91</v>
      </c>
      <c r="F1001" s="9">
        <v>28.71</v>
      </c>
      <c r="G1001"/>
    </row>
    <row r="1002" spans="1:7" x14ac:dyDescent="0.45">
      <c r="A1002" s="10" t="s">
        <v>58</v>
      </c>
      <c r="B1002" s="10" t="s">
        <v>59</v>
      </c>
      <c r="C1002">
        <v>2017</v>
      </c>
      <c r="D1002">
        <v>258</v>
      </c>
      <c r="E1002" s="9">
        <v>8.9700000000000006</v>
      </c>
      <c r="F1002" s="9">
        <v>28.46</v>
      </c>
      <c r="G1002"/>
    </row>
    <row r="1003" spans="1:7" x14ac:dyDescent="0.45">
      <c r="A1003" s="10" t="s">
        <v>58</v>
      </c>
      <c r="B1003" s="10" t="s">
        <v>59</v>
      </c>
      <c r="C1003">
        <v>2017</v>
      </c>
      <c r="D1003">
        <v>259</v>
      </c>
      <c r="E1003" s="9">
        <v>7.7</v>
      </c>
      <c r="F1003" s="9">
        <v>28.21</v>
      </c>
      <c r="G1003"/>
    </row>
    <row r="1004" spans="1:7" x14ac:dyDescent="0.45">
      <c r="A1004" s="10" t="s">
        <v>58</v>
      </c>
      <c r="B1004" s="10" t="s">
        <v>59</v>
      </c>
      <c r="C1004">
        <v>2017</v>
      </c>
      <c r="D1004">
        <v>260</v>
      </c>
      <c r="E1004" s="9">
        <v>17.309999999999999</v>
      </c>
      <c r="F1004" s="9">
        <v>27.96</v>
      </c>
      <c r="G1004"/>
    </row>
    <row r="1005" spans="1:7" x14ac:dyDescent="0.45">
      <c r="A1005" s="10" t="s">
        <v>58</v>
      </c>
      <c r="B1005" s="10" t="s">
        <v>59</v>
      </c>
      <c r="C1005">
        <v>2017</v>
      </c>
      <c r="D1005">
        <v>261</v>
      </c>
      <c r="E1005" s="9">
        <v>5.71</v>
      </c>
      <c r="F1005" s="9">
        <v>27.71</v>
      </c>
      <c r="G1005"/>
    </row>
    <row r="1006" spans="1:7" x14ac:dyDescent="0.45">
      <c r="A1006" s="10" t="s">
        <v>58</v>
      </c>
      <c r="B1006" s="10" t="s">
        <v>59</v>
      </c>
      <c r="C1006">
        <v>2017</v>
      </c>
      <c r="D1006">
        <v>262</v>
      </c>
      <c r="E1006" s="9">
        <v>6.72</v>
      </c>
      <c r="F1006" s="9">
        <v>27.45</v>
      </c>
      <c r="G1006"/>
    </row>
    <row r="1007" spans="1:7" x14ac:dyDescent="0.45">
      <c r="A1007" s="10" t="s">
        <v>58</v>
      </c>
      <c r="B1007" s="10" t="s">
        <v>59</v>
      </c>
      <c r="C1007">
        <v>2017</v>
      </c>
      <c r="D1007">
        <v>263</v>
      </c>
      <c r="E1007" s="9">
        <v>17.809999999999999</v>
      </c>
      <c r="F1007" s="9">
        <v>27.19</v>
      </c>
      <c r="G1007"/>
    </row>
    <row r="1008" spans="1:7" x14ac:dyDescent="0.45">
      <c r="A1008" s="10" t="s">
        <v>58</v>
      </c>
      <c r="B1008" s="10" t="s">
        <v>59</v>
      </c>
      <c r="C1008">
        <v>2017</v>
      </c>
      <c r="D1008">
        <v>264</v>
      </c>
      <c r="E1008" s="9">
        <v>17.3</v>
      </c>
      <c r="F1008" s="9">
        <v>26.93</v>
      </c>
      <c r="G1008"/>
    </row>
    <row r="1009" spans="1:7" x14ac:dyDescent="0.45">
      <c r="A1009" s="10" t="s">
        <v>58</v>
      </c>
      <c r="B1009" s="10" t="s">
        <v>59</v>
      </c>
      <c r="C1009">
        <v>2017</v>
      </c>
      <c r="D1009">
        <v>265</v>
      </c>
      <c r="E1009" s="9">
        <v>17.3</v>
      </c>
      <c r="F1009" s="9">
        <v>26.67</v>
      </c>
      <c r="G1009"/>
    </row>
    <row r="1010" spans="1:7" x14ac:dyDescent="0.45">
      <c r="A1010" s="10" t="s">
        <v>58</v>
      </c>
      <c r="B1010" s="10" t="s">
        <v>59</v>
      </c>
      <c r="C1010">
        <v>2017</v>
      </c>
      <c r="D1010">
        <v>266</v>
      </c>
      <c r="E1010" s="9">
        <v>16.36</v>
      </c>
      <c r="F1010" s="9">
        <v>26.41</v>
      </c>
      <c r="G1010"/>
    </row>
    <row r="1011" spans="1:7" x14ac:dyDescent="0.45">
      <c r="A1011" s="10" t="s">
        <v>58</v>
      </c>
      <c r="B1011" s="10" t="s">
        <v>59</v>
      </c>
      <c r="C1011">
        <v>2017</v>
      </c>
      <c r="D1011">
        <v>267</v>
      </c>
      <c r="E1011" s="9">
        <v>7.65</v>
      </c>
      <c r="F1011" s="9">
        <v>26.14</v>
      </c>
      <c r="G1011"/>
    </row>
    <row r="1012" spans="1:7" x14ac:dyDescent="0.45">
      <c r="A1012" s="10" t="s">
        <v>58</v>
      </c>
      <c r="B1012" s="10" t="s">
        <v>59</v>
      </c>
      <c r="C1012">
        <v>2017</v>
      </c>
      <c r="D1012">
        <v>268</v>
      </c>
      <c r="E1012" s="9">
        <v>12.53</v>
      </c>
      <c r="F1012" s="9">
        <v>25.88</v>
      </c>
      <c r="G1012"/>
    </row>
    <row r="1013" spans="1:7" x14ac:dyDescent="0.45">
      <c r="A1013" s="10" t="s">
        <v>58</v>
      </c>
      <c r="B1013" s="10" t="s">
        <v>59</v>
      </c>
      <c r="C1013">
        <v>2017</v>
      </c>
      <c r="D1013">
        <v>269</v>
      </c>
      <c r="E1013" s="9">
        <v>13.83</v>
      </c>
      <c r="F1013" s="9">
        <v>25.61</v>
      </c>
      <c r="G1013"/>
    </row>
    <row r="1014" spans="1:7" x14ac:dyDescent="0.45">
      <c r="A1014" s="10" t="s">
        <v>58</v>
      </c>
      <c r="B1014" s="10" t="s">
        <v>59</v>
      </c>
      <c r="C1014">
        <v>2017</v>
      </c>
      <c r="D1014">
        <v>270</v>
      </c>
      <c r="E1014" s="9">
        <v>14.9</v>
      </c>
      <c r="F1014" s="9">
        <v>25.34</v>
      </c>
      <c r="G1014"/>
    </row>
    <row r="1015" spans="1:7" x14ac:dyDescent="0.45">
      <c r="A1015" s="10" t="s">
        <v>58</v>
      </c>
      <c r="B1015" s="10" t="s">
        <v>59</v>
      </c>
      <c r="C1015">
        <v>2017</v>
      </c>
      <c r="D1015">
        <v>271</v>
      </c>
      <c r="E1015" s="9">
        <v>15.34</v>
      </c>
      <c r="F1015" s="9">
        <v>25.07</v>
      </c>
      <c r="G1015"/>
    </row>
    <row r="1016" spans="1:7" x14ac:dyDescent="0.45">
      <c r="A1016" s="10" t="s">
        <v>58</v>
      </c>
      <c r="B1016" s="10" t="s">
        <v>59</v>
      </c>
      <c r="C1016">
        <v>2017</v>
      </c>
      <c r="D1016">
        <v>272</v>
      </c>
      <c r="E1016" s="9">
        <v>13.83</v>
      </c>
      <c r="F1016" s="9">
        <v>24.8</v>
      </c>
      <c r="G1016"/>
    </row>
    <row r="1017" spans="1:7" x14ac:dyDescent="0.45">
      <c r="A1017" s="10" t="s">
        <v>58</v>
      </c>
      <c r="B1017" s="10" t="s">
        <v>59</v>
      </c>
      <c r="C1017">
        <v>2017</v>
      </c>
      <c r="D1017">
        <v>273</v>
      </c>
      <c r="E1017" s="9">
        <v>15.3</v>
      </c>
      <c r="F1017" s="9">
        <v>24.52</v>
      </c>
      <c r="G1017"/>
    </row>
    <row r="1018" spans="1:7" x14ac:dyDescent="0.45">
      <c r="A1018" s="10" t="s">
        <v>58</v>
      </c>
      <c r="B1018" s="10" t="s">
        <v>59</v>
      </c>
      <c r="C1018">
        <v>2017</v>
      </c>
      <c r="D1018">
        <v>274</v>
      </c>
      <c r="E1018" s="9">
        <v>4.43</v>
      </c>
      <c r="F1018" s="9">
        <v>24.25</v>
      </c>
      <c r="G1018"/>
    </row>
    <row r="1019" spans="1:7" x14ac:dyDescent="0.45">
      <c r="A1019" s="10" t="s">
        <v>58</v>
      </c>
      <c r="B1019" s="10" t="s">
        <v>59</v>
      </c>
      <c r="C1019">
        <v>2017</v>
      </c>
      <c r="D1019">
        <v>275</v>
      </c>
      <c r="E1019" s="9">
        <v>13.84</v>
      </c>
      <c r="F1019" s="9">
        <v>23.98</v>
      </c>
      <c r="G1019"/>
    </row>
    <row r="1020" spans="1:7" x14ac:dyDescent="0.45">
      <c r="A1020" s="10" t="s">
        <v>58</v>
      </c>
      <c r="B1020" s="10" t="s">
        <v>59</v>
      </c>
      <c r="C1020">
        <v>2017</v>
      </c>
      <c r="D1020">
        <v>276</v>
      </c>
      <c r="E1020" s="9">
        <v>7.37</v>
      </c>
      <c r="F1020" s="9">
        <v>23.7</v>
      </c>
      <c r="G1020"/>
    </row>
    <row r="1021" spans="1:7" x14ac:dyDescent="0.45">
      <c r="A1021" s="10" t="s">
        <v>58</v>
      </c>
      <c r="B1021" s="10" t="s">
        <v>59</v>
      </c>
      <c r="C1021">
        <v>2017</v>
      </c>
      <c r="D1021">
        <v>277</v>
      </c>
      <c r="E1021" s="9">
        <v>14.17</v>
      </c>
      <c r="F1021" s="9">
        <v>23.42</v>
      </c>
      <c r="G1021"/>
    </row>
    <row r="1022" spans="1:7" x14ac:dyDescent="0.45">
      <c r="A1022" s="10" t="s">
        <v>58</v>
      </c>
      <c r="B1022" s="10" t="s">
        <v>59</v>
      </c>
      <c r="C1022">
        <v>2017</v>
      </c>
      <c r="D1022">
        <v>278</v>
      </c>
      <c r="E1022" s="9">
        <v>13.13</v>
      </c>
      <c r="F1022" s="9">
        <v>23.15</v>
      </c>
      <c r="G1022"/>
    </row>
    <row r="1023" spans="1:7" x14ac:dyDescent="0.45">
      <c r="A1023" s="10" t="s">
        <v>58</v>
      </c>
      <c r="B1023" s="10" t="s">
        <v>59</v>
      </c>
      <c r="C1023">
        <v>2017</v>
      </c>
      <c r="D1023">
        <v>279</v>
      </c>
      <c r="E1023" s="9">
        <v>11.83</v>
      </c>
      <c r="F1023" s="9">
        <v>22.87</v>
      </c>
      <c r="G1023"/>
    </row>
    <row r="1024" spans="1:7" x14ac:dyDescent="0.45">
      <c r="A1024" s="10" t="s">
        <v>58</v>
      </c>
      <c r="B1024" s="10" t="s">
        <v>59</v>
      </c>
      <c r="C1024">
        <v>2017</v>
      </c>
      <c r="D1024">
        <v>280</v>
      </c>
      <c r="E1024" s="9">
        <v>14.97</v>
      </c>
      <c r="F1024" s="9">
        <v>22.59</v>
      </c>
      <c r="G1024"/>
    </row>
    <row r="1025" spans="1:7" x14ac:dyDescent="0.45">
      <c r="A1025" s="10" t="s">
        <v>58</v>
      </c>
      <c r="B1025" s="10" t="s">
        <v>59</v>
      </c>
      <c r="C1025">
        <v>2017</v>
      </c>
      <c r="D1025">
        <v>281</v>
      </c>
      <c r="E1025" s="9">
        <v>13.95</v>
      </c>
      <c r="F1025" s="9">
        <v>22.31</v>
      </c>
      <c r="G1025"/>
    </row>
    <row r="1026" spans="1:7" x14ac:dyDescent="0.45">
      <c r="A1026" s="10" t="s">
        <v>58</v>
      </c>
      <c r="B1026" s="10" t="s">
        <v>59</v>
      </c>
      <c r="C1026">
        <v>2017</v>
      </c>
      <c r="D1026">
        <v>282</v>
      </c>
      <c r="E1026" s="9">
        <v>13.91</v>
      </c>
      <c r="F1026" s="9">
        <v>22.03</v>
      </c>
      <c r="G1026"/>
    </row>
    <row r="1027" spans="1:7" x14ac:dyDescent="0.45">
      <c r="A1027" s="10" t="s">
        <v>58</v>
      </c>
      <c r="B1027" s="10" t="s">
        <v>59</v>
      </c>
      <c r="C1027">
        <v>2017</v>
      </c>
      <c r="D1027">
        <v>283</v>
      </c>
      <c r="E1027" s="9">
        <v>12.91</v>
      </c>
      <c r="F1027" s="9">
        <v>21.75</v>
      </c>
      <c r="G1027"/>
    </row>
    <row r="1028" spans="1:7" x14ac:dyDescent="0.45">
      <c r="A1028" s="10" t="s">
        <v>58</v>
      </c>
      <c r="B1028" s="10" t="s">
        <v>59</v>
      </c>
      <c r="C1028">
        <v>2017</v>
      </c>
      <c r="D1028">
        <v>284</v>
      </c>
      <c r="E1028" s="9">
        <v>13.41</v>
      </c>
      <c r="F1028" s="9">
        <v>21.47</v>
      </c>
      <c r="G1028"/>
    </row>
    <row r="1029" spans="1:7" x14ac:dyDescent="0.45">
      <c r="A1029" s="10" t="s">
        <v>58</v>
      </c>
      <c r="B1029" s="10" t="s">
        <v>59</v>
      </c>
      <c r="C1029">
        <v>2017</v>
      </c>
      <c r="D1029">
        <v>285</v>
      </c>
      <c r="E1029" s="9">
        <v>12.19</v>
      </c>
      <c r="F1029" s="9">
        <v>21.2</v>
      </c>
      <c r="G1029"/>
    </row>
    <row r="1030" spans="1:7" x14ac:dyDescent="0.45">
      <c r="A1030" s="10" t="s">
        <v>58</v>
      </c>
      <c r="B1030" s="10" t="s">
        <v>59</v>
      </c>
      <c r="C1030">
        <v>2017</v>
      </c>
      <c r="D1030">
        <v>286</v>
      </c>
      <c r="E1030" s="9">
        <v>12.95</v>
      </c>
      <c r="F1030" s="9">
        <v>20.96</v>
      </c>
      <c r="G1030"/>
    </row>
    <row r="1031" spans="1:7" x14ac:dyDescent="0.45">
      <c r="A1031" s="10" t="s">
        <v>58</v>
      </c>
      <c r="B1031" s="10" t="s">
        <v>59</v>
      </c>
      <c r="C1031">
        <v>2017</v>
      </c>
      <c r="D1031">
        <v>287</v>
      </c>
      <c r="E1031" s="9">
        <v>13.07</v>
      </c>
      <c r="F1031" s="9">
        <v>20.73</v>
      </c>
      <c r="G1031"/>
    </row>
    <row r="1032" spans="1:7" x14ac:dyDescent="0.45">
      <c r="A1032" s="10" t="s">
        <v>58</v>
      </c>
      <c r="B1032" s="10" t="s">
        <v>59</v>
      </c>
      <c r="C1032">
        <v>2017</v>
      </c>
      <c r="D1032">
        <v>288</v>
      </c>
      <c r="E1032" s="9">
        <v>13.34</v>
      </c>
      <c r="F1032" s="9">
        <v>20.49</v>
      </c>
      <c r="G1032"/>
    </row>
    <row r="1033" spans="1:7" x14ac:dyDescent="0.45">
      <c r="A1033" s="10" t="s">
        <v>58</v>
      </c>
      <c r="B1033" s="10" t="s">
        <v>59</v>
      </c>
      <c r="C1033">
        <v>2017</v>
      </c>
      <c r="D1033">
        <v>289</v>
      </c>
      <c r="E1033" s="9">
        <v>13.34</v>
      </c>
      <c r="F1033" s="9">
        <v>20.260000000000002</v>
      </c>
      <c r="G1033"/>
    </row>
    <row r="1034" spans="1:7" x14ac:dyDescent="0.45">
      <c r="A1034" s="10" t="s">
        <v>58</v>
      </c>
      <c r="B1034" s="10" t="s">
        <v>59</v>
      </c>
      <c r="C1034">
        <v>2017</v>
      </c>
      <c r="D1034">
        <v>290</v>
      </c>
      <c r="E1034" s="9">
        <v>11.52</v>
      </c>
      <c r="F1034" s="9">
        <v>20.03</v>
      </c>
      <c r="G1034"/>
    </row>
    <row r="1035" spans="1:7" x14ac:dyDescent="0.45">
      <c r="A1035" s="10" t="s">
        <v>58</v>
      </c>
      <c r="B1035" s="10" t="s">
        <v>59</v>
      </c>
      <c r="C1035">
        <v>2017</v>
      </c>
      <c r="D1035">
        <v>291</v>
      </c>
      <c r="E1035" s="9">
        <v>11.47</v>
      </c>
      <c r="F1035" s="9">
        <v>19.79</v>
      </c>
      <c r="G1035"/>
    </row>
    <row r="1036" spans="1:7" x14ac:dyDescent="0.45">
      <c r="A1036" s="10" t="s">
        <v>58</v>
      </c>
      <c r="B1036" s="10" t="s">
        <v>59</v>
      </c>
      <c r="C1036">
        <v>2017</v>
      </c>
      <c r="D1036">
        <v>292</v>
      </c>
      <c r="E1036" s="9">
        <v>8.6</v>
      </c>
      <c r="F1036" s="9">
        <v>19.559999999999999</v>
      </c>
      <c r="G1036"/>
    </row>
    <row r="1037" spans="1:7" x14ac:dyDescent="0.45">
      <c r="A1037" s="10" t="s">
        <v>58</v>
      </c>
      <c r="B1037" s="10" t="s">
        <v>59</v>
      </c>
      <c r="C1037">
        <v>2017</v>
      </c>
      <c r="D1037">
        <v>293</v>
      </c>
      <c r="E1037" s="9">
        <v>8.9</v>
      </c>
      <c r="F1037" s="9">
        <v>19.329999999999998</v>
      </c>
      <c r="G1037"/>
    </row>
    <row r="1038" spans="1:7" x14ac:dyDescent="0.45">
      <c r="A1038" s="10" t="s">
        <v>58</v>
      </c>
      <c r="B1038" s="10" t="s">
        <v>59</v>
      </c>
      <c r="C1038">
        <v>2017</v>
      </c>
      <c r="D1038">
        <v>294</v>
      </c>
      <c r="E1038" s="9">
        <v>8.2200000000000006</v>
      </c>
      <c r="F1038" s="9">
        <v>19.100000000000001</v>
      </c>
      <c r="G1038"/>
    </row>
    <row r="1039" spans="1:7" x14ac:dyDescent="0.45">
      <c r="A1039" s="10" t="s">
        <v>58</v>
      </c>
      <c r="B1039" s="10" t="s">
        <v>59</v>
      </c>
      <c r="C1039">
        <v>2017</v>
      </c>
      <c r="D1039">
        <v>295</v>
      </c>
      <c r="E1039" s="9">
        <v>6.76</v>
      </c>
      <c r="F1039" s="9">
        <v>18.87</v>
      </c>
      <c r="G1039"/>
    </row>
    <row r="1040" spans="1:7" x14ac:dyDescent="0.45">
      <c r="A1040" s="10" t="s">
        <v>58</v>
      </c>
      <c r="B1040" s="10" t="s">
        <v>59</v>
      </c>
      <c r="C1040">
        <v>2017</v>
      </c>
      <c r="D1040">
        <v>296</v>
      </c>
      <c r="E1040" s="9">
        <v>11.83</v>
      </c>
      <c r="F1040" s="9">
        <v>18.64</v>
      </c>
      <c r="G1040"/>
    </row>
    <row r="1041" spans="1:7" x14ac:dyDescent="0.45">
      <c r="A1041" s="10" t="s">
        <v>58</v>
      </c>
      <c r="B1041" s="10" t="s">
        <v>59</v>
      </c>
      <c r="C1041">
        <v>2017</v>
      </c>
      <c r="D1041">
        <v>297</v>
      </c>
      <c r="E1041" s="9">
        <v>11.73</v>
      </c>
      <c r="F1041" s="9">
        <v>18.41</v>
      </c>
      <c r="G1041"/>
    </row>
    <row r="1042" spans="1:7" x14ac:dyDescent="0.45">
      <c r="A1042" s="10" t="s">
        <v>58</v>
      </c>
      <c r="B1042" s="10" t="s">
        <v>59</v>
      </c>
      <c r="C1042">
        <v>2017</v>
      </c>
      <c r="D1042">
        <v>298</v>
      </c>
      <c r="E1042" s="9">
        <v>10.27</v>
      </c>
      <c r="F1042" s="9">
        <v>18.190000000000001</v>
      </c>
      <c r="G1042"/>
    </row>
    <row r="1043" spans="1:7" x14ac:dyDescent="0.45">
      <c r="A1043" s="10" t="s">
        <v>58</v>
      </c>
      <c r="B1043" s="10" t="s">
        <v>59</v>
      </c>
      <c r="C1043">
        <v>2017</v>
      </c>
      <c r="D1043">
        <v>299</v>
      </c>
      <c r="E1043" s="9">
        <v>9.58</v>
      </c>
      <c r="F1043" s="9">
        <v>17.96</v>
      </c>
      <c r="G1043"/>
    </row>
    <row r="1044" spans="1:7" x14ac:dyDescent="0.45">
      <c r="A1044" s="10" t="s">
        <v>58</v>
      </c>
      <c r="B1044" s="10" t="s">
        <v>59</v>
      </c>
      <c r="C1044">
        <v>2017</v>
      </c>
      <c r="D1044">
        <v>300</v>
      </c>
      <c r="E1044" s="9">
        <v>7.2</v>
      </c>
      <c r="F1044" s="9">
        <v>17.73</v>
      </c>
      <c r="G1044"/>
    </row>
    <row r="1045" spans="1:7" x14ac:dyDescent="0.45">
      <c r="A1045" s="10" t="s">
        <v>58</v>
      </c>
      <c r="B1045" s="10" t="s">
        <v>59</v>
      </c>
      <c r="C1045">
        <v>2017</v>
      </c>
      <c r="D1045">
        <v>301</v>
      </c>
      <c r="E1045" s="9">
        <v>7.1</v>
      </c>
      <c r="F1045" s="9">
        <v>17.510000000000002</v>
      </c>
      <c r="G1045"/>
    </row>
    <row r="1046" spans="1:7" x14ac:dyDescent="0.45">
      <c r="A1046" s="10" t="s">
        <v>58</v>
      </c>
      <c r="B1046" s="10" t="s">
        <v>59</v>
      </c>
      <c r="C1046">
        <v>2017</v>
      </c>
      <c r="D1046">
        <v>302</v>
      </c>
      <c r="E1046" s="9">
        <v>6.4</v>
      </c>
      <c r="F1046" s="9">
        <v>17.29</v>
      </c>
      <c r="G1046"/>
    </row>
    <row r="1047" spans="1:7" x14ac:dyDescent="0.45">
      <c r="A1047" s="10" t="s">
        <v>58</v>
      </c>
      <c r="B1047" s="10" t="s">
        <v>59</v>
      </c>
      <c r="C1047">
        <v>2017</v>
      </c>
      <c r="D1047">
        <v>303</v>
      </c>
      <c r="E1047" s="9">
        <v>6.84</v>
      </c>
      <c r="F1047" s="9">
        <v>17.07</v>
      </c>
      <c r="G1047"/>
    </row>
    <row r="1048" spans="1:7" x14ac:dyDescent="0.45">
      <c r="A1048" s="10" t="s">
        <v>58</v>
      </c>
      <c r="B1048" s="10" t="s">
        <v>59</v>
      </c>
      <c r="C1048">
        <v>2017</v>
      </c>
      <c r="D1048">
        <v>304</v>
      </c>
      <c r="E1048" s="9">
        <v>8.9</v>
      </c>
      <c r="F1048" s="9">
        <v>16.850000000000001</v>
      </c>
      <c r="G1048"/>
    </row>
    <row r="1049" spans="1:7" x14ac:dyDescent="0.45">
      <c r="A1049" s="10" t="s">
        <v>58</v>
      </c>
      <c r="B1049" s="10" t="s">
        <v>59</v>
      </c>
      <c r="C1049">
        <v>2017</v>
      </c>
      <c r="D1049">
        <v>305</v>
      </c>
      <c r="E1049" s="9">
        <v>10.199999999999999</v>
      </c>
      <c r="F1049" s="9">
        <v>16.64</v>
      </c>
      <c r="G1049"/>
    </row>
    <row r="1050" spans="1:7" x14ac:dyDescent="0.45">
      <c r="A1050" s="10" t="s">
        <v>58</v>
      </c>
      <c r="B1050" s="10" t="s">
        <v>59</v>
      </c>
      <c r="C1050">
        <v>2017</v>
      </c>
      <c r="D1050">
        <v>306</v>
      </c>
      <c r="E1050" s="9">
        <v>7.84</v>
      </c>
      <c r="F1050" s="9">
        <v>16.420000000000002</v>
      </c>
      <c r="G1050"/>
    </row>
    <row r="1051" spans="1:7" x14ac:dyDescent="0.45">
      <c r="A1051" s="10" t="s">
        <v>58</v>
      </c>
      <c r="B1051" s="10" t="s">
        <v>59</v>
      </c>
      <c r="C1051">
        <v>2017</v>
      </c>
      <c r="D1051">
        <v>307</v>
      </c>
      <c r="E1051" s="9">
        <v>8.1</v>
      </c>
      <c r="F1051" s="9">
        <v>16.21</v>
      </c>
      <c r="G1051"/>
    </row>
    <row r="1052" spans="1:7" x14ac:dyDescent="0.45">
      <c r="A1052" s="10" t="s">
        <v>58</v>
      </c>
      <c r="B1052" s="10" t="s">
        <v>59</v>
      </c>
      <c r="C1052">
        <v>2017</v>
      </c>
      <c r="D1052">
        <v>308</v>
      </c>
      <c r="E1052" s="9">
        <v>4.57</v>
      </c>
      <c r="F1052" s="9">
        <v>16</v>
      </c>
      <c r="G1052"/>
    </row>
    <row r="1053" spans="1:7" x14ac:dyDescent="0.45">
      <c r="A1053" s="10" t="s">
        <v>58</v>
      </c>
      <c r="B1053" s="10" t="s">
        <v>59</v>
      </c>
      <c r="C1053">
        <v>2017</v>
      </c>
      <c r="D1053">
        <v>309</v>
      </c>
      <c r="E1053" s="9">
        <v>2.4500000000000002</v>
      </c>
      <c r="F1053" s="9">
        <v>15.79</v>
      </c>
      <c r="G1053"/>
    </row>
    <row r="1054" spans="1:7" x14ac:dyDescent="0.45">
      <c r="A1054" s="10" t="s">
        <v>58</v>
      </c>
      <c r="B1054" s="10" t="s">
        <v>59</v>
      </c>
      <c r="C1054">
        <v>2017</v>
      </c>
      <c r="D1054">
        <v>310</v>
      </c>
      <c r="E1054" s="9">
        <v>2.68</v>
      </c>
      <c r="F1054" s="9">
        <v>15.58</v>
      </c>
      <c r="G1054"/>
    </row>
    <row r="1055" spans="1:7" x14ac:dyDescent="0.45">
      <c r="A1055" s="10" t="s">
        <v>58</v>
      </c>
      <c r="B1055" s="10" t="s">
        <v>59</v>
      </c>
      <c r="C1055">
        <v>2017</v>
      </c>
      <c r="D1055">
        <v>311</v>
      </c>
      <c r="E1055" s="9">
        <v>2.33</v>
      </c>
      <c r="F1055" s="9">
        <v>15.38</v>
      </c>
      <c r="G1055"/>
    </row>
    <row r="1056" spans="1:7" x14ac:dyDescent="0.45">
      <c r="A1056" s="10" t="s">
        <v>58</v>
      </c>
      <c r="B1056" s="10" t="s">
        <v>59</v>
      </c>
      <c r="C1056">
        <v>2017</v>
      </c>
      <c r="D1056">
        <v>312</v>
      </c>
      <c r="E1056" s="9">
        <v>5.29</v>
      </c>
      <c r="F1056" s="9">
        <v>15.18</v>
      </c>
      <c r="G1056"/>
    </row>
    <row r="1057" spans="1:7" x14ac:dyDescent="0.45">
      <c r="A1057" s="10" t="s">
        <v>58</v>
      </c>
      <c r="B1057" s="10" t="s">
        <v>59</v>
      </c>
      <c r="C1057">
        <v>2017</v>
      </c>
      <c r="D1057">
        <v>313</v>
      </c>
      <c r="E1057" s="9">
        <v>5.0999999999999996</v>
      </c>
      <c r="F1057" s="9">
        <v>14.98</v>
      </c>
      <c r="G1057"/>
    </row>
    <row r="1058" spans="1:7" x14ac:dyDescent="0.45">
      <c r="A1058" s="10" t="s">
        <v>58</v>
      </c>
      <c r="B1058" s="10" t="s">
        <v>59</v>
      </c>
      <c r="C1058">
        <v>2017</v>
      </c>
      <c r="D1058">
        <v>314</v>
      </c>
      <c r="E1058" s="9">
        <v>5.18</v>
      </c>
      <c r="F1058" s="9">
        <v>14.79</v>
      </c>
      <c r="G1058"/>
    </row>
    <row r="1059" spans="1:7" x14ac:dyDescent="0.45">
      <c r="A1059" s="10" t="s">
        <v>58</v>
      </c>
      <c r="B1059" s="10" t="s">
        <v>59</v>
      </c>
      <c r="C1059">
        <v>2017</v>
      </c>
      <c r="D1059">
        <v>315</v>
      </c>
      <c r="E1059" s="9">
        <v>6.28</v>
      </c>
      <c r="F1059" s="9">
        <v>14.59</v>
      </c>
      <c r="G1059"/>
    </row>
    <row r="1060" spans="1:7" x14ac:dyDescent="0.45">
      <c r="A1060" s="10" t="s">
        <v>58</v>
      </c>
      <c r="B1060" s="10" t="s">
        <v>59</v>
      </c>
      <c r="C1060">
        <v>2017</v>
      </c>
      <c r="D1060">
        <v>316</v>
      </c>
      <c r="E1060" s="9">
        <v>5.01</v>
      </c>
      <c r="F1060" s="9">
        <v>14.4</v>
      </c>
      <c r="G1060"/>
    </row>
    <row r="1061" spans="1:7" x14ac:dyDescent="0.45">
      <c r="A1061" s="10" t="s">
        <v>58</v>
      </c>
      <c r="B1061" s="10" t="s">
        <v>59</v>
      </c>
      <c r="C1061">
        <v>2017</v>
      </c>
      <c r="D1061">
        <v>317</v>
      </c>
      <c r="E1061" s="9">
        <v>1.44</v>
      </c>
      <c r="F1061" s="9">
        <v>14.22</v>
      </c>
      <c r="G1061"/>
    </row>
    <row r="1062" spans="1:7" x14ac:dyDescent="0.45">
      <c r="A1062" s="10" t="s">
        <v>58</v>
      </c>
      <c r="B1062" s="10" t="s">
        <v>59</v>
      </c>
      <c r="C1062">
        <v>2017</v>
      </c>
      <c r="D1062">
        <v>318</v>
      </c>
      <c r="E1062" s="9">
        <v>6.12</v>
      </c>
      <c r="F1062" s="9">
        <v>14.04</v>
      </c>
      <c r="G1062"/>
    </row>
    <row r="1063" spans="1:7" x14ac:dyDescent="0.45">
      <c r="A1063" s="10" t="s">
        <v>58</v>
      </c>
      <c r="B1063" s="10" t="s">
        <v>59</v>
      </c>
      <c r="C1063">
        <v>2017</v>
      </c>
      <c r="D1063">
        <v>319</v>
      </c>
      <c r="E1063" s="9">
        <v>3.54</v>
      </c>
      <c r="F1063" s="9">
        <v>13.86</v>
      </c>
      <c r="G1063"/>
    </row>
    <row r="1064" spans="1:7" x14ac:dyDescent="0.45">
      <c r="A1064" s="10" t="s">
        <v>58</v>
      </c>
      <c r="B1064" s="10" t="s">
        <v>59</v>
      </c>
      <c r="C1064">
        <v>2017</v>
      </c>
      <c r="D1064">
        <v>320</v>
      </c>
      <c r="E1064" s="9">
        <v>7.43</v>
      </c>
      <c r="F1064" s="9">
        <v>13.68</v>
      </c>
      <c r="G1064"/>
    </row>
    <row r="1065" spans="1:7" x14ac:dyDescent="0.45">
      <c r="A1065" s="10" t="s">
        <v>58</v>
      </c>
      <c r="B1065" s="10" t="s">
        <v>59</v>
      </c>
      <c r="C1065">
        <v>2017</v>
      </c>
      <c r="D1065">
        <v>321</v>
      </c>
      <c r="E1065" s="9">
        <v>7.49</v>
      </c>
      <c r="F1065" s="9">
        <v>13.51</v>
      </c>
      <c r="G1065"/>
    </row>
    <row r="1066" spans="1:7" x14ac:dyDescent="0.45">
      <c r="A1066" s="10" t="s">
        <v>58</v>
      </c>
      <c r="B1066" s="10" t="s">
        <v>59</v>
      </c>
      <c r="C1066">
        <v>2017</v>
      </c>
      <c r="D1066">
        <v>322</v>
      </c>
      <c r="E1066" s="9">
        <v>7.51</v>
      </c>
      <c r="F1066" s="9">
        <v>13.34</v>
      </c>
      <c r="G1066"/>
    </row>
    <row r="1067" spans="1:7" x14ac:dyDescent="0.45">
      <c r="A1067" s="10" t="s">
        <v>58</v>
      </c>
      <c r="B1067" s="10" t="s">
        <v>59</v>
      </c>
      <c r="C1067">
        <v>2017</v>
      </c>
      <c r="D1067">
        <v>323</v>
      </c>
      <c r="E1067" s="9">
        <v>7.35</v>
      </c>
      <c r="F1067" s="9">
        <v>13.17</v>
      </c>
      <c r="G1067"/>
    </row>
    <row r="1068" spans="1:7" x14ac:dyDescent="0.45">
      <c r="A1068" s="10" t="s">
        <v>58</v>
      </c>
      <c r="B1068" s="10" t="s">
        <v>59</v>
      </c>
      <c r="C1068">
        <v>2017</v>
      </c>
      <c r="D1068">
        <v>324</v>
      </c>
      <c r="E1068" s="9">
        <v>7.06</v>
      </c>
      <c r="F1068" s="9">
        <v>13.01</v>
      </c>
      <c r="G1068"/>
    </row>
    <row r="1069" spans="1:7" x14ac:dyDescent="0.45">
      <c r="A1069" s="10" t="s">
        <v>58</v>
      </c>
      <c r="B1069" s="10" t="s">
        <v>59</v>
      </c>
      <c r="C1069">
        <v>2017</v>
      </c>
      <c r="D1069">
        <v>325</v>
      </c>
      <c r="E1069" s="9">
        <v>6.06</v>
      </c>
      <c r="F1069" s="9">
        <v>12.86</v>
      </c>
      <c r="G1069"/>
    </row>
    <row r="1070" spans="1:7" x14ac:dyDescent="0.45">
      <c r="A1070" s="10" t="s">
        <v>58</v>
      </c>
      <c r="B1070" s="10" t="s">
        <v>59</v>
      </c>
      <c r="C1070">
        <v>2017</v>
      </c>
      <c r="D1070">
        <v>326</v>
      </c>
      <c r="E1070" s="9">
        <v>6.11</v>
      </c>
      <c r="F1070" s="9">
        <v>12.7</v>
      </c>
      <c r="G1070"/>
    </row>
    <row r="1071" spans="1:7" x14ac:dyDescent="0.45">
      <c r="A1071" s="10" t="s">
        <v>58</v>
      </c>
      <c r="B1071" s="10" t="s">
        <v>59</v>
      </c>
      <c r="C1071">
        <v>2017</v>
      </c>
      <c r="D1071">
        <v>327</v>
      </c>
      <c r="E1071" s="9">
        <v>5.91</v>
      </c>
      <c r="F1071" s="9">
        <v>12.55</v>
      </c>
      <c r="G1071"/>
    </row>
    <row r="1072" spans="1:7" x14ac:dyDescent="0.45">
      <c r="A1072" s="10" t="s">
        <v>58</v>
      </c>
      <c r="B1072" s="10" t="s">
        <v>59</v>
      </c>
      <c r="C1072">
        <v>2017</v>
      </c>
      <c r="D1072">
        <v>328</v>
      </c>
      <c r="E1072" s="9">
        <v>4.4800000000000004</v>
      </c>
      <c r="F1072" s="9">
        <v>12.41</v>
      </c>
      <c r="G1072"/>
    </row>
    <row r="1073" spans="1:7" x14ac:dyDescent="0.45">
      <c r="A1073" s="10" t="s">
        <v>58</v>
      </c>
      <c r="B1073" s="10" t="s">
        <v>59</v>
      </c>
      <c r="C1073">
        <v>2017</v>
      </c>
      <c r="D1073">
        <v>329</v>
      </c>
      <c r="E1073" s="9">
        <v>1.55</v>
      </c>
      <c r="F1073" s="9">
        <v>12.27</v>
      </c>
      <c r="G1073"/>
    </row>
    <row r="1074" spans="1:7" x14ac:dyDescent="0.45">
      <c r="A1074" s="10" t="s">
        <v>58</v>
      </c>
      <c r="B1074" s="10" t="s">
        <v>59</v>
      </c>
      <c r="C1074">
        <v>2017</v>
      </c>
      <c r="D1074">
        <v>330</v>
      </c>
      <c r="E1074" s="9">
        <v>0.94</v>
      </c>
      <c r="F1074" s="9">
        <v>12.13</v>
      </c>
      <c r="G1074"/>
    </row>
    <row r="1075" spans="1:7" x14ac:dyDescent="0.45">
      <c r="A1075" s="10" t="s">
        <v>58</v>
      </c>
      <c r="B1075" s="10" t="s">
        <v>59</v>
      </c>
      <c r="C1075">
        <v>2017</v>
      </c>
      <c r="D1075">
        <v>331</v>
      </c>
      <c r="E1075" s="9">
        <v>7.22</v>
      </c>
      <c r="F1075" s="9">
        <v>12</v>
      </c>
      <c r="G1075"/>
    </row>
    <row r="1076" spans="1:7" x14ac:dyDescent="0.45">
      <c r="A1076" s="10" t="s">
        <v>58</v>
      </c>
      <c r="B1076" s="10" t="s">
        <v>59</v>
      </c>
      <c r="C1076">
        <v>2017</v>
      </c>
      <c r="D1076">
        <v>332</v>
      </c>
      <c r="E1076" s="9">
        <v>3.55</v>
      </c>
      <c r="F1076" s="9">
        <v>11.89</v>
      </c>
      <c r="G1076"/>
    </row>
    <row r="1077" spans="1:7" x14ac:dyDescent="0.45">
      <c r="A1077" s="10" t="s">
        <v>58</v>
      </c>
      <c r="B1077" s="10" t="s">
        <v>59</v>
      </c>
      <c r="C1077">
        <v>2017</v>
      </c>
      <c r="D1077">
        <v>333</v>
      </c>
      <c r="E1077" s="9">
        <v>2.21</v>
      </c>
      <c r="F1077" s="9">
        <v>11.79</v>
      </c>
      <c r="G1077"/>
    </row>
    <row r="1078" spans="1:7" x14ac:dyDescent="0.45">
      <c r="A1078" s="10" t="s">
        <v>58</v>
      </c>
      <c r="B1078" s="10" t="s">
        <v>59</v>
      </c>
      <c r="C1078">
        <v>2017</v>
      </c>
      <c r="D1078">
        <v>334</v>
      </c>
      <c r="E1078" s="9">
        <v>5.43</v>
      </c>
      <c r="F1078" s="9">
        <v>11.7</v>
      </c>
      <c r="G1078"/>
    </row>
    <row r="1079" spans="1:7" x14ac:dyDescent="0.45">
      <c r="A1079" s="10" t="s">
        <v>58</v>
      </c>
      <c r="B1079" s="10" t="s">
        <v>59</v>
      </c>
      <c r="C1079">
        <v>2017</v>
      </c>
      <c r="D1079">
        <v>335</v>
      </c>
      <c r="E1079" s="9">
        <v>2.54</v>
      </c>
      <c r="F1079" s="9">
        <v>11.61</v>
      </c>
      <c r="G1079"/>
    </row>
    <row r="1080" spans="1:7" x14ac:dyDescent="0.45">
      <c r="A1080" s="10" t="s">
        <v>58</v>
      </c>
      <c r="B1080" s="10" t="s">
        <v>59</v>
      </c>
      <c r="C1080">
        <v>2017</v>
      </c>
      <c r="D1080">
        <v>336</v>
      </c>
      <c r="E1080" s="9">
        <v>2.62</v>
      </c>
      <c r="F1080" s="9">
        <v>11.52</v>
      </c>
      <c r="G1080"/>
    </row>
    <row r="1081" spans="1:7" x14ac:dyDescent="0.45">
      <c r="A1081" s="10" t="s">
        <v>58</v>
      </c>
      <c r="B1081" s="10" t="s">
        <v>59</v>
      </c>
      <c r="C1081">
        <v>2017</v>
      </c>
      <c r="D1081">
        <v>337</v>
      </c>
      <c r="E1081" s="9">
        <v>6.23</v>
      </c>
      <c r="F1081" s="9">
        <v>11.43</v>
      </c>
      <c r="G1081"/>
    </row>
    <row r="1082" spans="1:7" x14ac:dyDescent="0.45">
      <c r="A1082" s="10" t="s">
        <v>58</v>
      </c>
      <c r="B1082" s="10" t="s">
        <v>59</v>
      </c>
      <c r="C1082">
        <v>2017</v>
      </c>
      <c r="D1082">
        <v>338</v>
      </c>
      <c r="E1082" s="9">
        <v>6.71</v>
      </c>
      <c r="F1082" s="9">
        <v>11.36</v>
      </c>
      <c r="G1082"/>
    </row>
    <row r="1083" spans="1:7" x14ac:dyDescent="0.45">
      <c r="A1083" s="10" t="s">
        <v>58</v>
      </c>
      <c r="B1083" s="10" t="s">
        <v>59</v>
      </c>
      <c r="C1083">
        <v>2017</v>
      </c>
      <c r="D1083">
        <v>339</v>
      </c>
      <c r="E1083" s="9">
        <v>-99</v>
      </c>
      <c r="F1083" s="9">
        <v>-99</v>
      </c>
      <c r="G1083"/>
    </row>
    <row r="1084" spans="1:7" x14ac:dyDescent="0.45">
      <c r="A1084" s="10" t="s">
        <v>58</v>
      </c>
      <c r="B1084" s="10" t="s">
        <v>59</v>
      </c>
      <c r="C1084">
        <v>2017</v>
      </c>
      <c r="D1084">
        <v>340</v>
      </c>
      <c r="E1084" s="9">
        <v>6.28</v>
      </c>
      <c r="F1084" s="9">
        <v>11.21</v>
      </c>
      <c r="G1084"/>
    </row>
    <row r="1085" spans="1:7" x14ac:dyDescent="0.45">
      <c r="A1085" s="10" t="s">
        <v>58</v>
      </c>
      <c r="B1085" s="10" t="s">
        <v>59</v>
      </c>
      <c r="C1085">
        <v>2017</v>
      </c>
      <c r="D1085">
        <v>341</v>
      </c>
      <c r="E1085" s="9">
        <v>4.96</v>
      </c>
      <c r="F1085" s="9">
        <v>11.14</v>
      </c>
      <c r="G1085"/>
    </row>
    <row r="1086" spans="1:7" x14ac:dyDescent="0.45">
      <c r="A1086" s="10" t="s">
        <v>58</v>
      </c>
      <c r="B1086" s="10" t="s">
        <v>59</v>
      </c>
      <c r="C1086">
        <v>2017</v>
      </c>
      <c r="D1086">
        <v>342</v>
      </c>
      <c r="E1086" s="9">
        <v>2.06</v>
      </c>
      <c r="F1086" s="9">
        <v>11.08</v>
      </c>
      <c r="G1086"/>
    </row>
    <row r="1087" spans="1:7" x14ac:dyDescent="0.45">
      <c r="A1087" s="10" t="s">
        <v>58</v>
      </c>
      <c r="B1087" s="10" t="s">
        <v>59</v>
      </c>
      <c r="C1087">
        <v>2017</v>
      </c>
      <c r="D1087">
        <v>343</v>
      </c>
      <c r="E1087" s="9">
        <v>4.68</v>
      </c>
      <c r="F1087" s="9">
        <v>11.02</v>
      </c>
      <c r="G1087"/>
    </row>
    <row r="1088" spans="1:7" x14ac:dyDescent="0.45">
      <c r="A1088" s="10" t="s">
        <v>58</v>
      </c>
      <c r="B1088" s="10" t="s">
        <v>59</v>
      </c>
      <c r="C1088">
        <v>2017</v>
      </c>
      <c r="D1088">
        <v>344</v>
      </c>
      <c r="E1088" s="9">
        <v>1.83</v>
      </c>
      <c r="F1088" s="9">
        <v>10.97</v>
      </c>
      <c r="G1088"/>
    </row>
    <row r="1089" spans="1:7" x14ac:dyDescent="0.45">
      <c r="A1089" s="10" t="s">
        <v>58</v>
      </c>
      <c r="B1089" s="10" t="s">
        <v>59</v>
      </c>
      <c r="C1089">
        <v>2017</v>
      </c>
      <c r="D1089">
        <v>345</v>
      </c>
      <c r="E1089" s="9">
        <v>0.84</v>
      </c>
      <c r="F1089" s="9">
        <v>10.92</v>
      </c>
      <c r="G1089"/>
    </row>
    <row r="1090" spans="1:7" x14ac:dyDescent="0.45">
      <c r="A1090" s="10" t="s">
        <v>58</v>
      </c>
      <c r="B1090" s="10" t="s">
        <v>59</v>
      </c>
      <c r="C1090">
        <v>2017</v>
      </c>
      <c r="D1090">
        <v>346</v>
      </c>
      <c r="E1090" s="9">
        <v>1.75</v>
      </c>
      <c r="F1090" s="9">
        <v>10.88</v>
      </c>
      <c r="G1090"/>
    </row>
    <row r="1091" spans="1:7" x14ac:dyDescent="0.45">
      <c r="A1091" s="10" t="s">
        <v>58</v>
      </c>
      <c r="B1091" s="10" t="s">
        <v>59</v>
      </c>
      <c r="C1091">
        <v>2017</v>
      </c>
      <c r="D1091">
        <v>347</v>
      </c>
      <c r="E1091" s="9">
        <v>5.6899999999999995</v>
      </c>
      <c r="F1091" s="9">
        <v>10.84</v>
      </c>
      <c r="G1091"/>
    </row>
    <row r="1092" spans="1:7" x14ac:dyDescent="0.45">
      <c r="A1092" s="10" t="s">
        <v>58</v>
      </c>
      <c r="B1092" s="10" t="s">
        <v>59</v>
      </c>
      <c r="C1092">
        <v>2017</v>
      </c>
      <c r="D1092">
        <v>348</v>
      </c>
      <c r="E1092" s="9">
        <v>3.89</v>
      </c>
      <c r="F1092" s="9">
        <v>10.8</v>
      </c>
      <c r="G1092"/>
    </row>
    <row r="1093" spans="1:7" x14ac:dyDescent="0.45">
      <c r="A1093" s="10" t="s">
        <v>58</v>
      </c>
      <c r="B1093" s="10" t="s">
        <v>59</v>
      </c>
      <c r="C1093">
        <v>2017</v>
      </c>
      <c r="D1093">
        <v>349</v>
      </c>
      <c r="E1093" s="9">
        <v>2.4500000000000002</v>
      </c>
      <c r="F1093" s="9">
        <v>10.77</v>
      </c>
      <c r="G1093"/>
    </row>
    <row r="1094" spans="1:7" x14ac:dyDescent="0.45">
      <c r="A1094" s="10" t="s">
        <v>58</v>
      </c>
      <c r="B1094" s="10" t="s">
        <v>59</v>
      </c>
      <c r="C1094">
        <v>2017</v>
      </c>
      <c r="D1094">
        <v>350</v>
      </c>
      <c r="E1094" s="9">
        <v>2.4300000000000002</v>
      </c>
      <c r="F1094" s="9">
        <v>10.75</v>
      </c>
      <c r="G1094"/>
    </row>
    <row r="1095" spans="1:7" x14ac:dyDescent="0.45">
      <c r="A1095" s="10" t="s">
        <v>58</v>
      </c>
      <c r="B1095" s="10" t="s">
        <v>59</v>
      </c>
      <c r="C1095">
        <v>2017</v>
      </c>
      <c r="D1095">
        <v>351</v>
      </c>
      <c r="E1095" s="9">
        <v>6.34</v>
      </c>
      <c r="F1095" s="9">
        <v>10.73</v>
      </c>
      <c r="G1095"/>
    </row>
    <row r="1096" spans="1:7" x14ac:dyDescent="0.45">
      <c r="A1096" s="10" t="s">
        <v>58</v>
      </c>
      <c r="B1096" s="10" t="s">
        <v>59</v>
      </c>
      <c r="C1096">
        <v>2017</v>
      </c>
      <c r="D1096">
        <v>352</v>
      </c>
      <c r="E1096" s="9">
        <v>4.9000000000000004</v>
      </c>
      <c r="F1096" s="9">
        <v>10.71</v>
      </c>
      <c r="G1096"/>
    </row>
    <row r="1097" spans="1:7" x14ac:dyDescent="0.45">
      <c r="A1097" s="10" t="s">
        <v>58</v>
      </c>
      <c r="B1097" s="10" t="s">
        <v>59</v>
      </c>
      <c r="C1097">
        <v>2017</v>
      </c>
      <c r="D1097">
        <v>353</v>
      </c>
      <c r="E1097" s="9">
        <v>6.34</v>
      </c>
      <c r="F1097" s="9">
        <v>10.7</v>
      </c>
      <c r="G1097"/>
    </row>
    <row r="1098" spans="1:7" x14ac:dyDescent="0.45">
      <c r="A1098" s="10" t="s">
        <v>58</v>
      </c>
      <c r="B1098" s="10" t="s">
        <v>59</v>
      </c>
      <c r="C1098">
        <v>2017</v>
      </c>
      <c r="D1098">
        <v>354</v>
      </c>
      <c r="E1098" s="9">
        <v>4.8100000000000005</v>
      </c>
      <c r="F1098" s="9">
        <v>10.69</v>
      </c>
      <c r="G1098"/>
    </row>
    <row r="1099" spans="1:7" x14ac:dyDescent="0.45">
      <c r="A1099" s="10" t="s">
        <v>58</v>
      </c>
      <c r="B1099" s="10" t="s">
        <v>59</v>
      </c>
      <c r="C1099">
        <v>2017</v>
      </c>
      <c r="D1099">
        <v>355</v>
      </c>
      <c r="E1099" s="9">
        <v>6.34</v>
      </c>
      <c r="F1099" s="9">
        <v>10.69</v>
      </c>
      <c r="G1099"/>
    </row>
    <row r="1100" spans="1:7" x14ac:dyDescent="0.45">
      <c r="A1100" s="10" t="s">
        <v>58</v>
      </c>
      <c r="B1100" s="10" t="s">
        <v>59</v>
      </c>
      <c r="C1100">
        <v>2017</v>
      </c>
      <c r="D1100">
        <v>356</v>
      </c>
      <c r="E1100" s="9">
        <v>4.0599999999999996</v>
      </c>
      <c r="F1100" s="9">
        <v>10.69</v>
      </c>
      <c r="G1100"/>
    </row>
    <row r="1101" spans="1:7" x14ac:dyDescent="0.45">
      <c r="A1101" s="10" t="s">
        <v>58</v>
      </c>
      <c r="B1101" s="10" t="s">
        <v>59</v>
      </c>
      <c r="C1101">
        <v>2017</v>
      </c>
      <c r="D1101">
        <v>357</v>
      </c>
      <c r="E1101" s="9">
        <v>6.16</v>
      </c>
      <c r="F1101" s="9">
        <v>10.7</v>
      </c>
      <c r="G1101"/>
    </row>
    <row r="1102" spans="1:7" x14ac:dyDescent="0.45">
      <c r="A1102" s="10" t="s">
        <v>58</v>
      </c>
      <c r="B1102" s="10" t="s">
        <v>59</v>
      </c>
      <c r="C1102">
        <v>2017</v>
      </c>
      <c r="D1102">
        <v>358</v>
      </c>
      <c r="E1102" s="9">
        <v>6.33</v>
      </c>
      <c r="F1102" s="9">
        <v>10.71</v>
      </c>
      <c r="G1102"/>
    </row>
    <row r="1103" spans="1:7" x14ac:dyDescent="0.45">
      <c r="A1103" s="10" t="s">
        <v>58</v>
      </c>
      <c r="B1103" s="10" t="s">
        <v>59</v>
      </c>
      <c r="C1103">
        <v>2017</v>
      </c>
      <c r="D1103">
        <v>359</v>
      </c>
      <c r="E1103" s="9">
        <v>5.32</v>
      </c>
      <c r="F1103" s="9">
        <v>10.73</v>
      </c>
      <c r="G1103"/>
    </row>
    <row r="1104" spans="1:7" x14ac:dyDescent="0.45">
      <c r="A1104" s="10" t="s">
        <v>58</v>
      </c>
      <c r="B1104" s="10" t="s">
        <v>59</v>
      </c>
      <c r="C1104">
        <v>2017</v>
      </c>
      <c r="D1104">
        <v>360</v>
      </c>
      <c r="E1104" s="9">
        <v>2.58</v>
      </c>
      <c r="F1104" s="9">
        <v>10.75</v>
      </c>
      <c r="G1104"/>
    </row>
    <row r="1105" spans="1:7" x14ac:dyDescent="0.45">
      <c r="A1105" s="10" t="s">
        <v>58</v>
      </c>
      <c r="B1105" s="10" t="s">
        <v>59</v>
      </c>
      <c r="C1105">
        <v>2017</v>
      </c>
      <c r="D1105">
        <v>361</v>
      </c>
      <c r="E1105" s="9">
        <v>1.1400000000000001</v>
      </c>
      <c r="F1105" s="9">
        <v>10.78</v>
      </c>
      <c r="G1105"/>
    </row>
    <row r="1106" spans="1:7" x14ac:dyDescent="0.45">
      <c r="A1106" s="10" t="s">
        <v>58</v>
      </c>
      <c r="B1106" s="10" t="s">
        <v>59</v>
      </c>
      <c r="C1106">
        <v>2017</v>
      </c>
      <c r="D1106">
        <v>362</v>
      </c>
      <c r="E1106" s="9">
        <v>1.6099999999999999</v>
      </c>
      <c r="F1106" s="9">
        <v>10.81</v>
      </c>
      <c r="G1106"/>
    </row>
    <row r="1107" spans="1:7" x14ac:dyDescent="0.45">
      <c r="A1107" s="10" t="s">
        <v>58</v>
      </c>
      <c r="B1107" s="10" t="s">
        <v>59</v>
      </c>
      <c r="C1107">
        <v>2017</v>
      </c>
      <c r="D1107">
        <v>363</v>
      </c>
      <c r="E1107" s="9">
        <v>6.33</v>
      </c>
      <c r="F1107" s="9">
        <v>10.85</v>
      </c>
      <c r="G1107"/>
    </row>
    <row r="1108" spans="1:7" x14ac:dyDescent="0.45">
      <c r="A1108" s="10" t="s">
        <v>58</v>
      </c>
      <c r="B1108" s="10" t="s">
        <v>59</v>
      </c>
      <c r="C1108">
        <v>2017</v>
      </c>
      <c r="D1108">
        <v>364</v>
      </c>
      <c r="E1108" s="9">
        <v>5.23</v>
      </c>
      <c r="F1108" s="9">
        <v>10.89</v>
      </c>
      <c r="G1108"/>
    </row>
    <row r="1109" spans="1:7" x14ac:dyDescent="0.45">
      <c r="A1109" s="10" t="s">
        <v>58</v>
      </c>
      <c r="B1109" s="10" t="s">
        <v>59</v>
      </c>
      <c r="C1109">
        <v>2017</v>
      </c>
      <c r="D1109">
        <v>365</v>
      </c>
      <c r="E1109" s="9">
        <v>4.3099999999999996</v>
      </c>
      <c r="F1109" s="9">
        <v>10.93</v>
      </c>
      <c r="G1109"/>
    </row>
    <row r="1110" spans="1:7" x14ac:dyDescent="0.45">
      <c r="A1110" s="10" t="s">
        <v>58</v>
      </c>
      <c r="B1110" s="10" t="s">
        <v>59</v>
      </c>
      <c r="C1110">
        <v>2018</v>
      </c>
      <c r="D1110">
        <v>1</v>
      </c>
      <c r="E1110" s="9">
        <v>1.1499999999999999</v>
      </c>
      <c r="F1110" s="9">
        <v>10.98</v>
      </c>
      <c r="G1110"/>
    </row>
    <row r="1111" spans="1:7" x14ac:dyDescent="0.45">
      <c r="A1111" s="10" t="s">
        <v>58</v>
      </c>
      <c r="B1111" s="10" t="s">
        <v>59</v>
      </c>
      <c r="C1111">
        <v>2018</v>
      </c>
      <c r="D1111">
        <v>2</v>
      </c>
      <c r="E1111" s="9">
        <v>6.67</v>
      </c>
      <c r="F1111" s="9">
        <v>11.04</v>
      </c>
      <c r="G1111"/>
    </row>
    <row r="1112" spans="1:7" x14ac:dyDescent="0.45">
      <c r="A1112" s="10" t="s">
        <v>58</v>
      </c>
      <c r="B1112" s="10" t="s">
        <v>59</v>
      </c>
      <c r="C1112">
        <v>2018</v>
      </c>
      <c r="D1112">
        <v>3</v>
      </c>
      <c r="E1112" s="9">
        <v>4.99</v>
      </c>
      <c r="F1112" s="9">
        <v>11.1</v>
      </c>
      <c r="G1112"/>
    </row>
    <row r="1113" spans="1:7" x14ac:dyDescent="0.45">
      <c r="A1113" s="10" t="s">
        <v>58</v>
      </c>
      <c r="B1113" s="10" t="s">
        <v>59</v>
      </c>
      <c r="C1113">
        <v>2018</v>
      </c>
      <c r="D1113">
        <v>4</v>
      </c>
      <c r="E1113" s="9">
        <v>6.22</v>
      </c>
      <c r="F1113" s="9">
        <v>11.16</v>
      </c>
      <c r="G1113"/>
    </row>
    <row r="1114" spans="1:7" x14ac:dyDescent="0.45">
      <c r="A1114" s="10" t="s">
        <v>58</v>
      </c>
      <c r="B1114" s="10" t="s">
        <v>59</v>
      </c>
      <c r="C1114">
        <v>2018</v>
      </c>
      <c r="D1114">
        <v>5</v>
      </c>
      <c r="E1114" s="9">
        <v>4.1100000000000003</v>
      </c>
      <c r="F1114" s="9">
        <v>11.23</v>
      </c>
      <c r="G1114"/>
    </row>
    <row r="1115" spans="1:7" x14ac:dyDescent="0.45">
      <c r="A1115" s="10" t="s">
        <v>58</v>
      </c>
      <c r="B1115" s="10" t="s">
        <v>59</v>
      </c>
      <c r="C1115">
        <v>2018</v>
      </c>
      <c r="D1115">
        <v>6</v>
      </c>
      <c r="E1115" s="9">
        <v>3.49</v>
      </c>
      <c r="F1115" s="9">
        <v>11.3</v>
      </c>
      <c r="G1115"/>
    </row>
    <row r="1116" spans="1:7" x14ac:dyDescent="0.45">
      <c r="A1116" s="10" t="s">
        <v>58</v>
      </c>
      <c r="B1116" s="10" t="s">
        <v>59</v>
      </c>
      <c r="C1116">
        <v>2018</v>
      </c>
      <c r="D1116">
        <v>7</v>
      </c>
      <c r="E1116" s="9">
        <v>2.7199999999999998</v>
      </c>
      <c r="F1116" s="9">
        <v>11.38</v>
      </c>
      <c r="G1116"/>
    </row>
    <row r="1117" spans="1:7" x14ac:dyDescent="0.45">
      <c r="A1117" s="10" t="s">
        <v>58</v>
      </c>
      <c r="B1117" s="10" t="s">
        <v>59</v>
      </c>
      <c r="C1117">
        <v>2018</v>
      </c>
      <c r="D1117">
        <v>8</v>
      </c>
      <c r="E1117" s="9">
        <v>2.84</v>
      </c>
      <c r="F1117" s="9">
        <v>11.46</v>
      </c>
      <c r="G1117"/>
    </row>
    <row r="1118" spans="1:7" x14ac:dyDescent="0.45">
      <c r="A1118" s="10" t="s">
        <v>58</v>
      </c>
      <c r="B1118" s="10" t="s">
        <v>59</v>
      </c>
      <c r="C1118">
        <v>2018</v>
      </c>
      <c r="D1118">
        <v>9</v>
      </c>
      <c r="E1118" s="9">
        <v>4.82</v>
      </c>
      <c r="F1118" s="9">
        <v>11.55</v>
      </c>
      <c r="G1118"/>
    </row>
    <row r="1119" spans="1:7" x14ac:dyDescent="0.45">
      <c r="A1119" s="10" t="s">
        <v>58</v>
      </c>
      <c r="B1119" s="10" t="s">
        <v>59</v>
      </c>
      <c r="C1119">
        <v>2018</v>
      </c>
      <c r="D1119">
        <v>10</v>
      </c>
      <c r="E1119" s="9">
        <v>6.15</v>
      </c>
      <c r="F1119" s="9">
        <v>11.64</v>
      </c>
      <c r="G1119"/>
    </row>
    <row r="1120" spans="1:7" x14ac:dyDescent="0.45">
      <c r="A1120" s="10" t="s">
        <v>58</v>
      </c>
      <c r="B1120" s="10" t="s">
        <v>59</v>
      </c>
      <c r="C1120">
        <v>2018</v>
      </c>
      <c r="D1120">
        <v>11</v>
      </c>
      <c r="E1120" s="9">
        <v>2.14</v>
      </c>
      <c r="F1120" s="9">
        <v>11.73</v>
      </c>
      <c r="G1120"/>
    </row>
    <row r="1121" spans="1:7" x14ac:dyDescent="0.45">
      <c r="A1121" s="10" t="s">
        <v>58</v>
      </c>
      <c r="B1121" s="10" t="s">
        <v>59</v>
      </c>
      <c r="C1121">
        <v>2018</v>
      </c>
      <c r="D1121">
        <v>12</v>
      </c>
      <c r="E1121" s="9">
        <v>5.5</v>
      </c>
      <c r="F1121" s="9">
        <v>11.83</v>
      </c>
      <c r="G1121"/>
    </row>
    <row r="1122" spans="1:7" x14ac:dyDescent="0.45">
      <c r="A1122" s="10" t="s">
        <v>58</v>
      </c>
      <c r="B1122" s="10" t="s">
        <v>59</v>
      </c>
      <c r="C1122">
        <v>2018</v>
      </c>
      <c r="D1122">
        <v>13</v>
      </c>
      <c r="E1122" s="9">
        <v>3.68</v>
      </c>
      <c r="F1122" s="9">
        <v>11.93</v>
      </c>
      <c r="G1122"/>
    </row>
    <row r="1123" spans="1:7" x14ac:dyDescent="0.45">
      <c r="A1123" s="10" t="s">
        <v>58</v>
      </c>
      <c r="B1123" s="10" t="s">
        <v>59</v>
      </c>
      <c r="C1123">
        <v>2018</v>
      </c>
      <c r="D1123">
        <v>14</v>
      </c>
      <c r="E1123" s="9">
        <v>5.86</v>
      </c>
      <c r="F1123" s="9">
        <v>12.04</v>
      </c>
      <c r="G1123"/>
    </row>
    <row r="1124" spans="1:7" x14ac:dyDescent="0.45">
      <c r="A1124" s="10" t="s">
        <v>58</v>
      </c>
      <c r="B1124" s="10" t="s">
        <v>59</v>
      </c>
      <c r="C1124">
        <v>2018</v>
      </c>
      <c r="D1124">
        <v>15</v>
      </c>
      <c r="E1124" s="9">
        <v>4.5600000000000005</v>
      </c>
      <c r="F1124" s="9">
        <v>12.17</v>
      </c>
      <c r="G1124"/>
    </row>
    <row r="1125" spans="1:7" x14ac:dyDescent="0.45">
      <c r="A1125" s="10" t="s">
        <v>58</v>
      </c>
      <c r="B1125" s="10" t="s">
        <v>59</v>
      </c>
      <c r="C1125">
        <v>2018</v>
      </c>
      <c r="D1125">
        <v>16</v>
      </c>
      <c r="E1125" s="9">
        <v>3.13</v>
      </c>
      <c r="F1125" s="9">
        <v>12.31</v>
      </c>
      <c r="G1125"/>
    </row>
    <row r="1126" spans="1:7" x14ac:dyDescent="0.45">
      <c r="A1126" s="10" t="s">
        <v>58</v>
      </c>
      <c r="B1126" s="10" t="s">
        <v>59</v>
      </c>
      <c r="C1126">
        <v>2018</v>
      </c>
      <c r="D1126">
        <v>17</v>
      </c>
      <c r="E1126" s="9">
        <v>7.09</v>
      </c>
      <c r="F1126" s="9">
        <v>12.46</v>
      </c>
      <c r="G1126"/>
    </row>
    <row r="1127" spans="1:7" x14ac:dyDescent="0.45">
      <c r="A1127" s="10" t="s">
        <v>58</v>
      </c>
      <c r="B1127" s="10" t="s">
        <v>59</v>
      </c>
      <c r="C1127">
        <v>2018</v>
      </c>
      <c r="D1127">
        <v>18</v>
      </c>
      <c r="E1127" s="9">
        <v>7.57</v>
      </c>
      <c r="F1127" s="9">
        <v>12.61</v>
      </c>
      <c r="G1127"/>
    </row>
    <row r="1128" spans="1:7" x14ac:dyDescent="0.45">
      <c r="A1128" s="10" t="s">
        <v>58</v>
      </c>
      <c r="B1128" s="10" t="s">
        <v>59</v>
      </c>
      <c r="C1128">
        <v>2018</v>
      </c>
      <c r="D1128">
        <v>19</v>
      </c>
      <c r="E1128" s="9">
        <v>6.8</v>
      </c>
      <c r="F1128" s="9">
        <v>12.76</v>
      </c>
      <c r="G1128"/>
    </row>
    <row r="1129" spans="1:7" x14ac:dyDescent="0.45">
      <c r="A1129" s="10" t="s">
        <v>58</v>
      </c>
      <c r="B1129" s="10" t="s">
        <v>59</v>
      </c>
      <c r="C1129">
        <v>2018</v>
      </c>
      <c r="D1129">
        <v>20</v>
      </c>
      <c r="E1129" s="9">
        <v>7.91</v>
      </c>
      <c r="F1129" s="9">
        <v>12.92</v>
      </c>
      <c r="G1129"/>
    </row>
    <row r="1130" spans="1:7" x14ac:dyDescent="0.45">
      <c r="A1130" s="10" t="s">
        <v>58</v>
      </c>
      <c r="B1130" s="10" t="s">
        <v>59</v>
      </c>
      <c r="C1130">
        <v>2018</v>
      </c>
      <c r="D1130">
        <v>21</v>
      </c>
      <c r="E1130" s="9">
        <v>8.14</v>
      </c>
      <c r="F1130" s="9">
        <v>13.08</v>
      </c>
      <c r="G1130"/>
    </row>
    <row r="1131" spans="1:7" x14ac:dyDescent="0.45">
      <c r="A1131" s="10" t="s">
        <v>58</v>
      </c>
      <c r="B1131" s="10" t="s">
        <v>59</v>
      </c>
      <c r="C1131">
        <v>2018</v>
      </c>
      <c r="D1131">
        <v>22</v>
      </c>
      <c r="E1131" s="9">
        <v>7.74</v>
      </c>
      <c r="F1131" s="9">
        <v>13.24</v>
      </c>
      <c r="G1131"/>
    </row>
    <row r="1132" spans="1:7" x14ac:dyDescent="0.45">
      <c r="A1132" s="10" t="s">
        <v>58</v>
      </c>
      <c r="B1132" s="10" t="s">
        <v>59</v>
      </c>
      <c r="C1132">
        <v>2018</v>
      </c>
      <c r="D1132">
        <v>23</v>
      </c>
      <c r="E1132" s="9">
        <v>8.09</v>
      </c>
      <c r="F1132" s="9">
        <v>13.41</v>
      </c>
      <c r="G1132"/>
    </row>
    <row r="1133" spans="1:7" x14ac:dyDescent="0.45">
      <c r="A1133" s="10" t="s">
        <v>58</v>
      </c>
      <c r="B1133" s="10" t="s">
        <v>59</v>
      </c>
      <c r="C1133">
        <v>2018</v>
      </c>
      <c r="D1133">
        <v>24</v>
      </c>
      <c r="E1133" s="9">
        <v>7.18</v>
      </c>
      <c r="F1133" s="9">
        <v>13.59</v>
      </c>
      <c r="G1133"/>
    </row>
    <row r="1134" spans="1:7" x14ac:dyDescent="0.45">
      <c r="A1134" s="10" t="s">
        <v>58</v>
      </c>
      <c r="B1134" s="10" t="s">
        <v>59</v>
      </c>
      <c r="C1134">
        <v>2018</v>
      </c>
      <c r="D1134">
        <v>25</v>
      </c>
      <c r="E1134" s="9">
        <v>6.66</v>
      </c>
      <c r="F1134" s="9">
        <v>13.77</v>
      </c>
      <c r="G1134"/>
    </row>
    <row r="1135" spans="1:7" x14ac:dyDescent="0.45">
      <c r="A1135" s="10" t="s">
        <v>58</v>
      </c>
      <c r="B1135" s="10" t="s">
        <v>59</v>
      </c>
      <c r="C1135">
        <v>2018</v>
      </c>
      <c r="D1135">
        <v>26</v>
      </c>
      <c r="E1135" s="9">
        <v>3.9</v>
      </c>
      <c r="F1135" s="9">
        <v>13.95</v>
      </c>
      <c r="G1135"/>
    </row>
    <row r="1136" spans="1:7" x14ac:dyDescent="0.45">
      <c r="A1136" s="10" t="s">
        <v>58</v>
      </c>
      <c r="B1136" s="10" t="s">
        <v>59</v>
      </c>
      <c r="C1136">
        <v>2018</v>
      </c>
      <c r="D1136">
        <v>27</v>
      </c>
      <c r="E1136" s="9">
        <v>4.6899999999999995</v>
      </c>
      <c r="F1136" s="9">
        <v>14.13</v>
      </c>
      <c r="G1136"/>
    </row>
    <row r="1137" spans="1:7" x14ac:dyDescent="0.45">
      <c r="A1137" s="10" t="s">
        <v>58</v>
      </c>
      <c r="B1137" s="10" t="s">
        <v>59</v>
      </c>
      <c r="C1137">
        <v>2018</v>
      </c>
      <c r="D1137">
        <v>28</v>
      </c>
      <c r="E1137" s="9">
        <v>6.97</v>
      </c>
      <c r="F1137" s="9">
        <v>14.32</v>
      </c>
      <c r="G1137"/>
    </row>
    <row r="1138" spans="1:7" x14ac:dyDescent="0.45">
      <c r="A1138" s="10" t="s">
        <v>58</v>
      </c>
      <c r="B1138" s="10" t="s">
        <v>59</v>
      </c>
      <c r="C1138">
        <v>2018</v>
      </c>
      <c r="D1138">
        <v>29</v>
      </c>
      <c r="E1138" s="9">
        <v>6.65</v>
      </c>
      <c r="F1138" s="9">
        <v>14.51</v>
      </c>
      <c r="G1138"/>
    </row>
    <row r="1139" spans="1:7" x14ac:dyDescent="0.45">
      <c r="A1139" s="10" t="s">
        <v>58</v>
      </c>
      <c r="B1139" s="10" t="s">
        <v>59</v>
      </c>
      <c r="C1139">
        <v>2018</v>
      </c>
      <c r="D1139">
        <v>30</v>
      </c>
      <c r="E1139" s="9">
        <v>5.45</v>
      </c>
      <c r="F1139" s="9">
        <v>14.71</v>
      </c>
      <c r="G1139"/>
    </row>
    <row r="1140" spans="1:7" x14ac:dyDescent="0.45">
      <c r="A1140" s="10" t="s">
        <v>58</v>
      </c>
      <c r="B1140" s="10" t="s">
        <v>59</v>
      </c>
      <c r="C1140">
        <v>2018</v>
      </c>
      <c r="D1140">
        <v>31</v>
      </c>
      <c r="E1140" s="9">
        <v>4.13</v>
      </c>
      <c r="F1140" s="9">
        <v>14.91</v>
      </c>
      <c r="G1140"/>
    </row>
    <row r="1141" spans="1:7" x14ac:dyDescent="0.45">
      <c r="A1141" s="10" t="s">
        <v>58</v>
      </c>
      <c r="B1141" s="10" t="s">
        <v>59</v>
      </c>
      <c r="C1141">
        <v>2018</v>
      </c>
      <c r="D1141">
        <v>32</v>
      </c>
      <c r="E1141" s="9">
        <v>2.44</v>
      </c>
      <c r="F1141" s="9">
        <v>15.11</v>
      </c>
      <c r="G1141"/>
    </row>
    <row r="1142" spans="1:7" x14ac:dyDescent="0.45">
      <c r="A1142" s="10" t="s">
        <v>58</v>
      </c>
      <c r="B1142" s="10" t="s">
        <v>59</v>
      </c>
      <c r="C1142">
        <v>2018</v>
      </c>
      <c r="D1142">
        <v>33</v>
      </c>
      <c r="E1142" s="9">
        <v>2.5300000000000002</v>
      </c>
      <c r="F1142" s="9">
        <v>15.31</v>
      </c>
      <c r="G1142"/>
    </row>
    <row r="1143" spans="1:7" x14ac:dyDescent="0.45">
      <c r="A1143" s="10" t="s">
        <v>58</v>
      </c>
      <c r="B1143" s="10" t="s">
        <v>59</v>
      </c>
      <c r="C1143">
        <v>2018</v>
      </c>
      <c r="D1143">
        <v>34</v>
      </c>
      <c r="E1143" s="9">
        <v>2.37</v>
      </c>
      <c r="F1143" s="9">
        <v>15.52</v>
      </c>
      <c r="G1143"/>
    </row>
    <row r="1144" spans="1:7" x14ac:dyDescent="0.45">
      <c r="A1144" s="10" t="s">
        <v>58</v>
      </c>
      <c r="B1144" s="10" t="s">
        <v>59</v>
      </c>
      <c r="C1144">
        <v>2018</v>
      </c>
      <c r="D1144">
        <v>35</v>
      </c>
      <c r="E1144" s="9">
        <v>7.11</v>
      </c>
      <c r="F1144" s="9">
        <v>15.73</v>
      </c>
      <c r="G1144"/>
    </row>
    <row r="1145" spans="1:7" x14ac:dyDescent="0.45">
      <c r="A1145" s="10" t="s">
        <v>58</v>
      </c>
      <c r="B1145" s="10" t="s">
        <v>59</v>
      </c>
      <c r="C1145">
        <v>2018</v>
      </c>
      <c r="D1145">
        <v>36</v>
      </c>
      <c r="E1145" s="9">
        <v>6.85</v>
      </c>
      <c r="F1145" s="9">
        <v>15.94</v>
      </c>
      <c r="G1145"/>
    </row>
    <row r="1146" spans="1:7" x14ac:dyDescent="0.45">
      <c r="A1146" s="10" t="s">
        <v>58</v>
      </c>
      <c r="B1146" s="10" t="s">
        <v>59</v>
      </c>
      <c r="C1146">
        <v>2018</v>
      </c>
      <c r="D1146">
        <v>37</v>
      </c>
      <c r="E1146" s="9">
        <v>-99</v>
      </c>
      <c r="F1146" s="9">
        <v>-99</v>
      </c>
      <c r="G1146"/>
    </row>
    <row r="1147" spans="1:7" x14ac:dyDescent="0.45">
      <c r="A1147" s="10" t="s">
        <v>58</v>
      </c>
      <c r="B1147" s="10" t="s">
        <v>59</v>
      </c>
      <c r="C1147">
        <v>2018</v>
      </c>
      <c r="D1147">
        <v>38</v>
      </c>
      <c r="E1147" s="9">
        <v>2.7199999999999998</v>
      </c>
      <c r="F1147" s="9">
        <v>16.38</v>
      </c>
      <c r="G1147"/>
    </row>
    <row r="1148" spans="1:7" x14ac:dyDescent="0.45">
      <c r="A1148" s="10" t="s">
        <v>58</v>
      </c>
      <c r="B1148" s="10" t="s">
        <v>59</v>
      </c>
      <c r="C1148">
        <v>2018</v>
      </c>
      <c r="D1148">
        <v>39</v>
      </c>
      <c r="E1148" s="9">
        <v>-99</v>
      </c>
      <c r="F1148" s="9">
        <v>-99</v>
      </c>
      <c r="G1148"/>
    </row>
    <row r="1149" spans="1:7" x14ac:dyDescent="0.45">
      <c r="A1149" s="10" t="s">
        <v>58</v>
      </c>
      <c r="B1149" s="10" t="s">
        <v>59</v>
      </c>
      <c r="C1149">
        <v>2018</v>
      </c>
      <c r="D1149">
        <v>40</v>
      </c>
      <c r="E1149" s="9">
        <v>9.15</v>
      </c>
      <c r="F1149" s="9">
        <v>16.82</v>
      </c>
      <c r="G1149"/>
    </row>
    <row r="1150" spans="1:7" x14ac:dyDescent="0.45">
      <c r="A1150" s="10" t="s">
        <v>58</v>
      </c>
      <c r="B1150" s="10" t="s">
        <v>59</v>
      </c>
      <c r="C1150">
        <v>2018</v>
      </c>
      <c r="D1150">
        <v>41</v>
      </c>
      <c r="E1150" s="9">
        <v>5.97</v>
      </c>
      <c r="F1150" s="9">
        <v>17.04</v>
      </c>
      <c r="G1150"/>
    </row>
    <row r="1151" spans="1:7" x14ac:dyDescent="0.45">
      <c r="A1151" s="10" t="s">
        <v>58</v>
      </c>
      <c r="B1151" s="10" t="s">
        <v>59</v>
      </c>
      <c r="C1151">
        <v>2018</v>
      </c>
      <c r="D1151">
        <v>42</v>
      </c>
      <c r="E1151" s="9">
        <v>9.9600000000000009</v>
      </c>
      <c r="F1151" s="9">
        <v>17.27</v>
      </c>
      <c r="G1151"/>
    </row>
    <row r="1152" spans="1:7" x14ac:dyDescent="0.45">
      <c r="A1152" s="10" t="s">
        <v>58</v>
      </c>
      <c r="B1152" s="10" t="s">
        <v>59</v>
      </c>
      <c r="C1152">
        <v>2018</v>
      </c>
      <c r="D1152">
        <v>43</v>
      </c>
      <c r="E1152" s="9">
        <v>1.6400000000000001</v>
      </c>
      <c r="F1152" s="9">
        <v>17.5</v>
      </c>
      <c r="G1152"/>
    </row>
    <row r="1153" spans="1:7" x14ac:dyDescent="0.45">
      <c r="A1153" s="10" t="s">
        <v>58</v>
      </c>
      <c r="B1153" s="10" t="s">
        <v>59</v>
      </c>
      <c r="C1153">
        <v>2018</v>
      </c>
      <c r="D1153">
        <v>44</v>
      </c>
      <c r="E1153" s="9">
        <v>6.48</v>
      </c>
      <c r="F1153" s="9">
        <v>17.73</v>
      </c>
      <c r="G1153"/>
    </row>
    <row r="1154" spans="1:7" x14ac:dyDescent="0.45">
      <c r="A1154" s="10" t="s">
        <v>58</v>
      </c>
      <c r="B1154" s="10" t="s">
        <v>59</v>
      </c>
      <c r="C1154">
        <v>2018</v>
      </c>
      <c r="D1154">
        <v>45</v>
      </c>
      <c r="E1154" s="9">
        <v>10.67</v>
      </c>
      <c r="F1154" s="9">
        <v>17.96</v>
      </c>
      <c r="G1154"/>
    </row>
    <row r="1155" spans="1:7" x14ac:dyDescent="0.45">
      <c r="A1155" s="10" t="s">
        <v>58</v>
      </c>
      <c r="B1155" s="10" t="s">
        <v>59</v>
      </c>
      <c r="C1155">
        <v>2018</v>
      </c>
      <c r="D1155">
        <v>46</v>
      </c>
      <c r="E1155" s="9">
        <v>10.050000000000001</v>
      </c>
      <c r="F1155" s="9">
        <v>18.190000000000001</v>
      </c>
      <c r="G1155"/>
    </row>
    <row r="1156" spans="1:7" x14ac:dyDescent="0.45">
      <c r="A1156" s="10" t="s">
        <v>58</v>
      </c>
      <c r="B1156" s="10" t="s">
        <v>59</v>
      </c>
      <c r="C1156">
        <v>2018</v>
      </c>
      <c r="D1156">
        <v>47</v>
      </c>
      <c r="E1156" s="9">
        <v>8.6300000000000008</v>
      </c>
      <c r="F1156" s="9">
        <v>18.43</v>
      </c>
      <c r="G1156"/>
    </row>
    <row r="1157" spans="1:7" x14ac:dyDescent="0.45">
      <c r="A1157" s="10" t="s">
        <v>58</v>
      </c>
      <c r="B1157" s="10" t="s">
        <v>59</v>
      </c>
      <c r="C1157">
        <v>2018</v>
      </c>
      <c r="D1157">
        <v>48</v>
      </c>
      <c r="E1157" s="9">
        <v>4.38</v>
      </c>
      <c r="F1157" s="9">
        <v>18.66</v>
      </c>
      <c r="G1157"/>
    </row>
    <row r="1158" spans="1:7" x14ac:dyDescent="0.45">
      <c r="A1158" s="10" t="s">
        <v>58</v>
      </c>
      <c r="B1158" s="10" t="s">
        <v>59</v>
      </c>
      <c r="C1158">
        <v>2018</v>
      </c>
      <c r="D1158">
        <v>49</v>
      </c>
      <c r="E1158" s="9">
        <v>2.2599999999999998</v>
      </c>
      <c r="F1158" s="9">
        <v>18.899999999999999</v>
      </c>
      <c r="G1158"/>
    </row>
    <row r="1159" spans="1:7" x14ac:dyDescent="0.45">
      <c r="A1159" s="10" t="s">
        <v>58</v>
      </c>
      <c r="B1159" s="10" t="s">
        <v>59</v>
      </c>
      <c r="C1159">
        <v>2018</v>
      </c>
      <c r="D1159">
        <v>50</v>
      </c>
      <c r="E1159" s="9">
        <v>4.2699999999999996</v>
      </c>
      <c r="F1159" s="9">
        <v>19.14</v>
      </c>
      <c r="G1159"/>
    </row>
    <row r="1160" spans="1:7" x14ac:dyDescent="0.45">
      <c r="A1160" s="10" t="s">
        <v>58</v>
      </c>
      <c r="B1160" s="10" t="s">
        <v>59</v>
      </c>
      <c r="C1160">
        <v>2018</v>
      </c>
      <c r="D1160">
        <v>51</v>
      </c>
      <c r="E1160" s="9">
        <v>4.5</v>
      </c>
      <c r="F1160" s="9">
        <v>19.38</v>
      </c>
      <c r="G1160"/>
    </row>
    <row r="1161" spans="1:7" x14ac:dyDescent="0.45">
      <c r="A1161" s="10" t="s">
        <v>58</v>
      </c>
      <c r="B1161" s="10" t="s">
        <v>59</v>
      </c>
      <c r="C1161">
        <v>2018</v>
      </c>
      <c r="D1161">
        <v>52</v>
      </c>
      <c r="E1161" s="9">
        <v>3.24</v>
      </c>
      <c r="F1161" s="9">
        <v>19.62</v>
      </c>
      <c r="G1161"/>
    </row>
    <row r="1162" spans="1:7" x14ac:dyDescent="0.45">
      <c r="A1162" s="10" t="s">
        <v>58</v>
      </c>
      <c r="B1162" s="10" t="s">
        <v>59</v>
      </c>
      <c r="C1162">
        <v>2018</v>
      </c>
      <c r="D1162">
        <v>53</v>
      </c>
      <c r="E1162" s="9">
        <v>2.92</v>
      </c>
      <c r="F1162" s="9">
        <v>19.86</v>
      </c>
      <c r="G1162"/>
    </row>
    <row r="1163" spans="1:7" x14ac:dyDescent="0.45">
      <c r="A1163" s="10" t="s">
        <v>58</v>
      </c>
      <c r="B1163" s="10" t="s">
        <v>59</v>
      </c>
      <c r="C1163">
        <v>2018</v>
      </c>
      <c r="D1163">
        <v>54</v>
      </c>
      <c r="E1163" s="9">
        <v>2.84</v>
      </c>
      <c r="F1163" s="9">
        <v>20.100000000000001</v>
      </c>
      <c r="G1163"/>
    </row>
    <row r="1164" spans="1:7" x14ac:dyDescent="0.45">
      <c r="A1164" s="10" t="s">
        <v>58</v>
      </c>
      <c r="B1164" s="10" t="s">
        <v>59</v>
      </c>
      <c r="C1164">
        <v>2018</v>
      </c>
      <c r="D1164">
        <v>55</v>
      </c>
      <c r="E1164" s="9">
        <v>7.59</v>
      </c>
      <c r="F1164" s="9">
        <v>20.34</v>
      </c>
      <c r="G1164"/>
    </row>
    <row r="1165" spans="1:7" x14ac:dyDescent="0.45">
      <c r="A1165" s="10" t="s">
        <v>58</v>
      </c>
      <c r="B1165" s="10" t="s">
        <v>59</v>
      </c>
      <c r="C1165">
        <v>2018</v>
      </c>
      <c r="D1165">
        <v>56</v>
      </c>
      <c r="E1165" s="9">
        <v>4.0999999999999996</v>
      </c>
      <c r="F1165" s="9">
        <v>20.58</v>
      </c>
      <c r="G1165"/>
    </row>
    <row r="1166" spans="1:7" x14ac:dyDescent="0.45">
      <c r="A1166" s="10" t="s">
        <v>58</v>
      </c>
      <c r="B1166" s="10" t="s">
        <v>59</v>
      </c>
      <c r="C1166">
        <v>2018</v>
      </c>
      <c r="D1166">
        <v>57</v>
      </c>
      <c r="E1166" s="9">
        <v>8.3000000000000007</v>
      </c>
      <c r="F1166" s="9">
        <v>20.83</v>
      </c>
      <c r="G1166"/>
    </row>
    <row r="1167" spans="1:7" x14ac:dyDescent="0.45">
      <c r="A1167" s="10" t="s">
        <v>58</v>
      </c>
      <c r="B1167" s="10" t="s">
        <v>59</v>
      </c>
      <c r="C1167">
        <v>2018</v>
      </c>
      <c r="D1167">
        <v>58</v>
      </c>
      <c r="E1167" s="9">
        <v>9.9499999999999993</v>
      </c>
      <c r="F1167" s="9">
        <v>21.07</v>
      </c>
      <c r="G1167"/>
    </row>
    <row r="1168" spans="1:7" x14ac:dyDescent="0.45">
      <c r="A1168" s="10" t="s">
        <v>58</v>
      </c>
      <c r="B1168" s="10" t="s">
        <v>59</v>
      </c>
      <c r="C1168">
        <v>2018</v>
      </c>
      <c r="D1168">
        <v>59</v>
      </c>
      <c r="E1168" s="9">
        <v>12.19</v>
      </c>
      <c r="F1168" s="9">
        <v>21.31</v>
      </c>
      <c r="G1168"/>
    </row>
    <row r="1169" spans="1:7" x14ac:dyDescent="0.45">
      <c r="A1169" s="10" t="s">
        <v>58</v>
      </c>
      <c r="B1169" s="10" t="s">
        <v>59</v>
      </c>
      <c r="C1169">
        <v>2018</v>
      </c>
      <c r="D1169">
        <v>60</v>
      </c>
      <c r="E1169" s="9">
        <v>2.41</v>
      </c>
      <c r="F1169" s="9">
        <v>21.56</v>
      </c>
      <c r="G1169"/>
    </row>
    <row r="1170" spans="1:7" x14ac:dyDescent="0.45">
      <c r="A1170" s="10" t="s">
        <v>58</v>
      </c>
      <c r="B1170" s="10" t="s">
        <v>59</v>
      </c>
      <c r="C1170">
        <v>2018</v>
      </c>
      <c r="D1170">
        <v>61</v>
      </c>
      <c r="E1170" s="9">
        <v>2.61</v>
      </c>
      <c r="F1170" s="9">
        <v>21.85</v>
      </c>
      <c r="G1170"/>
    </row>
    <row r="1171" spans="1:7" x14ac:dyDescent="0.45">
      <c r="A1171" s="10" t="s">
        <v>58</v>
      </c>
      <c r="B1171" s="10" t="s">
        <v>59</v>
      </c>
      <c r="C1171">
        <v>2018</v>
      </c>
      <c r="D1171">
        <v>62</v>
      </c>
      <c r="E1171" s="9">
        <v>1.96</v>
      </c>
      <c r="F1171" s="9">
        <v>22.14</v>
      </c>
      <c r="G1171"/>
    </row>
    <row r="1172" spans="1:7" x14ac:dyDescent="0.45">
      <c r="A1172" s="10" t="s">
        <v>58</v>
      </c>
      <c r="B1172" s="10" t="s">
        <v>59</v>
      </c>
      <c r="C1172">
        <v>2018</v>
      </c>
      <c r="D1172">
        <v>63</v>
      </c>
      <c r="E1172" s="9">
        <v>6.48</v>
      </c>
      <c r="F1172" s="9">
        <v>22.43</v>
      </c>
      <c r="G1172"/>
    </row>
    <row r="1173" spans="1:7" x14ac:dyDescent="0.45">
      <c r="A1173" s="10" t="s">
        <v>58</v>
      </c>
      <c r="B1173" s="10" t="s">
        <v>59</v>
      </c>
      <c r="C1173">
        <v>2018</v>
      </c>
      <c r="D1173">
        <v>64</v>
      </c>
      <c r="E1173" s="9">
        <v>5.04</v>
      </c>
      <c r="F1173" s="9">
        <v>22.72</v>
      </c>
      <c r="G1173"/>
    </row>
    <row r="1174" spans="1:7" x14ac:dyDescent="0.45">
      <c r="A1174" s="10" t="s">
        <v>58</v>
      </c>
      <c r="B1174" s="10" t="s">
        <v>59</v>
      </c>
      <c r="C1174">
        <v>2018</v>
      </c>
      <c r="D1174">
        <v>65</v>
      </c>
      <c r="E1174" s="9">
        <v>5.2</v>
      </c>
      <c r="F1174" s="9">
        <v>23.01</v>
      </c>
      <c r="G1174"/>
    </row>
    <row r="1175" spans="1:7" x14ac:dyDescent="0.45">
      <c r="A1175" s="10" t="s">
        <v>58</v>
      </c>
      <c r="B1175" s="10" t="s">
        <v>59</v>
      </c>
      <c r="C1175">
        <v>2018</v>
      </c>
      <c r="D1175">
        <v>66</v>
      </c>
      <c r="E1175" s="9">
        <v>10.26</v>
      </c>
      <c r="F1175" s="9">
        <v>23.3</v>
      </c>
      <c r="G1175"/>
    </row>
    <row r="1176" spans="1:7" x14ac:dyDescent="0.45">
      <c r="A1176" s="10" t="s">
        <v>58</v>
      </c>
      <c r="B1176" s="10" t="s">
        <v>59</v>
      </c>
      <c r="C1176">
        <v>2018</v>
      </c>
      <c r="D1176">
        <v>67</v>
      </c>
      <c r="E1176" s="9">
        <v>15.17</v>
      </c>
      <c r="F1176" s="9">
        <v>23.58</v>
      </c>
      <c r="G1176"/>
    </row>
    <row r="1177" spans="1:7" x14ac:dyDescent="0.45">
      <c r="A1177" s="10" t="s">
        <v>58</v>
      </c>
      <c r="B1177" s="10" t="s">
        <v>59</v>
      </c>
      <c r="C1177">
        <v>2018</v>
      </c>
      <c r="D1177">
        <v>68</v>
      </c>
      <c r="E1177" s="9">
        <v>15.32</v>
      </c>
      <c r="F1177" s="9">
        <v>23.87</v>
      </c>
      <c r="G1177"/>
    </row>
    <row r="1178" spans="1:7" x14ac:dyDescent="0.45">
      <c r="A1178" s="10" t="s">
        <v>58</v>
      </c>
      <c r="B1178" s="10" t="s">
        <v>59</v>
      </c>
      <c r="C1178">
        <v>2018</v>
      </c>
      <c r="D1178">
        <v>69</v>
      </c>
      <c r="E1178" s="9">
        <v>6.07</v>
      </c>
      <c r="F1178" s="9">
        <v>24.15</v>
      </c>
      <c r="G1178"/>
    </row>
    <row r="1179" spans="1:7" x14ac:dyDescent="0.45">
      <c r="A1179" s="10" t="s">
        <v>58</v>
      </c>
      <c r="B1179" s="10" t="s">
        <v>59</v>
      </c>
      <c r="C1179">
        <v>2018</v>
      </c>
      <c r="D1179">
        <v>70</v>
      </c>
      <c r="E1179" s="9">
        <v>3.42</v>
      </c>
      <c r="F1179" s="9">
        <v>24.44</v>
      </c>
      <c r="G1179"/>
    </row>
    <row r="1180" spans="1:7" x14ac:dyDescent="0.45">
      <c r="A1180" s="10" t="s">
        <v>58</v>
      </c>
      <c r="B1180" s="10" t="s">
        <v>59</v>
      </c>
      <c r="C1180">
        <v>2018</v>
      </c>
      <c r="D1180">
        <v>71</v>
      </c>
      <c r="E1180" s="9">
        <v>12.46</v>
      </c>
      <c r="F1180" s="9">
        <v>24.72</v>
      </c>
      <c r="G1180"/>
    </row>
    <row r="1181" spans="1:7" x14ac:dyDescent="0.45">
      <c r="A1181" s="10" t="s">
        <v>58</v>
      </c>
      <c r="B1181" s="10" t="s">
        <v>59</v>
      </c>
      <c r="C1181">
        <v>2018</v>
      </c>
      <c r="D1181">
        <v>72</v>
      </c>
      <c r="E1181" s="9">
        <v>11.66</v>
      </c>
      <c r="F1181" s="9">
        <v>25.01</v>
      </c>
      <c r="G1181"/>
    </row>
    <row r="1182" spans="1:7" x14ac:dyDescent="0.45">
      <c r="A1182" s="10" t="s">
        <v>58</v>
      </c>
      <c r="B1182" s="10" t="s">
        <v>59</v>
      </c>
      <c r="C1182">
        <v>2018</v>
      </c>
      <c r="D1182">
        <v>73</v>
      </c>
      <c r="E1182" s="9">
        <v>16.3</v>
      </c>
      <c r="F1182" s="9">
        <v>25.29</v>
      </c>
      <c r="G1182"/>
    </row>
    <row r="1183" spans="1:7" x14ac:dyDescent="0.45">
      <c r="A1183" s="10" t="s">
        <v>58</v>
      </c>
      <c r="B1183" s="10" t="s">
        <v>59</v>
      </c>
      <c r="C1183">
        <v>2018</v>
      </c>
      <c r="D1183">
        <v>74</v>
      </c>
      <c r="E1183" s="9">
        <v>4.5600000000000005</v>
      </c>
      <c r="F1183" s="9">
        <v>25.57</v>
      </c>
      <c r="G1183"/>
    </row>
    <row r="1184" spans="1:7" x14ac:dyDescent="0.45">
      <c r="A1184" s="10" t="s">
        <v>58</v>
      </c>
      <c r="B1184" s="10" t="s">
        <v>59</v>
      </c>
      <c r="C1184">
        <v>2018</v>
      </c>
      <c r="D1184">
        <v>75</v>
      </c>
      <c r="E1184" s="9">
        <v>16.829999999999998</v>
      </c>
      <c r="F1184" s="9">
        <v>25.85</v>
      </c>
      <c r="G1184"/>
    </row>
    <row r="1185" spans="1:7" x14ac:dyDescent="0.45">
      <c r="A1185" s="10" t="s">
        <v>58</v>
      </c>
      <c r="B1185" s="10" t="s">
        <v>59</v>
      </c>
      <c r="C1185">
        <v>2018</v>
      </c>
      <c r="D1185">
        <v>76</v>
      </c>
      <c r="E1185" s="9">
        <v>7.41</v>
      </c>
      <c r="F1185" s="9">
        <v>26.12</v>
      </c>
      <c r="G1185"/>
    </row>
    <row r="1186" spans="1:7" x14ac:dyDescent="0.45">
      <c r="A1186" s="10" t="s">
        <v>58</v>
      </c>
      <c r="B1186" s="10" t="s">
        <v>59</v>
      </c>
      <c r="C1186">
        <v>2018</v>
      </c>
      <c r="D1186">
        <v>77</v>
      </c>
      <c r="E1186" s="9">
        <v>3.2</v>
      </c>
      <c r="F1186" s="9">
        <v>26.4</v>
      </c>
      <c r="G1186"/>
    </row>
    <row r="1187" spans="1:7" x14ac:dyDescent="0.45">
      <c r="A1187" s="10" t="s">
        <v>58</v>
      </c>
      <c r="B1187" s="10" t="s">
        <v>59</v>
      </c>
      <c r="C1187">
        <v>2018</v>
      </c>
      <c r="D1187">
        <v>78</v>
      </c>
      <c r="E1187" s="9">
        <v>3.7</v>
      </c>
      <c r="F1187" s="9">
        <v>26.67</v>
      </c>
      <c r="G1187"/>
    </row>
    <row r="1188" spans="1:7" x14ac:dyDescent="0.45">
      <c r="A1188" s="10" t="s">
        <v>58</v>
      </c>
      <c r="B1188" s="10" t="s">
        <v>59</v>
      </c>
      <c r="C1188">
        <v>2018</v>
      </c>
      <c r="D1188">
        <v>79</v>
      </c>
      <c r="E1188" s="9">
        <v>8.5299999999999994</v>
      </c>
      <c r="F1188" s="9">
        <v>26.95</v>
      </c>
      <c r="G1188"/>
    </row>
    <row r="1189" spans="1:7" x14ac:dyDescent="0.45">
      <c r="A1189" s="10" t="s">
        <v>58</v>
      </c>
      <c r="B1189" s="10" t="s">
        <v>59</v>
      </c>
      <c r="C1189">
        <v>2018</v>
      </c>
      <c r="D1189">
        <v>80</v>
      </c>
      <c r="E1189" s="9">
        <v>13.39</v>
      </c>
      <c r="F1189" s="9">
        <v>27.22</v>
      </c>
      <c r="G1189"/>
    </row>
    <row r="1190" spans="1:7" x14ac:dyDescent="0.45">
      <c r="A1190" s="10" t="s">
        <v>58</v>
      </c>
      <c r="B1190" s="10" t="s">
        <v>59</v>
      </c>
      <c r="C1190">
        <v>2018</v>
      </c>
      <c r="D1190">
        <v>81</v>
      </c>
      <c r="E1190" s="9">
        <v>18.829999999999998</v>
      </c>
      <c r="F1190" s="9">
        <v>27.49</v>
      </c>
      <c r="G1190"/>
    </row>
    <row r="1191" spans="1:7" x14ac:dyDescent="0.45">
      <c r="A1191" s="10" t="s">
        <v>58</v>
      </c>
      <c r="B1191" s="10" t="s">
        <v>59</v>
      </c>
      <c r="C1191">
        <v>2018</v>
      </c>
      <c r="D1191">
        <v>82</v>
      </c>
      <c r="E1191" s="9">
        <v>18.690000000000001</v>
      </c>
      <c r="F1191" s="9">
        <v>27.75</v>
      </c>
      <c r="G1191"/>
    </row>
    <row r="1192" spans="1:7" x14ac:dyDescent="0.45">
      <c r="A1192" s="10" t="s">
        <v>58</v>
      </c>
      <c r="B1192" s="10" t="s">
        <v>59</v>
      </c>
      <c r="C1192">
        <v>2018</v>
      </c>
      <c r="D1192">
        <v>83</v>
      </c>
      <c r="E1192" s="9">
        <v>18.3</v>
      </c>
      <c r="F1192" s="9">
        <v>28.02</v>
      </c>
      <c r="G1192"/>
    </row>
    <row r="1193" spans="1:7" x14ac:dyDescent="0.45">
      <c r="A1193" s="10" t="s">
        <v>58</v>
      </c>
      <c r="B1193" s="10" t="s">
        <v>59</v>
      </c>
      <c r="C1193">
        <v>2018</v>
      </c>
      <c r="D1193">
        <v>84</v>
      </c>
      <c r="E1193" s="9">
        <v>11</v>
      </c>
      <c r="F1193" s="9">
        <v>28.28</v>
      </c>
      <c r="G1193"/>
    </row>
    <row r="1194" spans="1:7" x14ac:dyDescent="0.45">
      <c r="A1194" s="10" t="s">
        <v>58</v>
      </c>
      <c r="B1194" s="10" t="s">
        <v>59</v>
      </c>
      <c r="C1194">
        <v>2018</v>
      </c>
      <c r="D1194">
        <v>85</v>
      </c>
      <c r="E1194" s="9">
        <v>19.39</v>
      </c>
      <c r="F1194" s="9">
        <v>28.54</v>
      </c>
      <c r="G1194"/>
    </row>
    <row r="1195" spans="1:7" x14ac:dyDescent="0.45">
      <c r="A1195" s="10" t="s">
        <v>58</v>
      </c>
      <c r="B1195" s="10" t="s">
        <v>59</v>
      </c>
      <c r="C1195">
        <v>2018</v>
      </c>
      <c r="D1195">
        <v>86</v>
      </c>
      <c r="E1195" s="9">
        <v>18.48</v>
      </c>
      <c r="F1195" s="9">
        <v>28.8</v>
      </c>
      <c r="G1195"/>
    </row>
    <row r="1196" spans="1:7" x14ac:dyDescent="0.45">
      <c r="A1196" s="10" t="s">
        <v>58</v>
      </c>
      <c r="B1196" s="10" t="s">
        <v>59</v>
      </c>
      <c r="C1196">
        <v>2018</v>
      </c>
      <c r="D1196">
        <v>87</v>
      </c>
      <c r="E1196" s="9">
        <v>18.600000000000001</v>
      </c>
      <c r="F1196" s="9">
        <v>29.06</v>
      </c>
      <c r="G1196"/>
    </row>
    <row r="1197" spans="1:7" x14ac:dyDescent="0.45">
      <c r="A1197" s="10" t="s">
        <v>58</v>
      </c>
      <c r="B1197" s="10" t="s">
        <v>59</v>
      </c>
      <c r="C1197">
        <v>2018</v>
      </c>
      <c r="D1197">
        <v>88</v>
      </c>
      <c r="E1197" s="9">
        <v>6.05</v>
      </c>
      <c r="F1197" s="9">
        <v>29.31</v>
      </c>
      <c r="G1197"/>
    </row>
    <row r="1198" spans="1:7" x14ac:dyDescent="0.45">
      <c r="A1198" s="10" t="s">
        <v>58</v>
      </c>
      <c r="B1198" s="10" t="s">
        <v>59</v>
      </c>
      <c r="C1198">
        <v>2018</v>
      </c>
      <c r="D1198">
        <v>89</v>
      </c>
      <c r="E1198" s="9">
        <v>11.19</v>
      </c>
      <c r="F1198" s="9">
        <v>29.56</v>
      </c>
      <c r="G1198"/>
    </row>
    <row r="1199" spans="1:7" x14ac:dyDescent="0.45">
      <c r="A1199" s="10" t="s">
        <v>58</v>
      </c>
      <c r="B1199" s="10" t="s">
        <v>59</v>
      </c>
      <c r="C1199">
        <v>2018</v>
      </c>
      <c r="D1199">
        <v>90</v>
      </c>
      <c r="E1199" s="9">
        <v>12.27</v>
      </c>
      <c r="F1199" s="9">
        <v>29.81</v>
      </c>
      <c r="G1199"/>
    </row>
    <row r="1200" spans="1:7" x14ac:dyDescent="0.45">
      <c r="A1200" s="10" t="s">
        <v>58</v>
      </c>
      <c r="B1200" s="10" t="s">
        <v>59</v>
      </c>
      <c r="C1200">
        <v>2018</v>
      </c>
      <c r="D1200">
        <v>91</v>
      </c>
      <c r="E1200" s="9">
        <v>19.82</v>
      </c>
      <c r="F1200" s="9">
        <v>30.06</v>
      </c>
      <c r="G1200"/>
    </row>
    <row r="1201" spans="1:7" x14ac:dyDescent="0.45">
      <c r="A1201" s="10" t="s">
        <v>58</v>
      </c>
      <c r="B1201" s="10" t="s">
        <v>59</v>
      </c>
      <c r="C1201">
        <v>2018</v>
      </c>
      <c r="D1201">
        <v>92</v>
      </c>
      <c r="E1201" s="9">
        <v>19.82</v>
      </c>
      <c r="F1201" s="9">
        <v>30.3</v>
      </c>
      <c r="G1201"/>
    </row>
    <row r="1202" spans="1:7" x14ac:dyDescent="0.45">
      <c r="A1202" s="10" t="s">
        <v>58</v>
      </c>
      <c r="B1202" s="10" t="s">
        <v>59</v>
      </c>
      <c r="C1202">
        <v>2018</v>
      </c>
      <c r="D1202">
        <v>93</v>
      </c>
      <c r="E1202" s="9">
        <v>12.3</v>
      </c>
      <c r="F1202" s="9">
        <v>30.54</v>
      </c>
      <c r="G1202"/>
    </row>
    <row r="1203" spans="1:7" x14ac:dyDescent="0.45">
      <c r="A1203" s="10" t="s">
        <v>58</v>
      </c>
      <c r="B1203" s="10" t="s">
        <v>59</v>
      </c>
      <c r="C1203">
        <v>2018</v>
      </c>
      <c r="D1203">
        <v>94</v>
      </c>
      <c r="E1203" s="9">
        <v>8.7899999999999991</v>
      </c>
      <c r="F1203" s="9">
        <v>30.78</v>
      </c>
      <c r="G1203"/>
    </row>
    <row r="1204" spans="1:7" x14ac:dyDescent="0.45">
      <c r="A1204" s="10" t="s">
        <v>58</v>
      </c>
      <c r="B1204" s="10" t="s">
        <v>59</v>
      </c>
      <c r="C1204">
        <v>2018</v>
      </c>
      <c r="D1204">
        <v>95</v>
      </c>
      <c r="E1204" s="9">
        <v>13.1</v>
      </c>
      <c r="F1204" s="9">
        <v>31.02</v>
      </c>
      <c r="G1204"/>
    </row>
    <row r="1205" spans="1:7" x14ac:dyDescent="0.45">
      <c r="A1205" s="10" t="s">
        <v>58</v>
      </c>
      <c r="B1205" s="10" t="s">
        <v>59</v>
      </c>
      <c r="C1205">
        <v>2018</v>
      </c>
      <c r="D1205">
        <v>96</v>
      </c>
      <c r="E1205" s="9">
        <v>19.48</v>
      </c>
      <c r="F1205" s="9">
        <v>31.25</v>
      </c>
      <c r="G1205"/>
    </row>
    <row r="1206" spans="1:7" x14ac:dyDescent="0.45">
      <c r="A1206" s="10" t="s">
        <v>58</v>
      </c>
      <c r="B1206" s="10" t="s">
        <v>59</v>
      </c>
      <c r="C1206">
        <v>2018</v>
      </c>
      <c r="D1206">
        <v>97</v>
      </c>
      <c r="E1206" s="9">
        <v>21.28</v>
      </c>
      <c r="F1206" s="9">
        <v>31.48</v>
      </c>
      <c r="G1206"/>
    </row>
    <row r="1207" spans="1:7" x14ac:dyDescent="0.45">
      <c r="A1207" s="10" t="s">
        <v>58</v>
      </c>
      <c r="B1207" s="10" t="s">
        <v>59</v>
      </c>
      <c r="C1207">
        <v>2018</v>
      </c>
      <c r="D1207">
        <v>98</v>
      </c>
      <c r="E1207" s="9">
        <v>20.5</v>
      </c>
      <c r="F1207" s="9">
        <v>31.71</v>
      </c>
      <c r="G1207"/>
    </row>
    <row r="1208" spans="1:7" x14ac:dyDescent="0.45">
      <c r="A1208" s="10" t="s">
        <v>58</v>
      </c>
      <c r="B1208" s="10" t="s">
        <v>59</v>
      </c>
      <c r="C1208">
        <v>2018</v>
      </c>
      <c r="D1208">
        <v>99</v>
      </c>
      <c r="E1208" s="9">
        <v>7.21</v>
      </c>
      <c r="F1208" s="9">
        <v>31.94</v>
      </c>
      <c r="G1208"/>
    </row>
    <row r="1209" spans="1:7" x14ac:dyDescent="0.45">
      <c r="A1209" s="10" t="s">
        <v>58</v>
      </c>
      <c r="B1209" s="10" t="s">
        <v>59</v>
      </c>
      <c r="C1209">
        <v>2018</v>
      </c>
      <c r="D1209">
        <v>100</v>
      </c>
      <c r="E1209" s="9">
        <v>8.52</v>
      </c>
      <c r="F1209" s="9">
        <v>32.21</v>
      </c>
      <c r="G1209"/>
    </row>
    <row r="1210" spans="1:7" x14ac:dyDescent="0.45">
      <c r="A1210" s="10" t="s">
        <v>58</v>
      </c>
      <c r="B1210" s="10" t="s">
        <v>59</v>
      </c>
      <c r="C1210">
        <v>2018</v>
      </c>
      <c r="D1210">
        <v>101</v>
      </c>
      <c r="E1210" s="9">
        <v>8.11</v>
      </c>
      <c r="F1210" s="9">
        <v>32.47</v>
      </c>
      <c r="G1210"/>
    </row>
    <row r="1211" spans="1:7" x14ac:dyDescent="0.45">
      <c r="A1211" s="10" t="s">
        <v>58</v>
      </c>
      <c r="B1211" s="10" t="s">
        <v>59</v>
      </c>
      <c r="C1211">
        <v>2018</v>
      </c>
      <c r="D1211">
        <v>102</v>
      </c>
      <c r="E1211" s="9">
        <v>9.6</v>
      </c>
      <c r="F1211" s="9">
        <v>32.729999999999997</v>
      </c>
      <c r="G1211"/>
    </row>
    <row r="1212" spans="1:7" x14ac:dyDescent="0.45">
      <c r="A1212" s="10" t="s">
        <v>58</v>
      </c>
      <c r="B1212" s="10" t="s">
        <v>59</v>
      </c>
      <c r="C1212">
        <v>2018</v>
      </c>
      <c r="D1212">
        <v>103</v>
      </c>
      <c r="E1212" s="9">
        <v>19.45</v>
      </c>
      <c r="F1212" s="9">
        <v>32.979999999999997</v>
      </c>
      <c r="G1212"/>
    </row>
    <row r="1213" spans="1:7" x14ac:dyDescent="0.45">
      <c r="A1213" s="10" t="s">
        <v>58</v>
      </c>
      <c r="B1213" s="10" t="s">
        <v>59</v>
      </c>
      <c r="C1213">
        <v>2018</v>
      </c>
      <c r="D1213">
        <v>104</v>
      </c>
      <c r="E1213" s="9">
        <v>19.29</v>
      </c>
      <c r="F1213" s="9">
        <v>33.24</v>
      </c>
      <c r="G1213"/>
    </row>
    <row r="1214" spans="1:7" x14ac:dyDescent="0.45">
      <c r="A1214" s="10" t="s">
        <v>58</v>
      </c>
      <c r="B1214" s="10" t="s">
        <v>59</v>
      </c>
      <c r="C1214">
        <v>2018</v>
      </c>
      <c r="D1214">
        <v>105</v>
      </c>
      <c r="E1214" s="9">
        <v>5.09</v>
      </c>
      <c r="F1214" s="9">
        <v>33.49</v>
      </c>
      <c r="G1214"/>
    </row>
    <row r="1215" spans="1:7" x14ac:dyDescent="0.45">
      <c r="A1215" s="10" t="s">
        <v>58</v>
      </c>
      <c r="B1215" s="10" t="s">
        <v>59</v>
      </c>
      <c r="C1215">
        <v>2018</v>
      </c>
      <c r="D1215">
        <v>106</v>
      </c>
      <c r="E1215" s="9">
        <v>21.44</v>
      </c>
      <c r="F1215" s="9">
        <v>33.729999999999997</v>
      </c>
      <c r="G1215"/>
    </row>
    <row r="1216" spans="1:7" x14ac:dyDescent="0.45">
      <c r="A1216" s="10" t="s">
        <v>58</v>
      </c>
      <c r="B1216" s="10" t="s">
        <v>59</v>
      </c>
      <c r="C1216">
        <v>2018</v>
      </c>
      <c r="D1216">
        <v>107</v>
      </c>
      <c r="E1216" s="9">
        <v>21.04</v>
      </c>
      <c r="F1216" s="9">
        <v>33.97</v>
      </c>
      <c r="G1216"/>
    </row>
    <row r="1217" spans="1:7" x14ac:dyDescent="0.45">
      <c r="A1217" s="10" t="s">
        <v>58</v>
      </c>
      <c r="B1217" s="10" t="s">
        <v>59</v>
      </c>
      <c r="C1217">
        <v>2018</v>
      </c>
      <c r="D1217">
        <v>108</v>
      </c>
      <c r="E1217" s="9">
        <v>20.09</v>
      </c>
      <c r="F1217" s="9">
        <v>34.21</v>
      </c>
      <c r="G1217"/>
    </row>
    <row r="1218" spans="1:7" x14ac:dyDescent="0.45">
      <c r="A1218" s="10" t="s">
        <v>58</v>
      </c>
      <c r="B1218" s="10" t="s">
        <v>59</v>
      </c>
      <c r="C1218">
        <v>2018</v>
      </c>
      <c r="D1218">
        <v>109</v>
      </c>
      <c r="E1218" s="9">
        <v>23.12</v>
      </c>
      <c r="F1218" s="9">
        <v>34.44</v>
      </c>
      <c r="G1218"/>
    </row>
    <row r="1219" spans="1:7" x14ac:dyDescent="0.45">
      <c r="A1219" s="10" t="s">
        <v>58</v>
      </c>
      <c r="B1219" s="10" t="s">
        <v>59</v>
      </c>
      <c r="C1219">
        <v>2018</v>
      </c>
      <c r="D1219">
        <v>110</v>
      </c>
      <c r="E1219" s="9">
        <v>23.58</v>
      </c>
      <c r="F1219" s="9">
        <v>34.68</v>
      </c>
      <c r="G1219"/>
    </row>
    <row r="1220" spans="1:7" x14ac:dyDescent="0.45">
      <c r="A1220" s="10" t="s">
        <v>58</v>
      </c>
      <c r="B1220" s="10" t="s">
        <v>59</v>
      </c>
      <c r="C1220">
        <v>2018</v>
      </c>
      <c r="D1220">
        <v>111</v>
      </c>
      <c r="E1220" s="9">
        <v>23.92</v>
      </c>
      <c r="F1220" s="9">
        <v>34.9</v>
      </c>
      <c r="G1220"/>
    </row>
    <row r="1221" spans="1:7" x14ac:dyDescent="0.45">
      <c r="A1221" s="10" t="s">
        <v>58</v>
      </c>
      <c r="B1221" s="10" t="s">
        <v>59</v>
      </c>
      <c r="C1221">
        <v>2018</v>
      </c>
      <c r="D1221">
        <v>112</v>
      </c>
      <c r="E1221" s="9">
        <v>23.99</v>
      </c>
      <c r="F1221" s="9">
        <v>35.130000000000003</v>
      </c>
      <c r="G1221"/>
    </row>
    <row r="1222" spans="1:7" x14ac:dyDescent="0.45">
      <c r="A1222" s="10" t="s">
        <v>58</v>
      </c>
      <c r="B1222" s="10" t="s">
        <v>59</v>
      </c>
      <c r="C1222">
        <v>2018</v>
      </c>
      <c r="D1222">
        <v>113</v>
      </c>
      <c r="E1222" s="9">
        <v>20.79</v>
      </c>
      <c r="F1222" s="9">
        <v>35.35</v>
      </c>
      <c r="G1222"/>
    </row>
    <row r="1223" spans="1:7" x14ac:dyDescent="0.45">
      <c r="A1223" s="10" t="s">
        <v>58</v>
      </c>
      <c r="B1223" s="10" t="s">
        <v>59</v>
      </c>
      <c r="C1223">
        <v>2018</v>
      </c>
      <c r="D1223">
        <v>114</v>
      </c>
      <c r="E1223" s="9">
        <v>22.4</v>
      </c>
      <c r="F1223" s="9">
        <v>35.56</v>
      </c>
      <c r="G1223"/>
    </row>
    <row r="1224" spans="1:7" x14ac:dyDescent="0.45">
      <c r="A1224" s="10" t="s">
        <v>58</v>
      </c>
      <c r="B1224" s="10" t="s">
        <v>59</v>
      </c>
      <c r="C1224">
        <v>2018</v>
      </c>
      <c r="D1224">
        <v>115</v>
      </c>
      <c r="E1224" s="9">
        <v>23.99</v>
      </c>
      <c r="F1224" s="9">
        <v>35.78</v>
      </c>
      <c r="G1224"/>
    </row>
    <row r="1225" spans="1:7" x14ac:dyDescent="0.45">
      <c r="A1225" s="10" t="s">
        <v>58</v>
      </c>
      <c r="B1225" s="10" t="s">
        <v>59</v>
      </c>
      <c r="C1225">
        <v>2018</v>
      </c>
      <c r="D1225">
        <v>116</v>
      </c>
      <c r="E1225" s="9">
        <v>24.03</v>
      </c>
      <c r="F1225" s="9">
        <v>35.979999999999997</v>
      </c>
      <c r="G1225"/>
    </row>
    <row r="1226" spans="1:7" x14ac:dyDescent="0.45">
      <c r="A1226" s="10" t="s">
        <v>58</v>
      </c>
      <c r="B1226" s="10" t="s">
        <v>59</v>
      </c>
      <c r="C1226">
        <v>2018</v>
      </c>
      <c r="D1226">
        <v>117</v>
      </c>
      <c r="E1226" s="9">
        <v>20.11</v>
      </c>
      <c r="F1226" s="9">
        <v>36.19</v>
      </c>
      <c r="G1226"/>
    </row>
    <row r="1227" spans="1:7" x14ac:dyDescent="0.45">
      <c r="A1227" s="10" t="s">
        <v>58</v>
      </c>
      <c r="B1227" s="10" t="s">
        <v>59</v>
      </c>
      <c r="C1227">
        <v>2018</v>
      </c>
      <c r="D1227">
        <v>118</v>
      </c>
      <c r="E1227" s="9">
        <v>23.88</v>
      </c>
      <c r="F1227" s="9">
        <v>36.39</v>
      </c>
      <c r="G1227"/>
    </row>
    <row r="1228" spans="1:7" x14ac:dyDescent="0.45">
      <c r="A1228" s="10" t="s">
        <v>58</v>
      </c>
      <c r="B1228" s="10" t="s">
        <v>59</v>
      </c>
      <c r="C1228">
        <v>2018</v>
      </c>
      <c r="D1228">
        <v>119</v>
      </c>
      <c r="E1228" s="9">
        <v>14.56</v>
      </c>
      <c r="F1228" s="9">
        <v>36.590000000000003</v>
      </c>
      <c r="G1228"/>
    </row>
    <row r="1229" spans="1:7" x14ac:dyDescent="0.45">
      <c r="A1229" s="10" t="s">
        <v>58</v>
      </c>
      <c r="B1229" s="10" t="s">
        <v>59</v>
      </c>
      <c r="C1229">
        <v>2018</v>
      </c>
      <c r="D1229">
        <v>120</v>
      </c>
      <c r="E1229" s="9">
        <v>20.77</v>
      </c>
      <c r="F1229" s="9">
        <v>36.78</v>
      </c>
      <c r="G1229"/>
    </row>
    <row r="1230" spans="1:7" x14ac:dyDescent="0.45">
      <c r="A1230" s="10" t="s">
        <v>58</v>
      </c>
      <c r="B1230" s="10" t="s">
        <v>59</v>
      </c>
      <c r="C1230">
        <v>2018</v>
      </c>
      <c r="D1230">
        <v>121</v>
      </c>
      <c r="E1230" s="9">
        <v>8.84</v>
      </c>
      <c r="F1230" s="9">
        <v>36.97</v>
      </c>
      <c r="G1230"/>
    </row>
    <row r="1231" spans="1:7" x14ac:dyDescent="0.45">
      <c r="A1231" s="10" t="s">
        <v>58</v>
      </c>
      <c r="B1231" s="10" t="s">
        <v>59</v>
      </c>
      <c r="C1231">
        <v>2018</v>
      </c>
      <c r="D1231">
        <v>122</v>
      </c>
      <c r="E1231" s="9">
        <v>11.07</v>
      </c>
      <c r="F1231" s="9">
        <v>37.15</v>
      </c>
      <c r="G1231"/>
    </row>
    <row r="1232" spans="1:7" x14ac:dyDescent="0.45">
      <c r="A1232" s="10" t="s">
        <v>58</v>
      </c>
      <c r="B1232" s="10" t="s">
        <v>59</v>
      </c>
      <c r="C1232">
        <v>2018</v>
      </c>
      <c r="D1232">
        <v>123</v>
      </c>
      <c r="E1232" s="9">
        <v>8.15</v>
      </c>
      <c r="F1232" s="9">
        <v>37.33</v>
      </c>
      <c r="G1232"/>
    </row>
    <row r="1233" spans="1:7" x14ac:dyDescent="0.45">
      <c r="A1233" s="10" t="s">
        <v>58</v>
      </c>
      <c r="B1233" s="10" t="s">
        <v>59</v>
      </c>
      <c r="C1233">
        <v>2018</v>
      </c>
      <c r="D1233">
        <v>124</v>
      </c>
      <c r="E1233" s="9">
        <v>16</v>
      </c>
      <c r="F1233" s="9">
        <v>37.51</v>
      </c>
      <c r="G1233"/>
    </row>
    <row r="1234" spans="1:7" x14ac:dyDescent="0.45">
      <c r="A1234" s="10" t="s">
        <v>58</v>
      </c>
      <c r="B1234" s="10" t="s">
        <v>59</v>
      </c>
      <c r="C1234">
        <v>2018</v>
      </c>
      <c r="D1234">
        <v>125</v>
      </c>
      <c r="E1234" s="9">
        <v>15.75</v>
      </c>
      <c r="F1234" s="9">
        <v>37.68</v>
      </c>
      <c r="G1234"/>
    </row>
    <row r="1235" spans="1:7" x14ac:dyDescent="0.45">
      <c r="A1235" s="10" t="s">
        <v>58</v>
      </c>
      <c r="B1235" s="10" t="s">
        <v>59</v>
      </c>
      <c r="C1235">
        <v>2018</v>
      </c>
      <c r="D1235">
        <v>126</v>
      </c>
      <c r="E1235" s="9">
        <v>19.03</v>
      </c>
      <c r="F1235" s="9">
        <v>37.85</v>
      </c>
      <c r="G1235"/>
    </row>
    <row r="1236" spans="1:7" x14ac:dyDescent="0.45">
      <c r="A1236" s="10" t="s">
        <v>58</v>
      </c>
      <c r="B1236" s="10" t="s">
        <v>59</v>
      </c>
      <c r="C1236">
        <v>2018</v>
      </c>
      <c r="D1236">
        <v>127</v>
      </c>
      <c r="E1236" s="9">
        <v>21.89</v>
      </c>
      <c r="F1236" s="9">
        <v>38.020000000000003</v>
      </c>
      <c r="G1236"/>
    </row>
    <row r="1237" spans="1:7" x14ac:dyDescent="0.45">
      <c r="A1237" s="10" t="s">
        <v>58</v>
      </c>
      <c r="B1237" s="10" t="s">
        <v>59</v>
      </c>
      <c r="C1237">
        <v>2018</v>
      </c>
      <c r="D1237">
        <v>128</v>
      </c>
      <c r="E1237" s="9">
        <v>20.62</v>
      </c>
      <c r="F1237" s="9">
        <v>38.18</v>
      </c>
      <c r="G1237"/>
    </row>
    <row r="1238" spans="1:7" x14ac:dyDescent="0.45">
      <c r="A1238" s="10" t="s">
        <v>58</v>
      </c>
      <c r="B1238" s="10" t="s">
        <v>59</v>
      </c>
      <c r="C1238">
        <v>2018</v>
      </c>
      <c r="D1238">
        <v>129</v>
      </c>
      <c r="E1238" s="9">
        <v>15.82</v>
      </c>
      <c r="F1238" s="9">
        <v>38.340000000000003</v>
      </c>
      <c r="G1238"/>
    </row>
    <row r="1239" spans="1:7" x14ac:dyDescent="0.45">
      <c r="A1239" s="10" t="s">
        <v>58</v>
      </c>
      <c r="B1239" s="10" t="s">
        <v>59</v>
      </c>
      <c r="C1239">
        <v>2018</v>
      </c>
      <c r="D1239">
        <v>130</v>
      </c>
      <c r="E1239" s="9">
        <v>15.82</v>
      </c>
      <c r="F1239" s="9">
        <v>38.49</v>
      </c>
      <c r="G1239"/>
    </row>
    <row r="1240" spans="1:7" x14ac:dyDescent="0.45">
      <c r="A1240" s="10" t="s">
        <v>58</v>
      </c>
      <c r="B1240" s="10" t="s">
        <v>59</v>
      </c>
      <c r="C1240">
        <v>2018</v>
      </c>
      <c r="D1240">
        <v>131</v>
      </c>
      <c r="E1240" s="9">
        <v>21.9</v>
      </c>
      <c r="F1240" s="9">
        <v>38.64</v>
      </c>
      <c r="G1240"/>
    </row>
    <row r="1241" spans="1:7" x14ac:dyDescent="0.45">
      <c r="A1241" s="10" t="s">
        <v>58</v>
      </c>
      <c r="B1241" s="10" t="s">
        <v>59</v>
      </c>
      <c r="C1241">
        <v>2018</v>
      </c>
      <c r="D1241">
        <v>132</v>
      </c>
      <c r="E1241" s="9">
        <v>22.4</v>
      </c>
      <c r="F1241" s="9">
        <v>38.78</v>
      </c>
      <c r="G1241"/>
    </row>
    <row r="1242" spans="1:7" x14ac:dyDescent="0.45">
      <c r="A1242" s="10" t="s">
        <v>58</v>
      </c>
      <c r="B1242" s="10" t="s">
        <v>59</v>
      </c>
      <c r="C1242">
        <v>2018</v>
      </c>
      <c r="D1242">
        <v>133</v>
      </c>
      <c r="E1242" s="9">
        <v>24.2</v>
      </c>
      <c r="F1242" s="9">
        <v>38.92</v>
      </c>
      <c r="G1242"/>
    </row>
    <row r="1243" spans="1:7" x14ac:dyDescent="0.45">
      <c r="A1243" s="10" t="s">
        <v>58</v>
      </c>
      <c r="B1243" s="10" t="s">
        <v>59</v>
      </c>
      <c r="C1243">
        <v>2018</v>
      </c>
      <c r="D1243">
        <v>134</v>
      </c>
      <c r="E1243" s="9">
        <v>16.13</v>
      </c>
      <c r="F1243" s="9">
        <v>39.06</v>
      </c>
      <c r="G1243"/>
    </row>
    <row r="1244" spans="1:7" x14ac:dyDescent="0.45">
      <c r="A1244" s="10" t="s">
        <v>58</v>
      </c>
      <c r="B1244" s="10" t="s">
        <v>59</v>
      </c>
      <c r="C1244">
        <v>2018</v>
      </c>
      <c r="D1244">
        <v>135</v>
      </c>
      <c r="E1244" s="9">
        <v>18.37</v>
      </c>
      <c r="F1244" s="9">
        <v>39.200000000000003</v>
      </c>
      <c r="G1244"/>
    </row>
    <row r="1245" spans="1:7" x14ac:dyDescent="0.45">
      <c r="A1245" s="10" t="s">
        <v>58</v>
      </c>
      <c r="B1245" s="10" t="s">
        <v>59</v>
      </c>
      <c r="C1245">
        <v>2018</v>
      </c>
      <c r="D1245">
        <v>136</v>
      </c>
      <c r="E1245" s="9">
        <v>19.77</v>
      </c>
      <c r="F1245" s="9">
        <v>39.33</v>
      </c>
      <c r="G1245"/>
    </row>
    <row r="1246" spans="1:7" x14ac:dyDescent="0.45">
      <c r="A1246" s="10" t="s">
        <v>58</v>
      </c>
      <c r="B1246" s="10" t="s">
        <v>59</v>
      </c>
      <c r="C1246">
        <v>2018</v>
      </c>
      <c r="D1246">
        <v>137</v>
      </c>
      <c r="E1246" s="9">
        <v>18.350000000000001</v>
      </c>
      <c r="F1246" s="9">
        <v>39.450000000000003</v>
      </c>
      <c r="G1246"/>
    </row>
    <row r="1247" spans="1:7" x14ac:dyDescent="0.45">
      <c r="A1247" s="10" t="s">
        <v>58</v>
      </c>
      <c r="B1247" s="10" t="s">
        <v>59</v>
      </c>
      <c r="C1247">
        <v>2018</v>
      </c>
      <c r="D1247">
        <v>138</v>
      </c>
      <c r="E1247" s="9">
        <v>25.09</v>
      </c>
      <c r="F1247" s="9">
        <v>39.58</v>
      </c>
      <c r="G1247"/>
    </row>
    <row r="1248" spans="1:7" x14ac:dyDescent="0.45">
      <c r="A1248" s="10" t="s">
        <v>58</v>
      </c>
      <c r="B1248" s="10" t="s">
        <v>59</v>
      </c>
      <c r="C1248">
        <v>2018</v>
      </c>
      <c r="D1248">
        <v>139</v>
      </c>
      <c r="E1248" s="9">
        <v>25.06</v>
      </c>
      <c r="F1248" s="9">
        <v>39.69</v>
      </c>
      <c r="G1248"/>
    </row>
    <row r="1249" spans="1:7" x14ac:dyDescent="0.45">
      <c r="A1249" s="10" t="s">
        <v>58</v>
      </c>
      <c r="B1249" s="10" t="s">
        <v>59</v>
      </c>
      <c r="C1249">
        <v>2018</v>
      </c>
      <c r="D1249">
        <v>140</v>
      </c>
      <c r="E1249" s="9">
        <v>23.76</v>
      </c>
      <c r="F1249" s="9">
        <v>39.81</v>
      </c>
      <c r="G1249"/>
    </row>
    <row r="1250" spans="1:7" x14ac:dyDescent="0.45">
      <c r="A1250" s="10" t="s">
        <v>58</v>
      </c>
      <c r="B1250" s="10" t="s">
        <v>59</v>
      </c>
      <c r="C1250">
        <v>2018</v>
      </c>
      <c r="D1250">
        <v>141</v>
      </c>
      <c r="E1250" s="9">
        <v>21.99</v>
      </c>
      <c r="F1250" s="9">
        <v>39.92</v>
      </c>
      <c r="G1250"/>
    </row>
    <row r="1251" spans="1:7" x14ac:dyDescent="0.45">
      <c r="A1251" s="10" t="s">
        <v>58</v>
      </c>
      <c r="B1251" s="10" t="s">
        <v>59</v>
      </c>
      <c r="C1251">
        <v>2018</v>
      </c>
      <c r="D1251">
        <v>142</v>
      </c>
      <c r="E1251" s="9">
        <v>11.76</v>
      </c>
      <c r="F1251" s="9">
        <v>40.03</v>
      </c>
      <c r="G1251"/>
    </row>
    <row r="1252" spans="1:7" x14ac:dyDescent="0.45">
      <c r="A1252" s="10" t="s">
        <v>58</v>
      </c>
      <c r="B1252" s="10" t="s">
        <v>59</v>
      </c>
      <c r="C1252">
        <v>2018</v>
      </c>
      <c r="D1252">
        <v>143</v>
      </c>
      <c r="E1252" s="9">
        <v>12.09</v>
      </c>
      <c r="F1252" s="9">
        <v>40.130000000000003</v>
      </c>
      <c r="G1252"/>
    </row>
    <row r="1253" spans="1:7" x14ac:dyDescent="0.45">
      <c r="A1253" s="10" t="s">
        <v>58</v>
      </c>
      <c r="B1253" s="10" t="s">
        <v>59</v>
      </c>
      <c r="C1253">
        <v>2018</v>
      </c>
      <c r="D1253">
        <v>144</v>
      </c>
      <c r="E1253" s="9">
        <v>24.36</v>
      </c>
      <c r="F1253" s="9">
        <v>40.229999999999997</v>
      </c>
      <c r="G1253"/>
    </row>
    <row r="1254" spans="1:7" x14ac:dyDescent="0.45">
      <c r="A1254" s="10" t="s">
        <v>58</v>
      </c>
      <c r="B1254" s="10" t="s">
        <v>59</v>
      </c>
      <c r="C1254">
        <v>2018</v>
      </c>
      <c r="D1254">
        <v>145</v>
      </c>
      <c r="E1254" s="9">
        <v>25.03</v>
      </c>
      <c r="F1254" s="9">
        <v>40.33</v>
      </c>
      <c r="G1254"/>
    </row>
    <row r="1255" spans="1:7" x14ac:dyDescent="0.45">
      <c r="A1255" s="10" t="s">
        <v>58</v>
      </c>
      <c r="B1255" s="10" t="s">
        <v>59</v>
      </c>
      <c r="C1255">
        <v>2018</v>
      </c>
      <c r="D1255">
        <v>146</v>
      </c>
      <c r="E1255" s="9">
        <v>26.5</v>
      </c>
      <c r="F1255" s="9">
        <v>40.42</v>
      </c>
      <c r="G1255"/>
    </row>
    <row r="1256" spans="1:7" x14ac:dyDescent="0.45">
      <c r="A1256" s="10" t="s">
        <v>58</v>
      </c>
      <c r="B1256" s="10" t="s">
        <v>59</v>
      </c>
      <c r="C1256">
        <v>2018</v>
      </c>
      <c r="D1256">
        <v>147</v>
      </c>
      <c r="E1256" s="9">
        <v>26.04</v>
      </c>
      <c r="F1256" s="9">
        <v>40.51</v>
      </c>
      <c r="G1256"/>
    </row>
    <row r="1257" spans="1:7" x14ac:dyDescent="0.45">
      <c r="A1257" s="10" t="s">
        <v>58</v>
      </c>
      <c r="B1257" s="10" t="s">
        <v>59</v>
      </c>
      <c r="C1257">
        <v>2018</v>
      </c>
      <c r="D1257">
        <v>148</v>
      </c>
      <c r="E1257" s="9">
        <v>19.61</v>
      </c>
      <c r="F1257" s="9">
        <v>40.619999999999997</v>
      </c>
      <c r="G1257"/>
    </row>
    <row r="1258" spans="1:7" x14ac:dyDescent="0.45">
      <c r="A1258" s="10" t="s">
        <v>58</v>
      </c>
      <c r="B1258" s="10" t="s">
        <v>59</v>
      </c>
      <c r="C1258">
        <v>2018</v>
      </c>
      <c r="D1258">
        <v>149</v>
      </c>
      <c r="E1258" s="9">
        <v>23.49</v>
      </c>
      <c r="F1258" s="9">
        <v>40.72</v>
      </c>
      <c r="G1258"/>
    </row>
    <row r="1259" spans="1:7" x14ac:dyDescent="0.45">
      <c r="A1259" s="10" t="s">
        <v>58</v>
      </c>
      <c r="B1259" s="10" t="s">
        <v>59</v>
      </c>
      <c r="C1259">
        <v>2018</v>
      </c>
      <c r="D1259">
        <v>150</v>
      </c>
      <c r="E1259" s="9">
        <v>12.21</v>
      </c>
      <c r="F1259" s="9">
        <v>40.81</v>
      </c>
      <c r="G1259"/>
    </row>
    <row r="1260" spans="1:7" x14ac:dyDescent="0.45">
      <c r="A1260" s="10" t="s">
        <v>58</v>
      </c>
      <c r="B1260" s="10" t="s">
        <v>59</v>
      </c>
      <c r="C1260">
        <v>2018</v>
      </c>
      <c r="D1260">
        <v>151</v>
      </c>
      <c r="E1260" s="9">
        <v>24.1</v>
      </c>
      <c r="F1260" s="9">
        <v>40.9</v>
      </c>
      <c r="G1260"/>
    </row>
    <row r="1261" spans="1:7" x14ac:dyDescent="0.45">
      <c r="A1261" s="10" t="s">
        <v>58</v>
      </c>
      <c r="B1261" s="10" t="s">
        <v>59</v>
      </c>
      <c r="C1261">
        <v>2018</v>
      </c>
      <c r="D1261">
        <v>152</v>
      </c>
      <c r="E1261" s="9">
        <v>26.39</v>
      </c>
      <c r="F1261" s="9">
        <v>40.99</v>
      </c>
      <c r="G1261"/>
    </row>
    <row r="1262" spans="1:7" x14ac:dyDescent="0.45">
      <c r="A1262" s="10" t="s">
        <v>58</v>
      </c>
      <c r="B1262" s="10" t="s">
        <v>59</v>
      </c>
      <c r="C1262">
        <v>2018</v>
      </c>
      <c r="D1262">
        <v>153</v>
      </c>
      <c r="E1262" s="9">
        <v>27.57</v>
      </c>
      <c r="F1262" s="9">
        <v>41.07</v>
      </c>
      <c r="G1262"/>
    </row>
    <row r="1263" spans="1:7" x14ac:dyDescent="0.45">
      <c r="A1263" s="10" t="s">
        <v>58</v>
      </c>
      <c r="B1263" s="10" t="s">
        <v>59</v>
      </c>
      <c r="C1263">
        <v>2018</v>
      </c>
      <c r="D1263">
        <v>154</v>
      </c>
      <c r="E1263" s="9">
        <v>26.3</v>
      </c>
      <c r="F1263" s="9">
        <v>41.15</v>
      </c>
      <c r="G1263"/>
    </row>
    <row r="1264" spans="1:7" x14ac:dyDescent="0.45">
      <c r="A1264" s="10" t="s">
        <v>58</v>
      </c>
      <c r="B1264" s="10" t="s">
        <v>59</v>
      </c>
      <c r="C1264">
        <v>2018</v>
      </c>
      <c r="D1264">
        <v>155</v>
      </c>
      <c r="E1264" s="9">
        <v>17.09</v>
      </c>
      <c r="F1264" s="9">
        <v>41.22</v>
      </c>
      <c r="G1264"/>
    </row>
    <row r="1265" spans="1:7" x14ac:dyDescent="0.45">
      <c r="A1265" s="10" t="s">
        <v>58</v>
      </c>
      <c r="B1265" s="10" t="s">
        <v>59</v>
      </c>
      <c r="C1265">
        <v>2018</v>
      </c>
      <c r="D1265">
        <v>156</v>
      </c>
      <c r="E1265" s="9">
        <v>24.88</v>
      </c>
      <c r="F1265" s="9">
        <v>41.29</v>
      </c>
      <c r="G1265"/>
    </row>
    <row r="1266" spans="1:7" x14ac:dyDescent="0.45">
      <c r="A1266" s="10" t="s">
        <v>58</v>
      </c>
      <c r="B1266" s="10" t="s">
        <v>59</v>
      </c>
      <c r="C1266">
        <v>2018</v>
      </c>
      <c r="D1266">
        <v>157</v>
      </c>
      <c r="E1266" s="9">
        <v>23.94</v>
      </c>
      <c r="F1266" s="9">
        <v>41.35</v>
      </c>
      <c r="G1266"/>
    </row>
    <row r="1267" spans="1:7" x14ac:dyDescent="0.45">
      <c r="A1267" s="10" t="s">
        <v>58</v>
      </c>
      <c r="B1267" s="10" t="s">
        <v>59</v>
      </c>
      <c r="C1267">
        <v>2018</v>
      </c>
      <c r="D1267">
        <v>158</v>
      </c>
      <c r="E1267" s="9">
        <v>23.99</v>
      </c>
      <c r="F1267" s="9">
        <v>41.41</v>
      </c>
      <c r="G1267"/>
    </row>
    <row r="1268" spans="1:7" x14ac:dyDescent="0.45">
      <c r="A1268" s="10" t="s">
        <v>58</v>
      </c>
      <c r="B1268" s="10" t="s">
        <v>59</v>
      </c>
      <c r="C1268">
        <v>2018</v>
      </c>
      <c r="D1268">
        <v>159</v>
      </c>
      <c r="E1268" s="9">
        <v>11.77</v>
      </c>
      <c r="F1268" s="9">
        <v>41.46</v>
      </c>
      <c r="G1268"/>
    </row>
    <row r="1269" spans="1:7" x14ac:dyDescent="0.45">
      <c r="A1269" s="10" t="s">
        <v>58</v>
      </c>
      <c r="B1269" s="10" t="s">
        <v>59</v>
      </c>
      <c r="C1269">
        <v>2018</v>
      </c>
      <c r="D1269">
        <v>160</v>
      </c>
      <c r="E1269" s="9">
        <v>26.89</v>
      </c>
      <c r="F1269" s="9">
        <v>41.51</v>
      </c>
      <c r="G1269"/>
    </row>
    <row r="1270" spans="1:7" x14ac:dyDescent="0.45">
      <c r="A1270" s="10" t="s">
        <v>58</v>
      </c>
      <c r="B1270" s="10" t="s">
        <v>59</v>
      </c>
      <c r="C1270">
        <v>2018</v>
      </c>
      <c r="D1270">
        <v>161</v>
      </c>
      <c r="E1270" s="9">
        <v>27.56</v>
      </c>
      <c r="F1270" s="9">
        <v>41.55</v>
      </c>
      <c r="G1270"/>
    </row>
    <row r="1271" spans="1:7" x14ac:dyDescent="0.45">
      <c r="A1271" s="10" t="s">
        <v>58</v>
      </c>
      <c r="B1271" s="10" t="s">
        <v>59</v>
      </c>
      <c r="C1271">
        <v>2018</v>
      </c>
      <c r="D1271">
        <v>162</v>
      </c>
      <c r="E1271" s="9">
        <v>26.51</v>
      </c>
      <c r="F1271" s="9">
        <v>41.6</v>
      </c>
      <c r="G1271"/>
    </row>
    <row r="1272" spans="1:7" x14ac:dyDescent="0.45">
      <c r="A1272" s="10" t="s">
        <v>58</v>
      </c>
      <c r="B1272" s="10" t="s">
        <v>59</v>
      </c>
      <c r="C1272">
        <v>2018</v>
      </c>
      <c r="D1272">
        <v>163</v>
      </c>
      <c r="E1272" s="9">
        <v>25.98</v>
      </c>
      <c r="F1272" s="9">
        <v>41.63</v>
      </c>
      <c r="G1272"/>
    </row>
    <row r="1273" spans="1:7" x14ac:dyDescent="0.45">
      <c r="A1273" s="10" t="s">
        <v>58</v>
      </c>
      <c r="B1273" s="10" t="s">
        <v>59</v>
      </c>
      <c r="C1273">
        <v>2018</v>
      </c>
      <c r="D1273">
        <v>164</v>
      </c>
      <c r="E1273" s="9">
        <v>20.55</v>
      </c>
      <c r="F1273" s="9">
        <v>41.66</v>
      </c>
      <c r="G1273"/>
    </row>
    <row r="1274" spans="1:7" x14ac:dyDescent="0.45">
      <c r="A1274" s="10" t="s">
        <v>58</v>
      </c>
      <c r="B1274" s="10" t="s">
        <v>59</v>
      </c>
      <c r="C1274">
        <v>2018</v>
      </c>
      <c r="D1274">
        <v>165</v>
      </c>
      <c r="E1274" s="9">
        <v>18.77</v>
      </c>
      <c r="F1274" s="9">
        <v>41.69</v>
      </c>
      <c r="G1274"/>
    </row>
    <row r="1275" spans="1:7" x14ac:dyDescent="0.45">
      <c r="A1275" s="10" t="s">
        <v>58</v>
      </c>
      <c r="B1275" s="10" t="s">
        <v>59</v>
      </c>
      <c r="C1275">
        <v>2018</v>
      </c>
      <c r="D1275">
        <v>166</v>
      </c>
      <c r="E1275" s="9">
        <v>25.63</v>
      </c>
      <c r="F1275" s="9">
        <v>41.71</v>
      </c>
      <c r="G1275"/>
    </row>
    <row r="1276" spans="1:7" x14ac:dyDescent="0.45">
      <c r="A1276" s="10" t="s">
        <v>58</v>
      </c>
      <c r="B1276" s="10" t="s">
        <v>59</v>
      </c>
      <c r="C1276">
        <v>2018</v>
      </c>
      <c r="D1276">
        <v>167</v>
      </c>
      <c r="E1276" s="9">
        <v>27.64</v>
      </c>
      <c r="F1276" s="9">
        <v>41.73</v>
      </c>
      <c r="G1276"/>
    </row>
    <row r="1277" spans="1:7" x14ac:dyDescent="0.45">
      <c r="A1277" s="10" t="s">
        <v>58</v>
      </c>
      <c r="B1277" s="10" t="s">
        <v>59</v>
      </c>
      <c r="C1277">
        <v>2018</v>
      </c>
      <c r="D1277">
        <v>168</v>
      </c>
      <c r="E1277" s="9">
        <v>26.55</v>
      </c>
      <c r="F1277" s="9">
        <v>41.75</v>
      </c>
      <c r="G1277"/>
    </row>
    <row r="1278" spans="1:7" x14ac:dyDescent="0.45">
      <c r="A1278" s="10" t="s">
        <v>58</v>
      </c>
      <c r="B1278" s="10" t="s">
        <v>59</v>
      </c>
      <c r="C1278">
        <v>2018</v>
      </c>
      <c r="D1278">
        <v>169</v>
      </c>
      <c r="E1278" s="9">
        <v>17.350000000000001</v>
      </c>
      <c r="F1278" s="9">
        <v>41.76</v>
      </c>
      <c r="G1278"/>
    </row>
    <row r="1279" spans="1:7" x14ac:dyDescent="0.45">
      <c r="A1279" s="10" t="s">
        <v>58</v>
      </c>
      <c r="B1279" s="10" t="s">
        <v>59</v>
      </c>
      <c r="C1279">
        <v>2018</v>
      </c>
      <c r="D1279">
        <v>170</v>
      </c>
      <c r="E1279" s="9">
        <v>27.11</v>
      </c>
      <c r="F1279" s="9">
        <v>41.76</v>
      </c>
      <c r="G1279"/>
    </row>
    <row r="1280" spans="1:7" x14ac:dyDescent="0.45">
      <c r="A1280" s="10" t="s">
        <v>58</v>
      </c>
      <c r="B1280" s="10" t="s">
        <v>59</v>
      </c>
      <c r="C1280">
        <v>2018</v>
      </c>
      <c r="D1280">
        <v>171</v>
      </c>
      <c r="E1280" s="9">
        <v>26.14</v>
      </c>
      <c r="F1280" s="9">
        <v>41.76</v>
      </c>
      <c r="G1280"/>
    </row>
    <row r="1281" spans="1:7" x14ac:dyDescent="0.45">
      <c r="A1281" s="10" t="s">
        <v>58</v>
      </c>
      <c r="B1281" s="10" t="s">
        <v>59</v>
      </c>
      <c r="C1281">
        <v>2018</v>
      </c>
      <c r="D1281">
        <v>172</v>
      </c>
      <c r="E1281" s="9">
        <v>27.53</v>
      </c>
      <c r="F1281" s="9">
        <v>41.76</v>
      </c>
      <c r="G1281"/>
    </row>
    <row r="1282" spans="1:7" x14ac:dyDescent="0.45">
      <c r="A1282" s="10" t="s">
        <v>58</v>
      </c>
      <c r="B1282" s="10" t="s">
        <v>59</v>
      </c>
      <c r="C1282">
        <v>2018</v>
      </c>
      <c r="D1282">
        <v>173</v>
      </c>
      <c r="E1282" s="9">
        <v>11.52</v>
      </c>
      <c r="F1282" s="9">
        <v>41.75</v>
      </c>
      <c r="G1282"/>
    </row>
    <row r="1283" spans="1:7" x14ac:dyDescent="0.45">
      <c r="A1283" s="10" t="s">
        <v>58</v>
      </c>
      <c r="B1283" s="10" t="s">
        <v>59</v>
      </c>
      <c r="C1283">
        <v>2018</v>
      </c>
      <c r="D1283">
        <v>174</v>
      </c>
      <c r="E1283" s="9">
        <v>28.15</v>
      </c>
      <c r="F1283" s="9">
        <v>41.74</v>
      </c>
      <c r="G1283"/>
    </row>
    <row r="1284" spans="1:7" x14ac:dyDescent="0.45">
      <c r="A1284" s="10" t="s">
        <v>58</v>
      </c>
      <c r="B1284" s="10" t="s">
        <v>59</v>
      </c>
      <c r="C1284">
        <v>2018</v>
      </c>
      <c r="D1284">
        <v>175</v>
      </c>
      <c r="E1284" s="9">
        <v>26.65</v>
      </c>
      <c r="F1284" s="9">
        <v>41.73</v>
      </c>
      <c r="G1284"/>
    </row>
    <row r="1285" spans="1:7" x14ac:dyDescent="0.45">
      <c r="A1285" s="10" t="s">
        <v>58</v>
      </c>
      <c r="B1285" s="10" t="s">
        <v>59</v>
      </c>
      <c r="C1285">
        <v>2018</v>
      </c>
      <c r="D1285">
        <v>176</v>
      </c>
      <c r="E1285" s="9">
        <v>17.510000000000002</v>
      </c>
      <c r="F1285" s="9">
        <v>41.7</v>
      </c>
      <c r="G1285"/>
    </row>
    <row r="1286" spans="1:7" x14ac:dyDescent="0.45">
      <c r="A1286" s="10" t="s">
        <v>58</v>
      </c>
      <c r="B1286" s="10" t="s">
        <v>59</v>
      </c>
      <c r="C1286">
        <v>2018</v>
      </c>
      <c r="D1286">
        <v>177</v>
      </c>
      <c r="E1286" s="9">
        <v>26.74</v>
      </c>
      <c r="F1286" s="9">
        <v>41.68</v>
      </c>
      <c r="G1286"/>
    </row>
    <row r="1287" spans="1:7" x14ac:dyDescent="0.45">
      <c r="A1287" s="10" t="s">
        <v>58</v>
      </c>
      <c r="B1287" s="10" t="s">
        <v>59</v>
      </c>
      <c r="C1287">
        <v>2018</v>
      </c>
      <c r="D1287">
        <v>178</v>
      </c>
      <c r="E1287" s="9">
        <v>27.77</v>
      </c>
      <c r="F1287" s="9">
        <v>41.65</v>
      </c>
      <c r="G1287"/>
    </row>
    <row r="1288" spans="1:7" x14ac:dyDescent="0.45">
      <c r="A1288" s="10" t="s">
        <v>58</v>
      </c>
      <c r="B1288" s="10" t="s">
        <v>59</v>
      </c>
      <c r="C1288">
        <v>2018</v>
      </c>
      <c r="D1288">
        <v>179</v>
      </c>
      <c r="E1288" s="9">
        <v>26.43</v>
      </c>
      <c r="F1288" s="9">
        <v>41.61</v>
      </c>
      <c r="G1288"/>
    </row>
    <row r="1289" spans="1:7" x14ac:dyDescent="0.45">
      <c r="A1289" s="10" t="s">
        <v>58</v>
      </c>
      <c r="B1289" s="10" t="s">
        <v>59</v>
      </c>
      <c r="C1289">
        <v>2018</v>
      </c>
      <c r="D1289">
        <v>180</v>
      </c>
      <c r="E1289" s="9">
        <v>27.37</v>
      </c>
      <c r="F1289" s="9">
        <v>41.58</v>
      </c>
      <c r="G1289"/>
    </row>
    <row r="1290" spans="1:7" x14ac:dyDescent="0.45">
      <c r="A1290" s="10" t="s">
        <v>58</v>
      </c>
      <c r="B1290" s="10" t="s">
        <v>59</v>
      </c>
      <c r="C1290">
        <v>2018</v>
      </c>
      <c r="D1290">
        <v>181</v>
      </c>
      <c r="E1290" s="9">
        <v>27.79</v>
      </c>
      <c r="F1290" s="9">
        <v>41.53</v>
      </c>
      <c r="G1290"/>
    </row>
    <row r="1291" spans="1:7" x14ac:dyDescent="0.45">
      <c r="A1291" s="10" t="s">
        <v>58</v>
      </c>
      <c r="B1291" s="10" t="s">
        <v>59</v>
      </c>
      <c r="C1291">
        <v>2018</v>
      </c>
      <c r="D1291">
        <v>182</v>
      </c>
      <c r="E1291" s="9">
        <v>28.07</v>
      </c>
      <c r="F1291" s="9">
        <v>41.48</v>
      </c>
      <c r="G1291"/>
    </row>
    <row r="1292" spans="1:7" x14ac:dyDescent="0.45">
      <c r="A1292" s="10" t="s">
        <v>58</v>
      </c>
      <c r="B1292" s="10" t="s">
        <v>59</v>
      </c>
      <c r="C1292">
        <v>2018</v>
      </c>
      <c r="D1292">
        <v>183</v>
      </c>
      <c r="E1292" s="9">
        <v>27.55</v>
      </c>
      <c r="F1292" s="9">
        <v>41.43</v>
      </c>
      <c r="G1292"/>
    </row>
    <row r="1293" spans="1:7" x14ac:dyDescent="0.45">
      <c r="A1293" s="10" t="s">
        <v>58</v>
      </c>
      <c r="B1293" s="10" t="s">
        <v>59</v>
      </c>
      <c r="C1293">
        <v>2018</v>
      </c>
      <c r="D1293">
        <v>184</v>
      </c>
      <c r="E1293" s="9">
        <v>22.93</v>
      </c>
      <c r="F1293" s="9">
        <v>41.38</v>
      </c>
      <c r="G1293"/>
    </row>
    <row r="1294" spans="1:7" x14ac:dyDescent="0.45">
      <c r="A1294" s="10" t="s">
        <v>58</v>
      </c>
      <c r="B1294" s="10" t="s">
        <v>59</v>
      </c>
      <c r="C1294">
        <v>2018</v>
      </c>
      <c r="D1294">
        <v>185</v>
      </c>
      <c r="E1294" s="9">
        <v>26.59</v>
      </c>
      <c r="F1294" s="9">
        <v>41.31</v>
      </c>
      <c r="G1294"/>
    </row>
    <row r="1295" spans="1:7" x14ac:dyDescent="0.45">
      <c r="A1295" s="10" t="s">
        <v>58</v>
      </c>
      <c r="B1295" s="10" t="s">
        <v>59</v>
      </c>
      <c r="C1295">
        <v>2018</v>
      </c>
      <c r="D1295">
        <v>186</v>
      </c>
      <c r="E1295" s="9">
        <v>23.39</v>
      </c>
      <c r="F1295" s="9">
        <v>41.25</v>
      </c>
      <c r="G1295"/>
    </row>
    <row r="1296" spans="1:7" x14ac:dyDescent="0.45">
      <c r="A1296" s="10" t="s">
        <v>58</v>
      </c>
      <c r="B1296" s="10" t="s">
        <v>59</v>
      </c>
      <c r="C1296">
        <v>2018</v>
      </c>
      <c r="D1296">
        <v>187</v>
      </c>
      <c r="E1296" s="9">
        <v>18.11</v>
      </c>
      <c r="F1296" s="9">
        <v>41.18</v>
      </c>
      <c r="G1296"/>
    </row>
    <row r="1297" spans="1:7" x14ac:dyDescent="0.45">
      <c r="A1297" s="10" t="s">
        <v>58</v>
      </c>
      <c r="B1297" s="10" t="s">
        <v>59</v>
      </c>
      <c r="C1297">
        <v>2018</v>
      </c>
      <c r="D1297">
        <v>188</v>
      </c>
      <c r="E1297" s="9">
        <v>25.76</v>
      </c>
      <c r="F1297" s="9">
        <v>41.11</v>
      </c>
      <c r="G1297"/>
    </row>
    <row r="1298" spans="1:7" x14ac:dyDescent="0.45">
      <c r="A1298" s="10" t="s">
        <v>58</v>
      </c>
      <c r="B1298" s="10" t="s">
        <v>59</v>
      </c>
      <c r="C1298">
        <v>2018</v>
      </c>
      <c r="D1298">
        <v>189</v>
      </c>
      <c r="E1298" s="9">
        <v>26.96</v>
      </c>
      <c r="F1298" s="9">
        <v>41.03</v>
      </c>
      <c r="G1298"/>
    </row>
    <row r="1299" spans="1:7" x14ac:dyDescent="0.45">
      <c r="A1299" s="10" t="s">
        <v>58</v>
      </c>
      <c r="B1299" s="10" t="s">
        <v>59</v>
      </c>
      <c r="C1299">
        <v>2018</v>
      </c>
      <c r="D1299">
        <v>190</v>
      </c>
      <c r="E1299" s="9">
        <v>27.49</v>
      </c>
      <c r="F1299" s="9">
        <v>40.94</v>
      </c>
      <c r="G1299"/>
    </row>
    <row r="1300" spans="1:7" x14ac:dyDescent="0.45">
      <c r="A1300" s="10" t="s">
        <v>58</v>
      </c>
      <c r="B1300" s="10" t="s">
        <v>59</v>
      </c>
      <c r="C1300">
        <v>2018</v>
      </c>
      <c r="D1300">
        <v>191</v>
      </c>
      <c r="E1300" s="9">
        <v>23</v>
      </c>
      <c r="F1300" s="9">
        <v>40.86</v>
      </c>
      <c r="G1300"/>
    </row>
    <row r="1301" spans="1:7" x14ac:dyDescent="0.45">
      <c r="A1301" s="10" t="s">
        <v>58</v>
      </c>
      <c r="B1301" s="10" t="s">
        <v>59</v>
      </c>
      <c r="C1301">
        <v>2018</v>
      </c>
      <c r="D1301">
        <v>192</v>
      </c>
      <c r="E1301" s="9">
        <v>14.49</v>
      </c>
      <c r="F1301" s="9">
        <v>40.76</v>
      </c>
      <c r="G1301"/>
    </row>
    <row r="1302" spans="1:7" x14ac:dyDescent="0.45">
      <c r="A1302" s="10" t="s">
        <v>58</v>
      </c>
      <c r="B1302" s="10" t="s">
        <v>59</v>
      </c>
      <c r="C1302">
        <v>2018</v>
      </c>
      <c r="D1302">
        <v>193</v>
      </c>
      <c r="E1302" s="9">
        <v>22.81</v>
      </c>
      <c r="F1302" s="9">
        <v>40.67</v>
      </c>
      <c r="G1302"/>
    </row>
    <row r="1303" spans="1:7" x14ac:dyDescent="0.45">
      <c r="A1303" s="10" t="s">
        <v>58</v>
      </c>
      <c r="B1303" s="10" t="s">
        <v>59</v>
      </c>
      <c r="C1303">
        <v>2018</v>
      </c>
      <c r="D1303">
        <v>194</v>
      </c>
      <c r="E1303" s="9">
        <v>25.19</v>
      </c>
      <c r="F1303" s="9">
        <v>40.57</v>
      </c>
      <c r="G1303"/>
    </row>
    <row r="1304" spans="1:7" x14ac:dyDescent="0.45">
      <c r="A1304" s="10" t="s">
        <v>58</v>
      </c>
      <c r="B1304" s="10" t="s">
        <v>59</v>
      </c>
      <c r="C1304">
        <v>2018</v>
      </c>
      <c r="D1304">
        <v>195</v>
      </c>
      <c r="E1304" s="9">
        <v>27.35</v>
      </c>
      <c r="F1304" s="9">
        <v>40.47</v>
      </c>
      <c r="G1304"/>
    </row>
    <row r="1305" spans="1:7" x14ac:dyDescent="0.45">
      <c r="A1305" s="10" t="s">
        <v>58</v>
      </c>
      <c r="B1305" s="10" t="s">
        <v>59</v>
      </c>
      <c r="C1305">
        <v>2018</v>
      </c>
      <c r="D1305">
        <v>196</v>
      </c>
      <c r="E1305" s="9">
        <v>25.85</v>
      </c>
      <c r="F1305" s="9">
        <v>40.36</v>
      </c>
      <c r="G1305"/>
    </row>
    <row r="1306" spans="1:7" x14ac:dyDescent="0.45">
      <c r="A1306" s="10" t="s">
        <v>58</v>
      </c>
      <c r="B1306" s="10" t="s">
        <v>59</v>
      </c>
      <c r="C1306">
        <v>2018</v>
      </c>
      <c r="D1306">
        <v>197</v>
      </c>
      <c r="E1306" s="9">
        <v>14.89</v>
      </c>
      <c r="F1306" s="9">
        <v>40.24</v>
      </c>
      <c r="G1306"/>
    </row>
    <row r="1307" spans="1:7" x14ac:dyDescent="0.45">
      <c r="A1307" s="10" t="s">
        <v>58</v>
      </c>
      <c r="B1307" s="10" t="s">
        <v>59</v>
      </c>
      <c r="C1307">
        <v>2018</v>
      </c>
      <c r="D1307">
        <v>198</v>
      </c>
      <c r="E1307" s="9">
        <v>26.57</v>
      </c>
      <c r="F1307" s="9">
        <v>40.14</v>
      </c>
      <c r="G1307"/>
    </row>
    <row r="1308" spans="1:7" x14ac:dyDescent="0.45">
      <c r="A1308" s="10" t="s">
        <v>58</v>
      </c>
      <c r="B1308" s="10" t="s">
        <v>59</v>
      </c>
      <c r="C1308">
        <v>2018</v>
      </c>
      <c r="D1308">
        <v>199</v>
      </c>
      <c r="E1308" s="9">
        <v>27.42</v>
      </c>
      <c r="F1308" s="9">
        <v>40.04</v>
      </c>
      <c r="G1308"/>
    </row>
    <row r="1309" spans="1:7" x14ac:dyDescent="0.45">
      <c r="A1309" s="10" t="s">
        <v>58</v>
      </c>
      <c r="B1309" s="10" t="s">
        <v>59</v>
      </c>
      <c r="C1309">
        <v>2018</v>
      </c>
      <c r="D1309">
        <v>200</v>
      </c>
      <c r="E1309" s="9">
        <v>27.23</v>
      </c>
      <c r="F1309" s="9">
        <v>39.94</v>
      </c>
      <c r="G1309"/>
    </row>
    <row r="1310" spans="1:7" x14ac:dyDescent="0.45">
      <c r="A1310" s="10" t="s">
        <v>58</v>
      </c>
      <c r="B1310" s="10" t="s">
        <v>59</v>
      </c>
      <c r="C1310">
        <v>2018</v>
      </c>
      <c r="D1310">
        <v>201</v>
      </c>
      <c r="E1310" s="9">
        <v>26.95</v>
      </c>
      <c r="F1310" s="9">
        <v>39.83</v>
      </c>
      <c r="G1310"/>
    </row>
    <row r="1311" spans="1:7" x14ac:dyDescent="0.45">
      <c r="A1311" s="10" t="s">
        <v>58</v>
      </c>
      <c r="B1311" s="10" t="s">
        <v>59</v>
      </c>
      <c r="C1311">
        <v>2018</v>
      </c>
      <c r="D1311">
        <v>202</v>
      </c>
      <c r="E1311" s="9">
        <v>15.05</v>
      </c>
      <c r="F1311" s="9">
        <v>39.72</v>
      </c>
      <c r="G1311"/>
    </row>
    <row r="1312" spans="1:7" x14ac:dyDescent="0.45">
      <c r="A1312" s="10" t="s">
        <v>58</v>
      </c>
      <c r="B1312" s="10" t="s">
        <v>59</v>
      </c>
      <c r="C1312">
        <v>2018</v>
      </c>
      <c r="D1312">
        <v>203</v>
      </c>
      <c r="E1312" s="9">
        <v>22.73</v>
      </c>
      <c r="F1312" s="9">
        <v>39.61</v>
      </c>
      <c r="G1312"/>
    </row>
    <row r="1313" spans="1:7" x14ac:dyDescent="0.45">
      <c r="A1313" s="10" t="s">
        <v>58</v>
      </c>
      <c r="B1313" s="10" t="s">
        <v>59</v>
      </c>
      <c r="C1313">
        <v>2018</v>
      </c>
      <c r="D1313">
        <v>204</v>
      </c>
      <c r="E1313" s="9">
        <v>26.39</v>
      </c>
      <c r="F1313" s="9">
        <v>39.49</v>
      </c>
      <c r="G1313"/>
    </row>
    <row r="1314" spans="1:7" x14ac:dyDescent="0.45">
      <c r="A1314" s="10" t="s">
        <v>58</v>
      </c>
      <c r="B1314" s="10" t="s">
        <v>59</v>
      </c>
      <c r="C1314">
        <v>2018</v>
      </c>
      <c r="D1314">
        <v>205</v>
      </c>
      <c r="E1314" s="9">
        <v>26.85</v>
      </c>
      <c r="F1314" s="9">
        <v>39.369999999999997</v>
      </c>
      <c r="G1314"/>
    </row>
    <row r="1315" spans="1:7" x14ac:dyDescent="0.45">
      <c r="A1315" s="10" t="s">
        <v>58</v>
      </c>
      <c r="B1315" s="10" t="s">
        <v>59</v>
      </c>
      <c r="C1315">
        <v>2018</v>
      </c>
      <c r="D1315">
        <v>206</v>
      </c>
      <c r="E1315" s="9">
        <v>24.94</v>
      </c>
      <c r="F1315" s="9">
        <v>39.25</v>
      </c>
      <c r="G1315"/>
    </row>
    <row r="1316" spans="1:7" x14ac:dyDescent="0.45">
      <c r="A1316" s="10" t="s">
        <v>58</v>
      </c>
      <c r="B1316" s="10" t="s">
        <v>59</v>
      </c>
      <c r="C1316">
        <v>2018</v>
      </c>
      <c r="D1316">
        <v>207</v>
      </c>
      <c r="E1316" s="9">
        <v>21.06</v>
      </c>
      <c r="F1316" s="9">
        <v>39.119999999999997</v>
      </c>
      <c r="G1316"/>
    </row>
    <row r="1317" spans="1:7" x14ac:dyDescent="0.45">
      <c r="A1317" s="10" t="s">
        <v>58</v>
      </c>
      <c r="B1317" s="10" t="s">
        <v>59</v>
      </c>
      <c r="C1317">
        <v>2018</v>
      </c>
      <c r="D1317">
        <v>208</v>
      </c>
      <c r="E1317" s="9">
        <v>26.25</v>
      </c>
      <c r="F1317" s="9">
        <v>38.99</v>
      </c>
      <c r="G1317"/>
    </row>
    <row r="1318" spans="1:7" x14ac:dyDescent="0.45">
      <c r="A1318" s="10" t="s">
        <v>58</v>
      </c>
      <c r="B1318" s="10" t="s">
        <v>59</v>
      </c>
      <c r="C1318">
        <v>2018</v>
      </c>
      <c r="D1318">
        <v>209</v>
      </c>
      <c r="E1318" s="9">
        <v>25.78</v>
      </c>
      <c r="F1318" s="9">
        <v>38.85</v>
      </c>
      <c r="G1318"/>
    </row>
    <row r="1319" spans="1:7" x14ac:dyDescent="0.45">
      <c r="A1319" s="10" t="s">
        <v>58</v>
      </c>
      <c r="B1319" s="10" t="s">
        <v>59</v>
      </c>
      <c r="C1319">
        <v>2018</v>
      </c>
      <c r="D1319">
        <v>210</v>
      </c>
      <c r="E1319" s="9">
        <v>23.6</v>
      </c>
      <c r="F1319" s="9">
        <v>38.71</v>
      </c>
      <c r="G1319"/>
    </row>
    <row r="1320" spans="1:7" x14ac:dyDescent="0.45">
      <c r="A1320" s="10" t="s">
        <v>58</v>
      </c>
      <c r="B1320" s="10" t="s">
        <v>59</v>
      </c>
      <c r="C1320">
        <v>2018</v>
      </c>
      <c r="D1320">
        <v>211</v>
      </c>
      <c r="E1320" s="9">
        <v>25.58</v>
      </c>
      <c r="F1320" s="9">
        <v>38.57</v>
      </c>
      <c r="G1320"/>
    </row>
    <row r="1321" spans="1:7" x14ac:dyDescent="0.45">
      <c r="A1321" s="10" t="s">
        <v>58</v>
      </c>
      <c r="B1321" s="10" t="s">
        <v>59</v>
      </c>
      <c r="C1321">
        <v>2018</v>
      </c>
      <c r="D1321">
        <v>212</v>
      </c>
      <c r="E1321" s="9">
        <v>25.72</v>
      </c>
      <c r="F1321" s="9">
        <v>38.42</v>
      </c>
      <c r="G1321"/>
    </row>
    <row r="1322" spans="1:7" x14ac:dyDescent="0.45">
      <c r="A1322" s="10" t="s">
        <v>58</v>
      </c>
      <c r="B1322" s="10" t="s">
        <v>59</v>
      </c>
      <c r="C1322">
        <v>2018</v>
      </c>
      <c r="D1322">
        <v>213</v>
      </c>
      <c r="E1322" s="9">
        <v>23.16</v>
      </c>
      <c r="F1322" s="9">
        <v>38.270000000000003</v>
      </c>
      <c r="G1322"/>
    </row>
    <row r="1323" spans="1:7" x14ac:dyDescent="0.45">
      <c r="A1323" s="10" t="s">
        <v>58</v>
      </c>
      <c r="B1323" s="10" t="s">
        <v>59</v>
      </c>
      <c r="C1323">
        <v>2018</v>
      </c>
      <c r="D1323">
        <v>214</v>
      </c>
      <c r="E1323" s="9">
        <v>13.08</v>
      </c>
      <c r="F1323" s="9">
        <v>38.11</v>
      </c>
      <c r="G1323"/>
    </row>
    <row r="1324" spans="1:7" x14ac:dyDescent="0.45">
      <c r="A1324" s="10" t="s">
        <v>58</v>
      </c>
      <c r="B1324" s="10" t="s">
        <v>59</v>
      </c>
      <c r="C1324">
        <v>2018</v>
      </c>
      <c r="D1324">
        <v>215</v>
      </c>
      <c r="E1324" s="9">
        <v>21.53</v>
      </c>
      <c r="F1324" s="9">
        <v>37.950000000000003</v>
      </c>
      <c r="G1324"/>
    </row>
    <row r="1325" spans="1:7" x14ac:dyDescent="0.45">
      <c r="A1325" s="10" t="s">
        <v>58</v>
      </c>
      <c r="B1325" s="10" t="s">
        <v>59</v>
      </c>
      <c r="C1325">
        <v>2018</v>
      </c>
      <c r="D1325">
        <v>216</v>
      </c>
      <c r="E1325" s="9">
        <v>24.1</v>
      </c>
      <c r="F1325" s="9">
        <v>37.79</v>
      </c>
      <c r="G1325"/>
    </row>
    <row r="1326" spans="1:7" x14ac:dyDescent="0.45">
      <c r="A1326" s="10" t="s">
        <v>58</v>
      </c>
      <c r="B1326" s="10" t="s">
        <v>59</v>
      </c>
      <c r="C1326">
        <v>2018</v>
      </c>
      <c r="D1326">
        <v>217</v>
      </c>
      <c r="E1326" s="9">
        <v>24.79</v>
      </c>
      <c r="F1326" s="9">
        <v>37.630000000000003</v>
      </c>
      <c r="G1326"/>
    </row>
    <row r="1327" spans="1:7" x14ac:dyDescent="0.45">
      <c r="A1327" s="10" t="s">
        <v>58</v>
      </c>
      <c r="B1327" s="10" t="s">
        <v>59</v>
      </c>
      <c r="C1327">
        <v>2018</v>
      </c>
      <c r="D1327">
        <v>218</v>
      </c>
      <c r="E1327" s="9">
        <v>24.64</v>
      </c>
      <c r="F1327" s="9">
        <v>37.46</v>
      </c>
      <c r="G1327"/>
    </row>
    <row r="1328" spans="1:7" x14ac:dyDescent="0.45">
      <c r="A1328" s="10" t="s">
        <v>58</v>
      </c>
      <c r="B1328" s="10" t="s">
        <v>59</v>
      </c>
      <c r="C1328">
        <v>2018</v>
      </c>
      <c r="D1328">
        <v>219</v>
      </c>
      <c r="E1328" s="9">
        <v>24.69</v>
      </c>
      <c r="F1328" s="9">
        <v>37.29</v>
      </c>
      <c r="G1328"/>
    </row>
    <row r="1329" spans="1:7" x14ac:dyDescent="0.45">
      <c r="A1329" s="10" t="s">
        <v>58</v>
      </c>
      <c r="B1329" s="10" t="s">
        <v>59</v>
      </c>
      <c r="C1329">
        <v>2018</v>
      </c>
      <c r="D1329">
        <v>220</v>
      </c>
      <c r="E1329" s="9">
        <v>21.75</v>
      </c>
      <c r="F1329" s="9">
        <v>37.11</v>
      </c>
      <c r="G1329"/>
    </row>
    <row r="1330" spans="1:7" x14ac:dyDescent="0.45">
      <c r="A1330" s="10" t="s">
        <v>58</v>
      </c>
      <c r="B1330" s="10" t="s">
        <v>59</v>
      </c>
      <c r="C1330">
        <v>2018</v>
      </c>
      <c r="D1330">
        <v>221</v>
      </c>
      <c r="E1330" s="9">
        <v>23.77</v>
      </c>
      <c r="F1330" s="9">
        <v>36.93</v>
      </c>
      <c r="G1330"/>
    </row>
    <row r="1331" spans="1:7" x14ac:dyDescent="0.45">
      <c r="A1331" s="10" t="s">
        <v>58</v>
      </c>
      <c r="B1331" s="10" t="s">
        <v>59</v>
      </c>
      <c r="C1331">
        <v>2018</v>
      </c>
      <c r="D1331">
        <v>222</v>
      </c>
      <c r="E1331" s="9">
        <v>23.87</v>
      </c>
      <c r="F1331" s="9">
        <v>36.75</v>
      </c>
      <c r="G1331"/>
    </row>
    <row r="1332" spans="1:7" x14ac:dyDescent="0.45">
      <c r="A1332" s="10" t="s">
        <v>58</v>
      </c>
      <c r="B1332" s="10" t="s">
        <v>59</v>
      </c>
      <c r="C1332">
        <v>2018</v>
      </c>
      <c r="D1332">
        <v>223</v>
      </c>
      <c r="E1332" s="9">
        <v>23.74</v>
      </c>
      <c r="F1332" s="9">
        <v>36.56</v>
      </c>
      <c r="G1332"/>
    </row>
    <row r="1333" spans="1:7" x14ac:dyDescent="0.45">
      <c r="A1333" s="10" t="s">
        <v>58</v>
      </c>
      <c r="B1333" s="10" t="s">
        <v>59</v>
      </c>
      <c r="C1333">
        <v>2018</v>
      </c>
      <c r="D1333">
        <v>224</v>
      </c>
      <c r="E1333" s="9">
        <v>20.010000000000002</v>
      </c>
      <c r="F1333" s="9">
        <v>36.369999999999997</v>
      </c>
      <c r="G1333"/>
    </row>
    <row r="1334" spans="1:7" x14ac:dyDescent="0.45">
      <c r="A1334" s="10" t="s">
        <v>58</v>
      </c>
      <c r="B1334" s="10" t="s">
        <v>59</v>
      </c>
      <c r="C1334">
        <v>2018</v>
      </c>
      <c r="D1334">
        <v>225</v>
      </c>
      <c r="E1334" s="9">
        <v>22.16</v>
      </c>
      <c r="F1334" s="9">
        <v>36.18</v>
      </c>
      <c r="G1334"/>
    </row>
    <row r="1335" spans="1:7" x14ac:dyDescent="0.45">
      <c r="A1335" s="10" t="s">
        <v>58</v>
      </c>
      <c r="B1335" s="10" t="s">
        <v>59</v>
      </c>
      <c r="C1335">
        <v>2018</v>
      </c>
      <c r="D1335">
        <v>226</v>
      </c>
      <c r="E1335" s="9">
        <v>16.77</v>
      </c>
      <c r="F1335" s="9">
        <v>35.979999999999997</v>
      </c>
      <c r="G1335"/>
    </row>
    <row r="1336" spans="1:7" x14ac:dyDescent="0.45">
      <c r="A1336" s="10" t="s">
        <v>58</v>
      </c>
      <c r="B1336" s="10" t="s">
        <v>59</v>
      </c>
      <c r="C1336">
        <v>2018</v>
      </c>
      <c r="D1336">
        <v>227</v>
      </c>
      <c r="E1336" s="9">
        <v>20.58</v>
      </c>
      <c r="F1336" s="9">
        <v>35.78</v>
      </c>
      <c r="G1336"/>
    </row>
    <row r="1337" spans="1:7" x14ac:dyDescent="0.45">
      <c r="A1337" s="10" t="s">
        <v>58</v>
      </c>
      <c r="B1337" s="10" t="s">
        <v>59</v>
      </c>
      <c r="C1337">
        <v>2018</v>
      </c>
      <c r="D1337">
        <v>228</v>
      </c>
      <c r="E1337" s="9">
        <v>23.48</v>
      </c>
      <c r="F1337" s="9">
        <v>35.58</v>
      </c>
      <c r="G1337"/>
    </row>
    <row r="1338" spans="1:7" x14ac:dyDescent="0.45">
      <c r="A1338" s="10" t="s">
        <v>58</v>
      </c>
      <c r="B1338" s="10" t="s">
        <v>59</v>
      </c>
      <c r="C1338">
        <v>2018</v>
      </c>
      <c r="D1338">
        <v>229</v>
      </c>
      <c r="E1338" s="9">
        <v>23.72</v>
      </c>
      <c r="F1338" s="9">
        <v>35.369999999999997</v>
      </c>
      <c r="G1338"/>
    </row>
    <row r="1339" spans="1:7" x14ac:dyDescent="0.45">
      <c r="A1339" s="10" t="s">
        <v>58</v>
      </c>
      <c r="B1339" s="10" t="s">
        <v>59</v>
      </c>
      <c r="C1339">
        <v>2018</v>
      </c>
      <c r="D1339">
        <v>230</v>
      </c>
      <c r="E1339" s="9">
        <v>23</v>
      </c>
      <c r="F1339" s="9">
        <v>35.159999999999997</v>
      </c>
      <c r="G1339"/>
    </row>
    <row r="1340" spans="1:7" x14ac:dyDescent="0.45">
      <c r="A1340" s="10" t="s">
        <v>58</v>
      </c>
      <c r="B1340" s="10" t="s">
        <v>59</v>
      </c>
      <c r="C1340">
        <v>2018</v>
      </c>
      <c r="D1340">
        <v>231</v>
      </c>
      <c r="E1340" s="9">
        <v>22.56</v>
      </c>
      <c r="F1340" s="9">
        <v>34.950000000000003</v>
      </c>
      <c r="G1340"/>
    </row>
    <row r="1341" spans="1:7" x14ac:dyDescent="0.45">
      <c r="A1341" s="10" t="s">
        <v>58</v>
      </c>
      <c r="B1341" s="10" t="s">
        <v>59</v>
      </c>
      <c r="C1341">
        <v>2018</v>
      </c>
      <c r="D1341">
        <v>232</v>
      </c>
      <c r="E1341" s="9">
        <v>23.06</v>
      </c>
      <c r="F1341" s="9">
        <v>34.729999999999997</v>
      </c>
      <c r="G1341"/>
    </row>
    <row r="1342" spans="1:7" x14ac:dyDescent="0.45">
      <c r="A1342" s="10" t="s">
        <v>58</v>
      </c>
      <c r="B1342" s="10" t="s">
        <v>59</v>
      </c>
      <c r="C1342">
        <v>2018</v>
      </c>
      <c r="D1342">
        <v>233</v>
      </c>
      <c r="E1342" s="9">
        <v>22.9</v>
      </c>
      <c r="F1342" s="9">
        <v>34.51</v>
      </c>
      <c r="G1342"/>
    </row>
    <row r="1343" spans="1:7" x14ac:dyDescent="0.45">
      <c r="A1343" s="10" t="s">
        <v>58</v>
      </c>
      <c r="B1343" s="10" t="s">
        <v>59</v>
      </c>
      <c r="C1343">
        <v>2018</v>
      </c>
      <c r="D1343">
        <v>234</v>
      </c>
      <c r="E1343" s="9">
        <v>21.88</v>
      </c>
      <c r="F1343" s="9">
        <v>34.28</v>
      </c>
      <c r="G1343"/>
    </row>
    <row r="1344" spans="1:7" x14ac:dyDescent="0.45">
      <c r="A1344" s="10" t="s">
        <v>58</v>
      </c>
      <c r="B1344" s="10" t="s">
        <v>59</v>
      </c>
      <c r="C1344">
        <v>2018</v>
      </c>
      <c r="D1344">
        <v>235</v>
      </c>
      <c r="E1344" s="9">
        <v>22.24</v>
      </c>
      <c r="F1344" s="9">
        <v>34.06</v>
      </c>
      <c r="G1344"/>
    </row>
    <row r="1345" spans="1:7" x14ac:dyDescent="0.45">
      <c r="A1345" s="10" t="s">
        <v>58</v>
      </c>
      <c r="B1345" s="10" t="s">
        <v>59</v>
      </c>
      <c r="C1345">
        <v>2018</v>
      </c>
      <c r="D1345">
        <v>236</v>
      </c>
      <c r="E1345" s="9">
        <v>21.87</v>
      </c>
      <c r="F1345" s="9">
        <v>33.82</v>
      </c>
      <c r="G1345"/>
    </row>
    <row r="1346" spans="1:7" x14ac:dyDescent="0.45">
      <c r="A1346" s="10" t="s">
        <v>58</v>
      </c>
      <c r="B1346" s="10" t="s">
        <v>59</v>
      </c>
      <c r="C1346">
        <v>2018</v>
      </c>
      <c r="D1346">
        <v>237</v>
      </c>
      <c r="E1346" s="9">
        <v>18.57</v>
      </c>
      <c r="F1346" s="9">
        <v>33.590000000000003</v>
      </c>
      <c r="G1346"/>
    </row>
    <row r="1347" spans="1:7" x14ac:dyDescent="0.45">
      <c r="A1347" s="10" t="s">
        <v>58</v>
      </c>
      <c r="B1347" s="10" t="s">
        <v>59</v>
      </c>
      <c r="C1347">
        <v>2018</v>
      </c>
      <c r="D1347">
        <v>238</v>
      </c>
      <c r="E1347" s="9">
        <v>18.739999999999998</v>
      </c>
      <c r="F1347" s="9">
        <v>33.35</v>
      </c>
      <c r="G1347"/>
    </row>
    <row r="1348" spans="1:7" x14ac:dyDescent="0.45">
      <c r="A1348" s="10" t="s">
        <v>58</v>
      </c>
      <c r="B1348" s="10" t="s">
        <v>59</v>
      </c>
      <c r="C1348">
        <v>2018</v>
      </c>
      <c r="D1348">
        <v>239</v>
      </c>
      <c r="E1348" s="9">
        <v>22.42</v>
      </c>
      <c r="F1348" s="9">
        <v>33.11</v>
      </c>
      <c r="G1348"/>
    </row>
    <row r="1349" spans="1:7" x14ac:dyDescent="0.45">
      <c r="A1349" s="10" t="s">
        <v>58</v>
      </c>
      <c r="B1349" s="10" t="s">
        <v>59</v>
      </c>
      <c r="C1349">
        <v>2018</v>
      </c>
      <c r="D1349">
        <v>240</v>
      </c>
      <c r="E1349" s="9">
        <v>22.29</v>
      </c>
      <c r="F1349" s="9">
        <v>32.869999999999997</v>
      </c>
      <c r="G1349"/>
    </row>
    <row r="1350" spans="1:7" x14ac:dyDescent="0.45">
      <c r="A1350" s="10" t="s">
        <v>58</v>
      </c>
      <c r="B1350" s="10" t="s">
        <v>59</v>
      </c>
      <c r="C1350">
        <v>2018</v>
      </c>
      <c r="D1350">
        <v>241</v>
      </c>
      <c r="E1350" s="9">
        <v>21.26</v>
      </c>
      <c r="F1350" s="9">
        <v>32.619999999999997</v>
      </c>
      <c r="G1350"/>
    </row>
    <row r="1351" spans="1:7" x14ac:dyDescent="0.45">
      <c r="A1351" s="10" t="s">
        <v>58</v>
      </c>
      <c r="B1351" s="10" t="s">
        <v>59</v>
      </c>
      <c r="C1351">
        <v>2018</v>
      </c>
      <c r="D1351">
        <v>242</v>
      </c>
      <c r="E1351" s="9">
        <v>15.85</v>
      </c>
      <c r="F1351" s="9">
        <v>32.369999999999997</v>
      </c>
      <c r="G1351"/>
    </row>
    <row r="1352" spans="1:7" x14ac:dyDescent="0.45">
      <c r="A1352" s="10" t="s">
        <v>58</v>
      </c>
      <c r="B1352" s="10" t="s">
        <v>59</v>
      </c>
      <c r="C1352">
        <v>2018</v>
      </c>
      <c r="D1352">
        <v>243</v>
      </c>
      <c r="E1352" s="9">
        <v>12.71</v>
      </c>
      <c r="F1352" s="9">
        <v>32.11</v>
      </c>
      <c r="G1352"/>
    </row>
    <row r="1353" spans="1:7" x14ac:dyDescent="0.45">
      <c r="A1353" s="10" t="s">
        <v>58</v>
      </c>
      <c r="B1353" s="10" t="s">
        <v>59</v>
      </c>
      <c r="C1353">
        <v>2018</v>
      </c>
      <c r="D1353">
        <v>244</v>
      </c>
      <c r="E1353" s="9">
        <v>12.98</v>
      </c>
      <c r="F1353" s="9">
        <v>31.86</v>
      </c>
      <c r="G1353"/>
    </row>
    <row r="1354" spans="1:7" x14ac:dyDescent="0.45">
      <c r="A1354" s="10" t="s">
        <v>58</v>
      </c>
      <c r="B1354" s="10" t="s">
        <v>59</v>
      </c>
      <c r="C1354">
        <v>2018</v>
      </c>
      <c r="D1354">
        <v>245</v>
      </c>
      <c r="E1354" s="9">
        <v>13.03</v>
      </c>
      <c r="F1354" s="9">
        <v>31.6</v>
      </c>
      <c r="G1354"/>
    </row>
    <row r="1355" spans="1:7" x14ac:dyDescent="0.45">
      <c r="A1355" s="10" t="s">
        <v>58</v>
      </c>
      <c r="B1355" s="10" t="s">
        <v>59</v>
      </c>
      <c r="C1355">
        <v>2018</v>
      </c>
      <c r="D1355">
        <v>246</v>
      </c>
      <c r="E1355" s="9">
        <v>18.57</v>
      </c>
      <c r="F1355" s="9">
        <v>31.35</v>
      </c>
      <c r="G1355"/>
    </row>
    <row r="1356" spans="1:7" x14ac:dyDescent="0.45">
      <c r="A1356" s="10" t="s">
        <v>58</v>
      </c>
      <c r="B1356" s="10" t="s">
        <v>59</v>
      </c>
      <c r="C1356">
        <v>2018</v>
      </c>
      <c r="D1356">
        <v>247</v>
      </c>
      <c r="E1356" s="9">
        <v>20.16</v>
      </c>
      <c r="F1356" s="9">
        <v>31.12</v>
      </c>
      <c r="G1356"/>
    </row>
    <row r="1357" spans="1:7" x14ac:dyDescent="0.45">
      <c r="A1357" s="10" t="s">
        <v>58</v>
      </c>
      <c r="B1357" s="10" t="s">
        <v>59</v>
      </c>
      <c r="C1357">
        <v>2018</v>
      </c>
      <c r="D1357">
        <v>248</v>
      </c>
      <c r="E1357" s="9">
        <v>20.39</v>
      </c>
      <c r="F1357" s="9">
        <v>30.9</v>
      </c>
      <c r="G1357"/>
    </row>
    <row r="1358" spans="1:7" x14ac:dyDescent="0.45">
      <c r="A1358" s="10" t="s">
        <v>58</v>
      </c>
      <c r="B1358" s="10" t="s">
        <v>59</v>
      </c>
      <c r="C1358">
        <v>2018</v>
      </c>
      <c r="D1358">
        <v>249</v>
      </c>
      <c r="E1358" s="9">
        <v>20.010000000000002</v>
      </c>
      <c r="F1358" s="9">
        <v>30.67</v>
      </c>
      <c r="G1358"/>
    </row>
    <row r="1359" spans="1:7" x14ac:dyDescent="0.45">
      <c r="A1359" s="10" t="s">
        <v>58</v>
      </c>
      <c r="B1359" s="10" t="s">
        <v>59</v>
      </c>
      <c r="C1359">
        <v>2018</v>
      </c>
      <c r="D1359">
        <v>250</v>
      </c>
      <c r="E1359" s="9">
        <v>14.19</v>
      </c>
      <c r="F1359" s="9">
        <v>30.44</v>
      </c>
      <c r="G1359"/>
    </row>
    <row r="1360" spans="1:7" x14ac:dyDescent="0.45">
      <c r="A1360" s="10" t="s">
        <v>58</v>
      </c>
      <c r="B1360" s="10" t="s">
        <v>59</v>
      </c>
      <c r="C1360">
        <v>2018</v>
      </c>
      <c r="D1360">
        <v>251</v>
      </c>
      <c r="E1360" s="9">
        <v>18.66</v>
      </c>
      <c r="F1360" s="9">
        <v>30.21</v>
      </c>
      <c r="G1360"/>
    </row>
    <row r="1361" spans="1:7" x14ac:dyDescent="0.45">
      <c r="A1361" s="10" t="s">
        <v>58</v>
      </c>
      <c r="B1361" s="10" t="s">
        <v>59</v>
      </c>
      <c r="C1361">
        <v>2018</v>
      </c>
      <c r="D1361">
        <v>252</v>
      </c>
      <c r="E1361" s="9">
        <v>19.72</v>
      </c>
      <c r="F1361" s="9">
        <v>29.98</v>
      </c>
      <c r="G1361"/>
    </row>
    <row r="1362" spans="1:7" x14ac:dyDescent="0.45">
      <c r="A1362" s="10" t="s">
        <v>58</v>
      </c>
      <c r="B1362" s="10" t="s">
        <v>59</v>
      </c>
      <c r="C1362">
        <v>2018</v>
      </c>
      <c r="D1362">
        <v>253</v>
      </c>
      <c r="E1362" s="9">
        <v>19.32</v>
      </c>
      <c r="F1362" s="9">
        <v>29.74</v>
      </c>
      <c r="G1362"/>
    </row>
    <row r="1363" spans="1:7" x14ac:dyDescent="0.45">
      <c r="A1363" s="10" t="s">
        <v>58</v>
      </c>
      <c r="B1363" s="10" t="s">
        <v>59</v>
      </c>
      <c r="C1363">
        <v>2018</v>
      </c>
      <c r="D1363">
        <v>254</v>
      </c>
      <c r="E1363" s="9">
        <v>18.32</v>
      </c>
      <c r="F1363" s="9">
        <v>29.5</v>
      </c>
      <c r="G1363"/>
    </row>
    <row r="1364" spans="1:7" x14ac:dyDescent="0.45">
      <c r="A1364" s="10" t="s">
        <v>58</v>
      </c>
      <c r="B1364" s="10" t="s">
        <v>59</v>
      </c>
      <c r="C1364">
        <v>2018</v>
      </c>
      <c r="D1364">
        <v>255</v>
      </c>
      <c r="E1364" s="9">
        <v>19.02</v>
      </c>
      <c r="F1364" s="9">
        <v>29.26</v>
      </c>
      <c r="G1364"/>
    </row>
    <row r="1365" spans="1:7" x14ac:dyDescent="0.45">
      <c r="A1365" s="10" t="s">
        <v>58</v>
      </c>
      <c r="B1365" s="10" t="s">
        <v>59</v>
      </c>
      <c r="C1365">
        <v>2018</v>
      </c>
      <c r="D1365">
        <v>256</v>
      </c>
      <c r="E1365" s="9">
        <v>9.0500000000000007</v>
      </c>
      <c r="F1365" s="9">
        <v>29.02</v>
      </c>
      <c r="G1365"/>
    </row>
    <row r="1366" spans="1:7" x14ac:dyDescent="0.45">
      <c r="A1366" s="10" t="s">
        <v>58</v>
      </c>
      <c r="B1366" s="10" t="s">
        <v>59</v>
      </c>
      <c r="C1366">
        <v>2018</v>
      </c>
      <c r="D1366">
        <v>257</v>
      </c>
      <c r="E1366" s="9">
        <v>18.079999999999998</v>
      </c>
      <c r="F1366" s="9">
        <v>28.77</v>
      </c>
      <c r="G1366"/>
    </row>
    <row r="1367" spans="1:7" x14ac:dyDescent="0.45">
      <c r="A1367" s="10" t="s">
        <v>58</v>
      </c>
      <c r="B1367" s="10" t="s">
        <v>59</v>
      </c>
      <c r="C1367">
        <v>2018</v>
      </c>
      <c r="D1367">
        <v>258</v>
      </c>
      <c r="E1367" s="9">
        <v>15.63</v>
      </c>
      <c r="F1367" s="9">
        <v>28.52</v>
      </c>
      <c r="G1367"/>
    </row>
    <row r="1368" spans="1:7" x14ac:dyDescent="0.45">
      <c r="A1368" s="10" t="s">
        <v>58</v>
      </c>
      <c r="B1368" s="10" t="s">
        <v>59</v>
      </c>
      <c r="C1368">
        <v>2018</v>
      </c>
      <c r="D1368">
        <v>259</v>
      </c>
      <c r="E1368" s="9">
        <v>16.8</v>
      </c>
      <c r="F1368" s="9">
        <v>28.27</v>
      </c>
      <c r="G1368"/>
    </row>
    <row r="1369" spans="1:7" x14ac:dyDescent="0.45">
      <c r="A1369" s="10" t="s">
        <v>58</v>
      </c>
      <c r="B1369" s="10" t="s">
        <v>59</v>
      </c>
      <c r="C1369">
        <v>2018</v>
      </c>
      <c r="D1369">
        <v>260</v>
      </c>
      <c r="E1369" s="9">
        <v>13.35</v>
      </c>
      <c r="F1369" s="9">
        <v>28.02</v>
      </c>
      <c r="G1369"/>
    </row>
    <row r="1370" spans="1:7" x14ac:dyDescent="0.45">
      <c r="A1370" s="10" t="s">
        <v>58</v>
      </c>
      <c r="B1370" s="10" t="s">
        <v>59</v>
      </c>
      <c r="C1370">
        <v>2018</v>
      </c>
      <c r="D1370">
        <v>261</v>
      </c>
      <c r="E1370" s="9">
        <v>14.23</v>
      </c>
      <c r="F1370" s="9">
        <v>27.77</v>
      </c>
      <c r="G1370"/>
    </row>
    <row r="1371" spans="1:7" x14ac:dyDescent="0.45">
      <c r="A1371" s="10" t="s">
        <v>58</v>
      </c>
      <c r="B1371" s="10" t="s">
        <v>59</v>
      </c>
      <c r="C1371">
        <v>2018</v>
      </c>
      <c r="D1371">
        <v>262</v>
      </c>
      <c r="E1371" s="9">
        <v>15.68</v>
      </c>
      <c r="F1371" s="9">
        <v>27.51</v>
      </c>
      <c r="G1371"/>
    </row>
    <row r="1372" spans="1:7" x14ac:dyDescent="0.45">
      <c r="A1372" s="10" t="s">
        <v>58</v>
      </c>
      <c r="B1372" s="10" t="s">
        <v>59</v>
      </c>
      <c r="C1372">
        <v>2018</v>
      </c>
      <c r="D1372">
        <v>263</v>
      </c>
      <c r="E1372" s="9">
        <v>16.809999999999999</v>
      </c>
      <c r="F1372" s="9">
        <v>27.26</v>
      </c>
      <c r="G1372"/>
    </row>
    <row r="1373" spans="1:7" x14ac:dyDescent="0.45">
      <c r="A1373" s="10" t="s">
        <v>58</v>
      </c>
      <c r="B1373" s="10" t="s">
        <v>59</v>
      </c>
      <c r="C1373">
        <v>2018</v>
      </c>
      <c r="D1373">
        <v>264</v>
      </c>
      <c r="E1373" s="9">
        <v>17.079999999999998</v>
      </c>
      <c r="F1373" s="9">
        <v>27</v>
      </c>
      <c r="G1373"/>
    </row>
    <row r="1374" spans="1:7" x14ac:dyDescent="0.45">
      <c r="A1374" s="10" t="s">
        <v>58</v>
      </c>
      <c r="B1374" s="10" t="s">
        <v>59</v>
      </c>
      <c r="C1374">
        <v>2018</v>
      </c>
      <c r="D1374">
        <v>265</v>
      </c>
      <c r="E1374" s="9">
        <v>15.33</v>
      </c>
      <c r="F1374" s="9">
        <v>26.73</v>
      </c>
      <c r="G1374"/>
    </row>
    <row r="1375" spans="1:7" x14ac:dyDescent="0.45">
      <c r="A1375" s="10" t="s">
        <v>58</v>
      </c>
      <c r="B1375" s="10" t="s">
        <v>59</v>
      </c>
      <c r="C1375">
        <v>2018</v>
      </c>
      <c r="D1375">
        <v>266</v>
      </c>
      <c r="E1375" s="9">
        <v>16.5</v>
      </c>
      <c r="F1375" s="9">
        <v>26.47</v>
      </c>
      <c r="G1375"/>
    </row>
    <row r="1376" spans="1:7" x14ac:dyDescent="0.45">
      <c r="A1376" s="10" t="s">
        <v>58</v>
      </c>
      <c r="B1376" s="10" t="s">
        <v>59</v>
      </c>
      <c r="C1376">
        <v>2018</v>
      </c>
      <c r="D1376">
        <v>267</v>
      </c>
      <c r="E1376" s="9">
        <v>11.41</v>
      </c>
      <c r="F1376" s="9">
        <v>26.21</v>
      </c>
      <c r="G1376"/>
    </row>
    <row r="1377" spans="1:7" x14ac:dyDescent="0.45">
      <c r="A1377" s="10" t="s">
        <v>58</v>
      </c>
      <c r="B1377" s="10" t="s">
        <v>59</v>
      </c>
      <c r="C1377">
        <v>2018</v>
      </c>
      <c r="D1377">
        <v>268</v>
      </c>
      <c r="E1377" s="9">
        <v>17.149999999999999</v>
      </c>
      <c r="F1377" s="9">
        <v>25.94</v>
      </c>
      <c r="G1377"/>
    </row>
    <row r="1378" spans="1:7" x14ac:dyDescent="0.45">
      <c r="A1378" s="10" t="s">
        <v>58</v>
      </c>
      <c r="B1378" s="10" t="s">
        <v>59</v>
      </c>
      <c r="C1378">
        <v>2018</v>
      </c>
      <c r="D1378">
        <v>269</v>
      </c>
      <c r="E1378" s="9">
        <v>17.059999999999999</v>
      </c>
      <c r="F1378" s="9">
        <v>25.67</v>
      </c>
      <c r="G1378"/>
    </row>
    <row r="1379" spans="1:7" x14ac:dyDescent="0.45">
      <c r="A1379" s="10" t="s">
        <v>58</v>
      </c>
      <c r="B1379" s="10" t="s">
        <v>59</v>
      </c>
      <c r="C1379">
        <v>2018</v>
      </c>
      <c r="D1379">
        <v>270</v>
      </c>
      <c r="E1379" s="9">
        <v>16.82</v>
      </c>
      <c r="F1379" s="9">
        <v>25.4</v>
      </c>
      <c r="G1379"/>
    </row>
    <row r="1380" spans="1:7" x14ac:dyDescent="0.45">
      <c r="A1380" s="10" t="s">
        <v>58</v>
      </c>
      <c r="B1380" s="10" t="s">
        <v>59</v>
      </c>
      <c r="C1380">
        <v>2018</v>
      </c>
      <c r="D1380">
        <v>271</v>
      </c>
      <c r="E1380" s="9">
        <v>16.72</v>
      </c>
      <c r="F1380" s="9">
        <v>25.13</v>
      </c>
      <c r="G1380"/>
    </row>
    <row r="1381" spans="1:7" x14ac:dyDescent="0.45">
      <c r="A1381" s="10" t="s">
        <v>58</v>
      </c>
      <c r="B1381" s="10" t="s">
        <v>59</v>
      </c>
      <c r="C1381">
        <v>2018</v>
      </c>
      <c r="D1381">
        <v>272</v>
      </c>
      <c r="E1381" s="9">
        <v>15.88</v>
      </c>
      <c r="F1381" s="9">
        <v>24.86</v>
      </c>
      <c r="G1381"/>
    </row>
    <row r="1382" spans="1:7" x14ac:dyDescent="0.45">
      <c r="A1382" s="10" t="s">
        <v>58</v>
      </c>
      <c r="B1382" s="10" t="s">
        <v>59</v>
      </c>
      <c r="C1382">
        <v>2018</v>
      </c>
      <c r="D1382">
        <v>273</v>
      </c>
      <c r="E1382" s="9">
        <v>15.69</v>
      </c>
      <c r="F1382" s="9">
        <v>24.59</v>
      </c>
      <c r="G1382"/>
    </row>
    <row r="1383" spans="1:7" x14ac:dyDescent="0.45">
      <c r="A1383" s="10" t="s">
        <v>58</v>
      </c>
      <c r="B1383" s="10" t="s">
        <v>59</v>
      </c>
      <c r="C1383">
        <v>2018</v>
      </c>
      <c r="D1383">
        <v>274</v>
      </c>
      <c r="E1383" s="9">
        <v>4.8499999999999996</v>
      </c>
      <c r="F1383" s="9">
        <v>24.32</v>
      </c>
      <c r="G1383"/>
    </row>
    <row r="1384" spans="1:7" x14ac:dyDescent="0.45">
      <c r="A1384" s="10" t="s">
        <v>58</v>
      </c>
      <c r="B1384" s="10" t="s">
        <v>59</v>
      </c>
      <c r="C1384">
        <v>2018</v>
      </c>
      <c r="D1384">
        <v>275</v>
      </c>
      <c r="E1384" s="9">
        <v>10.73</v>
      </c>
      <c r="F1384" s="9">
        <v>24.04</v>
      </c>
      <c r="G1384"/>
    </row>
    <row r="1385" spans="1:7" x14ac:dyDescent="0.45">
      <c r="A1385" s="10" t="s">
        <v>58</v>
      </c>
      <c r="B1385" s="10" t="s">
        <v>59</v>
      </c>
      <c r="C1385">
        <v>2018</v>
      </c>
      <c r="D1385">
        <v>276</v>
      </c>
      <c r="E1385" s="9">
        <v>15.51</v>
      </c>
      <c r="F1385" s="9">
        <v>23.76</v>
      </c>
      <c r="G1385"/>
    </row>
    <row r="1386" spans="1:7" x14ac:dyDescent="0.45">
      <c r="A1386" s="10" t="s">
        <v>58</v>
      </c>
      <c r="B1386" s="10" t="s">
        <v>59</v>
      </c>
      <c r="C1386">
        <v>2018</v>
      </c>
      <c r="D1386">
        <v>277</v>
      </c>
      <c r="E1386" s="9">
        <v>15.2</v>
      </c>
      <c r="F1386" s="9">
        <v>23.49</v>
      </c>
      <c r="G1386"/>
    </row>
    <row r="1387" spans="1:7" x14ac:dyDescent="0.45">
      <c r="A1387" s="10" t="s">
        <v>58</v>
      </c>
      <c r="B1387" s="10" t="s">
        <v>59</v>
      </c>
      <c r="C1387">
        <v>2018</v>
      </c>
      <c r="D1387">
        <v>278</v>
      </c>
      <c r="E1387" s="9">
        <v>13.37</v>
      </c>
      <c r="F1387" s="9">
        <v>23.21</v>
      </c>
      <c r="G1387"/>
    </row>
    <row r="1388" spans="1:7" x14ac:dyDescent="0.45">
      <c r="A1388" s="10" t="s">
        <v>58</v>
      </c>
      <c r="B1388" s="10" t="s">
        <v>59</v>
      </c>
      <c r="C1388">
        <v>2018</v>
      </c>
      <c r="D1388">
        <v>279</v>
      </c>
      <c r="E1388" s="9">
        <v>3.63</v>
      </c>
      <c r="F1388" s="9">
        <v>22.93</v>
      </c>
      <c r="G1388"/>
    </row>
    <row r="1389" spans="1:7" x14ac:dyDescent="0.45">
      <c r="A1389" s="10" t="s">
        <v>58</v>
      </c>
      <c r="B1389" s="10" t="s">
        <v>59</v>
      </c>
      <c r="C1389">
        <v>2018</v>
      </c>
      <c r="D1389">
        <v>280</v>
      </c>
      <c r="E1389" s="9">
        <v>12.62</v>
      </c>
      <c r="F1389" s="9">
        <v>22.65</v>
      </c>
      <c r="G1389"/>
    </row>
    <row r="1390" spans="1:7" x14ac:dyDescent="0.45">
      <c r="A1390" s="10" t="s">
        <v>58</v>
      </c>
      <c r="B1390" s="10" t="s">
        <v>59</v>
      </c>
      <c r="C1390">
        <v>2018</v>
      </c>
      <c r="D1390">
        <v>281</v>
      </c>
      <c r="E1390" s="9">
        <v>11.64</v>
      </c>
      <c r="F1390" s="9">
        <v>22.38</v>
      </c>
      <c r="G1390"/>
    </row>
    <row r="1391" spans="1:7" x14ac:dyDescent="0.45">
      <c r="A1391" s="10" t="s">
        <v>58</v>
      </c>
      <c r="B1391" s="10" t="s">
        <v>59</v>
      </c>
      <c r="C1391">
        <v>2018</v>
      </c>
      <c r="D1391">
        <v>282</v>
      </c>
      <c r="E1391" s="9">
        <v>12.99</v>
      </c>
      <c r="F1391" s="9">
        <v>22.1</v>
      </c>
      <c r="G1391"/>
    </row>
    <row r="1392" spans="1:7" x14ac:dyDescent="0.45">
      <c r="A1392" s="10" t="s">
        <v>58</v>
      </c>
      <c r="B1392" s="10" t="s">
        <v>59</v>
      </c>
      <c r="C1392">
        <v>2018</v>
      </c>
      <c r="D1392">
        <v>283</v>
      </c>
      <c r="E1392" s="9">
        <v>13.33</v>
      </c>
      <c r="F1392" s="9">
        <v>21.82</v>
      </c>
      <c r="G1392"/>
    </row>
    <row r="1393" spans="1:7" x14ac:dyDescent="0.45">
      <c r="A1393" s="10" t="s">
        <v>58</v>
      </c>
      <c r="B1393" s="10" t="s">
        <v>59</v>
      </c>
      <c r="C1393">
        <v>2018</v>
      </c>
      <c r="D1393">
        <v>284</v>
      </c>
      <c r="E1393" s="9">
        <v>7.64</v>
      </c>
      <c r="F1393" s="9">
        <v>21.54</v>
      </c>
      <c r="G1393"/>
    </row>
    <row r="1394" spans="1:7" x14ac:dyDescent="0.45">
      <c r="A1394" s="10" t="s">
        <v>58</v>
      </c>
      <c r="B1394" s="10" t="s">
        <v>59</v>
      </c>
      <c r="C1394">
        <v>2018</v>
      </c>
      <c r="D1394">
        <v>285</v>
      </c>
      <c r="E1394" s="9">
        <v>11.76</v>
      </c>
      <c r="F1394" s="9">
        <v>21.26</v>
      </c>
      <c r="G1394"/>
    </row>
    <row r="1395" spans="1:7" x14ac:dyDescent="0.45">
      <c r="A1395" s="10" t="s">
        <v>58</v>
      </c>
      <c r="B1395" s="10" t="s">
        <v>59</v>
      </c>
      <c r="C1395">
        <v>2018</v>
      </c>
      <c r="D1395">
        <v>286</v>
      </c>
      <c r="E1395" s="9">
        <v>13.27</v>
      </c>
      <c r="F1395" s="9">
        <v>21.02</v>
      </c>
      <c r="G1395"/>
    </row>
    <row r="1396" spans="1:7" x14ac:dyDescent="0.45">
      <c r="A1396" s="10" t="s">
        <v>58</v>
      </c>
      <c r="B1396" s="10" t="s">
        <v>59</v>
      </c>
      <c r="C1396">
        <v>2018</v>
      </c>
      <c r="D1396">
        <v>287</v>
      </c>
      <c r="E1396" s="9">
        <v>13</v>
      </c>
      <c r="F1396" s="9">
        <v>20.78</v>
      </c>
      <c r="G1396"/>
    </row>
    <row r="1397" spans="1:7" x14ac:dyDescent="0.45">
      <c r="A1397" s="10" t="s">
        <v>58</v>
      </c>
      <c r="B1397" s="10" t="s">
        <v>59</v>
      </c>
      <c r="C1397">
        <v>2018</v>
      </c>
      <c r="D1397">
        <v>288</v>
      </c>
      <c r="E1397" s="9">
        <v>9.16</v>
      </c>
      <c r="F1397" s="9">
        <v>20.55</v>
      </c>
      <c r="G1397"/>
    </row>
    <row r="1398" spans="1:7" x14ac:dyDescent="0.45">
      <c r="A1398" s="10" t="s">
        <v>58</v>
      </c>
      <c r="B1398" s="10" t="s">
        <v>59</v>
      </c>
      <c r="C1398">
        <v>2018</v>
      </c>
      <c r="D1398">
        <v>289</v>
      </c>
      <c r="E1398" s="9">
        <v>4.1500000000000004</v>
      </c>
      <c r="F1398" s="9">
        <v>20.32</v>
      </c>
      <c r="G1398"/>
    </row>
    <row r="1399" spans="1:7" x14ac:dyDescent="0.45">
      <c r="A1399" s="10" t="s">
        <v>58</v>
      </c>
      <c r="B1399" s="10" t="s">
        <v>59</v>
      </c>
      <c r="C1399">
        <v>2018</v>
      </c>
      <c r="D1399">
        <v>290</v>
      </c>
      <c r="E1399" s="9">
        <v>4</v>
      </c>
      <c r="F1399" s="9">
        <v>20.079999999999998</v>
      </c>
      <c r="G1399"/>
    </row>
    <row r="1400" spans="1:7" x14ac:dyDescent="0.45">
      <c r="A1400" s="10" t="s">
        <v>58</v>
      </c>
      <c r="B1400" s="10" t="s">
        <v>59</v>
      </c>
      <c r="C1400">
        <v>2018</v>
      </c>
      <c r="D1400">
        <v>291</v>
      </c>
      <c r="E1400" s="9">
        <v>9.86</v>
      </c>
      <c r="F1400" s="9">
        <v>19.850000000000001</v>
      </c>
      <c r="G1400"/>
    </row>
    <row r="1401" spans="1:7" x14ac:dyDescent="0.45">
      <c r="A1401" s="10" t="s">
        <v>58</v>
      </c>
      <c r="B1401" s="10" t="s">
        <v>59</v>
      </c>
      <c r="C1401">
        <v>2018</v>
      </c>
      <c r="D1401">
        <v>292</v>
      </c>
      <c r="E1401" s="9">
        <v>11.96</v>
      </c>
      <c r="F1401" s="9">
        <v>19.62</v>
      </c>
      <c r="G1401"/>
    </row>
    <row r="1402" spans="1:7" x14ac:dyDescent="0.45">
      <c r="A1402" s="10" t="s">
        <v>58</v>
      </c>
      <c r="B1402" s="10" t="s">
        <v>59</v>
      </c>
      <c r="C1402">
        <v>2018</v>
      </c>
      <c r="D1402">
        <v>293</v>
      </c>
      <c r="E1402" s="9">
        <v>11.8</v>
      </c>
      <c r="F1402" s="9">
        <v>19.39</v>
      </c>
      <c r="G1402"/>
    </row>
    <row r="1403" spans="1:7" x14ac:dyDescent="0.45">
      <c r="A1403" s="10" t="s">
        <v>58</v>
      </c>
      <c r="B1403" s="10" t="s">
        <v>59</v>
      </c>
      <c r="C1403">
        <v>2018</v>
      </c>
      <c r="D1403">
        <v>294</v>
      </c>
      <c r="E1403" s="9">
        <v>8.58</v>
      </c>
      <c r="F1403" s="9">
        <v>19.16</v>
      </c>
      <c r="G1403"/>
    </row>
    <row r="1404" spans="1:7" x14ac:dyDescent="0.45">
      <c r="A1404" s="10" t="s">
        <v>58</v>
      </c>
      <c r="B1404" s="10" t="s">
        <v>59</v>
      </c>
      <c r="C1404">
        <v>2018</v>
      </c>
      <c r="D1404">
        <v>295</v>
      </c>
      <c r="E1404" s="9">
        <v>10.11</v>
      </c>
      <c r="F1404" s="9">
        <v>18.93</v>
      </c>
      <c r="G1404"/>
    </row>
    <row r="1405" spans="1:7" x14ac:dyDescent="0.45">
      <c r="A1405" s="10" t="s">
        <v>58</v>
      </c>
      <c r="B1405" s="10" t="s">
        <v>59</v>
      </c>
      <c r="C1405">
        <v>2018</v>
      </c>
      <c r="D1405">
        <v>296</v>
      </c>
      <c r="E1405" s="9">
        <v>11.48</v>
      </c>
      <c r="F1405" s="9">
        <v>18.7</v>
      </c>
      <c r="G1405"/>
    </row>
    <row r="1406" spans="1:7" x14ac:dyDescent="0.45">
      <c r="A1406" s="10" t="s">
        <v>58</v>
      </c>
      <c r="B1406" s="10" t="s">
        <v>59</v>
      </c>
      <c r="C1406">
        <v>2018</v>
      </c>
      <c r="D1406">
        <v>297</v>
      </c>
      <c r="E1406" s="9">
        <v>11.26</v>
      </c>
      <c r="F1406" s="9">
        <v>18.47</v>
      </c>
      <c r="G1406"/>
    </row>
    <row r="1407" spans="1:7" x14ac:dyDescent="0.45">
      <c r="A1407" s="10" t="s">
        <v>58</v>
      </c>
      <c r="B1407" s="10" t="s">
        <v>59</v>
      </c>
      <c r="C1407">
        <v>2018</v>
      </c>
      <c r="D1407">
        <v>298</v>
      </c>
      <c r="E1407" s="9">
        <v>10.61</v>
      </c>
      <c r="F1407" s="9">
        <v>18.239999999999998</v>
      </c>
      <c r="G1407"/>
    </row>
    <row r="1408" spans="1:7" x14ac:dyDescent="0.45">
      <c r="A1408" s="10" t="s">
        <v>58</v>
      </c>
      <c r="B1408" s="10" t="s">
        <v>59</v>
      </c>
      <c r="C1408">
        <v>2018</v>
      </c>
      <c r="D1408">
        <v>299</v>
      </c>
      <c r="E1408" s="9">
        <v>3.06</v>
      </c>
      <c r="F1408" s="9">
        <v>18.010000000000002</v>
      </c>
      <c r="G1408"/>
    </row>
    <row r="1409" spans="1:7" x14ac:dyDescent="0.45">
      <c r="A1409" s="10" t="s">
        <v>58</v>
      </c>
      <c r="B1409" s="10" t="s">
        <v>59</v>
      </c>
      <c r="C1409">
        <v>2018</v>
      </c>
      <c r="D1409">
        <v>300</v>
      </c>
      <c r="E1409" s="9">
        <v>4.8</v>
      </c>
      <c r="F1409" s="9">
        <v>17.79</v>
      </c>
      <c r="G1409"/>
    </row>
    <row r="1410" spans="1:7" x14ac:dyDescent="0.45">
      <c r="A1410" s="10" t="s">
        <v>58</v>
      </c>
      <c r="B1410" s="10" t="s">
        <v>59</v>
      </c>
      <c r="C1410">
        <v>2018</v>
      </c>
      <c r="D1410">
        <v>301</v>
      </c>
      <c r="E1410" s="9">
        <v>2.5099999999999998</v>
      </c>
      <c r="F1410" s="9">
        <v>17.57</v>
      </c>
      <c r="G1410"/>
    </row>
    <row r="1411" spans="1:7" x14ac:dyDescent="0.45">
      <c r="A1411" s="10" t="s">
        <v>58</v>
      </c>
      <c r="B1411" s="10" t="s">
        <v>59</v>
      </c>
      <c r="C1411">
        <v>2018</v>
      </c>
      <c r="D1411">
        <v>302</v>
      </c>
      <c r="E1411" s="9">
        <v>3.09</v>
      </c>
      <c r="F1411" s="9">
        <v>17.34</v>
      </c>
      <c r="G1411"/>
    </row>
    <row r="1412" spans="1:7" x14ac:dyDescent="0.45">
      <c r="A1412" s="10" t="s">
        <v>58</v>
      </c>
      <c r="B1412" s="10" t="s">
        <v>59</v>
      </c>
      <c r="C1412">
        <v>2018</v>
      </c>
      <c r="D1412">
        <v>303</v>
      </c>
      <c r="E1412" s="9">
        <v>7.7</v>
      </c>
      <c r="F1412" s="9">
        <v>17.12</v>
      </c>
      <c r="G1412"/>
    </row>
    <row r="1413" spans="1:7" x14ac:dyDescent="0.45">
      <c r="A1413" s="10" t="s">
        <v>58</v>
      </c>
      <c r="B1413" s="10" t="s">
        <v>59</v>
      </c>
      <c r="C1413">
        <v>2018</v>
      </c>
      <c r="D1413">
        <v>304</v>
      </c>
      <c r="E1413" s="9">
        <v>8.52</v>
      </c>
      <c r="F1413" s="9">
        <v>16.899999999999999</v>
      </c>
      <c r="G1413"/>
    </row>
    <row r="1414" spans="1:7" x14ac:dyDescent="0.45">
      <c r="A1414" s="10" t="s">
        <v>58</v>
      </c>
      <c r="B1414" s="10" t="s">
        <v>59</v>
      </c>
      <c r="C1414">
        <v>2018</v>
      </c>
      <c r="D1414">
        <v>305</v>
      </c>
      <c r="E1414" s="9">
        <v>2.68</v>
      </c>
      <c r="F1414" s="9">
        <v>16.690000000000001</v>
      </c>
      <c r="G1414"/>
    </row>
    <row r="1415" spans="1:7" x14ac:dyDescent="0.45">
      <c r="A1415" s="10" t="s">
        <v>58</v>
      </c>
      <c r="B1415" s="10" t="s">
        <v>59</v>
      </c>
      <c r="C1415">
        <v>2018</v>
      </c>
      <c r="D1415">
        <v>306</v>
      </c>
      <c r="E1415" s="9">
        <v>2.48</v>
      </c>
      <c r="F1415" s="9">
        <v>16.47</v>
      </c>
      <c r="G1415"/>
    </row>
    <row r="1416" spans="1:7" x14ac:dyDescent="0.45">
      <c r="A1416" s="10" t="s">
        <v>58</v>
      </c>
      <c r="B1416" s="10" t="s">
        <v>59</v>
      </c>
      <c r="C1416">
        <v>2018</v>
      </c>
      <c r="D1416">
        <v>307</v>
      </c>
      <c r="E1416" s="9">
        <v>4.1100000000000003</v>
      </c>
      <c r="F1416" s="9">
        <v>16.260000000000002</v>
      </c>
      <c r="G1416"/>
    </row>
    <row r="1417" spans="1:7" x14ac:dyDescent="0.45">
      <c r="A1417" s="10" t="s">
        <v>58</v>
      </c>
      <c r="B1417" s="10" t="s">
        <v>59</v>
      </c>
      <c r="C1417">
        <v>2018</v>
      </c>
      <c r="D1417">
        <v>308</v>
      </c>
      <c r="E1417" s="9">
        <v>2.6</v>
      </c>
      <c r="F1417" s="9">
        <v>16.05</v>
      </c>
      <c r="G1417"/>
    </row>
    <row r="1418" spans="1:7" x14ac:dyDescent="0.45">
      <c r="A1418" s="10" t="s">
        <v>58</v>
      </c>
      <c r="B1418" s="10" t="s">
        <v>59</v>
      </c>
      <c r="C1418">
        <v>2018</v>
      </c>
      <c r="D1418">
        <v>309</v>
      </c>
      <c r="E1418" s="9">
        <v>7.72</v>
      </c>
      <c r="F1418" s="9">
        <v>15.84</v>
      </c>
      <c r="G1418"/>
    </row>
    <row r="1419" spans="1:7" x14ac:dyDescent="0.45">
      <c r="A1419" s="10" t="s">
        <v>58</v>
      </c>
      <c r="B1419" s="10" t="s">
        <v>59</v>
      </c>
      <c r="C1419">
        <v>2018</v>
      </c>
      <c r="D1419">
        <v>310</v>
      </c>
      <c r="E1419" s="9">
        <v>3.44</v>
      </c>
      <c r="F1419" s="9">
        <v>15.63</v>
      </c>
      <c r="G1419"/>
    </row>
    <row r="1420" spans="1:7" x14ac:dyDescent="0.45">
      <c r="A1420" s="10" t="s">
        <v>58</v>
      </c>
      <c r="B1420" s="10" t="s">
        <v>59</v>
      </c>
      <c r="C1420">
        <v>2018</v>
      </c>
      <c r="D1420">
        <v>311</v>
      </c>
      <c r="E1420" s="9">
        <v>5.34</v>
      </c>
      <c r="F1420" s="9">
        <v>15.43</v>
      </c>
      <c r="G1420"/>
    </row>
    <row r="1421" spans="1:7" x14ac:dyDescent="0.45">
      <c r="A1421" s="10" t="s">
        <v>58</v>
      </c>
      <c r="B1421" s="10" t="s">
        <v>59</v>
      </c>
      <c r="C1421">
        <v>2018</v>
      </c>
      <c r="D1421">
        <v>312</v>
      </c>
      <c r="E1421" s="9">
        <v>8.99</v>
      </c>
      <c r="F1421" s="9">
        <v>15.23</v>
      </c>
      <c r="G1421"/>
    </row>
    <row r="1422" spans="1:7" x14ac:dyDescent="0.45">
      <c r="A1422" s="10" t="s">
        <v>58</v>
      </c>
      <c r="B1422" s="10" t="s">
        <v>59</v>
      </c>
      <c r="C1422">
        <v>2018</v>
      </c>
      <c r="D1422">
        <v>313</v>
      </c>
      <c r="E1422" s="9">
        <v>7.46</v>
      </c>
      <c r="F1422" s="9">
        <v>15.03</v>
      </c>
      <c r="G1422"/>
    </row>
    <row r="1423" spans="1:7" x14ac:dyDescent="0.45">
      <c r="A1423" s="10" t="s">
        <v>58</v>
      </c>
      <c r="B1423" s="10" t="s">
        <v>59</v>
      </c>
      <c r="C1423">
        <v>2018</v>
      </c>
      <c r="D1423">
        <v>314</v>
      </c>
      <c r="E1423" s="9">
        <v>5.63</v>
      </c>
      <c r="F1423" s="9">
        <v>14.83</v>
      </c>
      <c r="G1423"/>
    </row>
    <row r="1424" spans="1:7" x14ac:dyDescent="0.45">
      <c r="A1424" s="10" t="s">
        <v>58</v>
      </c>
      <c r="B1424" s="10" t="s">
        <v>59</v>
      </c>
      <c r="C1424">
        <v>2018</v>
      </c>
      <c r="D1424">
        <v>315</v>
      </c>
      <c r="E1424" s="9">
        <v>6.03</v>
      </c>
      <c r="F1424" s="9">
        <v>14.64</v>
      </c>
      <c r="G1424"/>
    </row>
    <row r="1425" spans="1:7" x14ac:dyDescent="0.45">
      <c r="A1425" s="10" t="s">
        <v>58</v>
      </c>
      <c r="B1425" s="10" t="s">
        <v>59</v>
      </c>
      <c r="C1425">
        <v>2018</v>
      </c>
      <c r="D1425">
        <v>316</v>
      </c>
      <c r="E1425" s="9">
        <v>5.59</v>
      </c>
      <c r="F1425" s="9">
        <v>14.45</v>
      </c>
      <c r="G1425"/>
    </row>
    <row r="1426" spans="1:7" x14ac:dyDescent="0.45">
      <c r="A1426" s="10" t="s">
        <v>58</v>
      </c>
      <c r="B1426" s="10" t="s">
        <v>59</v>
      </c>
      <c r="C1426">
        <v>2018</v>
      </c>
      <c r="D1426">
        <v>317</v>
      </c>
      <c r="E1426" s="9">
        <v>6.65</v>
      </c>
      <c r="F1426" s="9">
        <v>14.26</v>
      </c>
      <c r="G1426"/>
    </row>
    <row r="1427" spans="1:7" x14ac:dyDescent="0.45">
      <c r="A1427" s="10" t="s">
        <v>58</v>
      </c>
      <c r="B1427" s="10" t="s">
        <v>59</v>
      </c>
      <c r="C1427">
        <v>2018</v>
      </c>
      <c r="D1427">
        <v>318</v>
      </c>
      <c r="E1427" s="9">
        <v>3.81</v>
      </c>
      <c r="F1427" s="9">
        <v>14.08</v>
      </c>
      <c r="G1427"/>
    </row>
    <row r="1428" spans="1:7" x14ac:dyDescent="0.45">
      <c r="A1428" s="10" t="s">
        <v>58</v>
      </c>
      <c r="B1428" s="10" t="s">
        <v>59</v>
      </c>
      <c r="C1428">
        <v>2018</v>
      </c>
      <c r="D1428">
        <v>319</v>
      </c>
      <c r="E1428" s="9">
        <v>-99</v>
      </c>
      <c r="F1428" s="9">
        <v>-99</v>
      </c>
      <c r="G1428"/>
    </row>
    <row r="1429" spans="1:7" x14ac:dyDescent="0.45">
      <c r="A1429" s="10" t="s">
        <v>58</v>
      </c>
      <c r="B1429" s="10" t="s">
        <v>59</v>
      </c>
      <c r="C1429">
        <v>2018</v>
      </c>
      <c r="D1429">
        <v>320</v>
      </c>
      <c r="E1429" s="9">
        <v>5.71</v>
      </c>
      <c r="F1429" s="9">
        <v>13.72</v>
      </c>
      <c r="G1429"/>
    </row>
    <row r="1430" spans="1:7" x14ac:dyDescent="0.45">
      <c r="A1430" s="10" t="s">
        <v>58</v>
      </c>
      <c r="B1430" s="10" t="s">
        <v>59</v>
      </c>
      <c r="C1430">
        <v>2018</v>
      </c>
      <c r="D1430">
        <v>321</v>
      </c>
      <c r="E1430" s="9">
        <v>4.59</v>
      </c>
      <c r="F1430" s="9">
        <v>13.55</v>
      </c>
      <c r="G1430"/>
    </row>
    <row r="1431" spans="1:7" x14ac:dyDescent="0.45">
      <c r="A1431" s="10" t="s">
        <v>58</v>
      </c>
      <c r="B1431" s="10" t="s">
        <v>59</v>
      </c>
      <c r="C1431">
        <v>2018</v>
      </c>
      <c r="D1431">
        <v>322</v>
      </c>
      <c r="E1431" s="9">
        <v>5.12</v>
      </c>
      <c r="F1431" s="9">
        <v>13.38</v>
      </c>
      <c r="G1431"/>
    </row>
    <row r="1432" spans="1:7" x14ac:dyDescent="0.45">
      <c r="A1432" s="10" t="s">
        <v>58</v>
      </c>
      <c r="B1432" s="10" t="s">
        <v>59</v>
      </c>
      <c r="C1432">
        <v>2018</v>
      </c>
      <c r="D1432">
        <v>323</v>
      </c>
      <c r="E1432" s="9">
        <v>2.85</v>
      </c>
      <c r="F1432" s="9">
        <v>13.22</v>
      </c>
      <c r="G1432"/>
    </row>
    <row r="1433" spans="1:7" x14ac:dyDescent="0.45">
      <c r="A1433" s="10" t="s">
        <v>58</v>
      </c>
      <c r="B1433" s="10" t="s">
        <v>59</v>
      </c>
      <c r="C1433">
        <v>2018</v>
      </c>
      <c r="D1433">
        <v>324</v>
      </c>
      <c r="E1433" s="9">
        <v>2.04</v>
      </c>
      <c r="F1433" s="9">
        <v>13.05</v>
      </c>
      <c r="G1433"/>
    </row>
    <row r="1434" spans="1:7" x14ac:dyDescent="0.45">
      <c r="A1434" s="10" t="s">
        <v>58</v>
      </c>
      <c r="B1434" s="10" t="s">
        <v>59</v>
      </c>
      <c r="C1434">
        <v>2018</v>
      </c>
      <c r="D1434">
        <v>325</v>
      </c>
      <c r="E1434" s="9">
        <v>6.51</v>
      </c>
      <c r="F1434" s="9">
        <v>12.9</v>
      </c>
      <c r="G1434"/>
    </row>
    <row r="1435" spans="1:7" x14ac:dyDescent="0.45">
      <c r="A1435" s="10" t="s">
        <v>58</v>
      </c>
      <c r="B1435" s="10" t="s">
        <v>59</v>
      </c>
      <c r="C1435">
        <v>2018</v>
      </c>
      <c r="D1435">
        <v>326</v>
      </c>
      <c r="E1435" s="9">
        <v>5.4</v>
      </c>
      <c r="F1435" s="9">
        <v>12.74</v>
      </c>
      <c r="G1435"/>
    </row>
    <row r="1436" spans="1:7" x14ac:dyDescent="0.45">
      <c r="A1436" s="10" t="s">
        <v>58</v>
      </c>
      <c r="B1436" s="10" t="s">
        <v>59</v>
      </c>
      <c r="C1436">
        <v>2018</v>
      </c>
      <c r="D1436">
        <v>327</v>
      </c>
      <c r="E1436" s="9">
        <v>1.75</v>
      </c>
      <c r="F1436" s="9">
        <v>12.59</v>
      </c>
      <c r="G1436"/>
    </row>
    <row r="1437" spans="1:7" x14ac:dyDescent="0.45">
      <c r="A1437" s="10" t="s">
        <v>58</v>
      </c>
      <c r="B1437" s="10" t="s">
        <v>59</v>
      </c>
      <c r="C1437">
        <v>2018</v>
      </c>
      <c r="D1437">
        <v>328</v>
      </c>
      <c r="E1437" s="9">
        <v>2.7199999999999998</v>
      </c>
      <c r="F1437" s="9">
        <v>12.45</v>
      </c>
      <c r="G1437"/>
    </row>
    <row r="1438" spans="1:7" x14ac:dyDescent="0.45">
      <c r="A1438" s="10" t="s">
        <v>58</v>
      </c>
      <c r="B1438" s="10" t="s">
        <v>59</v>
      </c>
      <c r="C1438">
        <v>2018</v>
      </c>
      <c r="D1438">
        <v>329</v>
      </c>
      <c r="E1438" s="9">
        <v>1.53</v>
      </c>
      <c r="F1438" s="9">
        <v>12.31</v>
      </c>
      <c r="G1438"/>
    </row>
    <row r="1439" spans="1:7" x14ac:dyDescent="0.45">
      <c r="A1439" s="10" t="s">
        <v>58</v>
      </c>
      <c r="B1439" s="10" t="s">
        <v>59</v>
      </c>
      <c r="C1439">
        <v>2018</v>
      </c>
      <c r="D1439">
        <v>330</v>
      </c>
      <c r="E1439" s="9">
        <v>5.59</v>
      </c>
      <c r="F1439" s="9">
        <v>12.17</v>
      </c>
      <c r="G1439"/>
    </row>
    <row r="1440" spans="1:7" x14ac:dyDescent="0.45">
      <c r="A1440" s="10" t="s">
        <v>58</v>
      </c>
      <c r="B1440" s="10" t="s">
        <v>59</v>
      </c>
      <c r="C1440">
        <v>2018</v>
      </c>
      <c r="D1440">
        <v>331</v>
      </c>
      <c r="E1440" s="9">
        <v>3.88</v>
      </c>
      <c r="F1440" s="9">
        <v>12.04</v>
      </c>
      <c r="G1440"/>
    </row>
    <row r="1441" spans="1:7" x14ac:dyDescent="0.45">
      <c r="A1441" s="10" t="s">
        <v>58</v>
      </c>
      <c r="B1441" s="10" t="s">
        <v>59</v>
      </c>
      <c r="C1441">
        <v>2018</v>
      </c>
      <c r="D1441">
        <v>332</v>
      </c>
      <c r="E1441" s="9">
        <v>6.74</v>
      </c>
      <c r="F1441" s="9">
        <v>11.92</v>
      </c>
      <c r="G1441"/>
    </row>
    <row r="1442" spans="1:7" x14ac:dyDescent="0.45">
      <c r="A1442" s="10" t="s">
        <v>58</v>
      </c>
      <c r="B1442" s="10" t="s">
        <v>59</v>
      </c>
      <c r="C1442">
        <v>2018</v>
      </c>
      <c r="D1442">
        <v>333</v>
      </c>
      <c r="E1442" s="9">
        <v>6.75</v>
      </c>
      <c r="F1442" s="9">
        <v>11.82</v>
      </c>
      <c r="G1442"/>
    </row>
    <row r="1443" spans="1:7" x14ac:dyDescent="0.45">
      <c r="A1443" s="10" t="s">
        <v>58</v>
      </c>
      <c r="B1443" s="10" t="s">
        <v>59</v>
      </c>
      <c r="C1443">
        <v>2018</v>
      </c>
      <c r="D1443">
        <v>334</v>
      </c>
      <c r="E1443" s="9">
        <v>3.7199999999999998</v>
      </c>
      <c r="F1443" s="9">
        <v>11.72</v>
      </c>
      <c r="G1443"/>
    </row>
    <row r="1444" spans="1:7" x14ac:dyDescent="0.45">
      <c r="A1444" s="10" t="s">
        <v>58</v>
      </c>
      <c r="B1444" s="10" t="s">
        <v>59</v>
      </c>
      <c r="C1444">
        <v>2018</v>
      </c>
      <c r="D1444">
        <v>335</v>
      </c>
      <c r="E1444" s="9">
        <v>3.86</v>
      </c>
      <c r="F1444" s="9">
        <v>11.63</v>
      </c>
      <c r="G1444"/>
    </row>
    <row r="1445" spans="1:7" x14ac:dyDescent="0.45">
      <c r="A1445" s="10" t="s">
        <v>58</v>
      </c>
      <c r="B1445" s="10" t="s">
        <v>59</v>
      </c>
      <c r="C1445">
        <v>2018</v>
      </c>
      <c r="D1445">
        <v>336</v>
      </c>
      <c r="E1445" s="9">
        <v>2.66</v>
      </c>
      <c r="F1445" s="9">
        <v>11.54</v>
      </c>
      <c r="G1445"/>
    </row>
    <row r="1446" spans="1:7" x14ac:dyDescent="0.45">
      <c r="A1446" s="10" t="s">
        <v>58</v>
      </c>
      <c r="B1446" s="10" t="s">
        <v>59</v>
      </c>
      <c r="C1446">
        <v>2018</v>
      </c>
      <c r="D1446">
        <v>337</v>
      </c>
      <c r="E1446" s="9">
        <v>4.6899999999999995</v>
      </c>
      <c r="F1446" s="9">
        <v>11.45</v>
      </c>
      <c r="G1446"/>
    </row>
    <row r="1447" spans="1:7" x14ac:dyDescent="0.45">
      <c r="A1447" s="10" t="s">
        <v>58</v>
      </c>
      <c r="B1447" s="10" t="s">
        <v>59</v>
      </c>
      <c r="C1447">
        <v>2018</v>
      </c>
      <c r="D1447">
        <v>338</v>
      </c>
      <c r="E1447" s="9">
        <v>6.68</v>
      </c>
      <c r="F1447" s="9">
        <v>11.37</v>
      </c>
      <c r="G1447"/>
    </row>
    <row r="1448" spans="1:7" x14ac:dyDescent="0.45">
      <c r="A1448" s="10" t="s">
        <v>58</v>
      </c>
      <c r="B1448" s="10" t="s">
        <v>59</v>
      </c>
      <c r="C1448">
        <v>2018</v>
      </c>
      <c r="D1448">
        <v>339</v>
      </c>
      <c r="E1448" s="9">
        <v>6.07</v>
      </c>
      <c r="F1448" s="9">
        <v>11.3</v>
      </c>
      <c r="G1448"/>
    </row>
    <row r="1449" spans="1:7" x14ac:dyDescent="0.45">
      <c r="A1449" s="10" t="s">
        <v>58</v>
      </c>
      <c r="B1449" s="10" t="s">
        <v>59</v>
      </c>
      <c r="C1449">
        <v>2018</v>
      </c>
      <c r="D1449">
        <v>340</v>
      </c>
      <c r="E1449" s="9">
        <v>1.33</v>
      </c>
      <c r="F1449" s="9">
        <v>11.23</v>
      </c>
      <c r="G1449"/>
    </row>
    <row r="1450" spans="1:7" x14ac:dyDescent="0.45">
      <c r="A1450" s="10" t="s">
        <v>58</v>
      </c>
      <c r="B1450" s="10" t="s">
        <v>59</v>
      </c>
      <c r="C1450">
        <v>2018</v>
      </c>
      <c r="D1450">
        <v>341</v>
      </c>
      <c r="E1450" s="9">
        <v>4.42</v>
      </c>
      <c r="F1450" s="9">
        <v>11.16</v>
      </c>
      <c r="G1450"/>
    </row>
    <row r="1451" spans="1:7" x14ac:dyDescent="0.45">
      <c r="A1451" s="10" t="s">
        <v>58</v>
      </c>
      <c r="B1451" s="10" t="s">
        <v>59</v>
      </c>
      <c r="C1451">
        <v>2018</v>
      </c>
      <c r="D1451">
        <v>342</v>
      </c>
      <c r="E1451" s="9">
        <v>6.66</v>
      </c>
      <c r="F1451" s="9">
        <v>11.1</v>
      </c>
      <c r="G1451"/>
    </row>
    <row r="1452" spans="1:7" x14ac:dyDescent="0.45">
      <c r="A1452" s="10" t="s">
        <v>58</v>
      </c>
      <c r="B1452" s="10" t="s">
        <v>59</v>
      </c>
      <c r="C1452">
        <v>2018</v>
      </c>
      <c r="D1452">
        <v>343</v>
      </c>
      <c r="E1452" s="9">
        <v>5.4</v>
      </c>
      <c r="F1452" s="9">
        <v>11.04</v>
      </c>
      <c r="G1452"/>
    </row>
    <row r="1453" spans="1:7" x14ac:dyDescent="0.45">
      <c r="A1453" s="10" t="s">
        <v>58</v>
      </c>
      <c r="B1453" s="10" t="s">
        <v>59</v>
      </c>
      <c r="C1453">
        <v>2018</v>
      </c>
      <c r="D1453">
        <v>344</v>
      </c>
      <c r="E1453" s="9">
        <v>5.24</v>
      </c>
      <c r="F1453" s="9">
        <v>10.98</v>
      </c>
      <c r="G1453"/>
    </row>
    <row r="1454" spans="1:7" x14ac:dyDescent="0.45">
      <c r="A1454" s="10" t="s">
        <v>58</v>
      </c>
      <c r="B1454" s="10" t="s">
        <v>59</v>
      </c>
      <c r="C1454">
        <v>2018</v>
      </c>
      <c r="D1454">
        <v>345</v>
      </c>
      <c r="E1454" s="9">
        <v>6.75</v>
      </c>
      <c r="F1454" s="9">
        <v>10.93</v>
      </c>
      <c r="G1454"/>
    </row>
    <row r="1455" spans="1:7" x14ac:dyDescent="0.45">
      <c r="A1455" s="10" t="s">
        <v>58</v>
      </c>
      <c r="B1455" s="10" t="s">
        <v>59</v>
      </c>
      <c r="C1455">
        <v>2018</v>
      </c>
      <c r="D1455">
        <v>346</v>
      </c>
      <c r="E1455" s="9">
        <v>5.62</v>
      </c>
      <c r="F1455" s="9">
        <v>10.89</v>
      </c>
      <c r="G1455"/>
    </row>
    <row r="1456" spans="1:7" x14ac:dyDescent="0.45">
      <c r="A1456" s="10" t="s">
        <v>58</v>
      </c>
      <c r="B1456" s="10" t="s">
        <v>59</v>
      </c>
      <c r="C1456">
        <v>2018</v>
      </c>
      <c r="D1456">
        <v>347</v>
      </c>
      <c r="E1456" s="9">
        <v>2.04</v>
      </c>
      <c r="F1456" s="9">
        <v>10.85</v>
      </c>
      <c r="G1456"/>
    </row>
    <row r="1457" spans="1:7" x14ac:dyDescent="0.45">
      <c r="A1457" s="10" t="s">
        <v>58</v>
      </c>
      <c r="B1457" s="10" t="s">
        <v>59</v>
      </c>
      <c r="C1457">
        <v>2018</v>
      </c>
      <c r="D1457">
        <v>348</v>
      </c>
      <c r="E1457" s="9">
        <v>4.16</v>
      </c>
      <c r="F1457" s="9">
        <v>10.81</v>
      </c>
      <c r="G1457"/>
    </row>
    <row r="1458" spans="1:7" x14ac:dyDescent="0.45">
      <c r="A1458" s="10" t="s">
        <v>58</v>
      </c>
      <c r="B1458" s="10" t="s">
        <v>59</v>
      </c>
      <c r="C1458">
        <v>2018</v>
      </c>
      <c r="D1458">
        <v>349</v>
      </c>
      <c r="E1458" s="9">
        <v>6.05</v>
      </c>
      <c r="F1458" s="9">
        <v>10.78</v>
      </c>
      <c r="G1458"/>
    </row>
    <row r="1459" spans="1:7" x14ac:dyDescent="0.45">
      <c r="A1459" s="10" t="s">
        <v>58</v>
      </c>
      <c r="B1459" s="10" t="s">
        <v>59</v>
      </c>
      <c r="C1459">
        <v>2018</v>
      </c>
      <c r="D1459">
        <v>350</v>
      </c>
      <c r="E1459" s="9">
        <v>2.08</v>
      </c>
      <c r="F1459" s="9">
        <v>10.75</v>
      </c>
      <c r="G1459"/>
    </row>
    <row r="1460" spans="1:7" x14ac:dyDescent="0.45">
      <c r="A1460" s="10" t="s">
        <v>58</v>
      </c>
      <c r="B1460" s="10" t="s">
        <v>59</v>
      </c>
      <c r="C1460">
        <v>2018</v>
      </c>
      <c r="D1460">
        <v>351</v>
      </c>
      <c r="E1460" s="9">
        <v>1.6</v>
      </c>
      <c r="F1460" s="9">
        <v>10.73</v>
      </c>
      <c r="G1460"/>
    </row>
    <row r="1461" spans="1:7" x14ac:dyDescent="0.45">
      <c r="A1461" s="10" t="s">
        <v>58</v>
      </c>
      <c r="B1461" s="10" t="s">
        <v>59</v>
      </c>
      <c r="C1461">
        <v>2018</v>
      </c>
      <c r="D1461">
        <v>352</v>
      </c>
      <c r="E1461" s="9">
        <v>4.6100000000000003</v>
      </c>
      <c r="F1461" s="9">
        <v>10.72</v>
      </c>
      <c r="G1461"/>
    </row>
    <row r="1462" spans="1:7" x14ac:dyDescent="0.45">
      <c r="A1462" s="10" t="s">
        <v>58</v>
      </c>
      <c r="B1462" s="10" t="s">
        <v>59</v>
      </c>
      <c r="C1462">
        <v>2018</v>
      </c>
      <c r="D1462">
        <v>353</v>
      </c>
      <c r="E1462" s="9">
        <v>2.23</v>
      </c>
      <c r="F1462" s="9">
        <v>10.7</v>
      </c>
      <c r="G1462"/>
    </row>
    <row r="1463" spans="1:7" x14ac:dyDescent="0.45">
      <c r="A1463" s="10" t="s">
        <v>58</v>
      </c>
      <c r="B1463" s="10" t="s">
        <v>59</v>
      </c>
      <c r="C1463">
        <v>2018</v>
      </c>
      <c r="D1463">
        <v>354</v>
      </c>
      <c r="E1463" s="9">
        <v>2.82</v>
      </c>
      <c r="F1463" s="9">
        <v>10.7</v>
      </c>
      <c r="G1463"/>
    </row>
    <row r="1464" spans="1:7" x14ac:dyDescent="0.45">
      <c r="A1464" s="10" t="s">
        <v>58</v>
      </c>
      <c r="B1464" s="10" t="s">
        <v>59</v>
      </c>
      <c r="C1464">
        <v>2018</v>
      </c>
      <c r="D1464">
        <v>355</v>
      </c>
      <c r="E1464" s="9">
        <v>2.98</v>
      </c>
      <c r="F1464" s="9">
        <v>10.69</v>
      </c>
      <c r="G1464"/>
    </row>
    <row r="1465" spans="1:7" x14ac:dyDescent="0.45">
      <c r="A1465" s="10" t="s">
        <v>58</v>
      </c>
      <c r="B1465" s="10" t="s">
        <v>59</v>
      </c>
      <c r="C1465">
        <v>2018</v>
      </c>
      <c r="D1465">
        <v>356</v>
      </c>
      <c r="E1465" s="9">
        <v>4.46</v>
      </c>
      <c r="F1465" s="9">
        <v>10.69</v>
      </c>
      <c r="G1465"/>
    </row>
    <row r="1466" spans="1:7" x14ac:dyDescent="0.45">
      <c r="A1466" s="10" t="s">
        <v>58</v>
      </c>
      <c r="B1466" s="10" t="s">
        <v>59</v>
      </c>
      <c r="C1466">
        <v>2018</v>
      </c>
      <c r="D1466">
        <v>357</v>
      </c>
      <c r="E1466" s="9">
        <v>2.17</v>
      </c>
      <c r="F1466" s="9">
        <v>10.7</v>
      </c>
      <c r="G1466"/>
    </row>
    <row r="1467" spans="1:7" x14ac:dyDescent="0.45">
      <c r="A1467" s="10" t="s">
        <v>58</v>
      </c>
      <c r="B1467" s="10" t="s">
        <v>59</v>
      </c>
      <c r="C1467">
        <v>2018</v>
      </c>
      <c r="D1467">
        <v>358</v>
      </c>
      <c r="E1467" s="9">
        <v>3.13</v>
      </c>
      <c r="F1467" s="9">
        <v>10.71</v>
      </c>
      <c r="G1467"/>
    </row>
    <row r="1468" spans="1:7" x14ac:dyDescent="0.45">
      <c r="A1468" s="10" t="s">
        <v>58</v>
      </c>
      <c r="B1468" s="10" t="s">
        <v>59</v>
      </c>
      <c r="C1468">
        <v>2018</v>
      </c>
      <c r="D1468">
        <v>359</v>
      </c>
      <c r="E1468" s="9">
        <v>3.87</v>
      </c>
      <c r="F1468" s="9">
        <v>10.73</v>
      </c>
      <c r="G1468"/>
    </row>
    <row r="1469" spans="1:7" x14ac:dyDescent="0.45">
      <c r="A1469" s="10" t="s">
        <v>58</v>
      </c>
      <c r="B1469" s="10" t="s">
        <v>59</v>
      </c>
      <c r="C1469">
        <v>2018</v>
      </c>
      <c r="D1469">
        <v>360</v>
      </c>
      <c r="E1469" s="9">
        <v>4.5</v>
      </c>
      <c r="F1469" s="9">
        <v>10.75</v>
      </c>
      <c r="G1469"/>
    </row>
    <row r="1470" spans="1:7" x14ac:dyDescent="0.45">
      <c r="A1470" s="10" t="s">
        <v>58</v>
      </c>
      <c r="B1470" s="10" t="s">
        <v>59</v>
      </c>
      <c r="C1470">
        <v>2018</v>
      </c>
      <c r="D1470">
        <v>361</v>
      </c>
      <c r="E1470" s="9">
        <v>4.13</v>
      </c>
      <c r="F1470" s="9">
        <v>10.77</v>
      </c>
      <c r="G1470"/>
    </row>
    <row r="1471" spans="1:7" x14ac:dyDescent="0.45">
      <c r="A1471" s="10" t="s">
        <v>58</v>
      </c>
      <c r="B1471" s="10" t="s">
        <v>59</v>
      </c>
      <c r="C1471">
        <v>2018</v>
      </c>
      <c r="D1471">
        <v>362</v>
      </c>
      <c r="E1471" s="9">
        <v>5.09</v>
      </c>
      <c r="F1471" s="9">
        <v>10.8</v>
      </c>
      <c r="G1471"/>
    </row>
    <row r="1472" spans="1:7" x14ac:dyDescent="0.45">
      <c r="A1472" s="10" t="s">
        <v>58</v>
      </c>
      <c r="B1472" s="10" t="s">
        <v>59</v>
      </c>
      <c r="C1472">
        <v>2018</v>
      </c>
      <c r="D1472">
        <v>363</v>
      </c>
      <c r="E1472" s="9">
        <v>6</v>
      </c>
      <c r="F1472" s="9">
        <v>10.84</v>
      </c>
      <c r="G1472"/>
    </row>
    <row r="1473" spans="1:7" x14ac:dyDescent="0.45">
      <c r="A1473" s="10" t="s">
        <v>58</v>
      </c>
      <c r="B1473" s="10" t="s">
        <v>59</v>
      </c>
      <c r="C1473">
        <v>2018</v>
      </c>
      <c r="D1473">
        <v>364</v>
      </c>
      <c r="E1473" s="9">
        <v>5.32</v>
      </c>
      <c r="F1473" s="9">
        <v>10.88</v>
      </c>
      <c r="G1473"/>
    </row>
    <row r="1474" spans="1:7" x14ac:dyDescent="0.45">
      <c r="A1474" s="10" t="s">
        <v>58</v>
      </c>
      <c r="B1474" s="10" t="s">
        <v>59</v>
      </c>
      <c r="C1474">
        <v>2018</v>
      </c>
      <c r="D1474">
        <v>365</v>
      </c>
      <c r="E1474" s="9">
        <v>6.27</v>
      </c>
      <c r="F1474" s="9">
        <v>10.92</v>
      </c>
      <c r="G147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5D45-D405-4D01-9579-6DF73D196956}">
  <dimension ref="A1:J374"/>
  <sheetViews>
    <sheetView tabSelected="1" workbookViewId="0">
      <selection activeCell="F11" sqref="F11"/>
    </sheetView>
  </sheetViews>
  <sheetFormatPr defaultRowHeight="14.25" x14ac:dyDescent="0.45"/>
  <sheetData>
    <row r="1" spans="1:10" x14ac:dyDescent="0.45">
      <c r="A1" t="s">
        <v>61</v>
      </c>
    </row>
    <row r="9" spans="1:10" x14ac:dyDescent="0.45">
      <c r="A9" t="s">
        <v>56</v>
      </c>
      <c r="B9" t="s">
        <v>6</v>
      </c>
      <c r="C9" t="s">
        <v>0</v>
      </c>
      <c r="D9" t="s">
        <v>1</v>
      </c>
      <c r="E9" t="s">
        <v>12</v>
      </c>
      <c r="F9" t="s">
        <v>13</v>
      </c>
      <c r="G9" t="s">
        <v>7</v>
      </c>
      <c r="H9" t="s">
        <v>8</v>
      </c>
      <c r="I9" t="s">
        <v>60</v>
      </c>
      <c r="J9" t="s">
        <v>11</v>
      </c>
    </row>
    <row r="10" spans="1:10" x14ac:dyDescent="0.45">
      <c r="A10">
        <v>44.507510000000003</v>
      </c>
      <c r="B10">
        <f t="shared" ref="B10:B73" si="0">RADIANS(A10)</f>
        <v>0.77680259136430152</v>
      </c>
      <c r="C10">
        <v>1</v>
      </c>
      <c r="D10">
        <f t="shared" ref="D10:D73" si="1">1366.1*(1+0.033*COS(RADIANS(360 * C10 /365)))</f>
        <v>1411.1746207189378</v>
      </c>
      <c r="E10">
        <f>60*7*0.25</f>
        <v>105</v>
      </c>
      <c r="F10">
        <f t="shared" ref="F10:F73" si="2">RADIANS(E10)</f>
        <v>1.8325957145940461</v>
      </c>
      <c r="G10">
        <f t="shared" ref="G10:G73" si="3">23.45*SIN(RADIANS(360/365*(284+C10)))</f>
        <v>-23.011636727869245</v>
      </c>
      <c r="H10">
        <f t="shared" ref="H10:H73" si="4">RADIANS(G10)</f>
        <v>-0.4016288271741727</v>
      </c>
      <c r="I10">
        <f t="shared" ref="I10:I73" si="5">24 * 3600 *D10/PI()*(COS(B10)*COS(H10)*SIN(F10)+(F10)*SIN(B10)*SIN(H10))</f>
        <v>5117032.4651013315</v>
      </c>
      <c r="J10">
        <f t="shared" ref="J10:J73" si="6">ROUND(I10/1000000,2)</f>
        <v>5.12</v>
      </c>
    </row>
    <row r="11" spans="1:10" x14ac:dyDescent="0.45">
      <c r="A11">
        <v>44.507510000000003</v>
      </c>
      <c r="B11">
        <f t="shared" si="0"/>
        <v>0.77680259136430152</v>
      </c>
      <c r="C11">
        <f t="shared" ref="C11:C74" si="7">C10+1</f>
        <v>2</v>
      </c>
      <c r="D11">
        <f t="shared" si="1"/>
        <v>1411.1545848549665</v>
      </c>
      <c r="E11">
        <v>105</v>
      </c>
      <c r="F11">
        <f t="shared" si="2"/>
        <v>1.8325957145940461</v>
      </c>
      <c r="G11">
        <f t="shared" si="3"/>
        <v>-22.930543608307655</v>
      </c>
      <c r="H11">
        <f t="shared" si="4"/>
        <v>-0.40021348523710953</v>
      </c>
      <c r="I11">
        <f t="shared" si="5"/>
        <v>5196695.6292225318</v>
      </c>
      <c r="J11">
        <f t="shared" si="6"/>
        <v>5.2</v>
      </c>
    </row>
    <row r="12" spans="1:10" x14ac:dyDescent="0.45">
      <c r="A12">
        <v>44.507510000000003</v>
      </c>
      <c r="B12">
        <f t="shared" si="0"/>
        <v>0.77680259136430152</v>
      </c>
      <c r="C12">
        <f t="shared" si="7"/>
        <v>3</v>
      </c>
      <c r="D12">
        <f t="shared" si="1"/>
        <v>1411.1211983451456</v>
      </c>
      <c r="E12">
        <v>105</v>
      </c>
      <c r="F12">
        <f t="shared" si="2"/>
        <v>1.8325957145940461</v>
      </c>
      <c r="G12">
        <f t="shared" si="3"/>
        <v>-22.842655673793264</v>
      </c>
      <c r="H12">
        <f t="shared" si="4"/>
        <v>-0.39867955140705624</v>
      </c>
      <c r="I12">
        <f t="shared" si="5"/>
        <v>5282975.778248393</v>
      </c>
      <c r="J12">
        <f t="shared" si="6"/>
        <v>5.28</v>
      </c>
    </row>
    <row r="13" spans="1:10" x14ac:dyDescent="0.45">
      <c r="A13">
        <v>44.507510000000003</v>
      </c>
      <c r="B13">
        <f t="shared" si="0"/>
        <v>0.77680259136430152</v>
      </c>
      <c r="C13">
        <f t="shared" si="7"/>
        <v>4</v>
      </c>
      <c r="D13">
        <f t="shared" si="1"/>
        <v>1411.0744710826175</v>
      </c>
      <c r="E13">
        <v>105</v>
      </c>
      <c r="F13">
        <f t="shared" si="2"/>
        <v>1.8325957145940461</v>
      </c>
      <c r="G13">
        <f t="shared" si="3"/>
        <v>-22.747998967417839</v>
      </c>
      <c r="H13">
        <f t="shared" si="4"/>
        <v>-0.39702748022171158</v>
      </c>
      <c r="I13">
        <f t="shared" si="5"/>
        <v>5375841.3631385462</v>
      </c>
      <c r="J13">
        <f t="shared" si="6"/>
        <v>5.38</v>
      </c>
    </row>
    <row r="14" spans="1:10" x14ac:dyDescent="0.45">
      <c r="A14">
        <v>44.507510000000003</v>
      </c>
      <c r="B14">
        <f t="shared" si="0"/>
        <v>0.77680259136430152</v>
      </c>
      <c r="C14">
        <f t="shared" si="7"/>
        <v>5</v>
      </c>
      <c r="D14">
        <f t="shared" si="1"/>
        <v>1411.0144169136793</v>
      </c>
      <c r="E14">
        <v>105</v>
      </c>
      <c r="F14">
        <f t="shared" si="2"/>
        <v>1.8325957145940461</v>
      </c>
      <c r="G14">
        <f t="shared" si="3"/>
        <v>-22.646601538006347</v>
      </c>
      <c r="H14">
        <f t="shared" si="4"/>
        <v>-0.3952577612254225</v>
      </c>
      <c r="I14">
        <f t="shared" si="5"/>
        <v>5475258.2010318413</v>
      </c>
      <c r="J14">
        <f t="shared" si="6"/>
        <v>5.48</v>
      </c>
    </row>
    <row r="15" spans="1:10" x14ac:dyDescent="0.45">
      <c r="A15">
        <v>44.507510000000003</v>
      </c>
      <c r="B15">
        <f t="shared" si="0"/>
        <v>0.77680259136430152</v>
      </c>
      <c r="C15">
        <f t="shared" si="7"/>
        <v>6</v>
      </c>
      <c r="D15">
        <f t="shared" si="1"/>
        <v>1410.941053633677</v>
      </c>
      <c r="E15">
        <v>105</v>
      </c>
      <c r="F15">
        <f t="shared" si="2"/>
        <v>1.8325957145940461</v>
      </c>
      <c r="G15">
        <f t="shared" si="3"/>
        <v>-22.538493431805453</v>
      </c>
      <c r="H15">
        <f t="shared" si="4"/>
        <v>-0.39337091882412117</v>
      </c>
      <c r="I15">
        <f t="shared" si="5"/>
        <v>5581189.4746645773</v>
      </c>
      <c r="J15">
        <f t="shared" si="6"/>
        <v>5.58</v>
      </c>
    </row>
    <row r="16" spans="1:10" x14ac:dyDescent="0.45">
      <c r="A16">
        <v>44.507510000000003</v>
      </c>
      <c r="B16">
        <f t="shared" si="0"/>
        <v>0.77680259136430152</v>
      </c>
      <c r="C16">
        <f t="shared" si="7"/>
        <v>7</v>
      </c>
      <c r="D16">
        <f t="shared" si="1"/>
        <v>1410.854402981734</v>
      </c>
      <c r="E16">
        <v>105</v>
      </c>
      <c r="F16">
        <f t="shared" si="2"/>
        <v>1.8325957145940461</v>
      </c>
      <c r="G16">
        <f t="shared" si="3"/>
        <v>-22.423706683580193</v>
      </c>
      <c r="H16">
        <f t="shared" si="4"/>
        <v>-0.39136751212993265</v>
      </c>
      <c r="I16">
        <f t="shared" si="5"/>
        <v>5693595.7323345346</v>
      </c>
      <c r="J16">
        <f t="shared" si="6"/>
        <v>5.69</v>
      </c>
    </row>
    <row r="17" spans="1:10" x14ac:dyDescent="0.45">
      <c r="A17">
        <v>44.507510000000003</v>
      </c>
      <c r="B17">
        <f t="shared" si="0"/>
        <v>0.77680259136430152</v>
      </c>
      <c r="C17">
        <f t="shared" si="7"/>
        <v>8</v>
      </c>
      <c r="D17">
        <f t="shared" si="1"/>
        <v>1410.7544906343082</v>
      </c>
      <c r="E17">
        <v>105</v>
      </c>
      <c r="F17">
        <f t="shared" si="2"/>
        <v>1.8325957145940461</v>
      </c>
      <c r="G17">
        <f t="shared" si="3"/>
        <v>-22.302275307121352</v>
      </c>
      <c r="H17">
        <f t="shared" si="4"/>
        <v>-0.38924813479549714</v>
      </c>
      <c r="I17">
        <f t="shared" si="5"/>
        <v>5812434.8884827886</v>
      </c>
      <c r="J17">
        <f t="shared" si="6"/>
        <v>5.81</v>
      </c>
    </row>
    <row r="18" spans="1:10" x14ac:dyDescent="0.45">
      <c r="A18">
        <v>44.507510000000003</v>
      </c>
      <c r="B18">
        <f t="shared" si="0"/>
        <v>0.77680259136430152</v>
      </c>
      <c r="C18">
        <f t="shared" si="7"/>
        <v>9</v>
      </c>
      <c r="D18">
        <f t="shared" si="1"/>
        <v>1410.6413461975849</v>
      </c>
      <c r="E18">
        <v>105</v>
      </c>
      <c r="F18">
        <f t="shared" si="2"/>
        <v>1.8325957145940461</v>
      </c>
      <c r="G18">
        <f t="shared" si="3"/>
        <v>-22.1742352851665</v>
      </c>
      <c r="H18">
        <f t="shared" si="4"/>
        <v>-0.38701341483805918</v>
      </c>
      <c r="I18">
        <f t="shared" si="5"/>
        <v>5937662.2249678066</v>
      </c>
      <c r="J18">
        <f t="shared" si="6"/>
        <v>5.94</v>
      </c>
    </row>
    <row r="19" spans="1:10" x14ac:dyDescent="0.45">
      <c r="A19">
        <v>44.507510000000003</v>
      </c>
      <c r="B19">
        <f t="shared" si="0"/>
        <v>0.77680259136430152</v>
      </c>
      <c r="C19">
        <f t="shared" si="7"/>
        <v>10</v>
      </c>
      <c r="D19">
        <f t="shared" si="1"/>
        <v>1410.5150031987018</v>
      </c>
      <c r="E19">
        <v>105</v>
      </c>
      <c r="F19">
        <f t="shared" si="2"/>
        <v>1.8325957145940461</v>
      </c>
      <c r="G19">
        <f t="shared" si="3"/>
        <v>-22.039624558737451</v>
      </c>
      <c r="H19">
        <f t="shared" si="4"/>
        <v>-0.38466401445337089</v>
      </c>
      <c r="I19">
        <f t="shared" si="5"/>
        <v>6069230.3931097127</v>
      </c>
      <c r="J19">
        <f t="shared" si="6"/>
        <v>6.07</v>
      </c>
    </row>
    <row r="20" spans="1:10" x14ac:dyDescent="0.45">
      <c r="A20">
        <v>44.507510000000003</v>
      </c>
      <c r="B20">
        <f t="shared" si="0"/>
        <v>0.77680259136430152</v>
      </c>
      <c r="C20">
        <f t="shared" si="7"/>
        <v>11</v>
      </c>
      <c r="D20">
        <f t="shared" si="1"/>
        <v>1410.3754990758171</v>
      </c>
      <c r="E20">
        <v>105</v>
      </c>
      <c r="F20">
        <f t="shared" si="2"/>
        <v>1.8325957145940461</v>
      </c>
      <c r="G20">
        <f t="shared" si="3"/>
        <v>-21.898483015897604</v>
      </c>
      <c r="H20">
        <f t="shared" si="4"/>
        <v>-0.38220062981947095</v>
      </c>
      <c r="I20">
        <f t="shared" si="5"/>
        <v>6207089.4165844629</v>
      </c>
      <c r="J20">
        <f t="shared" si="6"/>
        <v>6.21</v>
      </c>
    </row>
    <row r="21" spans="1:10" x14ac:dyDescent="0.45">
      <c r="A21">
        <v>44.507510000000003</v>
      </c>
      <c r="B21">
        <f t="shared" si="0"/>
        <v>0.77680259136430152</v>
      </c>
      <c r="C21">
        <f t="shared" si="7"/>
        <v>12</v>
      </c>
      <c r="D21">
        <f t="shared" si="1"/>
        <v>1410.2228751670125</v>
      </c>
      <c r="E21">
        <v>105</v>
      </c>
      <c r="F21">
        <f t="shared" si="2"/>
        <v>1.8325957145940461</v>
      </c>
      <c r="G21">
        <f t="shared" si="3"/>
        <v>-21.750852479932156</v>
      </c>
      <c r="H21">
        <f t="shared" si="4"/>
        <v>-0.37962399089039001</v>
      </c>
      <c r="I21">
        <f t="shared" si="5"/>
        <v>6351186.69525069</v>
      </c>
      <c r="J21">
        <f t="shared" si="6"/>
        <v>6.35</v>
      </c>
    </row>
    <row r="22" spans="1:10" x14ac:dyDescent="0.45">
      <c r="A22">
        <v>44.507510000000003</v>
      </c>
      <c r="B22">
        <f t="shared" si="0"/>
        <v>0.77680259136430152</v>
      </c>
      <c r="C22">
        <f t="shared" si="7"/>
        <v>13</v>
      </c>
      <c r="D22">
        <f t="shared" si="1"/>
        <v>1410.0571766980463</v>
      </c>
      <c r="E22">
        <v>105</v>
      </c>
      <c r="F22">
        <f t="shared" si="2"/>
        <v>1.8325957145940461</v>
      </c>
      <c r="G22">
        <f t="shared" si="3"/>
        <v>-21.596776696955082</v>
      </c>
      <c r="H22">
        <f t="shared" si="4"/>
        <v>-0.37693486117985181</v>
      </c>
      <c r="I22">
        <f t="shared" si="5"/>
        <v>6501467.0099927811</v>
      </c>
      <c r="J22">
        <f t="shared" si="6"/>
        <v>6.5</v>
      </c>
    </row>
    <row r="23" spans="1:10" x14ac:dyDescent="0.45">
      <c r="A23">
        <v>44.507510000000003</v>
      </c>
      <c r="B23">
        <f t="shared" si="0"/>
        <v>0.77680259136430152</v>
      </c>
      <c r="C23">
        <f t="shared" si="7"/>
        <v>14</v>
      </c>
      <c r="D23">
        <f t="shared" si="1"/>
        <v>1409.8784527689506</v>
      </c>
      <c r="E23">
        <v>105</v>
      </c>
      <c r="F23">
        <f t="shared" si="2"/>
        <v>1.8325957145940461</v>
      </c>
      <c r="G23">
        <f t="shared" si="3"/>
        <v>-21.436301322946075</v>
      </c>
      <c r="H23">
        <f t="shared" si="4"/>
        <v>-0.37413403753502533</v>
      </c>
      <c r="I23">
        <f t="shared" si="5"/>
        <v>6657872.5286663538</v>
      </c>
      <c r="J23">
        <f t="shared" si="6"/>
        <v>6.66</v>
      </c>
    </row>
    <row r="24" spans="1:10" x14ac:dyDescent="0.45">
      <c r="A24">
        <v>44.507510000000003</v>
      </c>
      <c r="B24">
        <f t="shared" si="0"/>
        <v>0.77680259136430152</v>
      </c>
      <c r="C24">
        <f t="shared" si="7"/>
        <v>15</v>
      </c>
      <c r="D24">
        <f t="shared" si="1"/>
        <v>1409.6867563394835</v>
      </c>
      <c r="E24">
        <v>105</v>
      </c>
      <c r="F24">
        <f t="shared" si="2"/>
        <v>1.8325957145940461</v>
      </c>
      <c r="G24">
        <f t="shared" si="3"/>
        <v>-21.269473910221816</v>
      </c>
      <c r="H24">
        <f t="shared" si="4"/>
        <v>-0.37122234990040348</v>
      </c>
      <c r="I24">
        <f t="shared" si="5"/>
        <v>6820342.8132325644</v>
      </c>
      <c r="J24">
        <f t="shared" si="6"/>
        <v>6.82</v>
      </c>
    </row>
    <row r="25" spans="1:10" x14ac:dyDescent="0.45">
      <c r="A25">
        <v>44.507510000000003</v>
      </c>
      <c r="B25">
        <f t="shared" si="0"/>
        <v>0.77680259136430152</v>
      </c>
      <c r="C25">
        <f t="shared" si="7"/>
        <v>16</v>
      </c>
      <c r="D25">
        <f t="shared" si="1"/>
        <v>1409.4821442134337</v>
      </c>
      <c r="E25">
        <v>105</v>
      </c>
      <c r="F25">
        <f t="shared" si="2"/>
        <v>1.8325957145940461</v>
      </c>
      <c r="G25">
        <f t="shared" si="3"/>
        <v>-21.096343893345107</v>
      </c>
      <c r="H25">
        <f t="shared" si="4"/>
        <v>-0.3682006610718716</v>
      </c>
      <c r="I25">
        <f t="shared" si="5"/>
        <v>6988814.8281689761</v>
      </c>
      <c r="J25">
        <f t="shared" si="6"/>
        <v>6.99</v>
      </c>
    </row>
    <row r="26" spans="1:10" x14ac:dyDescent="0.45">
      <c r="A26">
        <v>44.507510000000003</v>
      </c>
      <c r="B26">
        <f t="shared" si="0"/>
        <v>0.77680259136430152</v>
      </c>
      <c r="C26">
        <f t="shared" si="7"/>
        <v>17</v>
      </c>
      <c r="D26">
        <f t="shared" si="1"/>
        <v>1409.2646770217898</v>
      </c>
      <c r="E26">
        <v>105</v>
      </c>
      <c r="F26">
        <f t="shared" si="2"/>
        <v>1.8325957145940461</v>
      </c>
      <c r="G26">
        <f t="shared" si="3"/>
        <v>-20.916962574476418</v>
      </c>
      <c r="H26">
        <f t="shared" si="4"/>
        <v>-0.36506986644104311</v>
      </c>
      <c r="I26">
        <f t="shared" si="5"/>
        <v>7163222.9502450088</v>
      </c>
      <c r="J26">
        <f t="shared" si="6"/>
        <v>7.16</v>
      </c>
    </row>
    <row r="27" spans="1:10" x14ac:dyDescent="0.45">
      <c r="A27">
        <v>44.507510000000003</v>
      </c>
      <c r="B27">
        <f t="shared" si="0"/>
        <v>0.77680259136430152</v>
      </c>
      <c r="C27">
        <f t="shared" si="7"/>
        <v>18</v>
      </c>
      <c r="D27">
        <f t="shared" si="1"/>
        <v>1409.0344192047746</v>
      </c>
      <c r="E27">
        <v>105</v>
      </c>
      <c r="F27">
        <f t="shared" si="2"/>
        <v>1.8325957145940461</v>
      </c>
      <c r="G27">
        <f t="shared" si="3"/>
        <v>-20.73138310817188</v>
      </c>
      <c r="H27">
        <f t="shared" si="4"/>
        <v>-0.36183089372993504</v>
      </c>
      <c r="I27">
        <f t="shared" si="5"/>
        <v>7343498.9797499487</v>
      </c>
      <c r="J27">
        <f t="shared" si="6"/>
        <v>7.34</v>
      </c>
    </row>
    <row r="28" spans="1:10" x14ac:dyDescent="0.45">
      <c r="A28">
        <v>44.507510000000003</v>
      </c>
      <c r="B28">
        <f t="shared" si="0"/>
        <v>0.77680259136430152</v>
      </c>
      <c r="C28">
        <f t="shared" si="7"/>
        <v>19</v>
      </c>
      <c r="D28">
        <f t="shared" si="1"/>
        <v>1408.7914389927485</v>
      </c>
      <c r="E28">
        <v>105</v>
      </c>
      <c r="F28">
        <f t="shared" si="2"/>
        <v>1.8325957145940461</v>
      </c>
      <c r="G28">
        <f t="shared" si="3"/>
        <v>-20.539660485632506</v>
      </c>
      <c r="H28">
        <f t="shared" si="4"/>
        <v>-0.3584847027160647</v>
      </c>
      <c r="I28">
        <f t="shared" si="5"/>
        <v>7529572.1532612778</v>
      </c>
      <c r="J28">
        <f t="shared" si="6"/>
        <v>7.53</v>
      </c>
    </row>
    <row r="29" spans="1:10" x14ac:dyDescent="0.45">
      <c r="A29">
        <v>44.507510000000003</v>
      </c>
      <c r="B29">
        <f t="shared" si="0"/>
        <v>0.77680259136430152</v>
      </c>
      <c r="C29">
        <f t="shared" si="7"/>
        <v>20</v>
      </c>
      <c r="D29">
        <f t="shared" si="1"/>
        <v>1408.5358083859917</v>
      </c>
      <c r="E29">
        <v>105</v>
      </c>
      <c r="F29">
        <f t="shared" si="2"/>
        <v>1.8325957145940461</v>
      </c>
      <c r="G29">
        <f t="shared" si="3"/>
        <v>-20.341851518409051</v>
      </c>
      <c r="H29">
        <f t="shared" si="4"/>
        <v>-0.35503228494804584</v>
      </c>
      <c r="I29">
        <f t="shared" si="5"/>
        <v>7721369.158040409</v>
      </c>
      <c r="J29">
        <f t="shared" si="6"/>
        <v>7.72</v>
      </c>
    </row>
    <row r="30" spans="1:10" x14ac:dyDescent="0.45">
      <c r="A30">
        <v>44.507510000000003</v>
      </c>
      <c r="B30">
        <f t="shared" si="0"/>
        <v>0.77680259136430152</v>
      </c>
      <c r="C30">
        <f t="shared" si="7"/>
        <v>21</v>
      </c>
      <c r="D30">
        <f t="shared" si="1"/>
        <v>1408.2676031333708</v>
      </c>
      <c r="E30">
        <v>105</v>
      </c>
      <c r="F30">
        <f t="shared" si="2"/>
        <v>1.8325957145940461</v>
      </c>
      <c r="G30">
        <f t="shared" si="3"/>
        <v>-20.13801482156758</v>
      </c>
      <c r="H30">
        <f t="shared" si="4"/>
        <v>-0.35147466345177264</v>
      </c>
      <c r="I30">
        <f t="shared" si="5"/>
        <v>7918814.1481414372</v>
      </c>
      <c r="J30">
        <f t="shared" si="6"/>
        <v>7.92</v>
      </c>
    </row>
    <row r="31" spans="1:10" x14ac:dyDescent="0.45">
      <c r="A31">
        <v>44.507510000000003</v>
      </c>
      <c r="B31">
        <f t="shared" si="0"/>
        <v>0.77680259136430152</v>
      </c>
      <c r="C31">
        <f t="shared" si="7"/>
        <v>22</v>
      </c>
      <c r="D31">
        <f t="shared" si="1"/>
        <v>1407.9869027098896</v>
      </c>
      <c r="E31">
        <v>105</v>
      </c>
      <c r="F31">
        <f t="shared" si="2"/>
        <v>1.8325957145940461</v>
      </c>
      <c r="G31">
        <f t="shared" si="3"/>
        <v>-19.928210796320524</v>
      </c>
      <c r="H31">
        <f t="shared" si="4"/>
        <v>-0.3478128924272742</v>
      </c>
      <c r="I31">
        <f t="shared" si="5"/>
        <v>8121828.7623176537</v>
      </c>
      <c r="J31">
        <f t="shared" si="6"/>
        <v>8.1199999999999992</v>
      </c>
    </row>
    <row r="32" spans="1:10" x14ac:dyDescent="0.45">
      <c r="A32">
        <v>44.507510000000003</v>
      </c>
      <c r="B32">
        <f t="shared" si="0"/>
        <v>0.77680259136430152</v>
      </c>
      <c r="C32">
        <f t="shared" si="7"/>
        <v>23</v>
      </c>
      <c r="D32">
        <f t="shared" si="1"/>
        <v>1407.6937902931427</v>
      </c>
      <c r="E32">
        <v>105</v>
      </c>
      <c r="F32">
        <f t="shared" si="2"/>
        <v>1.8325957145940461</v>
      </c>
      <c r="G32">
        <f t="shared" si="3"/>
        <v>-19.712501612128516</v>
      </c>
      <c r="H32">
        <f t="shared" si="4"/>
        <v>-0.34404805693633278</v>
      </c>
      <c r="I32">
        <f t="shared" si="5"/>
        <v>8330332.1438080575</v>
      </c>
      <c r="J32">
        <f t="shared" si="6"/>
        <v>8.33</v>
      </c>
    </row>
    <row r="33" spans="1:10" x14ac:dyDescent="0.45">
      <c r="A33">
        <v>44.507510000000003</v>
      </c>
      <c r="B33">
        <f t="shared" si="0"/>
        <v>0.77680259136430152</v>
      </c>
      <c r="C33">
        <f t="shared" si="7"/>
        <v>24</v>
      </c>
      <c r="D33">
        <f t="shared" si="1"/>
        <v>1407.3883527386638</v>
      </c>
      <c r="E33">
        <v>105</v>
      </c>
      <c r="F33">
        <f t="shared" si="2"/>
        <v>1.8325957145940461</v>
      </c>
      <c r="G33">
        <f t="shared" si="3"/>
        <v>-19.490951188278192</v>
      </c>
      <c r="H33">
        <f t="shared" si="4"/>
        <v>-0.34018127258095565</v>
      </c>
      <c r="I33">
        <f t="shared" si="5"/>
        <v>8544240.9620841406</v>
      </c>
      <c r="J33">
        <f t="shared" si="6"/>
        <v>8.5399999999999991</v>
      </c>
    </row>
    <row r="34" spans="1:10" x14ac:dyDescent="0.45">
      <c r="A34">
        <v>44.507510000000003</v>
      </c>
      <c r="B34">
        <f t="shared" si="0"/>
        <v>0.77680259136430152</v>
      </c>
      <c r="C34">
        <f t="shared" si="7"/>
        <v>25</v>
      </c>
      <c r="D34">
        <f t="shared" si="1"/>
        <v>1407.0706805541931</v>
      </c>
      <c r="E34">
        <v>105</v>
      </c>
      <c r="F34">
        <f t="shared" si="2"/>
        <v>1.8325957145940461</v>
      </c>
      <c r="G34">
        <f t="shared" si="3"/>
        <v>-19.26362517494162</v>
      </c>
      <c r="H34">
        <f t="shared" si="4"/>
        <v>-0.33621368517279993</v>
      </c>
      <c r="I34">
        <f t="shared" si="5"/>
        <v>8763469.4366345033</v>
      </c>
      <c r="J34">
        <f t="shared" si="6"/>
        <v>8.76</v>
      </c>
    </row>
    <row r="35" spans="1:10" x14ac:dyDescent="0.45">
      <c r="A35">
        <v>44.507510000000003</v>
      </c>
      <c r="B35">
        <f t="shared" si="0"/>
        <v>0.77680259136430152</v>
      </c>
      <c r="C35">
        <f t="shared" si="7"/>
        <v>26</v>
      </c>
      <c r="D35">
        <f t="shared" si="1"/>
        <v>1406.7408678728548</v>
      </c>
      <c r="E35">
        <v>105</v>
      </c>
      <c r="F35">
        <f t="shared" si="2"/>
        <v>1.8325957145940461</v>
      </c>
      <c r="G35">
        <f t="shared" si="3"/>
        <v>-19.030590933722618</v>
      </c>
      <c r="H35">
        <f t="shared" si="4"/>
        <v>-0.33214647039364165</v>
      </c>
      <c r="I35">
        <f t="shared" si="5"/>
        <v>8987929.3628618587</v>
      </c>
      <c r="J35">
        <f t="shared" si="6"/>
        <v>8.99</v>
      </c>
    </row>
    <row r="36" spans="1:10" x14ac:dyDescent="0.45">
      <c r="A36">
        <v>44.507510000000003</v>
      </c>
      <c r="B36">
        <f t="shared" si="0"/>
        <v>0.77680259136430152</v>
      </c>
      <c r="C36">
        <f t="shared" si="7"/>
        <v>27</v>
      </c>
      <c r="D36">
        <f t="shared" si="1"/>
        <v>1406.3990124252637</v>
      </c>
      <c r="E36">
        <v>105</v>
      </c>
      <c r="F36">
        <f t="shared" si="2"/>
        <v>1.8325957145940461</v>
      </c>
      <c r="G36">
        <f t="shared" si="3"/>
        <v>-18.791917517696174</v>
      </c>
      <c r="H36">
        <f t="shared" si="4"/>
        <v>-0.32798083344699802</v>
      </c>
      <c r="I36">
        <f t="shared" si="5"/>
        <v>9217530.140163254</v>
      </c>
      <c r="J36">
        <f t="shared" si="6"/>
        <v>9.2200000000000006</v>
      </c>
    </row>
    <row r="37" spans="1:10" x14ac:dyDescent="0.45">
      <c r="A37">
        <v>44.507510000000003</v>
      </c>
      <c r="B37">
        <f t="shared" si="0"/>
        <v>0.77680259136430152</v>
      </c>
      <c r="C37">
        <f t="shared" si="7"/>
        <v>28</v>
      </c>
      <c r="D37">
        <f t="shared" si="1"/>
        <v>1406.0452155105668</v>
      </c>
      <c r="E37">
        <v>105</v>
      </c>
      <c r="F37">
        <f t="shared" si="2"/>
        <v>1.8325957145940461</v>
      </c>
      <c r="G37">
        <f t="shared" si="3"/>
        <v>-18.547675650946431</v>
      </c>
      <c r="H37">
        <f t="shared" si="4"/>
        <v>-0.32371800870099776</v>
      </c>
      <c r="I37">
        <f t="shared" si="5"/>
        <v>9452178.8022611197</v>
      </c>
      <c r="J37">
        <f t="shared" si="6"/>
        <v>9.4499999999999993</v>
      </c>
    </row>
    <row r="38" spans="1:10" x14ac:dyDescent="0.45">
      <c r="A38">
        <v>44.507510000000003</v>
      </c>
      <c r="B38">
        <f t="shared" si="0"/>
        <v>0.77680259136430152</v>
      </c>
      <c r="C38">
        <f t="shared" si="7"/>
        <v>29</v>
      </c>
      <c r="D38">
        <f t="shared" si="1"/>
        <v>1405.679581966426</v>
      </c>
      <c r="E38">
        <v>105</v>
      </c>
      <c r="F38">
        <f t="shared" si="2"/>
        <v>1.8325957145940461</v>
      </c>
      <c r="G38">
        <f t="shared" si="3"/>
        <v>-18.297937707609698</v>
      </c>
      <c r="H38">
        <f t="shared" si="4"/>
        <v>-0.31935925932261272</v>
      </c>
      <c r="I38">
        <f t="shared" si="5"/>
        <v>9691780.0498479065</v>
      </c>
      <c r="J38">
        <f t="shared" si="6"/>
        <v>9.69</v>
      </c>
    </row>
    <row r="39" spans="1:10" x14ac:dyDescent="0.45">
      <c r="A39">
        <v>44.507510000000003</v>
      </c>
      <c r="B39">
        <f t="shared" si="0"/>
        <v>0.77680259136430152</v>
      </c>
      <c r="C39">
        <f t="shared" si="7"/>
        <v>30</v>
      </c>
      <c r="D39">
        <f t="shared" si="1"/>
        <v>1405.3022201379513</v>
      </c>
      <c r="E39">
        <v>105</v>
      </c>
      <c r="F39">
        <f t="shared" si="2"/>
        <v>1.8325957145940461</v>
      </c>
      <c r="G39">
        <f t="shared" si="3"/>
        <v>-18.042777690428334</v>
      </c>
      <c r="H39">
        <f t="shared" si="4"/>
        <v>-0.31490587690335259</v>
      </c>
      <c r="I39">
        <f t="shared" si="5"/>
        <v>9936236.2856031265</v>
      </c>
      <c r="J39">
        <f t="shared" si="6"/>
        <v>9.94</v>
      </c>
    </row>
    <row r="40" spans="1:10" x14ac:dyDescent="0.45">
      <c r="A40">
        <v>44.507510000000003</v>
      </c>
      <c r="B40">
        <f t="shared" si="0"/>
        <v>0.77680259136430152</v>
      </c>
      <c r="C40">
        <f t="shared" si="7"/>
        <v>31</v>
      </c>
      <c r="D40">
        <f t="shared" si="1"/>
        <v>1404.9132418455965</v>
      </c>
      <c r="E40">
        <v>105</v>
      </c>
      <c r="F40">
        <f t="shared" si="2"/>
        <v>1.8325957145940461</v>
      </c>
      <c r="G40">
        <f t="shared" si="3"/>
        <v>-17.782271208822291</v>
      </c>
      <c r="H40">
        <f t="shared" si="4"/>
        <v>-0.31035918107654109</v>
      </c>
      <c r="I40">
        <f t="shared" si="5"/>
        <v>10185447.651636276</v>
      </c>
      <c r="J40">
        <f t="shared" si="6"/>
        <v>10.19</v>
      </c>
    </row>
    <row r="41" spans="1:10" x14ac:dyDescent="0.45">
      <c r="A41">
        <v>44.507510000000003</v>
      </c>
      <c r="B41">
        <f t="shared" si="0"/>
        <v>0.77680259136430152</v>
      </c>
      <c r="C41">
        <f t="shared" si="7"/>
        <v>32</v>
      </c>
      <c r="D41">
        <f t="shared" si="1"/>
        <v>1404.5127623520243</v>
      </c>
      <c r="E41">
        <v>105</v>
      </c>
      <c r="F41">
        <f t="shared" si="2"/>
        <v>1.8325957145940461</v>
      </c>
      <c r="G41">
        <f t="shared" si="3"/>
        <v>-17.516495456484215</v>
      </c>
      <c r="H41">
        <f t="shared" si="4"/>
        <v>-0.30572051912627668</v>
      </c>
      <c r="I41">
        <f t="shared" si="5"/>
        <v>10439312.069404639</v>
      </c>
      <c r="J41">
        <f t="shared" si="6"/>
        <v>10.44</v>
      </c>
    </row>
    <row r="42" spans="1:10" x14ac:dyDescent="0.45">
      <c r="A42">
        <v>44.507510000000003</v>
      </c>
      <c r="B42">
        <f t="shared" si="0"/>
        <v>0.77680259136430152</v>
      </c>
      <c r="C42">
        <f t="shared" si="7"/>
        <v>33</v>
      </c>
      <c r="D42">
        <f t="shared" si="1"/>
        <v>1404.1009003279521</v>
      </c>
      <c r="E42">
        <v>105</v>
      </c>
      <c r="F42">
        <f t="shared" si="2"/>
        <v>1.8325957145940461</v>
      </c>
      <c r="G42">
        <f t="shared" si="3"/>
        <v>-17.245529188505468</v>
      </c>
      <c r="H42">
        <f t="shared" si="4"/>
        <v>-0.30099126558820627</v>
      </c>
      <c r="I42">
        <f t="shared" si="5"/>
        <v>10697725.282148305</v>
      </c>
      <c r="J42">
        <f t="shared" si="6"/>
        <v>10.7</v>
      </c>
    </row>
    <row r="43" spans="1:10" x14ac:dyDescent="0.45">
      <c r="A43">
        <v>44.507510000000003</v>
      </c>
      <c r="B43">
        <f t="shared" si="0"/>
        <v>0.77680259136430152</v>
      </c>
      <c r="C43">
        <f t="shared" si="7"/>
        <v>34</v>
      </c>
      <c r="D43">
        <f t="shared" si="1"/>
        <v>1403.677777816986</v>
      </c>
      <c r="E43">
        <v>105</v>
      </c>
      <c r="F43">
        <f t="shared" si="2"/>
        <v>1.8325957145940461</v>
      </c>
      <c r="G43">
        <f t="shared" si="3"/>
        <v>-16.969452698039142</v>
      </c>
      <c r="H43">
        <f t="shared" si="4"/>
        <v>-0.2961728218422181</v>
      </c>
      <c r="I43">
        <f t="shared" si="5"/>
        <v>10960580.899880351</v>
      </c>
      <c r="J43">
        <f t="shared" si="6"/>
        <v>10.96</v>
      </c>
    </row>
    <row r="44" spans="1:10" x14ac:dyDescent="0.45">
      <c r="A44">
        <v>44.507510000000003</v>
      </c>
      <c r="B44">
        <f t="shared" si="0"/>
        <v>0.77680259136430152</v>
      </c>
      <c r="C44">
        <f t="shared" si="7"/>
        <v>35</v>
      </c>
      <c r="D44">
        <f t="shared" si="1"/>
        <v>1403.2435201994579</v>
      </c>
      <c r="E44">
        <v>105</v>
      </c>
      <c r="F44">
        <f t="shared" si="2"/>
        <v>1.8325957145940461</v>
      </c>
      <c r="G44">
        <f t="shared" si="3"/>
        <v>-16.688347792507624</v>
      </c>
      <c r="H44">
        <f t="shared" si="4"/>
        <v>-0.29126661569718554</v>
      </c>
      <c r="I44">
        <f t="shared" si="5"/>
        <v>11227770.446962655</v>
      </c>
      <c r="J44">
        <f t="shared" si="6"/>
        <v>11.23</v>
      </c>
    </row>
    <row r="45" spans="1:10" x14ac:dyDescent="0.45">
      <c r="A45">
        <v>44.507510000000003</v>
      </c>
      <c r="B45">
        <f t="shared" si="0"/>
        <v>0.77680259136430152</v>
      </c>
      <c r="C45">
        <f t="shared" si="7"/>
        <v>36</v>
      </c>
      <c r="D45">
        <f t="shared" si="1"/>
        <v>1402.7982561552722</v>
      </c>
      <c r="E45">
        <v>105</v>
      </c>
      <c r="F45">
        <f t="shared" si="2"/>
        <v>1.8325957145940461</v>
      </c>
      <c r="G45">
        <f t="shared" si="3"/>
        <v>-16.402297769361123</v>
      </c>
      <c r="H45">
        <f t="shared" si="4"/>
        <v>-0.28627410096787309</v>
      </c>
      <c r="I45">
        <f t="shared" si="5"/>
        <v>11499183.412292812</v>
      </c>
      <c r="J45">
        <f t="shared" si="6"/>
        <v>11.5</v>
      </c>
    </row>
    <row r="46" spans="1:10" x14ac:dyDescent="0.45">
      <c r="A46">
        <v>44.507510000000003</v>
      </c>
      <c r="B46">
        <f t="shared" si="0"/>
        <v>0.77680259136430152</v>
      </c>
      <c r="C46">
        <f t="shared" si="7"/>
        <v>37</v>
      </c>
      <c r="D46">
        <f t="shared" si="1"/>
        <v>1402.3421176257741</v>
      </c>
      <c r="E46">
        <v>105</v>
      </c>
      <c r="F46">
        <f t="shared" si="2"/>
        <v>1.8325957145940461</v>
      </c>
      <c r="G46">
        <f t="shared" si="3"/>
        <v>-16.111387391395002</v>
      </c>
      <c r="H46">
        <f t="shared" si="4"/>
        <v>-0.2811967570441431</v>
      </c>
      <c r="I46">
        <f t="shared" si="5"/>
        <v>11774707.302119538</v>
      </c>
      <c r="J46">
        <f t="shared" si="6"/>
        <v>11.77</v>
      </c>
    </row>
    <row r="47" spans="1:10" x14ac:dyDescent="0.45">
      <c r="A47">
        <v>44.507510000000003</v>
      </c>
      <c r="B47">
        <f t="shared" si="0"/>
        <v>0.77680259136430152</v>
      </c>
      <c r="C47">
        <f t="shared" si="7"/>
        <v>38</v>
      </c>
      <c r="D47">
        <f t="shared" si="1"/>
        <v>1401.8752397746543</v>
      </c>
      <c r="E47">
        <v>105</v>
      </c>
      <c r="F47">
        <f t="shared" si="2"/>
        <v>1.8325957145940461</v>
      </c>
      <c r="G47">
        <f t="shared" si="3"/>
        <v>-15.815702861632591</v>
      </c>
      <c r="H47">
        <f t="shared" si="4"/>
        <v>-0.27603608845257788</v>
      </c>
      <c r="I47">
        <f t="shared" si="5"/>
        <v>12054227.695498724</v>
      </c>
      <c r="J47">
        <f t="shared" si="6"/>
        <v>12.05</v>
      </c>
    </row>
    <row r="48" spans="1:10" x14ac:dyDescent="0.45">
      <c r="A48">
        <v>44.507510000000003</v>
      </c>
      <c r="B48">
        <f t="shared" si="0"/>
        <v>0.77680259136430152</v>
      </c>
      <c r="C48">
        <f t="shared" si="7"/>
        <v>39</v>
      </c>
      <c r="D48">
        <f t="shared" si="1"/>
        <v>1401.3977609478968</v>
      </c>
      <c r="E48">
        <v>105</v>
      </c>
      <c r="F48">
        <f t="shared" si="2"/>
        <v>1.8325957145940461</v>
      </c>
      <c r="G48">
        <f t="shared" si="3"/>
        <v>-15.515331797781426</v>
      </c>
      <c r="H48">
        <f t="shared" si="4"/>
        <v>-0.27079362441065691</v>
      </c>
      <c r="I48">
        <f t="shared" si="5"/>
        <v>12337628.302393725</v>
      </c>
      <c r="J48">
        <f t="shared" si="6"/>
        <v>12.34</v>
      </c>
    </row>
    <row r="49" spans="1:10" x14ac:dyDescent="0.45">
      <c r="A49">
        <v>44.507510000000003</v>
      </c>
      <c r="B49">
        <f t="shared" si="0"/>
        <v>0.77680259136430152</v>
      </c>
      <c r="C49">
        <f t="shared" si="7"/>
        <v>40</v>
      </c>
      <c r="D49">
        <f t="shared" si="1"/>
        <v>1400.9098226327822</v>
      </c>
      <c r="E49">
        <v>105</v>
      </c>
      <c r="F49">
        <f t="shared" si="2"/>
        <v>1.8325957145940461</v>
      </c>
      <c r="G49">
        <f t="shared" si="3"/>
        <v>-15.210363206270323</v>
      </c>
      <c r="H49">
        <f t="shared" si="4"/>
        <v>-0.26547091837361853</v>
      </c>
      <c r="I49">
        <f t="shared" si="5"/>
        <v>12624791.024417285</v>
      </c>
      <c r="J49">
        <f t="shared" si="6"/>
        <v>12.62</v>
      </c>
    </row>
    <row r="50" spans="1:10" x14ac:dyDescent="0.45">
      <c r="A50">
        <v>44.507510000000003</v>
      </c>
      <c r="B50">
        <f t="shared" si="0"/>
        <v>0.77680259136430152</v>
      </c>
      <c r="C50">
        <f t="shared" si="7"/>
        <v>41</v>
      </c>
      <c r="D50">
        <f t="shared" si="1"/>
        <v>1400.4115694159639</v>
      </c>
      <c r="E50">
        <v>105</v>
      </c>
      <c r="F50">
        <f t="shared" si="2"/>
        <v>1.8325957145940461</v>
      </c>
      <c r="G50">
        <f t="shared" si="3"/>
        <v>-14.900887455874663</v>
      </c>
      <c r="H50">
        <f t="shared" si="4"/>
        <v>-0.26006954757413414</v>
      </c>
      <c r="I50">
        <f t="shared" si="5"/>
        <v>12915596.018204981</v>
      </c>
      <c r="J50">
        <f t="shared" si="6"/>
        <v>12.92</v>
      </c>
    </row>
    <row r="51" spans="1:10" x14ac:dyDescent="0.45">
      <c r="A51">
        <v>44.507510000000003</v>
      </c>
      <c r="B51">
        <f t="shared" si="0"/>
        <v>0.77680259136430152</v>
      </c>
      <c r="C51">
        <f t="shared" si="7"/>
        <v>42</v>
      </c>
      <c r="D51">
        <f t="shared" si="1"/>
        <v>1399.9031489406234</v>
      </c>
      <c r="E51">
        <v>105</v>
      </c>
      <c r="F51">
        <f t="shared" si="2"/>
        <v>1.8325957145940461</v>
      </c>
      <c r="G51">
        <f t="shared" si="3"/>
        <v>-14.586996250938356</v>
      </c>
      <c r="H51">
        <f t="shared" si="4"/>
        <v>-0.25459111255494332</v>
      </c>
      <c r="I51">
        <f t="shared" si="5"/>
        <v>13209921.761401743</v>
      </c>
      <c r="J51">
        <f t="shared" si="6"/>
        <v>13.21</v>
      </c>
    </row>
    <row r="52" spans="1:10" x14ac:dyDescent="0.45">
      <c r="A52">
        <v>44.507510000000003</v>
      </c>
      <c r="B52">
        <f t="shared" si="0"/>
        <v>0.77680259136430152</v>
      </c>
      <c r="C52">
        <f t="shared" si="7"/>
        <v>43</v>
      </c>
      <c r="D52">
        <f t="shared" si="1"/>
        <v>1399.3847118627202</v>
      </c>
      <c r="E52">
        <v>105</v>
      </c>
      <c r="F52">
        <f t="shared" si="2"/>
        <v>1.8325957145940461</v>
      </c>
      <c r="G52">
        <f t="shared" si="3"/>
        <v>-14.268782604199714</v>
      </c>
      <c r="H52">
        <f t="shared" si="4"/>
        <v>-0.24903723669457589</v>
      </c>
      <c r="I52">
        <f t="shared" si="5"/>
        <v>13507645.121236665</v>
      </c>
      <c r="J52">
        <f t="shared" si="6"/>
        <v>13.51</v>
      </c>
    </row>
    <row r="53" spans="1:10" x14ac:dyDescent="0.45">
      <c r="A53">
        <v>44.507510000000003</v>
      </c>
      <c r="B53">
        <f t="shared" si="0"/>
        <v>0.77680259136430152</v>
      </c>
      <c r="C53">
        <f t="shared" si="7"/>
        <v>44</v>
      </c>
      <c r="D53">
        <f t="shared" si="1"/>
        <v>1398.8564118063489</v>
      </c>
      <c r="E53">
        <v>105</v>
      </c>
      <c r="F53">
        <f t="shared" si="2"/>
        <v>1.8325957145940461</v>
      </c>
      <c r="G53">
        <f t="shared" si="3"/>
        <v>-13.946340809229916</v>
      </c>
      <c r="H53">
        <f t="shared" si="4"/>
        <v>-0.24340956572631242</v>
      </c>
      <c r="I53">
        <f t="shared" si="5"/>
        <v>13808641.425652184</v>
      </c>
      <c r="J53">
        <f t="shared" si="6"/>
        <v>13.81</v>
      </c>
    </row>
    <row r="54" spans="1:10" x14ac:dyDescent="0.45">
      <c r="A54">
        <v>44.507510000000003</v>
      </c>
      <c r="B54">
        <f t="shared" si="0"/>
        <v>0.77680259136430152</v>
      </c>
      <c r="C54">
        <f t="shared" si="7"/>
        <v>45</v>
      </c>
      <c r="D54">
        <f t="shared" si="1"/>
        <v>1398.3184053182185</v>
      </c>
      <c r="E54">
        <v>105</v>
      </c>
      <c r="F54">
        <f t="shared" si="2"/>
        <v>1.8325957145940461</v>
      </c>
      <c r="G54">
        <f t="shared" si="3"/>
        <v>-13.619766412491639</v>
      </c>
      <c r="H54">
        <f t="shared" si="4"/>
        <v>-0.23770976725051526</v>
      </c>
      <c r="I54">
        <f t="shared" si="5"/>
        <v>14112784.536947375</v>
      </c>
      <c r="J54">
        <f t="shared" si="6"/>
        <v>14.11</v>
      </c>
    </row>
    <row r="55" spans="1:10" x14ac:dyDescent="0.45">
      <c r="A55">
        <v>44.507510000000003</v>
      </c>
      <c r="B55">
        <f t="shared" si="0"/>
        <v>0.77680259136430152</v>
      </c>
      <c r="C55">
        <f t="shared" si="7"/>
        <v>46</v>
      </c>
      <c r="D55">
        <f t="shared" si="1"/>
        <v>1397.7708518212619</v>
      </c>
      <c r="E55">
        <v>105</v>
      </c>
      <c r="F55">
        <f t="shared" si="2"/>
        <v>1.8325957145940461</v>
      </c>
      <c r="G55">
        <f t="shared" si="3"/>
        <v>-13.289156185026727</v>
      </c>
      <c r="H55">
        <f t="shared" si="4"/>
        <v>-0.23193953024048514</v>
      </c>
      <c r="I55">
        <f t="shared" si="5"/>
        <v>14419946.927885676</v>
      </c>
      <c r="J55">
        <f t="shared" si="6"/>
        <v>14.42</v>
      </c>
    </row>
    <row r="56" spans="1:10" x14ac:dyDescent="0.45">
      <c r="A56">
        <v>44.507510000000003</v>
      </c>
      <c r="B56">
        <f t="shared" si="0"/>
        <v>0.77680259136430152</v>
      </c>
      <c r="C56">
        <f t="shared" si="7"/>
        <v>47</v>
      </c>
      <c r="D56">
        <f t="shared" si="1"/>
        <v>1397.2139135673979</v>
      </c>
      <c r="E56">
        <v>105</v>
      </c>
      <c r="F56">
        <f t="shared" si="2"/>
        <v>1.8325957145940461</v>
      </c>
      <c r="G56">
        <f t="shared" si="3"/>
        <v>-12.954608093780696</v>
      </c>
      <c r="H56">
        <f t="shared" si="4"/>
        <v>-0.22610056454197949</v>
      </c>
      <c r="I56">
        <f t="shared" si="5"/>
        <v>14729999.760211268</v>
      </c>
      <c r="J56">
        <f t="shared" si="6"/>
        <v>14.73</v>
      </c>
    </row>
    <row r="57" spans="1:10" x14ac:dyDescent="0.45">
      <c r="A57">
        <v>44.507510000000003</v>
      </c>
      <c r="B57">
        <f t="shared" si="0"/>
        <v>0.77680259136430152</v>
      </c>
      <c r="C57">
        <f t="shared" si="7"/>
        <v>48</v>
      </c>
      <c r="D57">
        <f t="shared" si="1"/>
        <v>1396.6477555894503</v>
      </c>
      <c r="E57">
        <v>105</v>
      </c>
      <c r="F57">
        <f t="shared" si="2"/>
        <v>1.8325957145940461</v>
      </c>
      <c r="G57">
        <f t="shared" si="3"/>
        <v>-12.616221272573149</v>
      </c>
      <c r="H57">
        <f t="shared" si="4"/>
        <v>-0.22019460036655042</v>
      </c>
      <c r="I57">
        <f t="shared" si="5"/>
        <v>15042812.965508811</v>
      </c>
      <c r="J57">
        <f t="shared" si="6"/>
        <v>15.04</v>
      </c>
    </row>
    <row r="58" spans="1:10" x14ac:dyDescent="0.45">
      <c r="A58">
        <v>44.507510000000003</v>
      </c>
      <c r="B58">
        <f t="shared" si="0"/>
        <v>0.77680259136430152</v>
      </c>
      <c r="C58">
        <f t="shared" si="7"/>
        <v>49</v>
      </c>
      <c r="D58">
        <f t="shared" si="1"/>
        <v>1396.0725456522471</v>
      </c>
      <c r="E58">
        <v>105</v>
      </c>
      <c r="F58">
        <f t="shared" si="2"/>
        <v>1.8325957145940461</v>
      </c>
      <c r="G58">
        <f t="shared" si="3"/>
        <v>-12.274095992722152</v>
      </c>
      <c r="H58">
        <f t="shared" si="4"/>
        <v>-0.21422338777884353</v>
      </c>
      <c r="I58">
        <f t="shared" si="5"/>
        <v>15358255.328334941</v>
      </c>
      <c r="J58">
        <f t="shared" si="6"/>
        <v>15.36</v>
      </c>
    </row>
    <row r="59" spans="1:10" x14ac:dyDescent="0.45">
      <c r="A59">
        <v>44.507510000000003</v>
      </c>
      <c r="B59">
        <f t="shared" si="0"/>
        <v>0.77680259136430152</v>
      </c>
      <c r="C59">
        <f t="shared" si="7"/>
        <v>50</v>
      </c>
      <c r="D59">
        <f t="shared" si="1"/>
        <v>1395.488454202907</v>
      </c>
      <c r="E59">
        <v>105</v>
      </c>
      <c r="F59">
        <f t="shared" si="2"/>
        <v>1.8325957145940461</v>
      </c>
      <c r="G59">
        <f t="shared" si="3"/>
        <v>-11.928333633331862</v>
      </c>
      <c r="H59">
        <f t="shared" si="4"/>
        <v>-0.20818869617801902</v>
      </c>
      <c r="I59">
        <f t="shared" si="5"/>
        <v>15676194.571540995</v>
      </c>
      <c r="J59">
        <f t="shared" si="6"/>
        <v>15.68</v>
      </c>
    </row>
    <row r="60" spans="1:10" x14ac:dyDescent="0.45">
      <c r="A60">
        <v>44.507510000000003</v>
      </c>
      <c r="B60">
        <f t="shared" si="0"/>
        <v>0.77680259136430152</v>
      </c>
      <c r="C60">
        <f t="shared" si="7"/>
        <v>51</v>
      </c>
      <c r="D60">
        <f t="shared" si="1"/>
        <v>1394.8956543203312</v>
      </c>
      <c r="E60">
        <v>105</v>
      </c>
      <c r="F60">
        <f t="shared" si="2"/>
        <v>1.8325957145940461</v>
      </c>
      <c r="G60">
        <f t="shared" si="3"/>
        <v>-11.579036651251469</v>
      </c>
      <c r="H60">
        <f t="shared" si="4"/>
        <v>-0.20209231377343653</v>
      </c>
      <c r="I60">
        <f t="shared" si="5"/>
        <v>15996497.443700107</v>
      </c>
      <c r="J60">
        <f t="shared" si="6"/>
        <v>16</v>
      </c>
    </row>
    <row r="61" spans="1:10" x14ac:dyDescent="0.45">
      <c r="A61">
        <v>44.507510000000003</v>
      </c>
      <c r="B61">
        <f t="shared" si="0"/>
        <v>0.77680259136430152</v>
      </c>
      <c r="C61">
        <f t="shared" si="7"/>
        <v>52</v>
      </c>
      <c r="D61">
        <f t="shared" si="1"/>
        <v>1394.2943216639196</v>
      </c>
      <c r="E61">
        <v>105</v>
      </c>
      <c r="F61">
        <f t="shared" si="2"/>
        <v>1.8325957145940461</v>
      </c>
      <c r="G61">
        <f t="shared" si="3"/>
        <v>-11.226308550715252</v>
      </c>
      <c r="H61">
        <f t="shared" si="4"/>
        <v>-0.19593604705477397</v>
      </c>
      <c r="I61">
        <f t="shared" si="5"/>
        <v>16319029.808542907</v>
      </c>
      <c r="J61">
        <f t="shared" si="6"/>
        <v>16.32</v>
      </c>
    </row>
    <row r="62" spans="1:10" x14ac:dyDescent="0.45">
      <c r="A62">
        <v>44.507510000000003</v>
      </c>
      <c r="B62">
        <f t="shared" si="0"/>
        <v>0.77680259136430152</v>
      </c>
      <c r="C62">
        <f t="shared" si="7"/>
        <v>53</v>
      </c>
      <c r="D62">
        <f t="shared" si="1"/>
        <v>1393.6846344215157</v>
      </c>
      <c r="E62">
        <v>105</v>
      </c>
      <c r="F62">
        <f t="shared" si="2"/>
        <v>1.8325957145940461</v>
      </c>
      <c r="G62">
        <f t="shared" si="3"/>
        <v>-10.87025385267186</v>
      </c>
      <c r="H62">
        <f t="shared" si="4"/>
        <v>-0.18972172025672257</v>
      </c>
      <c r="I62">
        <f t="shared" si="5"/>
        <v>16643656.736300243</v>
      </c>
      <c r="J62">
        <f t="shared" si="6"/>
        <v>16.64</v>
      </c>
    </row>
    <row r="63" spans="1:10" x14ac:dyDescent="0.45">
      <c r="A63">
        <v>44.507510000000003</v>
      </c>
      <c r="B63">
        <f t="shared" si="0"/>
        <v>0.77680259136430152</v>
      </c>
      <c r="C63">
        <f t="shared" si="7"/>
        <v>54</v>
      </c>
      <c r="D63">
        <f t="shared" si="1"/>
        <v>1393.0667732566073</v>
      </c>
      <c r="E63">
        <v>105</v>
      </c>
      <c r="F63">
        <f t="shared" si="2"/>
        <v>1.8325957145940461</v>
      </c>
      <c r="G63">
        <f t="shared" si="3"/>
        <v>-10.510978063812647</v>
      </c>
      <c r="H63">
        <f t="shared" si="4"/>
        <v>-0.18345117481842935</v>
      </c>
      <c r="I63">
        <f t="shared" si="5"/>
        <v>16970242.596842948</v>
      </c>
      <c r="J63">
        <f t="shared" si="6"/>
        <v>16.97</v>
      </c>
    </row>
    <row r="64" spans="1:10" x14ac:dyDescent="0.45">
      <c r="A64">
        <v>44.507510000000003</v>
      </c>
      <c r="B64">
        <f t="shared" si="0"/>
        <v>0.77680259136430152</v>
      </c>
      <c r="C64">
        <f t="shared" si="7"/>
        <v>55</v>
      </c>
      <c r="D64">
        <f t="shared" si="1"/>
        <v>1392.4409212547923</v>
      </c>
      <c r="E64">
        <v>105</v>
      </c>
      <c r="F64">
        <f t="shared" si="2"/>
        <v>1.8325957145940461</v>
      </c>
      <c r="G64">
        <f t="shared" si="3"/>
        <v>-10.148587645307623</v>
      </c>
      <c r="H64">
        <f t="shared" si="4"/>
        <v>-0.1771262688378365</v>
      </c>
      <c r="I64">
        <f t="shared" si="5"/>
        <v>17298651.154502783</v>
      </c>
      <c r="J64">
        <f t="shared" si="6"/>
        <v>17.3</v>
      </c>
    </row>
    <row r="65" spans="1:10" x14ac:dyDescent="0.45">
      <c r="A65">
        <v>44.507510000000003</v>
      </c>
      <c r="B65">
        <f t="shared" si="0"/>
        <v>0.77680259136430152</v>
      </c>
      <c r="C65">
        <f t="shared" si="7"/>
        <v>56</v>
      </c>
      <c r="D65">
        <f t="shared" si="1"/>
        <v>1391.8072638695262</v>
      </c>
      <c r="E65">
        <v>105</v>
      </c>
      <c r="F65">
        <f t="shared" si="2"/>
        <v>1.8325957145940461</v>
      </c>
      <c r="G65">
        <f t="shared" si="3"/>
        <v>-9.7831899812588521</v>
      </c>
      <c r="H65">
        <f t="shared" si="4"/>
        <v>-0.1707488765210893</v>
      </c>
      <c r="I65">
        <f t="shared" si="5"/>
        <v>17628745.664451186</v>
      </c>
      <c r="J65">
        <f t="shared" si="6"/>
        <v>17.63</v>
      </c>
    </row>
    <row r="66" spans="1:10" x14ac:dyDescent="0.45">
      <c r="A66">
        <v>44.507510000000003</v>
      </c>
      <c r="B66">
        <f t="shared" si="0"/>
        <v>0.77680259136430152</v>
      </c>
      <c r="C66">
        <f t="shared" si="7"/>
        <v>57</v>
      </c>
      <c r="D66">
        <f t="shared" si="1"/>
        <v>1391.165988867167</v>
      </c>
      <c r="E66">
        <v>105</v>
      </c>
      <c r="F66">
        <f t="shared" si="2"/>
        <v>1.8325957145940461</v>
      </c>
      <c r="G66">
        <f t="shared" si="3"/>
        <v>-9.4148933468800831</v>
      </c>
      <c r="H66">
        <f t="shared" si="4"/>
        <v>-0.16432088762716604</v>
      </c>
      <c r="I66">
        <f t="shared" si="5"/>
        <v>17960388.970506787</v>
      </c>
      <c r="J66">
        <f t="shared" si="6"/>
        <v>17.96</v>
      </c>
    </row>
    <row r="67" spans="1:10" x14ac:dyDescent="0.45">
      <c r="A67">
        <v>44.507510000000003</v>
      </c>
      <c r="B67">
        <f t="shared" si="0"/>
        <v>0.77680259136430152</v>
      </c>
      <c r="C67">
        <f t="shared" si="7"/>
        <v>58</v>
      </c>
      <c r="D67">
        <f t="shared" si="1"/>
        <v>1390.5172862713382</v>
      </c>
      <c r="E67">
        <v>105</v>
      </c>
      <c r="F67">
        <f t="shared" si="2"/>
        <v>1.8325957145940461</v>
      </c>
      <c r="G67">
        <f t="shared" si="3"/>
        <v>-9.0438068764125941</v>
      </c>
      <c r="H67">
        <f t="shared" si="4"/>
        <v>-0.15784420690790366</v>
      </c>
      <c r="I67">
        <f t="shared" si="5"/>
        <v>18293443.604235925</v>
      </c>
      <c r="J67">
        <f t="shared" si="6"/>
        <v>18.29</v>
      </c>
    </row>
    <row r="68" spans="1:10" x14ac:dyDescent="0.45">
      <c r="A68">
        <v>44.507510000000003</v>
      </c>
      <c r="B68">
        <f t="shared" si="0"/>
        <v>0.77680259136430152</v>
      </c>
      <c r="C68">
        <f t="shared" si="7"/>
        <v>59</v>
      </c>
      <c r="D68">
        <f t="shared" si="1"/>
        <v>1389.8613483066194</v>
      </c>
      <c r="E68">
        <v>105</v>
      </c>
      <c r="F68">
        <f t="shared" si="2"/>
        <v>1.8325957145940461</v>
      </c>
      <c r="G68">
        <f t="shared" si="3"/>
        <v>-8.6700405307862862</v>
      </c>
      <c r="H68">
        <f t="shared" si="4"/>
        <v>-0.15132075354357749</v>
      </c>
      <c r="I68">
        <f t="shared" si="5"/>
        <v>18627771.88520503</v>
      </c>
      <c r="J68">
        <f t="shared" si="6"/>
        <v>18.63</v>
      </c>
    </row>
    <row r="69" spans="1:10" x14ac:dyDescent="0.45">
      <c r="A69">
        <v>44.507510000000003</v>
      </c>
      <c r="B69">
        <f t="shared" si="0"/>
        <v>0.77680259136430152</v>
      </c>
      <c r="C69">
        <f t="shared" si="7"/>
        <v>60</v>
      </c>
      <c r="D69">
        <f t="shared" si="1"/>
        <v>1389.1983693415848</v>
      </c>
      <c r="E69">
        <v>105</v>
      </c>
      <c r="F69">
        <f t="shared" si="2"/>
        <v>1.8325957145940461</v>
      </c>
      <c r="G69">
        <f t="shared" si="3"/>
        <v>-8.2937050650359243</v>
      </c>
      <c r="H69">
        <f t="shared" si="4"/>
        <v>-0.14475246057420732</v>
      </c>
      <c r="I69">
        <f t="shared" si="5"/>
        <v>18963236.022238061</v>
      </c>
      <c r="J69">
        <f t="shared" si="6"/>
        <v>18.96</v>
      </c>
    </row>
    <row r="70" spans="1:10" x14ac:dyDescent="0.45">
      <c r="A70">
        <v>44.507510000000003</v>
      </c>
      <c r="B70">
        <f t="shared" si="0"/>
        <v>0.77680259136430152</v>
      </c>
      <c r="C70">
        <f t="shared" si="7"/>
        <v>61</v>
      </c>
      <c r="D70">
        <f t="shared" si="1"/>
        <v>1388.5285458312112</v>
      </c>
      <c r="E70">
        <v>105</v>
      </c>
      <c r="F70">
        <f t="shared" si="2"/>
        <v>1.8325957145940461</v>
      </c>
      <c r="G70">
        <f t="shared" si="3"/>
        <v>-7.9149119954819609</v>
      </c>
      <c r="H70">
        <f t="shared" si="4"/>
        <v>-0.13814127432675477</v>
      </c>
      <c r="I70">
        <f t="shared" si="5"/>
        <v>19299698.215527225</v>
      </c>
      <c r="J70">
        <f t="shared" si="6"/>
        <v>19.3</v>
      </c>
    </row>
    <row r="71" spans="1:10" x14ac:dyDescent="0.45">
      <c r="A71">
        <v>44.507510000000003</v>
      </c>
      <c r="B71">
        <f t="shared" si="0"/>
        <v>0.77680259136430152</v>
      </c>
      <c r="C71">
        <f t="shared" si="7"/>
        <v>62</v>
      </c>
      <c r="D71">
        <f t="shared" si="1"/>
        <v>1387.85207625866</v>
      </c>
      <c r="E71">
        <v>105</v>
      </c>
      <c r="F71">
        <f t="shared" si="2"/>
        <v>1.8325957145940461</v>
      </c>
      <c r="G71">
        <f t="shared" si="3"/>
        <v>-7.5337735666859622</v>
      </c>
      <c r="H71">
        <f t="shared" si="4"/>
        <v>-0.13148915383838664</v>
      </c>
      <c r="I71">
        <f t="shared" si="5"/>
        <v>19637020.759440102</v>
      </c>
      <c r="J71">
        <f t="shared" si="6"/>
        <v>19.64</v>
      </c>
    </row>
    <row r="72" spans="1:10" x14ac:dyDescent="0.45">
      <c r="A72">
        <v>44.507510000000003</v>
      </c>
      <c r="B72">
        <f t="shared" si="0"/>
        <v>0.77680259136430152</v>
      </c>
      <c r="C72">
        <f t="shared" si="7"/>
        <v>63</v>
      </c>
      <c r="D72">
        <f t="shared" si="1"/>
        <v>1387.1691610764649</v>
      </c>
      <c r="E72">
        <v>105</v>
      </c>
      <c r="F72">
        <f t="shared" si="2"/>
        <v>1.8325957145940461</v>
      </c>
      <c r="G72">
        <f t="shared" si="3"/>
        <v>-7.1504027181899863</v>
      </c>
      <c r="H72">
        <f t="shared" si="4"/>
        <v>-0.1247980702759675</v>
      </c>
      <c r="I72">
        <f t="shared" si="5"/>
        <v>19975066.145862803</v>
      </c>
      <c r="J72">
        <f t="shared" si="6"/>
        <v>19.98</v>
      </c>
    </row>
    <row r="73" spans="1:10" x14ac:dyDescent="0.45">
      <c r="A73">
        <v>44.507510000000003</v>
      </c>
      <c r="B73">
        <f t="shared" si="0"/>
        <v>0.77680259136430152</v>
      </c>
      <c r="C73">
        <f t="shared" si="7"/>
        <v>64</v>
      </c>
      <c r="D73">
        <f t="shared" si="1"/>
        <v>1386.4800026471335</v>
      </c>
      <c r="E73">
        <v>105</v>
      </c>
      <c r="F73">
        <f t="shared" si="2"/>
        <v>1.8325957145940461</v>
      </c>
      <c r="G73">
        <f t="shared" si="3"/>
        <v>-6.7649130510502999</v>
      </c>
      <c r="H73">
        <f t="shared" si="4"/>
        <v>-0.11807000635196298</v>
      </c>
      <c r="I73">
        <f t="shared" si="5"/>
        <v>20313697.16791369</v>
      </c>
      <c r="J73">
        <f t="shared" si="6"/>
        <v>20.309999999999999</v>
      </c>
    </row>
    <row r="74" spans="1:10" x14ac:dyDescent="0.45">
      <c r="A74">
        <v>44.507510000000003</v>
      </c>
      <c r="B74">
        <f t="shared" ref="B74:B137" si="8">RADIANS(A74)</f>
        <v>0.77680259136430152</v>
      </c>
      <c r="C74">
        <f t="shared" si="7"/>
        <v>65</v>
      </c>
      <c r="D74">
        <f t="shared" ref="D74:D137" si="9">1366.1*(1+0.033*COS(RADIANS(360 * C74 /365)))</f>
        <v>1385.7848051831809</v>
      </c>
      <c r="E74">
        <v>105</v>
      </c>
      <c r="F74">
        <f t="shared" ref="F74:F137" si="10">RADIANS(E74)</f>
        <v>1.8325957145940461</v>
      </c>
      <c r="G74">
        <f t="shared" ref="G74:G137" si="11">23.45*SIN(RADIANS(360/365*(284+C74)))</f>
        <v>-6.3774187941747869</v>
      </c>
      <c r="H74">
        <f t="shared" ref="H74:H137" si="12">RADIANS(G74)</f>
        <v>-0.1113069557369166</v>
      </c>
      <c r="I74">
        <f t="shared" ref="I74:I137" si="13">24 * 3600 *D74/PI()*(COS(B74)*COS(H74)*SIN(F74)+(F74)*SIN(B74)*SIN(H74))</f>
        <v>20652777.02385994</v>
      </c>
      <c r="J74">
        <f t="shared" ref="J74:J137" si="14">ROUND(I74/1000000,2)</f>
        <v>20.65</v>
      </c>
    </row>
    <row r="75" spans="1:10" x14ac:dyDescent="0.45">
      <c r="A75">
        <v>44.507510000000003</v>
      </c>
      <c r="B75">
        <f t="shared" si="8"/>
        <v>0.77680259136430152</v>
      </c>
      <c r="C75">
        <f t="shared" ref="C75:C138" si="15">C74+1</f>
        <v>66</v>
      </c>
      <c r="D75">
        <f t="shared" si="9"/>
        <v>1385.0837746866198</v>
      </c>
      <c r="E75">
        <v>105</v>
      </c>
      <c r="F75">
        <f t="shared" si="10"/>
        <v>1.8325957145940461</v>
      </c>
      <c r="G75">
        <f t="shared" si="11"/>
        <v>-5.9880347704746111</v>
      </c>
      <c r="H75">
        <f t="shared" si="12"/>
        <v>-0.1045109224686849</v>
      </c>
      <c r="I75">
        <f t="shared" si="13"/>
        <v>20992169.421065245</v>
      </c>
      <c r="J75">
        <f t="shared" si="14"/>
        <v>20.99</v>
      </c>
    </row>
    <row r="76" spans="1:10" x14ac:dyDescent="0.45">
      <c r="A76">
        <v>44.507510000000003</v>
      </c>
      <c r="B76">
        <f t="shared" si="8"/>
        <v>0.77680259136430152</v>
      </c>
      <c r="C76">
        <f t="shared" si="15"/>
        <v>67</v>
      </c>
      <c r="D76">
        <f t="shared" si="9"/>
        <v>1384.3771188879155</v>
      </c>
      <c r="E76">
        <v>105</v>
      </c>
      <c r="F76">
        <f t="shared" si="10"/>
        <v>1.8325957145940461</v>
      </c>
      <c r="G76">
        <f t="shared" si="11"/>
        <v>-5.5968763628395264</v>
      </c>
      <c r="H76">
        <f t="shared" si="12"/>
        <v>-9.768392035859455E-2</v>
      </c>
      <c r="I76">
        <f t="shared" si="13"/>
        <v>21331738.679795034</v>
      </c>
      <c r="J76">
        <f t="shared" si="14"/>
        <v>21.33</v>
      </c>
    </row>
    <row r="77" spans="1:10" x14ac:dyDescent="0.45">
      <c r="A77">
        <v>44.507510000000003</v>
      </c>
      <c r="B77">
        <f t="shared" si="8"/>
        <v>0.77680259136430152</v>
      </c>
      <c r="C77">
        <f t="shared" si="15"/>
        <v>68</v>
      </c>
      <c r="D77">
        <f t="shared" si="9"/>
        <v>1383.6650471844323</v>
      </c>
      <c r="E77">
        <v>105</v>
      </c>
      <c r="F77">
        <f t="shared" si="10"/>
        <v>1.8325957145940461</v>
      </c>
      <c r="G77">
        <f t="shared" si="11"/>
        <v>-5.2040594799476896</v>
      </c>
      <c r="H77">
        <f t="shared" si="12"/>
        <v>-9.0827972394711007E-2</v>
      </c>
      <c r="I77">
        <f t="shared" si="13"/>
        <v>21671349.836702842</v>
      </c>
      <c r="J77">
        <f t="shared" si="14"/>
        <v>21.67</v>
      </c>
    </row>
    <row r="78" spans="1:10" x14ac:dyDescent="0.45">
      <c r="A78">
        <v>44.507510000000003</v>
      </c>
      <c r="B78">
        <f t="shared" si="8"/>
        <v>0.77680259136430152</v>
      </c>
      <c r="C78">
        <f t="shared" si="15"/>
        <v>69</v>
      </c>
      <c r="D78">
        <f t="shared" si="9"/>
        <v>1382.9477705783834</v>
      </c>
      <c r="E78">
        <v>105</v>
      </c>
      <c r="F78">
        <f t="shared" si="10"/>
        <v>1.8325957145940461</v>
      </c>
      <c r="G78">
        <f t="shared" si="11"/>
        <v>-4.8097005219191216</v>
      </c>
      <c r="H78">
        <f t="shared" si="12"/>
        <v>-8.3945110142378362E-2</v>
      </c>
      <c r="I78">
        <f t="shared" si="13"/>
        <v>22010868.747820929</v>
      </c>
      <c r="J78">
        <f t="shared" si="14"/>
        <v>22.01</v>
      </c>
    </row>
    <row r="79" spans="1:10" x14ac:dyDescent="0.45">
      <c r="A79">
        <v>44.507510000000003</v>
      </c>
      <c r="B79">
        <f t="shared" si="8"/>
        <v>0.77680259136430152</v>
      </c>
      <c r="C79">
        <f t="shared" si="15"/>
        <v>70</v>
      </c>
      <c r="D79">
        <f t="shared" si="9"/>
        <v>1382.2255016143076</v>
      </c>
      <c r="E79">
        <v>105</v>
      </c>
      <c r="F79">
        <f t="shared" si="10"/>
        <v>1.8325957145940461</v>
      </c>
      <c r="G79">
        <f t="shared" si="11"/>
        <v>-4.4139163458240906</v>
      </c>
      <c r="H79">
        <f t="shared" si="12"/>
        <v>-7.7037373142227042E-2</v>
      </c>
      <c r="I79">
        <f t="shared" si="13"/>
        <v>22350162.190875616</v>
      </c>
      <c r="J79">
        <f t="shared" si="14"/>
        <v>22.35</v>
      </c>
    </row>
    <row r="80" spans="1:10" x14ac:dyDescent="0.45">
      <c r="A80">
        <v>44.507510000000003</v>
      </c>
      <c r="B80">
        <f t="shared" si="8"/>
        <v>0.77680259136430152</v>
      </c>
      <c r="C80">
        <f t="shared" si="15"/>
        <v>71</v>
      </c>
      <c r="D80">
        <f t="shared" si="9"/>
        <v>1381.4984543160867</v>
      </c>
      <c r="E80">
        <v>105</v>
      </c>
      <c r="F80">
        <f t="shared" si="10"/>
        <v>1.8325957145940461</v>
      </c>
      <c r="G80">
        <f t="shared" si="11"/>
        <v>-4.0168242310556543</v>
      </c>
      <c r="H80">
        <f t="shared" si="12"/>
        <v>-7.0106808305810633E-2</v>
      </c>
      <c r="I80">
        <f t="shared" si="13"/>
        <v>22689097.96674877</v>
      </c>
      <c r="J80">
        <f t="shared" si="14"/>
        <v>22.69</v>
      </c>
    </row>
    <row r="81" spans="1:10" x14ac:dyDescent="0.45">
      <c r="A81">
        <v>44.507510000000003</v>
      </c>
      <c r="B81">
        <f t="shared" si="8"/>
        <v>0.77680259136430152</v>
      </c>
      <c r="C81">
        <f t="shared" si="15"/>
        <v>72</v>
      </c>
      <c r="D81">
        <f t="shared" si="9"/>
        <v>1380.7668441235262</v>
      </c>
      <c r="E81">
        <v>105</v>
      </c>
      <c r="F81">
        <f t="shared" si="10"/>
        <v>1.8325957145940461</v>
      </c>
      <c r="G81">
        <f t="shared" si="11"/>
        <v>-3.6185418445774102</v>
      </c>
      <c r="H81">
        <f t="shared" si="12"/>
        <v>-6.3155469309064724E-2</v>
      </c>
      <c r="I81">
        <f t="shared" si="13"/>
        <v>23027544.999905467</v>
      </c>
      <c r="J81">
        <f t="shared" si="14"/>
        <v>23.03</v>
      </c>
    </row>
    <row r="82" spans="1:10" x14ac:dyDescent="0.45">
      <c r="A82">
        <v>44.507510000000003</v>
      </c>
      <c r="B82">
        <f t="shared" si="8"/>
        <v>0.77680259136430152</v>
      </c>
      <c r="C82">
        <f t="shared" si="15"/>
        <v>73</v>
      </c>
      <c r="D82">
        <f t="shared" si="9"/>
        <v>1380.030887828515</v>
      </c>
      <c r="E82">
        <v>105</v>
      </c>
      <c r="F82">
        <f t="shared" si="10"/>
        <v>1.8325957145940461</v>
      </c>
      <c r="G82">
        <f t="shared" si="11"/>
        <v>-3.219187206056068</v>
      </c>
      <c r="H82">
        <f t="shared" si="12"/>
        <v>-5.6185415983755531E-2</v>
      </c>
      <c r="I82">
        <f t="shared" si="13"/>
        <v>23365373.437609334</v>
      </c>
      <c r="J82">
        <f t="shared" si="14"/>
        <v>23.37</v>
      </c>
    </row>
    <row r="83" spans="1:10" x14ac:dyDescent="0.45">
      <c r="A83">
        <v>44.507510000000003</v>
      </c>
      <c r="B83">
        <f t="shared" si="8"/>
        <v>0.77680259136430152</v>
      </c>
      <c r="C83">
        <f t="shared" si="15"/>
        <v>74</v>
      </c>
      <c r="D83">
        <f t="shared" si="9"/>
        <v>1379.2908035107876</v>
      </c>
      <c r="E83">
        <v>105</v>
      </c>
      <c r="F83">
        <f t="shared" si="10"/>
        <v>1.8325957145940461</v>
      </c>
      <c r="G83">
        <f t="shared" si="11"/>
        <v>-2.8188786528898424</v>
      </c>
      <c r="H83">
        <f t="shared" si="12"/>
        <v>-4.9198713707110119E-2</v>
      </c>
      <c r="I83">
        <f t="shared" si="13"/>
        <v>23702454.747746922</v>
      </c>
      <c r="J83">
        <f t="shared" si="14"/>
        <v>23.7</v>
      </c>
    </row>
    <row r="84" spans="1:10" x14ac:dyDescent="0.45">
      <c r="A84">
        <v>44.507510000000003</v>
      </c>
      <c r="B84">
        <f t="shared" si="8"/>
        <v>0.77680259136430152</v>
      </c>
      <c r="C84">
        <f t="shared" si="15"/>
        <v>75</v>
      </c>
      <c r="D84">
        <f t="shared" si="9"/>
        <v>1378.5468104732988</v>
      </c>
      <c r="E84">
        <v>105</v>
      </c>
      <c r="F84">
        <f t="shared" si="10"/>
        <v>1.8325957145940461</v>
      </c>
      <c r="G84">
        <f t="shared" si="11"/>
        <v>-2.4177348051423611</v>
      </c>
      <c r="H84">
        <f t="shared" si="12"/>
        <v>-4.2197432789797734E-2</v>
      </c>
      <c r="I84">
        <f t="shared" si="13"/>
        <v>24038661.815084945</v>
      </c>
      <c r="J84">
        <f t="shared" si="14"/>
        <v>24.04</v>
      </c>
    </row>
    <row r="85" spans="1:10" x14ac:dyDescent="0.45">
      <c r="A85">
        <v>44.507510000000003</v>
      </c>
      <c r="B85">
        <f t="shared" si="8"/>
        <v>0.77680259136430152</v>
      </c>
      <c r="C85">
        <f t="shared" si="15"/>
        <v>76</v>
      </c>
      <c r="D85">
        <f t="shared" si="9"/>
        <v>1377.7991291772425</v>
      </c>
      <c r="E85">
        <v>105</v>
      </c>
      <c r="F85">
        <f t="shared" si="10"/>
        <v>1.8325957145940461</v>
      </c>
      <c r="G85">
        <f t="shared" si="11"/>
        <v>-2.0158745303931251</v>
      </c>
      <c r="H85">
        <f t="shared" si="12"/>
        <v>-3.5183647862454537E-2</v>
      </c>
      <c r="I85">
        <f t="shared" si="13"/>
        <v>24373869.035785206</v>
      </c>
      <c r="J85">
        <f t="shared" si="14"/>
        <v>24.37</v>
      </c>
    </row>
    <row r="86" spans="1:10" x14ac:dyDescent="0.45">
      <c r="A86">
        <v>44.507510000000003</v>
      </c>
      <c r="B86">
        <f t="shared" si="8"/>
        <v>0.77680259136430152</v>
      </c>
      <c r="C86">
        <f t="shared" si="15"/>
        <v>77</v>
      </c>
      <c r="D86">
        <f t="shared" si="9"/>
        <v>1377.0479811767234</v>
      </c>
      <c r="E86">
        <v>105</v>
      </c>
      <c r="F86">
        <f t="shared" si="10"/>
        <v>1.8325957145940461</v>
      </c>
      <c r="G86">
        <f t="shared" si="11"/>
        <v>-1.6134169085143981</v>
      </c>
      <c r="H86">
        <f t="shared" si="12"/>
        <v>-2.8159437260924382E-2</v>
      </c>
      <c r="I86">
        <f t="shared" si="13"/>
        <v>24707952.410005156</v>
      </c>
      <c r="J86">
        <f t="shared" si="14"/>
        <v>24.71</v>
      </c>
    </row>
    <row r="87" spans="1:10" x14ac:dyDescent="0.45">
      <c r="A87">
        <v>44.507510000000003</v>
      </c>
      <c r="B87">
        <f t="shared" si="8"/>
        <v>0.77680259136430152</v>
      </c>
      <c r="C87">
        <f t="shared" si="15"/>
        <v>78</v>
      </c>
      <c r="D87">
        <f t="shared" si="9"/>
        <v>1376.2935890531048</v>
      </c>
      <c r="E87">
        <v>105</v>
      </c>
      <c r="F87">
        <f t="shared" si="10"/>
        <v>1.8325957145940461</v>
      </c>
      <c r="G87">
        <f t="shared" si="11"/>
        <v>-1.2104811963853104</v>
      </c>
      <c r="H87">
        <f t="shared" si="12"/>
        <v>-2.1126882410403749E-2</v>
      </c>
      <c r="I87">
        <f t="shared" si="13"/>
        <v>25040789.632414516</v>
      </c>
      <c r="J87">
        <f t="shared" si="14"/>
        <v>25.04</v>
      </c>
    </row>
    <row r="88" spans="1:10" x14ac:dyDescent="0.45">
      <c r="A88">
        <v>44.507510000000003</v>
      </c>
      <c r="B88">
        <f t="shared" si="8"/>
        <v>0.77680259136430152</v>
      </c>
      <c r="C88">
        <f t="shared" si="15"/>
        <v>79</v>
      </c>
      <c r="D88">
        <f t="shared" si="9"/>
        <v>1375.5361763490539</v>
      </c>
      <c r="E88">
        <v>105</v>
      </c>
      <c r="F88">
        <f t="shared" si="10"/>
        <v>1.8325957145940461</v>
      </c>
      <c r="G88">
        <f t="shared" si="11"/>
        <v>-0.8071867925533891</v>
      </c>
      <c r="H88">
        <f t="shared" si="12"/>
        <v>-1.4088067208669086E-2</v>
      </c>
      <c r="I88">
        <f t="shared" si="13"/>
        <v>25372260.180462081</v>
      </c>
      <c r="J88">
        <f t="shared" si="14"/>
        <v>25.37</v>
      </c>
    </row>
    <row r="89" spans="1:10" x14ac:dyDescent="0.45">
      <c r="A89">
        <v>44.507510000000003</v>
      </c>
      <c r="B89">
        <f t="shared" si="8"/>
        <v>0.77680259136430152</v>
      </c>
      <c r="C89">
        <f t="shared" si="15"/>
        <v>80</v>
      </c>
      <c r="D89">
        <f t="shared" si="9"/>
        <v>1374.7759675023015</v>
      </c>
      <c r="E89">
        <v>105</v>
      </c>
      <c r="F89">
        <f t="shared" si="10"/>
        <v>1.8325957145940461</v>
      </c>
      <c r="G89">
        <f t="shared" si="11"/>
        <v>-0.40365320185433734</v>
      </c>
      <c r="H89">
        <f t="shared" si="12"/>
        <v>-7.0450774085754671E-3</v>
      </c>
      <c r="I89">
        <f t="shared" si="13"/>
        <v>25702245.400230318</v>
      </c>
      <c r="J89">
        <f t="shared" si="14"/>
        <v>25.7</v>
      </c>
    </row>
    <row r="90" spans="1:10" x14ac:dyDescent="0.45">
      <c r="A90">
        <v>44.507510000000003</v>
      </c>
      <c r="B90">
        <f t="shared" si="8"/>
        <v>0.77680259136430152</v>
      </c>
      <c r="C90">
        <f t="shared" si="15"/>
        <v>81</v>
      </c>
      <c r="D90">
        <f t="shared" si="9"/>
        <v>1374.0131877791355</v>
      </c>
      <c r="E90">
        <v>105</v>
      </c>
      <c r="F90">
        <f t="shared" si="10"/>
        <v>1.8325957145940461</v>
      </c>
      <c r="G90">
        <f t="shared" si="11"/>
        <v>-5.7459462535214278E-15</v>
      </c>
      <c r="H90">
        <f t="shared" si="12"/>
        <v>-1.0028568076658174E-16</v>
      </c>
      <c r="I90">
        <f t="shared" si="13"/>
        <v>26030628.589720331</v>
      </c>
      <c r="J90">
        <f t="shared" si="14"/>
        <v>26.03</v>
      </c>
    </row>
    <row r="91" spans="1:10" x14ac:dyDescent="0.45">
      <c r="A91">
        <v>44.507510000000003</v>
      </c>
      <c r="B91">
        <f t="shared" si="8"/>
        <v>0.77680259136430152</v>
      </c>
      <c r="C91">
        <f t="shared" si="15"/>
        <v>82</v>
      </c>
      <c r="D91">
        <f t="shared" si="9"/>
        <v>1373.2480632076499</v>
      </c>
      <c r="E91">
        <v>105</v>
      </c>
      <c r="F91">
        <f t="shared" si="10"/>
        <v>1.8325957145940461</v>
      </c>
      <c r="G91">
        <f t="shared" si="11"/>
        <v>0.40365320185430503</v>
      </c>
      <c r="H91">
        <f t="shared" si="12"/>
        <v>7.0450774085749034E-3</v>
      </c>
      <c r="I91">
        <f t="shared" si="13"/>
        <v>26357295.079413816</v>
      </c>
      <c r="J91">
        <f t="shared" si="14"/>
        <v>26.36</v>
      </c>
    </row>
    <row r="92" spans="1:10" x14ac:dyDescent="0.45">
      <c r="A92">
        <v>44.507510000000003</v>
      </c>
      <c r="B92">
        <f t="shared" si="8"/>
        <v>0.77680259136430152</v>
      </c>
      <c r="C92">
        <f t="shared" si="15"/>
        <v>83</v>
      </c>
      <c r="D92">
        <f t="shared" si="9"/>
        <v>1372.4808205107681</v>
      </c>
      <c r="E92">
        <v>105</v>
      </c>
      <c r="F92">
        <f t="shared" si="10"/>
        <v>1.8325957145940461</v>
      </c>
      <c r="G92">
        <f t="shared" si="11"/>
        <v>0.80718679255337766</v>
      </c>
      <c r="H92">
        <f t="shared" si="12"/>
        <v>1.4088067208668887E-2</v>
      </c>
      <c r="I92">
        <f t="shared" si="13"/>
        <v>26682132.30996469</v>
      </c>
      <c r="J92">
        <f t="shared" si="14"/>
        <v>26.68</v>
      </c>
    </row>
    <row r="93" spans="1:10" x14ac:dyDescent="0.45">
      <c r="A93">
        <v>44.507510000000003</v>
      </c>
      <c r="B93">
        <f t="shared" si="8"/>
        <v>0.77680259136430152</v>
      </c>
      <c r="C93">
        <f t="shared" si="15"/>
        <v>84</v>
      </c>
      <c r="D93">
        <f t="shared" si="9"/>
        <v>1371.7116870390596</v>
      </c>
      <c r="E93">
        <v>105</v>
      </c>
      <c r="F93">
        <f t="shared" si="10"/>
        <v>1.8325957145940461</v>
      </c>
      <c r="G93">
        <f t="shared" si="11"/>
        <v>1.2104811963852782</v>
      </c>
      <c r="H93">
        <f t="shared" si="12"/>
        <v>2.1126882410403187E-2</v>
      </c>
      <c r="I93">
        <f t="shared" si="13"/>
        <v>27005029.906877749</v>
      </c>
      <c r="J93">
        <f t="shared" si="14"/>
        <v>27.01</v>
      </c>
    </row>
    <row r="94" spans="1:10" x14ac:dyDescent="0.45">
      <c r="A94">
        <v>44.507510000000003</v>
      </c>
      <c r="B94">
        <f t="shared" si="8"/>
        <v>0.77680259136430152</v>
      </c>
      <c r="C94">
        <f t="shared" si="15"/>
        <v>85</v>
      </c>
      <c r="D94">
        <f t="shared" si="9"/>
        <v>1370.940890703371</v>
      </c>
      <c r="E94">
        <v>105</v>
      </c>
      <c r="F94">
        <f t="shared" si="10"/>
        <v>1.8325957145940461</v>
      </c>
      <c r="G94">
        <f t="shared" si="11"/>
        <v>1.6134169085144077</v>
      </c>
      <c r="H94">
        <f t="shared" si="12"/>
        <v>2.8159437260924548E-2</v>
      </c>
      <c r="I94">
        <f t="shared" si="13"/>
        <v>27325879.752038881</v>
      </c>
      <c r="J94">
        <f t="shared" si="14"/>
        <v>27.33</v>
      </c>
    </row>
    <row r="95" spans="1:10" x14ac:dyDescent="0.45">
      <c r="A95">
        <v>44.507510000000003</v>
      </c>
      <c r="B95">
        <f t="shared" si="8"/>
        <v>0.77680259136430152</v>
      </c>
      <c r="C95">
        <f t="shared" si="15"/>
        <v>86</v>
      </c>
      <c r="D95">
        <f t="shared" si="9"/>
        <v>1370.1686599072923</v>
      </c>
      <c r="E95">
        <v>105</v>
      </c>
      <c r="F95">
        <f t="shared" si="10"/>
        <v>1.8325957145940461</v>
      </c>
      <c r="G95">
        <f t="shared" si="11"/>
        <v>2.0158745303931136</v>
      </c>
      <c r="H95">
        <f t="shared" si="12"/>
        <v>3.5183647862454336E-2</v>
      </c>
      <c r="I95">
        <f t="shared" si="13"/>
        <v>27644576.05196663</v>
      </c>
      <c r="J95">
        <f t="shared" si="14"/>
        <v>27.64</v>
      </c>
    </row>
    <row r="96" spans="1:10" x14ac:dyDescent="0.45">
      <c r="A96">
        <v>44.507510000000003</v>
      </c>
      <c r="B96">
        <f t="shared" si="8"/>
        <v>0.77680259136430152</v>
      </c>
      <c r="C96">
        <f t="shared" si="15"/>
        <v>87</v>
      </c>
      <c r="D96">
        <f t="shared" si="9"/>
        <v>1369.395223479474</v>
      </c>
      <c r="E96">
        <v>105</v>
      </c>
      <c r="F96">
        <f t="shared" si="10"/>
        <v>1.8325957145940461</v>
      </c>
      <c r="G96">
        <f t="shared" si="11"/>
        <v>2.4177348051423495</v>
      </c>
      <c r="H96">
        <f t="shared" si="12"/>
        <v>4.2197432789797533E-2</v>
      </c>
      <c r="I96">
        <f t="shared" si="13"/>
        <v>27961015.402662922</v>
      </c>
      <c r="J96">
        <f t="shared" si="14"/>
        <v>27.96</v>
      </c>
    </row>
    <row r="97" spans="1:10" x14ac:dyDescent="0.45">
      <c r="A97">
        <v>44.507510000000003</v>
      </c>
      <c r="B97">
        <f t="shared" si="8"/>
        <v>0.77680259136430152</v>
      </c>
      <c r="C97">
        <f t="shared" si="15"/>
        <v>88</v>
      </c>
      <c r="D97">
        <f t="shared" si="9"/>
        <v>1368.6208106058223</v>
      </c>
      <c r="E97">
        <v>105</v>
      </c>
      <c r="F97">
        <f t="shared" si="10"/>
        <v>1.8325957145940461</v>
      </c>
      <c r="G97">
        <f t="shared" si="11"/>
        <v>2.8188786528898104</v>
      </c>
      <c r="H97">
        <f t="shared" si="12"/>
        <v>4.9198713707109563E-2</v>
      </c>
      <c r="I97">
        <f t="shared" si="13"/>
        <v>28275096.850946613</v>
      </c>
      <c r="J97">
        <f t="shared" si="14"/>
        <v>28.28</v>
      </c>
    </row>
    <row r="98" spans="1:10" x14ac:dyDescent="0.45">
      <c r="A98">
        <v>44.507510000000003</v>
      </c>
      <c r="B98">
        <f t="shared" si="8"/>
        <v>0.77680259136430152</v>
      </c>
      <c r="C98">
        <f t="shared" si="15"/>
        <v>89</v>
      </c>
      <c r="D98">
        <f t="shared" si="9"/>
        <v>1367.8456507615845</v>
      </c>
      <c r="E98">
        <v>105</v>
      </c>
      <c r="F98">
        <f t="shared" si="10"/>
        <v>1.8325957145940461</v>
      </c>
      <c r="G98">
        <f t="shared" si="11"/>
        <v>3.2191872060560569</v>
      </c>
      <c r="H98">
        <f t="shared" si="12"/>
        <v>5.6185415983755337E-2</v>
      </c>
      <c r="I98">
        <f t="shared" si="13"/>
        <v>28586721.952162154</v>
      </c>
      <c r="J98">
        <f t="shared" si="14"/>
        <v>28.59</v>
      </c>
    </row>
    <row r="99" spans="1:10" x14ac:dyDescent="0.45">
      <c r="A99">
        <v>44.507510000000003</v>
      </c>
      <c r="B99">
        <f t="shared" si="8"/>
        <v>0.77680259136430152</v>
      </c>
      <c r="C99">
        <f t="shared" si="15"/>
        <v>90</v>
      </c>
      <c r="D99">
        <f t="shared" si="9"/>
        <v>1367.0699736433514</v>
      </c>
      <c r="E99">
        <v>105</v>
      </c>
      <c r="F99">
        <f t="shared" si="10"/>
        <v>1.8325957145940461</v>
      </c>
      <c r="G99">
        <f t="shared" si="11"/>
        <v>3.6185418445773783</v>
      </c>
      <c r="H99">
        <f t="shared" si="12"/>
        <v>6.3155469309064169E-2</v>
      </c>
      <c r="I99">
        <f t="shared" si="13"/>
        <v>28895794.824162472</v>
      </c>
      <c r="J99">
        <f t="shared" si="14"/>
        <v>28.9</v>
      </c>
    </row>
    <row r="100" spans="1:10" x14ac:dyDescent="0.45">
      <c r="A100">
        <v>44.507510000000003</v>
      </c>
      <c r="B100">
        <f t="shared" si="8"/>
        <v>0.77680259136430152</v>
      </c>
      <c r="C100">
        <f t="shared" si="15"/>
        <v>91</v>
      </c>
      <c r="D100">
        <f t="shared" si="9"/>
        <v>1366.2940091009943</v>
      </c>
      <c r="E100">
        <v>105</v>
      </c>
      <c r="F100">
        <f t="shared" si="10"/>
        <v>1.8325957145940461</v>
      </c>
      <c r="G100">
        <f t="shared" si="11"/>
        <v>4.0168242310556428</v>
      </c>
      <c r="H100">
        <f t="shared" si="12"/>
        <v>7.0106808305810425E-2</v>
      </c>
      <c r="I100">
        <f t="shared" si="13"/>
        <v>29202222.197474018</v>
      </c>
      <c r="J100">
        <f t="shared" si="14"/>
        <v>29.2</v>
      </c>
    </row>
    <row r="101" spans="1:10" x14ac:dyDescent="0.45">
      <c r="A101">
        <v>44.507510000000003</v>
      </c>
      <c r="B101">
        <f t="shared" si="8"/>
        <v>0.77680259136430152</v>
      </c>
      <c r="C101">
        <f t="shared" si="15"/>
        <v>92</v>
      </c>
      <c r="D101">
        <f t="shared" si="9"/>
        <v>1365.5179870695536</v>
      </c>
      <c r="E101">
        <v>105</v>
      </c>
      <c r="F101">
        <f t="shared" si="10"/>
        <v>1.8325957145940461</v>
      </c>
      <c r="G101">
        <f t="shared" si="11"/>
        <v>4.4139163458240587</v>
      </c>
      <c r="H101">
        <f t="shared" si="12"/>
        <v>7.7037373142226487E-2</v>
      </c>
      <c r="I101">
        <f t="shared" si="13"/>
        <v>29505913.461559128</v>
      </c>
      <c r="J101">
        <f t="shared" si="14"/>
        <v>29.51</v>
      </c>
    </row>
    <row r="102" spans="1:10" x14ac:dyDescent="0.45">
      <c r="A102">
        <v>44.507510000000003</v>
      </c>
      <c r="B102">
        <f t="shared" si="8"/>
        <v>0.77680259136430152</v>
      </c>
      <c r="C102">
        <f t="shared" si="15"/>
        <v>93</v>
      </c>
      <c r="D102">
        <f t="shared" si="9"/>
        <v>1364.7421375011049</v>
      </c>
      <c r="E102">
        <v>105</v>
      </c>
      <c r="F102">
        <f t="shared" si="10"/>
        <v>1.8325957145940461</v>
      </c>
      <c r="G102">
        <f t="shared" si="11"/>
        <v>4.80970052191911</v>
      </c>
      <c r="H102">
        <f t="shared" si="12"/>
        <v>8.3945110142378168E-2</v>
      </c>
      <c r="I102">
        <f t="shared" si="13"/>
        <v>29806780.70710063</v>
      </c>
      <c r="J102">
        <f t="shared" si="14"/>
        <v>29.81</v>
      </c>
    </row>
    <row r="103" spans="1:10" x14ac:dyDescent="0.45">
      <c r="A103">
        <v>44.507510000000003</v>
      </c>
      <c r="B103">
        <f t="shared" si="8"/>
        <v>0.77680259136430152</v>
      </c>
      <c r="C103">
        <f t="shared" si="15"/>
        <v>94</v>
      </c>
      <c r="D103">
        <f t="shared" si="9"/>
        <v>1363.9666902966198</v>
      </c>
      <c r="E103">
        <v>105</v>
      </c>
      <c r="F103">
        <f t="shared" si="10"/>
        <v>1.8325957145940461</v>
      </c>
      <c r="G103">
        <f t="shared" si="11"/>
        <v>5.2040594799476789</v>
      </c>
      <c r="H103">
        <f t="shared" si="12"/>
        <v>9.0827972394710826E-2</v>
      </c>
      <c r="I103">
        <f t="shared" si="13"/>
        <v>30104738.764240887</v>
      </c>
      <c r="J103">
        <f t="shared" si="14"/>
        <v>30.1</v>
      </c>
    </row>
    <row r="104" spans="1:10" x14ac:dyDescent="0.45">
      <c r="A104">
        <v>44.507510000000003</v>
      </c>
      <c r="B104">
        <f t="shared" si="8"/>
        <v>0.77680259136430152</v>
      </c>
      <c r="C104">
        <f t="shared" si="15"/>
        <v>95</v>
      </c>
      <c r="D104">
        <f t="shared" si="9"/>
        <v>1363.1918752378406</v>
      </c>
      <c r="E104">
        <v>105</v>
      </c>
      <c r="F104">
        <f t="shared" si="10"/>
        <v>1.8325957145940461</v>
      </c>
      <c r="G104">
        <f t="shared" si="11"/>
        <v>5.5968763628395362</v>
      </c>
      <c r="H104">
        <f t="shared" si="12"/>
        <v>9.7683920358594717E-2</v>
      </c>
      <c r="I104">
        <f t="shared" si="13"/>
        <v>30399705.236717455</v>
      </c>
      <c r="J104">
        <f t="shared" si="14"/>
        <v>30.4</v>
      </c>
    </row>
    <row r="105" spans="1:10" x14ac:dyDescent="0.45">
      <c r="A105">
        <v>44.507510000000003</v>
      </c>
      <c r="B105">
        <f t="shared" si="8"/>
        <v>0.77680259136430152</v>
      </c>
      <c r="C105">
        <f t="shared" si="15"/>
        <v>96</v>
      </c>
      <c r="D105">
        <f t="shared" si="9"/>
        <v>1362.4179219191906</v>
      </c>
      <c r="E105">
        <v>105</v>
      </c>
      <c r="F105">
        <f t="shared" si="10"/>
        <v>1.8325957145940461</v>
      </c>
      <c r="G105">
        <f t="shared" si="11"/>
        <v>5.9880347704745791</v>
      </c>
      <c r="H105">
        <f t="shared" si="12"/>
        <v>0.10451092246868433</v>
      </c>
      <c r="I105">
        <f t="shared" si="13"/>
        <v>30691600.53184573</v>
      </c>
      <c r="J105">
        <f t="shared" si="14"/>
        <v>30.69</v>
      </c>
    </row>
    <row r="106" spans="1:10" x14ac:dyDescent="0.45">
      <c r="A106">
        <v>44.507510000000003</v>
      </c>
      <c r="B106">
        <f t="shared" si="8"/>
        <v>0.77680259136430152</v>
      </c>
      <c r="C106">
        <f t="shared" si="15"/>
        <v>97</v>
      </c>
      <c r="D106">
        <f t="shared" si="9"/>
        <v>1361.6450596797417</v>
      </c>
      <c r="E106">
        <v>105</v>
      </c>
      <c r="F106">
        <f t="shared" si="10"/>
        <v>1.8325957145940461</v>
      </c>
      <c r="G106">
        <f t="shared" si="11"/>
        <v>6.3774187941747771</v>
      </c>
      <c r="H106">
        <f t="shared" si="12"/>
        <v>0.11130695573691643</v>
      </c>
      <c r="I106">
        <f t="shared" si="13"/>
        <v>30980347.886308275</v>
      </c>
      <c r="J106">
        <f t="shared" si="14"/>
        <v>30.98</v>
      </c>
    </row>
    <row r="107" spans="1:10" x14ac:dyDescent="0.45">
      <c r="A107">
        <v>44.507510000000003</v>
      </c>
      <c r="B107">
        <f t="shared" si="8"/>
        <v>0.77680259136430152</v>
      </c>
      <c r="C107">
        <f t="shared" si="15"/>
        <v>98</v>
      </c>
      <c r="D107">
        <f t="shared" si="9"/>
        <v>1360.8735175352554</v>
      </c>
      <c r="E107">
        <v>105</v>
      </c>
      <c r="F107">
        <f t="shared" si="10"/>
        <v>1.8325957145940461</v>
      </c>
      <c r="G107">
        <f t="shared" si="11"/>
        <v>6.7649130510502697</v>
      </c>
      <c r="H107">
        <f t="shared" si="12"/>
        <v>0.11807000635196245</v>
      </c>
      <c r="I107">
        <f t="shared" si="13"/>
        <v>31265873.387719452</v>
      </c>
      <c r="J107">
        <f t="shared" si="14"/>
        <v>31.27</v>
      </c>
    </row>
    <row r="108" spans="1:10" x14ac:dyDescent="0.45">
      <c r="A108">
        <v>44.507510000000003</v>
      </c>
      <c r="B108">
        <f t="shared" si="8"/>
        <v>0.77680259136430152</v>
      </c>
      <c r="C108">
        <f t="shared" si="15"/>
        <v>99</v>
      </c>
      <c r="D108">
        <f t="shared" si="9"/>
        <v>1360.10352411032</v>
      </c>
      <c r="E108">
        <v>105</v>
      </c>
      <c r="F108">
        <f t="shared" si="10"/>
        <v>1.8325957145940461</v>
      </c>
      <c r="G108">
        <f t="shared" si="11"/>
        <v>7.1504027181899756</v>
      </c>
      <c r="H108">
        <f t="shared" si="12"/>
        <v>0.12479807027596732</v>
      </c>
      <c r="I108">
        <f t="shared" si="13"/>
        <v>31548105.991943773</v>
      </c>
      <c r="J108">
        <f t="shared" si="14"/>
        <v>31.55</v>
      </c>
    </row>
    <row r="109" spans="1:10" x14ac:dyDescent="0.45">
      <c r="A109">
        <v>44.507510000000003</v>
      </c>
      <c r="B109">
        <f t="shared" si="8"/>
        <v>0.77680259136430152</v>
      </c>
      <c r="C109">
        <f t="shared" si="15"/>
        <v>100</v>
      </c>
      <c r="D109">
        <f t="shared" si="9"/>
        <v>1359.3353075706052</v>
      </c>
      <c r="E109">
        <v>105</v>
      </c>
      <c r="F109">
        <f t="shared" si="10"/>
        <v>1.8325957145940461</v>
      </c>
      <c r="G109">
        <f t="shared" si="11"/>
        <v>7.5337735666859329</v>
      </c>
      <c r="H109">
        <f t="shared" si="12"/>
        <v>0.13148915383838611</v>
      </c>
      <c r="I109">
        <f t="shared" si="13"/>
        <v>31826977.53615433</v>
      </c>
      <c r="J109">
        <f t="shared" si="14"/>
        <v>31.83</v>
      </c>
    </row>
    <row r="110" spans="1:10" x14ac:dyDescent="0.45">
      <c r="A110">
        <v>44.507510000000003</v>
      </c>
      <c r="B110">
        <f t="shared" si="8"/>
        <v>0.77680259136430152</v>
      </c>
      <c r="C110">
        <f t="shared" si="15"/>
        <v>101</v>
      </c>
      <c r="D110">
        <f t="shared" si="9"/>
        <v>1358.5690955552511</v>
      </c>
      <c r="E110">
        <v>105</v>
      </c>
      <c r="F110">
        <f t="shared" si="10"/>
        <v>1.8325957145940461</v>
      </c>
      <c r="G110">
        <f t="shared" si="11"/>
        <v>7.9149119954819289</v>
      </c>
      <c r="H110">
        <f t="shared" si="12"/>
        <v>0.13814127432675422</v>
      </c>
      <c r="I110">
        <f t="shared" si="13"/>
        <v>32102422.747628342</v>
      </c>
      <c r="J110">
        <f t="shared" si="14"/>
        <v>32.1</v>
      </c>
    </row>
    <row r="111" spans="1:10" x14ac:dyDescent="0.45">
      <c r="A111">
        <v>44.507510000000003</v>
      </c>
      <c r="B111">
        <f t="shared" si="8"/>
        <v>0.77680259136430152</v>
      </c>
      <c r="C111">
        <f t="shared" si="15"/>
        <v>102</v>
      </c>
      <c r="D111">
        <f t="shared" si="9"/>
        <v>1357.8051151094146</v>
      </c>
      <c r="E111">
        <v>105</v>
      </c>
      <c r="F111">
        <f t="shared" si="10"/>
        <v>1.8325957145940461</v>
      </c>
      <c r="G111">
        <f t="shared" si="11"/>
        <v>8.2937050650358941</v>
      </c>
      <c r="H111">
        <f t="shared" si="12"/>
        <v>0.14475246057420679</v>
      </c>
      <c r="I111">
        <f t="shared" si="13"/>
        <v>32374379.248284731</v>
      </c>
      <c r="J111">
        <f t="shared" si="14"/>
        <v>32.369999999999997</v>
      </c>
    </row>
    <row r="112" spans="1:10" x14ac:dyDescent="0.45">
      <c r="A112">
        <v>44.507510000000003</v>
      </c>
      <c r="B112">
        <f t="shared" si="8"/>
        <v>0.77680259136430152</v>
      </c>
      <c r="C112">
        <f t="shared" si="15"/>
        <v>103</v>
      </c>
      <c r="D112">
        <f t="shared" si="9"/>
        <v>1357.0435926169891</v>
      </c>
      <c r="E112">
        <v>105</v>
      </c>
      <c r="F112">
        <f t="shared" si="10"/>
        <v>1.8325957145940461</v>
      </c>
      <c r="G112">
        <f t="shared" si="11"/>
        <v>8.670040530786256</v>
      </c>
      <c r="H112">
        <f t="shared" si="12"/>
        <v>0.15132075354357696</v>
      </c>
      <c r="I112">
        <f t="shared" si="13"/>
        <v>32642787.554978345</v>
      </c>
      <c r="J112">
        <f t="shared" si="14"/>
        <v>32.64</v>
      </c>
    </row>
    <row r="113" spans="1:10" x14ac:dyDescent="0.45">
      <c r="A113">
        <v>44.507510000000003</v>
      </c>
      <c r="B113">
        <f t="shared" si="8"/>
        <v>0.77680259136430152</v>
      </c>
      <c r="C113">
        <f t="shared" si="15"/>
        <v>104</v>
      </c>
      <c r="D113">
        <f t="shared" si="9"/>
        <v>1356.2847537335247</v>
      </c>
      <c r="E113">
        <v>105</v>
      </c>
      <c r="F113">
        <f t="shared" si="10"/>
        <v>1.8325957145940461</v>
      </c>
      <c r="G113">
        <f t="shared" si="11"/>
        <v>9.0438068764125834</v>
      </c>
      <c r="H113">
        <f t="shared" si="12"/>
        <v>0.15784420690790349</v>
      </c>
      <c r="I113">
        <f t="shared" si="13"/>
        <v>32907591.075574581</v>
      </c>
      <c r="J113">
        <f t="shared" si="14"/>
        <v>32.909999999999997</v>
      </c>
    </row>
    <row r="114" spans="1:10" x14ac:dyDescent="0.45">
      <c r="A114">
        <v>44.507510000000003</v>
      </c>
      <c r="B114">
        <f t="shared" si="8"/>
        <v>0.77680259136430152</v>
      </c>
      <c r="C114">
        <f t="shared" si="15"/>
        <v>105</v>
      </c>
      <c r="D114">
        <f t="shared" si="9"/>
        <v>1355.5288233193594</v>
      </c>
      <c r="E114">
        <v>105</v>
      </c>
      <c r="F114">
        <f t="shared" si="10"/>
        <v>1.8325957145940461</v>
      </c>
      <c r="G114">
        <f t="shared" si="11"/>
        <v>9.4148933468800529</v>
      </c>
      <c r="H114">
        <f t="shared" si="12"/>
        <v>0.16432088762716551</v>
      </c>
      <c r="I114">
        <f t="shared" si="13"/>
        <v>33168736.100836203</v>
      </c>
      <c r="J114">
        <f t="shared" si="14"/>
        <v>33.17</v>
      </c>
    </row>
    <row r="115" spans="1:10" x14ac:dyDescent="0.45">
      <c r="A115">
        <v>44.507510000000003</v>
      </c>
      <c r="B115">
        <f t="shared" si="8"/>
        <v>0.77680259136430152</v>
      </c>
      <c r="C115">
        <f t="shared" si="15"/>
        <v>106</v>
      </c>
      <c r="D115">
        <f t="shared" si="9"/>
        <v>1354.7760253729891</v>
      </c>
      <c r="E115">
        <v>105</v>
      </c>
      <c r="F115">
        <f t="shared" si="10"/>
        <v>1.8325957145940461</v>
      </c>
      <c r="G115">
        <f t="shared" si="11"/>
        <v>9.7831899812588219</v>
      </c>
      <c r="H115">
        <f t="shared" si="12"/>
        <v>0.17074887652108878</v>
      </c>
      <c r="I115">
        <f t="shared" si="13"/>
        <v>33426171.792164106</v>
      </c>
      <c r="J115">
        <f t="shared" si="14"/>
        <v>33.43</v>
      </c>
    </row>
    <row r="116" spans="1:10" x14ac:dyDescent="0.45">
      <c r="A116">
        <v>44.507510000000003</v>
      </c>
      <c r="B116">
        <f t="shared" si="8"/>
        <v>0.77680259136430152</v>
      </c>
      <c r="C116">
        <f t="shared" si="15"/>
        <v>107</v>
      </c>
      <c r="D116">
        <f t="shared" si="9"/>
        <v>1354.0265829646924</v>
      </c>
      <c r="E116">
        <v>105</v>
      </c>
      <c r="F116">
        <f t="shared" si="10"/>
        <v>1.8325957145940461</v>
      </c>
      <c r="G116">
        <f t="shared" si="11"/>
        <v>10.148587645307593</v>
      </c>
      <c r="H116">
        <f t="shared" si="12"/>
        <v>0.17712626883783597</v>
      </c>
      <c r="I116">
        <f t="shared" si="13"/>
        <v>33679850.165241063</v>
      </c>
      <c r="J116">
        <f t="shared" si="14"/>
        <v>33.68</v>
      </c>
    </row>
    <row r="117" spans="1:10" x14ac:dyDescent="0.45">
      <c r="A117">
        <v>44.507510000000003</v>
      </c>
      <c r="B117">
        <f t="shared" si="8"/>
        <v>0.77680259136430152</v>
      </c>
      <c r="C117">
        <f t="shared" si="15"/>
        <v>108</v>
      </c>
      <c r="D117">
        <f t="shared" si="9"/>
        <v>1353.2807181704288</v>
      </c>
      <c r="E117">
        <v>105</v>
      </c>
      <c r="F117">
        <f t="shared" si="10"/>
        <v>1.8325957145940461</v>
      </c>
      <c r="G117">
        <f t="shared" si="11"/>
        <v>10.510978063812619</v>
      </c>
      <c r="H117">
        <f t="shared" si="12"/>
        <v>0.18345117481842885</v>
      </c>
      <c r="I117">
        <f t="shared" si="13"/>
        <v>33929726.069636852</v>
      </c>
      <c r="J117">
        <f t="shared" si="14"/>
        <v>33.93</v>
      </c>
    </row>
    <row r="118" spans="1:10" x14ac:dyDescent="0.45">
      <c r="A118">
        <v>44.507510000000003</v>
      </c>
      <c r="B118">
        <f t="shared" si="8"/>
        <v>0.77680259136430152</v>
      </c>
      <c r="C118">
        <f t="shared" si="15"/>
        <v>109</v>
      </c>
      <c r="D118">
        <f t="shared" si="9"/>
        <v>1352.5386520060342</v>
      </c>
      <c r="E118">
        <v>105</v>
      </c>
      <c r="F118">
        <f t="shared" si="10"/>
        <v>1.8325957145940461</v>
      </c>
      <c r="G118">
        <f t="shared" si="11"/>
        <v>10.870253852671832</v>
      </c>
      <c r="H118">
        <f t="shared" si="12"/>
        <v>0.18972172025672207</v>
      </c>
      <c r="I118">
        <f t="shared" si="13"/>
        <v>34175757.164440885</v>
      </c>
      <c r="J118">
        <f t="shared" si="14"/>
        <v>34.18</v>
      </c>
    </row>
    <row r="119" spans="1:10" x14ac:dyDescent="0.45">
      <c r="A119">
        <v>44.507510000000003</v>
      </c>
      <c r="B119">
        <f t="shared" si="8"/>
        <v>0.77680259136430152</v>
      </c>
      <c r="C119">
        <f t="shared" si="15"/>
        <v>110</v>
      </c>
      <c r="D119">
        <f t="shared" si="9"/>
        <v>1351.8006043617279</v>
      </c>
      <c r="E119">
        <v>105</v>
      </c>
      <c r="F119">
        <f t="shared" si="10"/>
        <v>1.8325957145940461</v>
      </c>
      <c r="G119">
        <f t="shared" si="11"/>
        <v>11.226308550715224</v>
      </c>
      <c r="H119">
        <f t="shared" si="12"/>
        <v>0.19593604705477347</v>
      </c>
      <c r="I119">
        <f t="shared" si="13"/>
        <v>34417903.889996409</v>
      </c>
      <c r="J119">
        <f t="shared" si="14"/>
        <v>34.42</v>
      </c>
    </row>
    <row r="120" spans="1:10" x14ac:dyDescent="0.45">
      <c r="A120">
        <v>44.507510000000003</v>
      </c>
      <c r="B120">
        <f t="shared" si="8"/>
        <v>0.77680259136430152</v>
      </c>
      <c r="C120">
        <f t="shared" si="15"/>
        <v>111</v>
      </c>
      <c r="D120">
        <f t="shared" si="9"/>
        <v>1351.0667939369555</v>
      </c>
      <c r="E120">
        <v>105</v>
      </c>
      <c r="F120">
        <f t="shared" si="10"/>
        <v>1.8325957145940461</v>
      </c>
      <c r="G120">
        <f t="shared" si="11"/>
        <v>11.579036651251442</v>
      </c>
      <c r="H120">
        <f t="shared" si="12"/>
        <v>0.20209231377343606</v>
      </c>
      <c r="I120">
        <f t="shared" si="13"/>
        <v>34656129.435818128</v>
      </c>
      <c r="J120">
        <f t="shared" si="14"/>
        <v>34.659999999999997</v>
      </c>
    </row>
    <row r="121" spans="1:10" x14ac:dyDescent="0.45">
      <c r="A121">
        <v>44.507510000000003</v>
      </c>
      <c r="B121">
        <f t="shared" si="8"/>
        <v>0.77680259136430152</v>
      </c>
      <c r="C121">
        <f t="shared" si="15"/>
        <v>112</v>
      </c>
      <c r="D121">
        <f t="shared" si="9"/>
        <v>1350.3374381755827</v>
      </c>
      <c r="E121">
        <v>105</v>
      </c>
      <c r="F121">
        <f t="shared" si="10"/>
        <v>1.8325957145940461</v>
      </c>
      <c r="G121">
        <f t="shared" si="11"/>
        <v>11.928333633331851</v>
      </c>
      <c r="H121">
        <f t="shared" si="12"/>
        <v>0.20818869617801883</v>
      </c>
      <c r="I121">
        <f t="shared" si="13"/>
        <v>34890399.704782717</v>
      </c>
      <c r="J121">
        <f t="shared" si="14"/>
        <v>34.89</v>
      </c>
    </row>
    <row r="122" spans="1:10" x14ac:dyDescent="0.45">
      <c r="A122">
        <v>44.507510000000003</v>
      </c>
      <c r="B122">
        <f t="shared" si="8"/>
        <v>0.77680259136430152</v>
      </c>
      <c r="C122">
        <f t="shared" si="15"/>
        <v>113</v>
      </c>
      <c r="D122">
        <f t="shared" si="9"/>
        <v>1349.6127532014625</v>
      </c>
      <c r="E122">
        <v>105</v>
      </c>
      <c r="F122">
        <f t="shared" si="10"/>
        <v>1.8325957145940461</v>
      </c>
      <c r="G122">
        <f t="shared" si="11"/>
        <v>12.274095992722144</v>
      </c>
      <c r="H122">
        <f t="shared" si="12"/>
        <v>0.21422338777884337</v>
      </c>
      <c r="I122">
        <f t="shared" si="13"/>
        <v>35120683.273688234</v>
      </c>
      <c r="J122">
        <f t="shared" si="14"/>
        <v>35.119999999999997</v>
      </c>
    </row>
    <row r="123" spans="1:10" x14ac:dyDescent="0.45">
      <c r="A123">
        <v>44.507510000000003</v>
      </c>
      <c r="B123">
        <f t="shared" si="8"/>
        <v>0.77680259136430152</v>
      </c>
      <c r="C123">
        <f t="shared" si="15"/>
        <v>114</v>
      </c>
      <c r="D123">
        <f t="shared" si="9"/>
        <v>1348.8929537543927</v>
      </c>
      <c r="E123">
        <v>105</v>
      </c>
      <c r="F123">
        <f t="shared" si="10"/>
        <v>1.8325957145940461</v>
      </c>
      <c r="G123">
        <f t="shared" si="11"/>
        <v>12.616221272573123</v>
      </c>
      <c r="H123">
        <f t="shared" si="12"/>
        <v>0.22019460036654998</v>
      </c>
      <c r="I123">
        <f t="shared" si="13"/>
        <v>35346951.350286275</v>
      </c>
      <c r="J123">
        <f t="shared" si="14"/>
        <v>35.35</v>
      </c>
    </row>
    <row r="124" spans="1:10" x14ac:dyDescent="0.45">
      <c r="A124">
        <v>44.507510000000003</v>
      </c>
      <c r="B124">
        <f t="shared" si="8"/>
        <v>0.77680259136430152</v>
      </c>
      <c r="C124">
        <f t="shared" si="15"/>
        <v>115</v>
      </c>
      <c r="D124">
        <f t="shared" si="9"/>
        <v>1348.1782531264837</v>
      </c>
      <c r="E124">
        <v>105</v>
      </c>
      <c r="F124">
        <f t="shared" si="10"/>
        <v>1.8325957145940461</v>
      </c>
      <c r="G124">
        <f t="shared" si="11"/>
        <v>12.954608093780667</v>
      </c>
      <c r="H124">
        <f t="shared" si="12"/>
        <v>0.22610056454197899</v>
      </c>
      <c r="I124">
        <f t="shared" si="13"/>
        <v>35569177.726895966</v>
      </c>
      <c r="J124">
        <f t="shared" si="14"/>
        <v>35.57</v>
      </c>
    </row>
    <row r="125" spans="1:10" x14ac:dyDescent="0.45">
      <c r="A125">
        <v>44.507510000000003</v>
      </c>
      <c r="B125">
        <f t="shared" si="8"/>
        <v>0.77680259136430152</v>
      </c>
      <c r="C125">
        <f t="shared" si="15"/>
        <v>116</v>
      </c>
      <c r="D125">
        <f t="shared" si="9"/>
        <v>1347.4688630989565</v>
      </c>
      <c r="E125">
        <v>105</v>
      </c>
      <c r="F125">
        <f t="shared" si="10"/>
        <v>1.8325957145940461</v>
      </c>
      <c r="G125">
        <f t="shared" si="11"/>
        <v>13.2891561850267</v>
      </c>
      <c r="H125">
        <f t="shared" si="12"/>
        <v>0.23193953024048469</v>
      </c>
      <c r="I125">
        <f t="shared" si="13"/>
        <v>35787338.730716549</v>
      </c>
      <c r="J125">
        <f t="shared" si="14"/>
        <v>35.79</v>
      </c>
    </row>
    <row r="126" spans="1:10" x14ac:dyDescent="0.45">
      <c r="A126">
        <v>44.507510000000003</v>
      </c>
      <c r="B126">
        <f t="shared" si="8"/>
        <v>0.77680259136430152</v>
      </c>
      <c r="C126">
        <f t="shared" si="15"/>
        <v>117</v>
      </c>
      <c r="D126">
        <f t="shared" si="9"/>
        <v>1346.7649938793859</v>
      </c>
      <c r="E126">
        <v>105</v>
      </c>
      <c r="F126">
        <f t="shared" si="10"/>
        <v>1.8325957145940461</v>
      </c>
      <c r="G126">
        <f t="shared" si="11"/>
        <v>13.619766412491613</v>
      </c>
      <c r="H126">
        <f t="shared" si="12"/>
        <v>0.23770976725051479</v>
      </c>
      <c r="I126">
        <f t="shared" si="13"/>
        <v>36001413.170959704</v>
      </c>
      <c r="J126">
        <f t="shared" si="14"/>
        <v>36</v>
      </c>
    </row>
    <row r="127" spans="1:10" x14ac:dyDescent="0.45">
      <c r="A127">
        <v>44.507510000000003</v>
      </c>
      <c r="B127">
        <f t="shared" si="8"/>
        <v>0.77680259136430152</v>
      </c>
      <c r="C127">
        <f t="shared" si="15"/>
        <v>118</v>
      </c>
      <c r="D127">
        <f t="shared" si="9"/>
        <v>1346.0668540394124</v>
      </c>
      <c r="E127">
        <v>105</v>
      </c>
      <c r="F127">
        <f t="shared" si="10"/>
        <v>1.8325957145940461</v>
      </c>
      <c r="G127">
        <f t="shared" si="11"/>
        <v>13.94634080922989</v>
      </c>
      <c r="H127">
        <f t="shared" si="12"/>
        <v>0.24340956572631195</v>
      </c>
      <c r="I127">
        <f t="shared" si="13"/>
        <v>36211382.282929733</v>
      </c>
      <c r="J127">
        <f t="shared" si="14"/>
        <v>36.21</v>
      </c>
    </row>
    <row r="128" spans="1:10" x14ac:dyDescent="0.45">
      <c r="A128">
        <v>44.507510000000003</v>
      </c>
      <c r="B128">
        <f t="shared" si="8"/>
        <v>0.77680259136430152</v>
      </c>
      <c r="C128">
        <f t="shared" si="15"/>
        <v>119</v>
      </c>
      <c r="D128">
        <f t="shared" si="9"/>
        <v>1345.3746504529377</v>
      </c>
      <c r="E128">
        <v>105</v>
      </c>
      <c r="F128">
        <f t="shared" si="10"/>
        <v>1.8325957145940461</v>
      </c>
      <c r="G128">
        <f t="shared" si="11"/>
        <v>14.268782604199687</v>
      </c>
      <c r="H128">
        <f t="shared" si="12"/>
        <v>0.24903723669457542</v>
      </c>
      <c r="I128">
        <f t="shared" si="13"/>
        <v>36417229.669183433</v>
      </c>
      <c r="J128">
        <f t="shared" si="14"/>
        <v>36.42</v>
      </c>
    </row>
    <row r="129" spans="1:10" x14ac:dyDescent="0.45">
      <c r="A129">
        <v>44.507510000000003</v>
      </c>
      <c r="B129">
        <f t="shared" si="8"/>
        <v>0.77680259136430152</v>
      </c>
      <c r="C129">
        <f t="shared" si="15"/>
        <v>120</v>
      </c>
      <c r="D129">
        <f t="shared" si="9"/>
        <v>1344.6885882348236</v>
      </c>
      <c r="E129">
        <v>105</v>
      </c>
      <c r="F129">
        <f t="shared" si="10"/>
        <v>1.8325957145940461</v>
      </c>
      <c r="G129">
        <f t="shared" si="11"/>
        <v>14.586996250938329</v>
      </c>
      <c r="H129">
        <f t="shared" si="12"/>
        <v>0.25459111255494282</v>
      </c>
      <c r="I129">
        <f t="shared" si="13"/>
        <v>36618941.237907715</v>
      </c>
      <c r="J129">
        <f t="shared" si="14"/>
        <v>36.619999999999997</v>
      </c>
    </row>
    <row r="130" spans="1:10" x14ac:dyDescent="0.45">
      <c r="A130">
        <v>44.507510000000003</v>
      </c>
      <c r="B130">
        <f t="shared" si="8"/>
        <v>0.77680259136430152</v>
      </c>
      <c r="C130">
        <f t="shared" si="15"/>
        <v>121</v>
      </c>
      <c r="D130">
        <f t="shared" si="9"/>
        <v>1344.0088706801116</v>
      </c>
      <c r="E130">
        <v>105</v>
      </c>
      <c r="F130">
        <f t="shared" si="10"/>
        <v>1.8325957145940461</v>
      </c>
      <c r="G130">
        <f t="shared" si="11"/>
        <v>14.900887455874637</v>
      </c>
      <c r="H130">
        <f t="shared" si="12"/>
        <v>0.2600695475741337</v>
      </c>
      <c r="I130">
        <f t="shared" si="13"/>
        <v>36816505.138656117</v>
      </c>
      <c r="J130">
        <f t="shared" si="14"/>
        <v>36.82</v>
      </c>
    </row>
    <row r="131" spans="1:10" x14ac:dyDescent="0.45">
      <c r="A131">
        <v>44.507510000000003</v>
      </c>
      <c r="B131">
        <f t="shared" si="8"/>
        <v>0.77680259136430152</v>
      </c>
      <c r="C131">
        <f t="shared" si="15"/>
        <v>122</v>
      </c>
      <c r="D131">
        <f t="shared" si="9"/>
        <v>1343.3356992037825</v>
      </c>
      <c r="E131">
        <v>105</v>
      </c>
      <c r="F131">
        <f t="shared" si="10"/>
        <v>1.8325957145940461</v>
      </c>
      <c r="G131">
        <f t="shared" si="11"/>
        <v>15.210363206270316</v>
      </c>
      <c r="H131">
        <f t="shared" si="12"/>
        <v>0.26547091837361841</v>
      </c>
      <c r="I131">
        <f t="shared" si="13"/>
        <v>37009911.695590734</v>
      </c>
      <c r="J131">
        <f t="shared" si="14"/>
        <v>37.01</v>
      </c>
    </row>
    <row r="132" spans="1:10" x14ac:dyDescent="0.45">
      <c r="A132">
        <v>44.507510000000003</v>
      </c>
      <c r="B132">
        <f t="shared" si="8"/>
        <v>0.77680259136430152</v>
      </c>
      <c r="C132">
        <f t="shared" si="15"/>
        <v>123</v>
      </c>
      <c r="D132">
        <f t="shared" si="9"/>
        <v>1342.6692732810734</v>
      </c>
      <c r="E132">
        <v>105</v>
      </c>
      <c r="F132">
        <f t="shared" si="10"/>
        <v>1.8325957145940461</v>
      </c>
      <c r="G132">
        <f t="shared" si="11"/>
        <v>15.515331797781418</v>
      </c>
      <c r="H132">
        <f t="shared" si="12"/>
        <v>0.2707936244106568</v>
      </c>
      <c r="I132">
        <f t="shared" si="13"/>
        <v>37199153.33837837</v>
      </c>
      <c r="J132">
        <f t="shared" si="14"/>
        <v>37.200000000000003</v>
      </c>
    </row>
    <row r="133" spans="1:10" x14ac:dyDescent="0.45">
      <c r="A133">
        <v>44.507510000000003</v>
      </c>
      <c r="B133">
        <f t="shared" si="8"/>
        <v>0.77680259136430152</v>
      </c>
      <c r="C133">
        <f t="shared" si="15"/>
        <v>124</v>
      </c>
      <c r="D133">
        <f t="shared" si="9"/>
        <v>1342.0097903883675</v>
      </c>
      <c r="E133">
        <v>105</v>
      </c>
      <c r="F133">
        <f t="shared" si="10"/>
        <v>1.8325957145940461</v>
      </c>
      <c r="G133">
        <f t="shared" si="11"/>
        <v>15.815702861632568</v>
      </c>
      <c r="H133">
        <f t="shared" si="12"/>
        <v>0.27603608845257749</v>
      </c>
      <c r="I133">
        <f t="shared" si="13"/>
        <v>37384224.530894451</v>
      </c>
      <c r="J133">
        <f t="shared" si="14"/>
        <v>37.380000000000003</v>
      </c>
    </row>
    <row r="134" spans="1:10" x14ac:dyDescent="0.45">
      <c r="A134">
        <v>44.507510000000003</v>
      </c>
      <c r="B134">
        <f t="shared" si="8"/>
        <v>0.77680259136430152</v>
      </c>
      <c r="C134">
        <f t="shared" si="15"/>
        <v>125</v>
      </c>
      <c r="D134">
        <f t="shared" si="9"/>
        <v>1341.3574459446791</v>
      </c>
      <c r="E134">
        <v>105</v>
      </c>
      <c r="F134">
        <f t="shared" si="10"/>
        <v>1.8325957145940461</v>
      </c>
      <c r="G134">
        <f t="shared" si="11"/>
        <v>16.111387391394977</v>
      </c>
      <c r="H134">
        <f t="shared" si="12"/>
        <v>0.28119675704414271</v>
      </c>
      <c r="I134">
        <f t="shared" si="13"/>
        <v>37565121.69788982</v>
      </c>
      <c r="J134">
        <f t="shared" si="14"/>
        <v>37.57</v>
      </c>
    </row>
    <row r="135" spans="1:10" x14ac:dyDescent="0.45">
      <c r="A135">
        <v>44.507510000000003</v>
      </c>
      <c r="B135">
        <f t="shared" si="8"/>
        <v>0.77680259136430152</v>
      </c>
      <c r="C135">
        <f t="shared" si="15"/>
        <v>126</v>
      </c>
      <c r="D135">
        <f t="shared" si="9"/>
        <v>1340.7124332537448</v>
      </c>
      <c r="E135">
        <v>105</v>
      </c>
      <c r="F135">
        <f t="shared" si="10"/>
        <v>1.8325957145940461</v>
      </c>
      <c r="G135">
        <f t="shared" si="11"/>
        <v>16.402297769361116</v>
      </c>
      <c r="H135">
        <f t="shared" si="12"/>
        <v>0.28627410096787298</v>
      </c>
      <c r="I135">
        <f t="shared" si="13"/>
        <v>37741843.149779245</v>
      </c>
      <c r="J135">
        <f t="shared" si="14"/>
        <v>37.74</v>
      </c>
    </row>
    <row r="136" spans="1:10" x14ac:dyDescent="0.45">
      <c r="A136">
        <v>44.507510000000003</v>
      </c>
      <c r="B136">
        <f t="shared" si="8"/>
        <v>0.77680259136430152</v>
      </c>
      <c r="C136">
        <f t="shared" si="15"/>
        <v>127</v>
      </c>
      <c r="D136">
        <f t="shared" si="9"/>
        <v>1340.0749434467466</v>
      </c>
      <c r="E136">
        <v>105</v>
      </c>
      <c r="F136">
        <f t="shared" si="10"/>
        <v>1.8325957145940461</v>
      </c>
      <c r="G136">
        <f t="shared" si="11"/>
        <v>16.688347792507603</v>
      </c>
      <c r="H136">
        <f t="shared" si="12"/>
        <v>0.29126661569718515</v>
      </c>
      <c r="I136">
        <f t="shared" si="13"/>
        <v>37914389.005711623</v>
      </c>
      <c r="J136">
        <f t="shared" si="14"/>
        <v>37.909999999999997</v>
      </c>
    </row>
    <row r="137" spans="1:10" x14ac:dyDescent="0.45">
      <c r="A137">
        <v>44.507510000000003</v>
      </c>
      <c r="B137">
        <f t="shared" si="8"/>
        <v>0.77680259136430152</v>
      </c>
      <c r="C137">
        <f t="shared" si="15"/>
        <v>128</v>
      </c>
      <c r="D137">
        <f t="shared" si="9"/>
        <v>1339.4451654256716</v>
      </c>
      <c r="E137">
        <v>105</v>
      </c>
      <c r="F137">
        <f t="shared" si="10"/>
        <v>1.8325957145940461</v>
      </c>
      <c r="G137">
        <f t="shared" si="11"/>
        <v>16.969452698039134</v>
      </c>
      <c r="H137">
        <f t="shared" si="12"/>
        <v>0.29617282184221799</v>
      </c>
      <c r="I137">
        <f t="shared" si="13"/>
        <v>38082761.115084544</v>
      </c>
      <c r="J137">
        <f t="shared" si="14"/>
        <v>38.08</v>
      </c>
    </row>
    <row r="138" spans="1:10" x14ac:dyDescent="0.45">
      <c r="A138">
        <v>44.507510000000003</v>
      </c>
      <c r="B138">
        <f t="shared" ref="B138:B201" si="16">RADIANS(A138)</f>
        <v>0.77680259136430152</v>
      </c>
      <c r="C138">
        <f t="shared" si="15"/>
        <v>129</v>
      </c>
      <c r="D138">
        <f t="shared" ref="D138:D201" si="17">1366.1*(1+0.033*COS(RADIANS(360 * C138 /365)))</f>
        <v>1338.8232858073393</v>
      </c>
      <c r="E138">
        <v>105</v>
      </c>
      <c r="F138">
        <f t="shared" ref="F138:F201" si="18">RADIANS(E138)</f>
        <v>1.8325957145940461</v>
      </c>
      <c r="G138">
        <f t="shared" ref="G138:G201" si="19">23.45*SIN(RADIANS(360/365*(284+C138)))</f>
        <v>17.245529188505444</v>
      </c>
      <c r="H138">
        <f t="shared" ref="H138:H201" si="20">RADIANS(G138)</f>
        <v>0.30099126558820583</v>
      </c>
      <c r="I138">
        <f t="shared" ref="I138:I201" si="21">24 * 3600 *D138/PI()*(COS(B138)*COS(H138)*SIN(F138)+(F138)*SIN(B138)*SIN(H138))</f>
        <v>38246962.977666557</v>
      </c>
      <c r="J138">
        <f t="shared" ref="J138:J201" si="22">ROUND(I138/1000000,2)</f>
        <v>38.25</v>
      </c>
    </row>
    <row r="139" spans="1:10" x14ac:dyDescent="0.45">
      <c r="A139">
        <v>44.507510000000003</v>
      </c>
      <c r="B139">
        <f t="shared" si="16"/>
        <v>0.77680259136430152</v>
      </c>
      <c r="C139">
        <f t="shared" ref="C139:C202" si="23">C138+1</f>
        <v>130</v>
      </c>
      <c r="D139">
        <f t="shared" si="17"/>
        <v>1338.209488868102</v>
      </c>
      <c r="E139">
        <v>105</v>
      </c>
      <c r="F139">
        <f t="shared" si="18"/>
        <v>1.8325957145940461</v>
      </c>
      <c r="G139">
        <f t="shared" si="19"/>
        <v>17.516495456484222</v>
      </c>
      <c r="H139">
        <f t="shared" si="20"/>
        <v>0.30572051912627679</v>
      </c>
      <c r="I139">
        <f t="shared" si="21"/>
        <v>38406999.662492096</v>
      </c>
      <c r="J139">
        <f t="shared" si="22"/>
        <v>38.409999999999997</v>
      </c>
    </row>
    <row r="140" spans="1:10" x14ac:dyDescent="0.45">
      <c r="A140">
        <v>44.507510000000003</v>
      </c>
      <c r="B140">
        <f t="shared" si="16"/>
        <v>0.77680259136430152</v>
      </c>
      <c r="C140">
        <f t="shared" si="23"/>
        <v>131</v>
      </c>
      <c r="D140">
        <f t="shared" si="17"/>
        <v>1337.6039564892396</v>
      </c>
      <c r="E140">
        <v>105</v>
      </c>
      <c r="F140">
        <f t="shared" si="18"/>
        <v>1.8325957145940461</v>
      </c>
      <c r="G140">
        <f t="shared" si="19"/>
        <v>17.782271208822284</v>
      </c>
      <c r="H140">
        <f t="shared" si="20"/>
        <v>0.31035918107654098</v>
      </c>
      <c r="I140">
        <f t="shared" si="21"/>
        <v>38562877.725694329</v>
      </c>
      <c r="J140">
        <f t="shared" si="22"/>
        <v>38.56</v>
      </c>
    </row>
    <row r="141" spans="1:10" x14ac:dyDescent="0.45">
      <c r="A141">
        <v>44.507510000000003</v>
      </c>
      <c r="B141">
        <f t="shared" si="16"/>
        <v>0.77680259136430152</v>
      </c>
      <c r="C141">
        <f t="shared" si="23"/>
        <v>132</v>
      </c>
      <c r="D141">
        <f t="shared" si="17"/>
        <v>1337.0068681030646</v>
      </c>
      <c r="E141">
        <v>105</v>
      </c>
      <c r="F141">
        <f t="shared" si="18"/>
        <v>1.8325957145940461</v>
      </c>
      <c r="G141">
        <f t="shared" si="19"/>
        <v>18.042777690428341</v>
      </c>
      <c r="H141">
        <f t="shared" si="20"/>
        <v>0.31490587690335275</v>
      </c>
      <c r="I141">
        <f t="shared" si="21"/>
        <v>38714605.127441846</v>
      </c>
      <c r="J141">
        <f t="shared" si="22"/>
        <v>38.71</v>
      </c>
    </row>
    <row r="142" spans="1:10" x14ac:dyDescent="0.45">
      <c r="A142">
        <v>44.507510000000003</v>
      </c>
      <c r="B142">
        <f t="shared" si="16"/>
        <v>0.77680259136430152</v>
      </c>
      <c r="C142">
        <f t="shared" si="23"/>
        <v>133</v>
      </c>
      <c r="D142">
        <f t="shared" si="17"/>
        <v>1336.4184006397518</v>
      </c>
      <c r="E142">
        <v>105</v>
      </c>
      <c r="F142">
        <f t="shared" si="18"/>
        <v>1.8325957145940461</v>
      </c>
      <c r="G142">
        <f t="shared" si="19"/>
        <v>18.297937707609677</v>
      </c>
      <c r="H142">
        <f t="shared" si="20"/>
        <v>0.31935925932261233</v>
      </c>
      <c r="I142">
        <f t="shared" si="21"/>
        <v>38862191.148144789</v>
      </c>
      <c r="J142">
        <f t="shared" si="22"/>
        <v>38.86</v>
      </c>
    </row>
    <row r="143" spans="1:10" x14ac:dyDescent="0.45">
      <c r="A143">
        <v>44.507510000000003</v>
      </c>
      <c r="B143">
        <f t="shared" si="16"/>
        <v>0.77680259136430152</v>
      </c>
      <c r="C143">
        <f t="shared" si="23"/>
        <v>134</v>
      </c>
      <c r="D143">
        <f t="shared" si="17"/>
        <v>1335.8387284749108</v>
      </c>
      <c r="E143">
        <v>105</v>
      </c>
      <c r="F143">
        <f t="shared" si="18"/>
        <v>1.8325957145940461</v>
      </c>
      <c r="G143">
        <f t="shared" si="19"/>
        <v>18.547675650946424</v>
      </c>
      <c r="H143">
        <f t="shared" si="20"/>
        <v>0.32371800870099759</v>
      </c>
      <c r="I143">
        <f t="shared" si="21"/>
        <v>39005646.304096244</v>
      </c>
      <c r="J143">
        <f t="shared" si="22"/>
        <v>39.01</v>
      </c>
    </row>
    <row r="144" spans="1:10" x14ac:dyDescent="0.45">
      <c r="A144">
        <v>44.507510000000003</v>
      </c>
      <c r="B144">
        <f t="shared" si="16"/>
        <v>0.77680259136430152</v>
      </c>
      <c r="C144">
        <f t="shared" si="23"/>
        <v>135</v>
      </c>
      <c r="D144">
        <f t="shared" si="17"/>
        <v>1335.2680233779142</v>
      </c>
      <c r="E144">
        <v>105</v>
      </c>
      <c r="F144">
        <f t="shared" si="18"/>
        <v>1.8325957145940461</v>
      </c>
      <c r="G144">
        <f t="shared" si="19"/>
        <v>18.791917517696152</v>
      </c>
      <c r="H144">
        <f t="shared" si="20"/>
        <v>0.32798083344699763</v>
      </c>
      <c r="I144">
        <f t="shared" si="21"/>
        <v>39144982.262713142</v>
      </c>
      <c r="J144">
        <f t="shared" si="22"/>
        <v>39.14</v>
      </c>
    </row>
    <row r="145" spans="1:10" x14ac:dyDescent="0.45">
      <c r="A145">
        <v>44.507510000000003</v>
      </c>
      <c r="B145">
        <f t="shared" si="16"/>
        <v>0.77680259136430152</v>
      </c>
      <c r="C145">
        <f t="shared" si="23"/>
        <v>136</v>
      </c>
      <c r="D145">
        <f t="shared" si="17"/>
        <v>1334.7064544609996</v>
      </c>
      <c r="E145">
        <v>105</v>
      </c>
      <c r="F145">
        <f t="shared" si="18"/>
        <v>1.8325957145940461</v>
      </c>
      <c r="G145">
        <f t="shared" si="19"/>
        <v>19.03059093372261</v>
      </c>
      <c r="H145">
        <f t="shared" si="20"/>
        <v>0.33214647039364154</v>
      </c>
      <c r="I145">
        <f t="shared" si="21"/>
        <v>39280211.757541128</v>
      </c>
      <c r="J145">
        <f t="shared" si="22"/>
        <v>39.28</v>
      </c>
    </row>
    <row r="146" spans="1:10" x14ac:dyDescent="0.45">
      <c r="A146">
        <v>44.507510000000003</v>
      </c>
      <c r="B146">
        <f t="shared" si="16"/>
        <v>0.77680259136430152</v>
      </c>
      <c r="C146">
        <f t="shared" si="23"/>
        <v>137</v>
      </c>
      <c r="D146">
        <f t="shared" si="17"/>
        <v>1334.1541881291564</v>
      </c>
      <c r="E146">
        <v>105</v>
      </c>
      <c r="F146">
        <f t="shared" si="18"/>
        <v>1.8325957145940461</v>
      </c>
      <c r="G146">
        <f t="shared" si="19"/>
        <v>19.263625174941602</v>
      </c>
      <c r="H146">
        <f t="shared" si="20"/>
        <v>0.33621368517279959</v>
      </c>
      <c r="I146">
        <f t="shared" si="21"/>
        <v>39411348.50318554</v>
      </c>
      <c r="J146">
        <f t="shared" si="22"/>
        <v>39.409999999999997</v>
      </c>
    </row>
    <row r="147" spans="1:10" x14ac:dyDescent="0.45">
      <c r="A147">
        <v>44.507510000000003</v>
      </c>
      <c r="B147">
        <f t="shared" si="16"/>
        <v>0.77680259136430152</v>
      </c>
      <c r="C147">
        <f t="shared" si="23"/>
        <v>138</v>
      </c>
      <c r="D147">
        <f t="shared" si="17"/>
        <v>1333.6113880308174</v>
      </c>
      <c r="E147">
        <v>105</v>
      </c>
      <c r="F147">
        <f t="shared" si="18"/>
        <v>1.8325957145940461</v>
      </c>
      <c r="G147">
        <f t="shared" si="19"/>
        <v>19.490951188278189</v>
      </c>
      <c r="H147">
        <f t="shared" si="20"/>
        <v>0.3401812725809556</v>
      </c>
      <c r="I147">
        <f t="shared" si="21"/>
        <v>39538407.110329755</v>
      </c>
      <c r="J147">
        <f t="shared" si="22"/>
        <v>39.54</v>
      </c>
    </row>
    <row r="148" spans="1:10" x14ac:dyDescent="0.45">
      <c r="A148">
        <v>44.507510000000003</v>
      </c>
      <c r="B148">
        <f t="shared" si="16"/>
        <v>0.77680259136430152</v>
      </c>
      <c r="C148">
        <f t="shared" si="23"/>
        <v>139</v>
      </c>
      <c r="D148">
        <f t="shared" si="17"/>
        <v>1333.0782150093667</v>
      </c>
      <c r="E148">
        <v>105</v>
      </c>
      <c r="F148">
        <f t="shared" si="18"/>
        <v>1.8325957145940461</v>
      </c>
      <c r="G148">
        <f t="shared" si="19"/>
        <v>19.712501612128499</v>
      </c>
      <c r="H148">
        <f t="shared" si="20"/>
        <v>0.3440480569363325</v>
      </c>
      <c r="I148">
        <f t="shared" si="21"/>
        <v>39661403.001000002</v>
      </c>
      <c r="J148">
        <f t="shared" si="22"/>
        <v>39.659999999999997</v>
      </c>
    </row>
    <row r="149" spans="1:10" x14ac:dyDescent="0.45">
      <c r="A149">
        <v>44.507510000000003</v>
      </c>
      <c r="B149">
        <f t="shared" si="16"/>
        <v>0.77680259136430152</v>
      </c>
      <c r="C149">
        <f t="shared" si="23"/>
        <v>140</v>
      </c>
      <c r="D149">
        <f t="shared" si="17"/>
        <v>1332.5548270554771</v>
      </c>
      <c r="E149">
        <v>105</v>
      </c>
      <c r="F149">
        <f t="shared" si="18"/>
        <v>1.8325957145940461</v>
      </c>
      <c r="G149">
        <f t="shared" si="19"/>
        <v>19.928210796320528</v>
      </c>
      <c r="H149">
        <f t="shared" si="20"/>
        <v>0.34781289242727431</v>
      </c>
      <c r="I149">
        <f t="shared" si="21"/>
        <v>39780352.324233778</v>
      </c>
      <c r="J149">
        <f t="shared" si="22"/>
        <v>39.78</v>
      </c>
    </row>
    <row r="150" spans="1:10" x14ac:dyDescent="0.45">
      <c r="A150">
        <v>44.507510000000003</v>
      </c>
      <c r="B150">
        <f t="shared" si="16"/>
        <v>0.77680259136430152</v>
      </c>
      <c r="C150">
        <f t="shared" si="23"/>
        <v>141</v>
      </c>
      <c r="D150">
        <f t="shared" si="17"/>
        <v>1332.0413792602951</v>
      </c>
      <c r="E150">
        <v>105</v>
      </c>
      <c r="F150">
        <f t="shared" si="18"/>
        <v>1.8325957145940461</v>
      </c>
      <c r="G150">
        <f t="shared" si="19"/>
        <v>20.138014821567573</v>
      </c>
      <c r="H150">
        <f t="shared" si="20"/>
        <v>0.35147466345177253</v>
      </c>
      <c r="I150">
        <f t="shared" si="21"/>
        <v>39895271.8723066</v>
      </c>
      <c r="J150">
        <f t="shared" si="22"/>
        <v>39.9</v>
      </c>
    </row>
    <row r="151" spans="1:10" x14ac:dyDescent="0.45">
      <c r="A151">
        <v>44.507510000000003</v>
      </c>
      <c r="B151">
        <f t="shared" si="16"/>
        <v>0.77680259136430152</v>
      </c>
      <c r="C151">
        <f t="shared" si="23"/>
        <v>142</v>
      </c>
      <c r="D151">
        <f t="shared" si="17"/>
        <v>1331.5380237694837</v>
      </c>
      <c r="E151">
        <v>105</v>
      </c>
      <c r="F151">
        <f t="shared" si="18"/>
        <v>1.8325957145940461</v>
      </c>
      <c r="G151">
        <f t="shared" si="19"/>
        <v>20.341851518409044</v>
      </c>
      <c r="H151">
        <f t="shared" si="20"/>
        <v>0.35503228494804573</v>
      </c>
      <c r="I151">
        <f t="shared" si="21"/>
        <v>40006178.997669168</v>
      </c>
      <c r="J151">
        <f t="shared" si="22"/>
        <v>40.01</v>
      </c>
    </row>
    <row r="152" spans="1:10" x14ac:dyDescent="0.45">
      <c r="A152">
        <v>44.507510000000003</v>
      </c>
      <c r="B152">
        <f t="shared" si="16"/>
        <v>0.77680259136430152</v>
      </c>
      <c r="C152">
        <f t="shared" si="23"/>
        <v>143</v>
      </c>
      <c r="D152">
        <f t="shared" si="17"/>
        <v>1331.0449097381377</v>
      </c>
      <c r="E152">
        <v>105</v>
      </c>
      <c r="F152">
        <f t="shared" si="18"/>
        <v>1.8325957145940461</v>
      </c>
      <c r="G152">
        <f t="shared" si="19"/>
        <v>20.539660485632488</v>
      </c>
      <c r="H152">
        <f t="shared" si="20"/>
        <v>0.35848470271606436</v>
      </c>
      <c r="I152">
        <f t="shared" si="21"/>
        <v>40113091.530744366</v>
      </c>
      <c r="J152">
        <f t="shared" si="22"/>
        <v>40.11</v>
      </c>
    </row>
    <row r="153" spans="1:10" x14ac:dyDescent="0.45">
      <c r="A153">
        <v>44.507510000000003</v>
      </c>
      <c r="B153">
        <f t="shared" si="16"/>
        <v>0.77680259136430152</v>
      </c>
      <c r="C153">
        <f t="shared" si="23"/>
        <v>144</v>
      </c>
      <c r="D153">
        <f t="shared" si="17"/>
        <v>1330.5621832865872</v>
      </c>
      <c r="E153">
        <v>105</v>
      </c>
      <c r="F153">
        <f t="shared" si="18"/>
        <v>1.8325957145940461</v>
      </c>
      <c r="G153">
        <f t="shared" si="19"/>
        <v>20.731383108171872</v>
      </c>
      <c r="H153">
        <f t="shared" si="20"/>
        <v>0.36183089372993493</v>
      </c>
      <c r="I153">
        <f t="shared" si="21"/>
        <v>40216027.698730223</v>
      </c>
      <c r="J153">
        <f t="shared" si="22"/>
        <v>40.22</v>
      </c>
    </row>
    <row r="154" spans="1:10" x14ac:dyDescent="0.45">
      <c r="A154">
        <v>44.507510000000003</v>
      </c>
      <c r="B154">
        <f t="shared" si="16"/>
        <v>0.77680259136430152</v>
      </c>
      <c r="C154">
        <f t="shared" si="23"/>
        <v>145</v>
      </c>
      <c r="D154">
        <f t="shared" si="17"/>
        <v>1330.0899874570978</v>
      </c>
      <c r="E154">
        <v>105</v>
      </c>
      <c r="F154">
        <f t="shared" si="18"/>
        <v>1.8325957145940461</v>
      </c>
      <c r="G154">
        <f t="shared" si="19"/>
        <v>20.916962574476404</v>
      </c>
      <c r="H154">
        <f t="shared" si="20"/>
        <v>0.36506986644104289</v>
      </c>
      <c r="I154">
        <f t="shared" si="21"/>
        <v>40315006.045551904</v>
      </c>
      <c r="J154">
        <f t="shared" si="22"/>
        <v>40.32</v>
      </c>
    </row>
    <row r="155" spans="1:10" x14ac:dyDescent="0.45">
      <c r="A155">
        <v>44.507510000000003</v>
      </c>
      <c r="B155">
        <f t="shared" si="16"/>
        <v>0.77680259136430152</v>
      </c>
      <c r="C155">
        <f t="shared" si="23"/>
        <v>146</v>
      </c>
      <c r="D155">
        <f t="shared" si="17"/>
        <v>1329.6284621714847</v>
      </c>
      <c r="E155">
        <v>105</v>
      </c>
      <c r="F155">
        <f t="shared" si="18"/>
        <v>1.8325957145940461</v>
      </c>
      <c r="G155">
        <f t="shared" si="19"/>
        <v>21.0963438933451</v>
      </c>
      <c r="H155">
        <f t="shared" si="20"/>
        <v>0.36820066107187144</v>
      </c>
      <c r="I155">
        <f t="shared" si="21"/>
        <v>40410045.353102379</v>
      </c>
      <c r="J155">
        <f t="shared" si="22"/>
        <v>40.409999999999997</v>
      </c>
    </row>
    <row r="156" spans="1:10" x14ac:dyDescent="0.45">
      <c r="A156">
        <v>44.507510000000003</v>
      </c>
      <c r="B156">
        <f t="shared" si="16"/>
        <v>0.77680259136430152</v>
      </c>
      <c r="C156">
        <f t="shared" si="23"/>
        <v>147</v>
      </c>
      <c r="D156">
        <f t="shared" si="17"/>
        <v>1329.1777441896502</v>
      </c>
      <c r="E156">
        <v>105</v>
      </c>
      <c r="F156">
        <f t="shared" si="18"/>
        <v>1.8325957145940461</v>
      </c>
      <c r="G156">
        <f t="shared" si="19"/>
        <v>21.269473910221802</v>
      </c>
      <c r="H156">
        <f t="shared" si="20"/>
        <v>0.37122234990040326</v>
      </c>
      <c r="I156">
        <f t="shared" si="21"/>
        <v>40501164.563907467</v>
      </c>
      <c r="J156">
        <f t="shared" si="22"/>
        <v>40.5</v>
      </c>
    </row>
    <row r="157" spans="1:10" x14ac:dyDescent="0.45">
      <c r="A157">
        <v>44.507510000000003</v>
      </c>
      <c r="B157">
        <f t="shared" si="16"/>
        <v>0.77680259136430152</v>
      </c>
      <c r="C157">
        <f t="shared" si="23"/>
        <v>148</v>
      </c>
      <c r="D157">
        <f t="shared" si="17"/>
        <v>1328.73796706906</v>
      </c>
      <c r="E157">
        <v>105</v>
      </c>
      <c r="F157">
        <f t="shared" si="18"/>
        <v>1.8325957145940461</v>
      </c>
      <c r="G157">
        <f t="shared" si="19"/>
        <v>21.436301322946079</v>
      </c>
      <c r="H157">
        <f t="shared" si="20"/>
        <v>0.37413403753502539</v>
      </c>
      <c r="I157">
        <f t="shared" si="21"/>
        <v>40588382.705347814</v>
      </c>
      <c r="J157">
        <f t="shared" si="22"/>
        <v>40.590000000000003</v>
      </c>
    </row>
    <row r="158" spans="1:10" x14ac:dyDescent="0.45">
      <c r="A158">
        <v>44.507510000000003</v>
      </c>
      <c r="B158">
        <f t="shared" si="16"/>
        <v>0.77680259136430152</v>
      </c>
      <c r="C158">
        <f t="shared" si="23"/>
        <v>149</v>
      </c>
      <c r="D158">
        <f t="shared" si="17"/>
        <v>1328.3092611251659</v>
      </c>
      <c r="E158">
        <v>105</v>
      </c>
      <c r="F158">
        <f t="shared" si="18"/>
        <v>1.8325957145940461</v>
      </c>
      <c r="G158">
        <f t="shared" si="19"/>
        <v>21.596776696955079</v>
      </c>
      <c r="H158">
        <f t="shared" si="20"/>
        <v>0.37693486117985175</v>
      </c>
      <c r="I158">
        <f t="shared" si="21"/>
        <v>40671718.815565497</v>
      </c>
      <c r="J158">
        <f t="shared" si="22"/>
        <v>40.67</v>
      </c>
    </row>
    <row r="159" spans="1:10" x14ac:dyDescent="0.45">
      <c r="A159">
        <v>44.507510000000003</v>
      </c>
      <c r="B159">
        <f t="shared" si="16"/>
        <v>0.77680259136430152</v>
      </c>
      <c r="C159">
        <f t="shared" si="23"/>
        <v>150</v>
      </c>
      <c r="D159">
        <f t="shared" si="17"/>
        <v>1327.8917533927913</v>
      </c>
      <c r="E159">
        <v>105</v>
      </c>
      <c r="F159">
        <f t="shared" si="18"/>
        <v>1.8325957145940461</v>
      </c>
      <c r="G159">
        <f t="shared" si="19"/>
        <v>21.75085247993216</v>
      </c>
      <c r="H159">
        <f t="shared" si="20"/>
        <v>0.37962399089039006</v>
      </c>
      <c r="I159">
        <f t="shared" si="21"/>
        <v>40751191.871179871</v>
      </c>
      <c r="J159">
        <f t="shared" si="22"/>
        <v>40.75</v>
      </c>
    </row>
    <row r="160" spans="1:10" x14ac:dyDescent="0.45">
      <c r="A160">
        <v>44.507510000000003</v>
      </c>
      <c r="B160">
        <f t="shared" si="16"/>
        <v>0.77680259136430152</v>
      </c>
      <c r="C160">
        <f t="shared" si="23"/>
        <v>151</v>
      </c>
      <c r="D160">
        <f t="shared" si="17"/>
        <v>1327.485567588488</v>
      </c>
      <c r="E160">
        <v>105</v>
      </c>
      <c r="F160">
        <f t="shared" si="18"/>
        <v>1.8325957145940461</v>
      </c>
      <c r="G160">
        <f t="shared" si="19"/>
        <v>21.89848301589759</v>
      </c>
      <c r="H160">
        <f t="shared" si="20"/>
        <v>0.38220062981947067</v>
      </c>
      <c r="I160">
        <f t="shared" si="21"/>
        <v>40826820.716932356</v>
      </c>
      <c r="J160">
        <f t="shared" si="22"/>
        <v>40.83</v>
      </c>
    </row>
    <row r="161" spans="1:10" x14ac:dyDescent="0.45">
      <c r="A161">
        <v>44.507510000000003</v>
      </c>
      <c r="B161">
        <f t="shared" si="16"/>
        <v>0.77680259136430152</v>
      </c>
      <c r="C161">
        <f t="shared" si="23"/>
        <v>152</v>
      </c>
      <c r="D161">
        <f t="shared" si="17"/>
        <v>1327.0908240738759</v>
      </c>
      <c r="E161">
        <v>105</v>
      </c>
      <c r="F161">
        <f t="shared" si="18"/>
        <v>1.8325957145940461</v>
      </c>
      <c r="G161">
        <f t="shared" si="19"/>
        <v>22.039624558737447</v>
      </c>
      <c r="H161">
        <f t="shared" si="20"/>
        <v>0.38466401445337084</v>
      </c>
      <c r="I161">
        <f t="shared" si="21"/>
        <v>40898623.997375555</v>
      </c>
      <c r="J161">
        <f t="shared" si="22"/>
        <v>40.9</v>
      </c>
    </row>
    <row r="162" spans="1:10" x14ac:dyDescent="0.45">
      <c r="A162">
        <v>44.507510000000003</v>
      </c>
      <c r="B162">
        <f t="shared" si="16"/>
        <v>0.77680259136430152</v>
      </c>
      <c r="C162">
        <f t="shared" si="23"/>
        <v>153</v>
      </c>
      <c r="D162">
        <f t="shared" si="17"/>
        <v>1326.7076398199777</v>
      </c>
      <c r="E162">
        <v>105</v>
      </c>
      <c r="F162">
        <f t="shared" si="18"/>
        <v>1.8325957145940461</v>
      </c>
      <c r="G162">
        <f t="shared" si="19"/>
        <v>22.174235285166489</v>
      </c>
      <c r="H162">
        <f t="shared" si="20"/>
        <v>0.38701341483805896</v>
      </c>
      <c r="I162">
        <f t="shared" si="21"/>
        <v>40966620.090718247</v>
      </c>
      <c r="J162">
        <f t="shared" si="22"/>
        <v>40.97</v>
      </c>
    </row>
    <row r="163" spans="1:10" x14ac:dyDescent="0.45">
      <c r="A163">
        <v>44.507510000000003</v>
      </c>
      <c r="B163">
        <f t="shared" si="16"/>
        <v>0.77680259136430152</v>
      </c>
      <c r="C163">
        <f t="shared" si="23"/>
        <v>154</v>
      </c>
      <c r="D163">
        <f t="shared" si="17"/>
        <v>1326.3361283725576</v>
      </c>
      <c r="E163">
        <v>105</v>
      </c>
      <c r="F163">
        <f t="shared" si="18"/>
        <v>1.8325957145940461</v>
      </c>
      <c r="G163">
        <f t="shared" si="19"/>
        <v>22.302275307121349</v>
      </c>
      <c r="H163">
        <f t="shared" si="20"/>
        <v>0.38924813479549708</v>
      </c>
      <c r="I163">
        <f t="shared" si="21"/>
        <v>41030827.044932514</v>
      </c>
      <c r="J163">
        <f t="shared" si="22"/>
        <v>41.03</v>
      </c>
    </row>
    <row r="164" spans="1:10" x14ac:dyDescent="0.45">
      <c r="A164">
        <v>44.507510000000003</v>
      </c>
      <c r="B164">
        <f t="shared" si="16"/>
        <v>0.77680259136430152</v>
      </c>
      <c r="C164">
        <f t="shared" si="23"/>
        <v>155</v>
      </c>
      <c r="D164">
        <f t="shared" si="17"/>
        <v>1325.9763998184753</v>
      </c>
      <c r="E164">
        <v>105</v>
      </c>
      <c r="F164">
        <f t="shared" si="18"/>
        <v>1.8325957145940461</v>
      </c>
      <c r="G164">
        <f t="shared" si="19"/>
        <v>22.423706683580182</v>
      </c>
      <c r="H164">
        <f t="shared" si="20"/>
        <v>0.39136751212993248</v>
      </c>
      <c r="I164">
        <f t="shared" si="21"/>
        <v>41091262.5162251</v>
      </c>
      <c r="J164">
        <f t="shared" si="22"/>
        <v>41.09</v>
      </c>
    </row>
    <row r="165" spans="1:10" x14ac:dyDescent="0.45">
      <c r="A165">
        <v>44.507510000000003</v>
      </c>
      <c r="B165">
        <f t="shared" si="16"/>
        <v>0.77680259136430152</v>
      </c>
      <c r="C165">
        <f t="shared" si="23"/>
        <v>156</v>
      </c>
      <c r="D165">
        <f t="shared" si="17"/>
        <v>1325.6285607530649</v>
      </c>
      <c r="E165">
        <v>105</v>
      </c>
      <c r="F165">
        <f t="shared" si="18"/>
        <v>1.8325957145940461</v>
      </c>
      <c r="G165">
        <f t="shared" si="19"/>
        <v>22.538493431805449</v>
      </c>
      <c r="H165">
        <f t="shared" si="20"/>
        <v>0.39337091882412112</v>
      </c>
      <c r="I165">
        <f t="shared" si="21"/>
        <v>41147943.709970079</v>
      </c>
      <c r="J165">
        <f t="shared" si="22"/>
        <v>41.15</v>
      </c>
    </row>
    <row r="166" spans="1:10" x14ac:dyDescent="0.45">
      <c r="A166">
        <v>44.507510000000003</v>
      </c>
      <c r="B166">
        <f t="shared" si="16"/>
        <v>0.77680259136430152</v>
      </c>
      <c r="C166">
        <f t="shared" si="23"/>
        <v>157</v>
      </c>
      <c r="D166">
        <f t="shared" si="17"/>
        <v>1325.2927142485489</v>
      </c>
      <c r="E166">
        <v>105</v>
      </c>
      <c r="F166">
        <f t="shared" si="18"/>
        <v>1.8325957145940461</v>
      </c>
      <c r="G166">
        <f t="shared" si="19"/>
        <v>22.64660153800634</v>
      </c>
      <c r="H166">
        <f t="shared" si="20"/>
        <v>0.39525776122542239</v>
      </c>
      <c r="I166">
        <f t="shared" si="21"/>
        <v>41200887.32419575</v>
      </c>
      <c r="J166">
        <f t="shared" si="22"/>
        <v>41.2</v>
      </c>
    </row>
    <row r="167" spans="1:10" x14ac:dyDescent="0.45">
      <c r="A167">
        <v>44.507510000000003</v>
      </c>
      <c r="B167">
        <f t="shared" si="16"/>
        <v>0.77680259136430152</v>
      </c>
      <c r="C167">
        <f t="shared" si="23"/>
        <v>158</v>
      </c>
      <c r="D167">
        <f t="shared" si="17"/>
        <v>1324.9689598234943</v>
      </c>
      <c r="E167">
        <v>105</v>
      </c>
      <c r="F167">
        <f t="shared" si="18"/>
        <v>1.8325957145940461</v>
      </c>
      <c r="G167">
        <f t="shared" si="19"/>
        <v>22.747998967417843</v>
      </c>
      <c r="H167">
        <f t="shared" si="20"/>
        <v>0.39702748022171164</v>
      </c>
      <c r="I167">
        <f t="shared" si="21"/>
        <v>41250109.495712653</v>
      </c>
      <c r="J167">
        <f t="shared" si="22"/>
        <v>41.25</v>
      </c>
    </row>
    <row r="168" spans="1:10" x14ac:dyDescent="0.45">
      <c r="A168">
        <v>44.507510000000003</v>
      </c>
      <c r="B168">
        <f t="shared" si="16"/>
        <v>0.77680259136430152</v>
      </c>
      <c r="C168">
        <f t="shared" si="23"/>
        <v>159</v>
      </c>
      <c r="D168">
        <f t="shared" si="17"/>
        <v>1324.6573934133241</v>
      </c>
      <c r="E168">
        <v>105</v>
      </c>
      <c r="F168">
        <f t="shared" si="18"/>
        <v>1.8325957145940461</v>
      </c>
      <c r="G168">
        <f t="shared" si="19"/>
        <v>22.84265567379326</v>
      </c>
      <c r="H168">
        <f t="shared" si="20"/>
        <v>0.39867955140705619</v>
      </c>
      <c r="I168">
        <f t="shared" si="21"/>
        <v>41295625.748966113</v>
      </c>
      <c r="J168">
        <f t="shared" si="22"/>
        <v>41.3</v>
      </c>
    </row>
    <row r="169" spans="1:10" x14ac:dyDescent="0.45">
      <c r="A169">
        <v>44.507510000000003</v>
      </c>
      <c r="B169">
        <f t="shared" si="16"/>
        <v>0.77680259136430152</v>
      </c>
      <c r="C169">
        <f t="shared" si="23"/>
        <v>160</v>
      </c>
      <c r="D169">
        <f t="shared" si="17"/>
        <v>1324.3581073418909</v>
      </c>
      <c r="E169">
        <v>105</v>
      </c>
      <c r="F169">
        <f t="shared" si="18"/>
        <v>1.8325957145940461</v>
      </c>
      <c r="G169">
        <f t="shared" si="19"/>
        <v>22.930543608307651</v>
      </c>
      <c r="H169">
        <f t="shared" si="20"/>
        <v>0.40021348523710948</v>
      </c>
      <c r="I169">
        <f t="shared" si="21"/>
        <v>41337450.947690755</v>
      </c>
      <c r="J169">
        <f t="shared" si="22"/>
        <v>41.34</v>
      </c>
    </row>
    <row r="170" spans="1:10" x14ac:dyDescent="0.45">
      <c r="A170">
        <v>44.507510000000003</v>
      </c>
      <c r="B170">
        <f t="shared" si="16"/>
        <v>0.77680259136430152</v>
      </c>
      <c r="C170">
        <f t="shared" si="23"/>
        <v>161</v>
      </c>
      <c r="D170">
        <f t="shared" si="17"/>
        <v>1324.0711902941157</v>
      </c>
      <c r="E170">
        <v>105</v>
      </c>
      <c r="F170">
        <f t="shared" si="18"/>
        <v>1.8325957145940461</v>
      </c>
      <c r="G170">
        <f t="shared" si="19"/>
        <v>23.011636727869234</v>
      </c>
      <c r="H170">
        <f t="shared" si="20"/>
        <v>0.40162882717417253</v>
      </c>
      <c r="I170">
        <f t="shared" si="21"/>
        <v>41375599.249439724</v>
      </c>
      <c r="J170">
        <f t="shared" si="22"/>
        <v>41.38</v>
      </c>
    </row>
    <row r="171" spans="1:10" x14ac:dyDescent="0.45">
      <c r="A171">
        <v>44.507510000000003</v>
      </c>
      <c r="B171">
        <f t="shared" si="16"/>
        <v>0.77680259136430152</v>
      </c>
      <c r="C171">
        <f t="shared" si="23"/>
        <v>162</v>
      </c>
      <c r="D171">
        <f t="shared" si="17"/>
        <v>1323.7967272897124</v>
      </c>
      <c r="E171">
        <v>105</v>
      </c>
      <c r="F171">
        <f t="shared" si="18"/>
        <v>1.8325957145940461</v>
      </c>
      <c r="G171">
        <f t="shared" si="19"/>
        <v>23.085911002836561</v>
      </c>
      <c r="H171">
        <f t="shared" si="20"/>
        <v>0.40292515782188398</v>
      </c>
      <c r="I171">
        <f t="shared" si="21"/>
        <v>41410084.063056737</v>
      </c>
      <c r="J171">
        <f t="shared" si="22"/>
        <v>41.41</v>
      </c>
    </row>
    <row r="172" spans="1:10" x14ac:dyDescent="0.45">
      <c r="A172">
        <v>44.507510000000003</v>
      </c>
      <c r="B172">
        <f t="shared" si="16"/>
        <v>0.77680259136430152</v>
      </c>
      <c r="C172">
        <f t="shared" si="23"/>
        <v>163</v>
      </c>
      <c r="D172">
        <f t="shared" si="17"/>
        <v>1323.5347996579928</v>
      </c>
      <c r="E172">
        <v>105</v>
      </c>
      <c r="F172">
        <f t="shared" si="18"/>
        <v>1.8325957145940461</v>
      </c>
      <c r="G172">
        <f t="shared" si="19"/>
        <v>23.153344424138975</v>
      </c>
      <c r="H172">
        <f t="shared" si="20"/>
        <v>0.40410209304949557</v>
      </c>
      <c r="I172">
        <f t="shared" si="21"/>
        <v>41440918.00915315</v>
      </c>
      <c r="J172">
        <f t="shared" si="22"/>
        <v>41.44</v>
      </c>
    </row>
    <row r="173" spans="1:10" x14ac:dyDescent="0.45">
      <c r="A173">
        <v>44.507510000000003</v>
      </c>
      <c r="B173">
        <f t="shared" si="16"/>
        <v>0.77680259136430152</v>
      </c>
      <c r="C173">
        <f t="shared" si="23"/>
        <v>164</v>
      </c>
      <c r="D173">
        <f t="shared" si="17"/>
        <v>1323.2854850137664</v>
      </c>
      <c r="E173">
        <v>105</v>
      </c>
      <c r="F173">
        <f t="shared" si="18"/>
        <v>1.8325957145940461</v>
      </c>
      <c r="G173">
        <f t="shared" si="19"/>
        <v>23.213917009798426</v>
      </c>
      <c r="H173">
        <f t="shared" si="20"/>
        <v>0.40515928410569929</v>
      </c>
      <c r="I173">
        <f t="shared" si="21"/>
        <v>41468112.883648381</v>
      </c>
      <c r="J173">
        <f t="shared" si="22"/>
        <v>41.47</v>
      </c>
    </row>
    <row r="174" spans="1:10" x14ac:dyDescent="0.45">
      <c r="A174">
        <v>44.507510000000003</v>
      </c>
      <c r="B174">
        <f t="shared" si="16"/>
        <v>0.77680259136430152</v>
      </c>
      <c r="C174">
        <f t="shared" si="23"/>
        <v>165</v>
      </c>
      <c r="D174">
        <f t="shared" si="17"/>
        <v>1323.0488572343438</v>
      </c>
      <c r="E174">
        <v>105</v>
      </c>
      <c r="F174">
        <f t="shared" si="18"/>
        <v>1.8325957145940461</v>
      </c>
      <c r="G174">
        <f t="shared" si="19"/>
        <v>23.26761081085051</v>
      </c>
      <c r="H174">
        <f t="shared" si="20"/>
        <v>0.40609641772196897</v>
      </c>
      <c r="I174">
        <f t="shared" si="21"/>
        <v>41491679.624425769</v>
      </c>
      <c r="J174">
        <f t="shared" si="22"/>
        <v>41.49</v>
      </c>
    </row>
    <row r="175" spans="1:10" x14ac:dyDescent="0.45">
      <c r="A175">
        <v>44.507510000000003</v>
      </c>
      <c r="B175">
        <f t="shared" si="16"/>
        <v>0.77680259136430152</v>
      </c>
      <c r="C175">
        <f t="shared" si="23"/>
        <v>166</v>
      </c>
      <c r="D175">
        <f t="shared" si="17"/>
        <v>1322.8249864376421</v>
      </c>
      <c r="E175">
        <v>105</v>
      </c>
      <c r="F175">
        <f t="shared" si="18"/>
        <v>1.8325957145940461</v>
      </c>
      <c r="G175">
        <f t="shared" si="19"/>
        <v>23.314409916663166</v>
      </c>
      <c r="H175">
        <f t="shared" si="20"/>
        <v>0.40691321620538901</v>
      </c>
      <c r="I175">
        <f t="shared" si="21"/>
        <v>41511628.281151406</v>
      </c>
      <c r="J175">
        <f t="shared" si="22"/>
        <v>41.51</v>
      </c>
    </row>
    <row r="176" spans="1:10" x14ac:dyDescent="0.45">
      <c r="A176">
        <v>44.507510000000003</v>
      </c>
      <c r="B176">
        <f t="shared" si="16"/>
        <v>0.77680259136430152</v>
      </c>
      <c r="C176">
        <f t="shared" si="23"/>
        <v>167</v>
      </c>
      <c r="D176">
        <f t="shared" si="17"/>
        <v>1322.6139389614102</v>
      </c>
      <c r="E176">
        <v>105</v>
      </c>
      <c r="F176">
        <f t="shared" si="18"/>
        <v>1.8325957145940461</v>
      </c>
      <c r="G176">
        <f t="shared" si="19"/>
        <v>23.354300459651348</v>
      </c>
      <c r="H176">
        <f t="shared" si="20"/>
        <v>0.40760943752094114</v>
      </c>
      <c r="I176">
        <f t="shared" si="21"/>
        <v>41527967.988298826</v>
      </c>
      <c r="J176">
        <f t="shared" si="22"/>
        <v>41.53</v>
      </c>
    </row>
    <row r="177" spans="1:10" x14ac:dyDescent="0.45">
      <c r="A177">
        <v>44.507510000000003</v>
      </c>
      <c r="B177">
        <f t="shared" si="16"/>
        <v>0.77680259136430152</v>
      </c>
      <c r="C177">
        <f t="shared" si="23"/>
        <v>168</v>
      </c>
      <c r="D177">
        <f t="shared" si="17"/>
        <v>1322.4157773435702</v>
      </c>
      <c r="E177">
        <v>105</v>
      </c>
      <c r="F177">
        <f t="shared" si="18"/>
        <v>1.8325957145940461</v>
      </c>
      <c r="G177">
        <f t="shared" si="19"/>
        <v>23.387270619386246</v>
      </c>
      <c r="H177">
        <f t="shared" si="20"/>
        <v>0.40818487536322356</v>
      </c>
      <c r="I177">
        <f t="shared" si="21"/>
        <v>41540706.94141607</v>
      </c>
      <c r="J177">
        <f t="shared" si="22"/>
        <v>41.54</v>
      </c>
    </row>
    <row r="178" spans="1:10" x14ac:dyDescent="0.45">
      <c r="A178">
        <v>44.507510000000003</v>
      </c>
      <c r="B178">
        <f t="shared" si="16"/>
        <v>0.77680259136430152</v>
      </c>
      <c r="C178">
        <f t="shared" si="23"/>
        <v>169</v>
      </c>
      <c r="D178">
        <f t="shared" si="17"/>
        <v>1322.2305603036859</v>
      </c>
      <c r="E178">
        <v>105</v>
      </c>
      <c r="F178">
        <f t="shared" si="18"/>
        <v>1.8325957145940461</v>
      </c>
      <c r="G178">
        <f t="shared" si="19"/>
        <v>23.413310626097982</v>
      </c>
      <c r="H178">
        <f t="shared" si="20"/>
        <v>0.40863935921758476</v>
      </c>
      <c r="I178">
        <f t="shared" si="21"/>
        <v>41549852.376667939</v>
      </c>
      <c r="J178">
        <f t="shared" si="22"/>
        <v>41.55</v>
      </c>
    </row>
    <row r="179" spans="1:10" x14ac:dyDescent="0.45">
      <c r="A179">
        <v>44.507510000000003</v>
      </c>
      <c r="B179">
        <f t="shared" si="16"/>
        <v>0.77680259136430152</v>
      </c>
      <c r="C179">
        <f t="shared" si="23"/>
        <v>170</v>
      </c>
      <c r="D179">
        <f t="shared" si="17"/>
        <v>1322.058342725564</v>
      </c>
      <c r="E179">
        <v>105</v>
      </c>
      <c r="F179">
        <f t="shared" si="18"/>
        <v>1.8325957145940461</v>
      </c>
      <c r="G179">
        <f t="shared" si="19"/>
        <v>23.432412763570579</v>
      </c>
      <c r="H179">
        <f t="shared" si="20"/>
        <v>0.40897275441065017</v>
      </c>
      <c r="I179">
        <f t="shared" si="21"/>
        <v>41555410.553680278</v>
      </c>
      <c r="J179">
        <f t="shared" si="22"/>
        <v>41.56</v>
      </c>
    </row>
    <row r="180" spans="1:10" x14ac:dyDescent="0.45">
      <c r="A180">
        <v>44.507510000000003</v>
      </c>
      <c r="B180">
        <f t="shared" si="16"/>
        <v>0.77680259136430152</v>
      </c>
      <c r="C180">
        <f t="shared" si="23"/>
        <v>171</v>
      </c>
      <c r="D180">
        <f t="shared" si="17"/>
        <v>1321.8991756409891</v>
      </c>
      <c r="E180">
        <v>105</v>
      </c>
      <c r="F180">
        <f t="shared" si="18"/>
        <v>1.8325957145940461</v>
      </c>
      <c r="G180">
        <f t="shared" si="19"/>
        <v>23.444571371428442</v>
      </c>
      <c r="H180">
        <f t="shared" si="20"/>
        <v>0.40918496215022876</v>
      </c>
      <c r="I180">
        <f t="shared" si="21"/>
        <v>41557386.741708077</v>
      </c>
      <c r="J180">
        <f t="shared" si="22"/>
        <v>41.56</v>
      </c>
    </row>
    <row r="181" spans="1:10" x14ac:dyDescent="0.45">
      <c r="A181">
        <v>44.507510000000003</v>
      </c>
      <c r="B181">
        <f t="shared" si="16"/>
        <v>0.77680259136430152</v>
      </c>
      <c r="C181">
        <f t="shared" si="23"/>
        <v>172</v>
      </c>
      <c r="D181">
        <f t="shared" si="17"/>
        <v>1321.7531062146036</v>
      </c>
      <c r="E181">
        <v>105</v>
      </c>
      <c r="F181">
        <f t="shared" si="18"/>
        <v>1.8325957145940461</v>
      </c>
      <c r="G181">
        <f t="shared" si="19"/>
        <v>23.449782846813658</v>
      </c>
      <c r="H181">
        <f t="shared" si="20"/>
        <v>0.40927591955458742</v>
      </c>
      <c r="I181">
        <f t="shared" si="21"/>
        <v>41555785.209144644</v>
      </c>
      <c r="J181">
        <f t="shared" si="22"/>
        <v>41.56</v>
      </c>
    </row>
    <row r="182" spans="1:10" x14ac:dyDescent="0.45">
      <c r="A182">
        <v>44.507510000000003</v>
      </c>
      <c r="B182">
        <f t="shared" si="16"/>
        <v>0.77680259136430152</v>
      </c>
      <c r="C182">
        <f t="shared" si="23"/>
        <v>173</v>
      </c>
      <c r="D182">
        <f t="shared" si="17"/>
        <v>1321.6201777299311</v>
      </c>
      <c r="E182">
        <v>105</v>
      </c>
      <c r="F182">
        <f t="shared" si="18"/>
        <v>1.8325957145940461</v>
      </c>
      <c r="G182">
        <f t="shared" si="19"/>
        <v>23.448045645453604</v>
      </c>
      <c r="H182">
        <f t="shared" si="20"/>
        <v>0.40924559967108437</v>
      </c>
      <c r="I182">
        <f t="shared" si="21"/>
        <v>41550609.216383219</v>
      </c>
      <c r="J182">
        <f t="shared" si="22"/>
        <v>41.55</v>
      </c>
    </row>
    <row r="183" spans="1:10" x14ac:dyDescent="0.45">
      <c r="A183">
        <v>44.507510000000003</v>
      </c>
      <c r="B183">
        <f t="shared" si="16"/>
        <v>0.77680259136430152</v>
      </c>
      <c r="C183">
        <f t="shared" si="23"/>
        <v>174</v>
      </c>
      <c r="D183">
        <f t="shared" si="17"/>
        <v>1321.5004295765507</v>
      </c>
      <c r="E183">
        <v>105</v>
      </c>
      <c r="F183">
        <f t="shared" si="18"/>
        <v>1.8325957145940461</v>
      </c>
      <c r="G183">
        <f t="shared" si="19"/>
        <v>23.439360282118532</v>
      </c>
      <c r="H183">
        <f t="shared" si="20"/>
        <v>0.40909401148415536</v>
      </c>
      <c r="I183">
        <f t="shared" si="21"/>
        <v>41541861.012038082</v>
      </c>
      <c r="J183">
        <f t="shared" si="22"/>
        <v>41.54</v>
      </c>
    </row>
    <row r="184" spans="1:10" x14ac:dyDescent="0.45">
      <c r="A184">
        <v>44.507510000000003</v>
      </c>
      <c r="B184">
        <f t="shared" si="16"/>
        <v>0.77680259136430152</v>
      </c>
      <c r="C184">
        <f t="shared" si="23"/>
        <v>175</v>
      </c>
      <c r="D184">
        <f t="shared" si="17"/>
        <v>1321.3938972384242</v>
      </c>
      <c r="E184">
        <v>105</v>
      </c>
      <c r="F184">
        <f t="shared" si="18"/>
        <v>1.8325957145940461</v>
      </c>
      <c r="G184">
        <f t="shared" si="19"/>
        <v>23.423729330469037</v>
      </c>
      <c r="H184">
        <f t="shared" si="20"/>
        <v>0.40882119991265159</v>
      </c>
      <c r="I184">
        <f t="shared" si="21"/>
        <v>41529541.832526349</v>
      </c>
      <c r="J184">
        <f t="shared" si="22"/>
        <v>41.53</v>
      </c>
    </row>
    <row r="185" spans="1:10" x14ac:dyDescent="0.45">
      <c r="A185">
        <v>44.507510000000003</v>
      </c>
      <c r="B185">
        <f t="shared" si="16"/>
        <v>0.77680259136430152</v>
      </c>
      <c r="C185">
        <f t="shared" si="23"/>
        <v>176</v>
      </c>
      <c r="D185">
        <f t="shared" si="17"/>
        <v>1321.3006122833824</v>
      </c>
      <c r="E185">
        <v>105</v>
      </c>
      <c r="F185">
        <f t="shared" si="18"/>
        <v>1.8325957145940461</v>
      </c>
      <c r="G185">
        <f t="shared" si="19"/>
        <v>23.401157422293444</v>
      </c>
      <c r="H185">
        <f t="shared" si="20"/>
        <v>0.40842724579652973</v>
      </c>
      <c r="I185">
        <f t="shared" si="21"/>
        <v>41513651.905007668</v>
      </c>
      <c r="J185">
        <f t="shared" si="22"/>
        <v>41.51</v>
      </c>
    </row>
    <row r="186" spans="1:10" x14ac:dyDescent="0.45">
      <c r="A186">
        <v>44.507510000000003</v>
      </c>
      <c r="B186">
        <f t="shared" si="16"/>
        <v>0.77680259136430152</v>
      </c>
      <c r="C186">
        <f t="shared" si="23"/>
        <v>177</v>
      </c>
      <c r="D186">
        <f t="shared" si="17"/>
        <v>1321.2206023537713</v>
      </c>
      <c r="E186">
        <v>105</v>
      </c>
      <c r="F186">
        <f t="shared" si="18"/>
        <v>1.8325957145940461</v>
      </c>
      <c r="G186">
        <f t="shared" si="19"/>
        <v>23.37165124613529</v>
      </c>
      <c r="H186">
        <f t="shared" si="20"/>
        <v>0.40791226587289647</v>
      </c>
      <c r="I186">
        <f t="shared" si="21"/>
        <v>41494190.453672655</v>
      </c>
      <c r="J186">
        <f t="shared" si="22"/>
        <v>41.49</v>
      </c>
    </row>
    <row r="187" spans="1:10" x14ac:dyDescent="0.45">
      <c r="A187">
        <v>44.507510000000003</v>
      </c>
      <c r="B187">
        <f t="shared" si="16"/>
        <v>0.77680259136430152</v>
      </c>
      <c r="C187">
        <f t="shared" si="23"/>
        <v>178</v>
      </c>
      <c r="D187">
        <f t="shared" si="17"/>
        <v>1321.1538911582593</v>
      </c>
      <c r="E187">
        <v>105</v>
      </c>
      <c r="F187">
        <f t="shared" si="18"/>
        <v>1.8325957145940461</v>
      </c>
      <c r="G187">
        <f t="shared" si="19"/>
        <v>23.335219545311361</v>
      </c>
      <c r="H187">
        <f t="shared" si="20"/>
        <v>0.40727641274141735</v>
      </c>
      <c r="I187">
        <f t="shared" si="21"/>
        <v>41471155.709366977</v>
      </c>
      <c r="J187">
        <f t="shared" si="22"/>
        <v>41.47</v>
      </c>
    </row>
    <row r="188" spans="1:10" x14ac:dyDescent="0.45">
      <c r="A188">
        <v>44.507510000000003</v>
      </c>
      <c r="B188">
        <f t="shared" si="16"/>
        <v>0.77680259136430152</v>
      </c>
      <c r="C188">
        <f t="shared" si="23"/>
        <v>179</v>
      </c>
      <c r="D188">
        <f t="shared" si="17"/>
        <v>1321.1004984648139</v>
      </c>
      <c r="E188">
        <v>105</v>
      </c>
      <c r="F188">
        <f t="shared" si="18"/>
        <v>1.8325957145940461</v>
      </c>
      <c r="G188">
        <f t="shared" si="19"/>
        <v>23.291873115320865</v>
      </c>
      <c r="H188">
        <f t="shared" si="20"/>
        <v>0.40651987481909801</v>
      </c>
      <c r="I188">
        <f t="shared" si="21"/>
        <v>41444544.922532573</v>
      </c>
      <c r="J188">
        <f t="shared" si="22"/>
        <v>41.44</v>
      </c>
    </row>
    <row r="189" spans="1:10" x14ac:dyDescent="0.45">
      <c r="A189">
        <v>44.507510000000003</v>
      </c>
      <c r="B189">
        <f t="shared" si="16"/>
        <v>0.77680259136430152</v>
      </c>
      <c r="C189">
        <f t="shared" si="23"/>
        <v>180</v>
      </c>
      <c r="D189">
        <f t="shared" si="17"/>
        <v>1321.0604400948419</v>
      </c>
      <c r="E189">
        <v>105</v>
      </c>
      <c r="F189">
        <f t="shared" si="18"/>
        <v>1.8325957145940461</v>
      </c>
      <c r="G189">
        <f t="shared" si="19"/>
        <v>23.241624800646516</v>
      </c>
      <c r="H189">
        <f t="shared" si="20"/>
        <v>0.40564287628445245</v>
      </c>
      <c r="I189">
        <f t="shared" si="21"/>
        <v>41414354.379442357</v>
      </c>
      <c r="J189">
        <f t="shared" si="22"/>
        <v>41.41</v>
      </c>
    </row>
    <row r="190" spans="1:10" x14ac:dyDescent="0.45">
      <c r="A190">
        <v>44.507510000000003</v>
      </c>
      <c r="B190">
        <f t="shared" si="16"/>
        <v>0.77680259136430152</v>
      </c>
      <c r="C190">
        <f t="shared" si="23"/>
        <v>181</v>
      </c>
      <c r="D190">
        <f t="shared" si="17"/>
        <v>1321.033727918503</v>
      </c>
      <c r="E190">
        <v>105</v>
      </c>
      <c r="F190">
        <f t="shared" si="18"/>
        <v>1.8325957145940461</v>
      </c>
      <c r="G190">
        <f t="shared" si="19"/>
        <v>23.184489490948383</v>
      </c>
      <c r="H190">
        <f t="shared" si="20"/>
        <v>0.40464567701107335</v>
      </c>
      <c r="I190">
        <f t="shared" si="21"/>
        <v>41380579.421700008</v>
      </c>
      <c r="J190">
        <f t="shared" si="22"/>
        <v>41.38</v>
      </c>
    </row>
    <row r="191" spans="1:10" x14ac:dyDescent="0.45">
      <c r="A191">
        <v>44.507510000000003</v>
      </c>
      <c r="B191">
        <f t="shared" si="16"/>
        <v>0.77680259136430152</v>
      </c>
      <c r="C191">
        <f t="shared" si="23"/>
        <v>182</v>
      </c>
      <c r="D191">
        <f t="shared" si="17"/>
        <v>1321.0203698511918</v>
      </c>
      <c r="E191">
        <v>105</v>
      </c>
      <c r="F191">
        <f t="shared" si="18"/>
        <v>1.8325957145940461</v>
      </c>
      <c r="G191">
        <f t="shared" si="19"/>
        <v>23.120484116651824</v>
      </c>
      <c r="H191">
        <f t="shared" si="20"/>
        <v>0.40352857249062707</v>
      </c>
      <c r="I191">
        <f t="shared" si="21"/>
        <v>41343214.468971625</v>
      </c>
      <c r="J191">
        <f t="shared" si="22"/>
        <v>41.34</v>
      </c>
    </row>
    <row r="192" spans="1:10" x14ac:dyDescent="0.45">
      <c r="A192">
        <v>44.507510000000003</v>
      </c>
      <c r="B192">
        <f t="shared" si="16"/>
        <v>0.77680259136430152</v>
      </c>
      <c r="C192">
        <f t="shared" si="23"/>
        <v>183</v>
      </c>
      <c r="D192">
        <f t="shared" si="17"/>
        <v>1321.0203698511918</v>
      </c>
      <c r="E192">
        <v>105</v>
      </c>
      <c r="F192">
        <f t="shared" si="18"/>
        <v>1.8325957145940461</v>
      </c>
      <c r="G192">
        <f t="shared" si="19"/>
        <v>23.049627643930584</v>
      </c>
      <c r="H192">
        <f t="shared" si="20"/>
        <v>0.4022918937452919</v>
      </c>
      <c r="I192">
        <f t="shared" si="21"/>
        <v>41302253.044910446</v>
      </c>
      <c r="J192">
        <f t="shared" si="22"/>
        <v>41.3</v>
      </c>
    </row>
    <row r="193" spans="1:10" x14ac:dyDescent="0.45">
      <c r="A193">
        <v>44.507510000000003</v>
      </c>
      <c r="B193">
        <f t="shared" si="16"/>
        <v>0.77680259136430152</v>
      </c>
      <c r="C193">
        <f t="shared" si="23"/>
        <v>184</v>
      </c>
      <c r="D193">
        <f t="shared" si="17"/>
        <v>1321.033727918503</v>
      </c>
      <c r="E193">
        <v>105</v>
      </c>
      <c r="F193">
        <f t="shared" si="18"/>
        <v>1.8325957145940461</v>
      </c>
      <c r="G193">
        <f t="shared" si="19"/>
        <v>22.971941069086743</v>
      </c>
      <c r="H193">
        <f t="shared" si="20"/>
        <v>0.40093600722966982</v>
      </c>
      <c r="I193">
        <f t="shared" si="21"/>
        <v>41257687.806232058</v>
      </c>
      <c r="J193">
        <f t="shared" si="22"/>
        <v>41.26</v>
      </c>
    </row>
    <row r="194" spans="1:10" x14ac:dyDescent="0.45">
      <c r="A194">
        <v>44.507510000000003</v>
      </c>
      <c r="B194">
        <f t="shared" si="16"/>
        <v>0.77680259136430152</v>
      </c>
      <c r="C194">
        <f t="shared" si="23"/>
        <v>185</v>
      </c>
      <c r="D194">
        <f t="shared" si="17"/>
        <v>1321.0604400948419</v>
      </c>
      <c r="E194">
        <v>105</v>
      </c>
      <c r="F194">
        <f t="shared" si="18"/>
        <v>1.8325957145940461</v>
      </c>
      <c r="G194">
        <f t="shared" si="19"/>
        <v>22.887447412329042</v>
      </c>
      <c r="H194">
        <f t="shared" si="20"/>
        <v>0.39946131472219798</v>
      </c>
      <c r="I194">
        <f t="shared" si="21"/>
        <v>41209510.574891448</v>
      </c>
      <c r="J194">
        <f t="shared" si="22"/>
        <v>41.21</v>
      </c>
    </row>
    <row r="195" spans="1:10" x14ac:dyDescent="0.45">
      <c r="A195">
        <v>44.507510000000003</v>
      </c>
      <c r="B195">
        <f t="shared" si="16"/>
        <v>0.77680259136430152</v>
      </c>
      <c r="C195">
        <f t="shared" si="23"/>
        <v>186</v>
      </c>
      <c r="D195">
        <f t="shared" si="17"/>
        <v>1321.1004984648139</v>
      </c>
      <c r="E195">
        <v>105</v>
      </c>
      <c r="F195">
        <f t="shared" si="18"/>
        <v>1.8325957145940461</v>
      </c>
      <c r="G195">
        <f t="shared" si="19"/>
        <v>22.796171710951494</v>
      </c>
      <c r="H195">
        <f t="shared" si="20"/>
        <v>0.39786825320609265</v>
      </c>
      <c r="I195">
        <f t="shared" si="21"/>
        <v>41157712.373309195</v>
      </c>
      <c r="J195">
        <f t="shared" si="22"/>
        <v>41.16</v>
      </c>
    </row>
    <row r="196" spans="1:10" x14ac:dyDescent="0.45">
      <c r="A196">
        <v>44.507510000000003</v>
      </c>
      <c r="B196">
        <f t="shared" si="16"/>
        <v>0.77680259136430152</v>
      </c>
      <c r="C196">
        <f t="shared" si="23"/>
        <v>187</v>
      </c>
      <c r="D196">
        <f t="shared" si="17"/>
        <v>1321.1538911582593</v>
      </c>
      <c r="E196">
        <v>105</v>
      </c>
      <c r="F196">
        <f t="shared" si="18"/>
        <v>1.8325957145940461</v>
      </c>
      <c r="G196">
        <f t="shared" si="19"/>
        <v>22.698141011914306</v>
      </c>
      <c r="H196">
        <f t="shared" si="20"/>
        <v>0.39615729473986211</v>
      </c>
      <c r="I196">
        <f t="shared" si="21"/>
        <v>41102283.462589078</v>
      </c>
      <c r="J196">
        <f t="shared" si="22"/>
        <v>41.1</v>
      </c>
    </row>
    <row r="197" spans="1:10" x14ac:dyDescent="0.45">
      <c r="A197">
        <v>44.507510000000003</v>
      </c>
      <c r="B197">
        <f t="shared" si="16"/>
        <v>0.77680259136430152</v>
      </c>
      <c r="C197">
        <f t="shared" si="23"/>
        <v>188</v>
      </c>
      <c r="D197">
        <f t="shared" si="17"/>
        <v>1321.2206023537713</v>
      </c>
      <c r="E197">
        <v>105</v>
      </c>
      <c r="F197">
        <f t="shared" si="18"/>
        <v>1.8325957145940461</v>
      </c>
      <c r="G197">
        <f t="shared" si="19"/>
        <v>22.593384363829294</v>
      </c>
      <c r="H197">
        <f t="shared" si="20"/>
        <v>0.39432894631742565</v>
      </c>
      <c r="I197">
        <f t="shared" si="21"/>
        <v>41043213.38366463</v>
      </c>
      <c r="J197">
        <f t="shared" si="22"/>
        <v>41.04</v>
      </c>
    </row>
    <row r="198" spans="1:10" x14ac:dyDescent="0.45">
      <c r="A198">
        <v>44.507510000000003</v>
      </c>
      <c r="B198">
        <f t="shared" si="16"/>
        <v>0.77680259136430152</v>
      </c>
      <c r="C198">
        <f t="shared" si="23"/>
        <v>189</v>
      </c>
      <c r="D198">
        <f t="shared" si="17"/>
        <v>1321.3006122833824</v>
      </c>
      <c r="E198">
        <v>105</v>
      </c>
      <c r="F198">
        <f t="shared" si="18"/>
        <v>1.8325957145940461</v>
      </c>
      <c r="G198">
        <f t="shared" si="19"/>
        <v>22.481932808352099</v>
      </c>
      <c r="H198">
        <f t="shared" si="20"/>
        <v>0.39238374971787943</v>
      </c>
      <c r="I198">
        <f t="shared" si="21"/>
        <v>40980491.001307204</v>
      </c>
      <c r="J198">
        <f t="shared" si="22"/>
        <v>40.98</v>
      </c>
    </row>
    <row r="199" spans="1:10" x14ac:dyDescent="0.45">
      <c r="A199">
        <v>44.507510000000003</v>
      </c>
      <c r="B199">
        <f t="shared" si="16"/>
        <v>0.77680259136430152</v>
      </c>
      <c r="C199">
        <f t="shared" si="23"/>
        <v>190</v>
      </c>
      <c r="D199">
        <f t="shared" si="17"/>
        <v>1321.3938972384242</v>
      </c>
      <c r="E199">
        <v>105</v>
      </c>
      <c r="F199">
        <f t="shared" si="18"/>
        <v>1.8325957145940461</v>
      </c>
      <c r="G199">
        <f t="shared" si="19"/>
        <v>22.363819370983947</v>
      </c>
      <c r="H199">
        <f t="shared" si="20"/>
        <v>0.39032228134495711</v>
      </c>
      <c r="I199">
        <f t="shared" si="21"/>
        <v>40914104.550923817</v>
      </c>
      <c r="J199">
        <f t="shared" si="22"/>
        <v>40.909999999999997</v>
      </c>
    </row>
    <row r="200" spans="1:10" x14ac:dyDescent="0.45">
      <c r="A200">
        <v>44.507510000000003</v>
      </c>
      <c r="B200">
        <f t="shared" si="16"/>
        <v>0.77680259136430152</v>
      </c>
      <c r="C200">
        <f t="shared" si="23"/>
        <v>191</v>
      </c>
      <c r="D200">
        <f t="shared" si="17"/>
        <v>1321.5004295765505</v>
      </c>
      <c r="E200">
        <v>105</v>
      </c>
      <c r="F200">
        <f t="shared" si="18"/>
        <v>1.8325957145940461</v>
      </c>
      <c r="G200">
        <f t="shared" si="19"/>
        <v>22.239079051285426</v>
      </c>
      <c r="H200">
        <f t="shared" si="20"/>
        <v>0.38814515205622757</v>
      </c>
      <c r="I200">
        <f t="shared" si="21"/>
        <v>40844041.688068256</v>
      </c>
      <c r="J200">
        <f t="shared" si="22"/>
        <v>40.840000000000003</v>
      </c>
    </row>
    <row r="201" spans="1:10" x14ac:dyDescent="0.45">
      <c r="A201">
        <v>44.507510000000003</v>
      </c>
      <c r="B201">
        <f t="shared" si="16"/>
        <v>0.77680259136430152</v>
      </c>
      <c r="C201">
        <f t="shared" si="23"/>
        <v>192</v>
      </c>
      <c r="D201">
        <f t="shared" si="17"/>
        <v>1321.6201777299311</v>
      </c>
      <c r="E201">
        <v>105</v>
      </c>
      <c r="F201">
        <f t="shared" si="18"/>
        <v>1.8325957145940461</v>
      </c>
      <c r="G201">
        <f t="shared" si="19"/>
        <v>22.107748812505374</v>
      </c>
      <c r="H201">
        <f t="shared" si="20"/>
        <v>0.3858530069820853</v>
      </c>
      <c r="I201">
        <f t="shared" si="21"/>
        <v>40770289.54058408</v>
      </c>
      <c r="J201">
        <f t="shared" si="22"/>
        <v>40.770000000000003</v>
      </c>
    </row>
    <row r="202" spans="1:10" x14ac:dyDescent="0.45">
      <c r="A202">
        <v>44.507510000000003</v>
      </c>
      <c r="B202">
        <f t="shared" ref="B202:B265" si="24">RADIANS(A202)</f>
        <v>0.77680259136430152</v>
      </c>
      <c r="C202">
        <f t="shared" si="23"/>
        <v>193</v>
      </c>
      <c r="D202">
        <f t="shared" ref="D202:D265" si="25">1366.1*(1+0.033*COS(RADIANS(360 * C202 /365)))</f>
        <v>1321.7531062146036</v>
      </c>
      <c r="E202">
        <v>105</v>
      </c>
      <c r="F202">
        <f t="shared" ref="F202:F265" si="26">RADIANS(E202)</f>
        <v>1.8325957145940461</v>
      </c>
      <c r="G202">
        <f t="shared" ref="G202:G265" si="27">23.45*SIN(RADIANS(360/365*(284+C202)))</f>
        <v>21.969867570627866</v>
      </c>
      <c r="H202">
        <f t="shared" ref="H202:H265" si="28">RADIANS(G202)</f>
        <v>0.38344652533458412</v>
      </c>
      <c r="I202">
        <f t="shared" ref="I202:I265" si="29">24 * 3600 *D202/PI()*(COS(B202)*COS(H202)*SIN(F202)+(F202)*SIN(B202)*SIN(H202))</f>
        <v>40692834.763294175</v>
      </c>
      <c r="J202">
        <f t="shared" ref="J202:J265" si="30">ROUND(I202/1000000,2)</f>
        <v>40.69</v>
      </c>
    </row>
    <row r="203" spans="1:10" x14ac:dyDescent="0.45">
      <c r="A203">
        <v>44.507510000000003</v>
      </c>
      <c r="B203">
        <f t="shared" si="24"/>
        <v>0.77680259136430152</v>
      </c>
      <c r="C203">
        <f t="shared" ref="C203:C266" si="31">C202+1</f>
        <v>194</v>
      </c>
      <c r="D203">
        <f t="shared" si="25"/>
        <v>1321.8991756409891</v>
      </c>
      <c r="E203">
        <v>105</v>
      </c>
      <c r="F203">
        <f t="shared" si="26"/>
        <v>1.8325957145940461</v>
      </c>
      <c r="G203">
        <f t="shared" si="27"/>
        <v>21.825476182840621</v>
      </c>
      <c r="H203">
        <f t="shared" si="28"/>
        <v>0.38092642020617273</v>
      </c>
      <c r="I203">
        <f t="shared" si="29"/>
        <v>40611663.595146455</v>
      </c>
      <c r="J203">
        <f t="shared" si="30"/>
        <v>40.61</v>
      </c>
    </row>
    <row r="204" spans="1:10" x14ac:dyDescent="0.45">
      <c r="A204">
        <v>44.507510000000003</v>
      </c>
      <c r="B204">
        <f t="shared" si="24"/>
        <v>0.77680259136430152</v>
      </c>
      <c r="C204">
        <f t="shared" si="31"/>
        <v>195</v>
      </c>
      <c r="D204">
        <f t="shared" si="25"/>
        <v>1322.058342725564</v>
      </c>
      <c r="E204">
        <v>105</v>
      </c>
      <c r="F204">
        <f t="shared" si="26"/>
        <v>1.8325957145940461</v>
      </c>
      <c r="G204">
        <f t="shared" si="27"/>
        <v>21.674617435428043</v>
      </c>
      <c r="H204">
        <f t="shared" si="28"/>
        <v>0.3782934383583888</v>
      </c>
      <c r="I204">
        <f t="shared" si="29"/>
        <v>40526761.918721341</v>
      </c>
      <c r="J204">
        <f t="shared" si="30"/>
        <v>40.53</v>
      </c>
    </row>
    <row r="205" spans="1:10" x14ac:dyDescent="0.45">
      <c r="A205">
        <v>44.507510000000003</v>
      </c>
      <c r="B205">
        <f t="shared" si="24"/>
        <v>0.77680259136430152</v>
      </c>
      <c r="C205">
        <f t="shared" si="31"/>
        <v>196</v>
      </c>
      <c r="D205">
        <f t="shared" si="25"/>
        <v>1322.2305603036859</v>
      </c>
      <c r="E205">
        <v>105</v>
      </c>
      <c r="F205">
        <f t="shared" si="26"/>
        <v>1.8325957145940461</v>
      </c>
      <c r="G205">
        <f t="shared" si="27"/>
        <v>21.517336031092796</v>
      </c>
      <c r="H205">
        <f t="shared" si="28"/>
        <v>0.37554836000057823</v>
      </c>
      <c r="I205">
        <f t="shared" si="29"/>
        <v>40438115.322002284</v>
      </c>
      <c r="J205">
        <f t="shared" si="30"/>
        <v>40.44</v>
      </c>
    </row>
    <row r="206" spans="1:10" x14ac:dyDescent="0.45">
      <c r="A206">
        <v>44.507510000000003</v>
      </c>
      <c r="B206">
        <f t="shared" si="24"/>
        <v>0.77680259136430152</v>
      </c>
      <c r="C206">
        <f t="shared" si="31"/>
        <v>197</v>
      </c>
      <c r="D206">
        <f t="shared" si="25"/>
        <v>1322.4157773435702</v>
      </c>
      <c r="E206">
        <v>105</v>
      </c>
      <c r="F206">
        <f t="shared" si="26"/>
        <v>1.8325957145940461</v>
      </c>
      <c r="G206">
        <f t="shared" si="27"/>
        <v>21.353678575709374</v>
      </c>
      <c r="H206">
        <f t="shared" si="28"/>
        <v>0.37269199855870183</v>
      </c>
      <c r="I206">
        <f t="shared" si="29"/>
        <v>40345709.162306137</v>
      </c>
      <c r="J206">
        <f t="shared" si="30"/>
        <v>40.35</v>
      </c>
    </row>
    <row r="207" spans="1:10" x14ac:dyDescent="0.45">
      <c r="A207">
        <v>44.507510000000003</v>
      </c>
      <c r="B207">
        <f t="shared" si="24"/>
        <v>0.77680259136430152</v>
      </c>
      <c r="C207">
        <f t="shared" si="31"/>
        <v>198</v>
      </c>
      <c r="D207">
        <f t="shared" si="25"/>
        <v>1322.6139389614102</v>
      </c>
      <c r="E207">
        <v>105</v>
      </c>
      <c r="F207">
        <f t="shared" si="26"/>
        <v>1.8325957145940461</v>
      </c>
      <c r="G207">
        <f t="shared" si="27"/>
        <v>21.18369356451386</v>
      </c>
      <c r="H207">
        <f t="shared" si="28"/>
        <v>0.36972520043430068</v>
      </c>
      <c r="I207">
        <f t="shared" si="29"/>
        <v>40249528.632266149</v>
      </c>
      <c r="J207">
        <f t="shared" si="30"/>
        <v>40.25</v>
      </c>
    </row>
    <row r="208" spans="1:10" x14ac:dyDescent="0.45">
      <c r="A208">
        <v>44.507510000000003</v>
      </c>
      <c r="B208">
        <f t="shared" si="24"/>
        <v>0.77680259136430152</v>
      </c>
      <c r="C208">
        <f t="shared" si="31"/>
        <v>199</v>
      </c>
      <c r="D208">
        <f t="shared" si="25"/>
        <v>1322.8249864376421</v>
      </c>
      <c r="E208">
        <v>105</v>
      </c>
      <c r="F208">
        <f t="shared" si="26"/>
        <v>1.8325957145940461</v>
      </c>
      <c r="G208">
        <f t="shared" si="27"/>
        <v>21.007431367733606</v>
      </c>
      <c r="H208">
        <f t="shared" si="28"/>
        <v>0.36664884475368709</v>
      </c>
      <c r="I208">
        <f t="shared" si="29"/>
        <v>40149558.827756643</v>
      </c>
      <c r="J208">
        <f t="shared" si="30"/>
        <v>40.15</v>
      </c>
    </row>
    <row r="209" spans="1:10" x14ac:dyDescent="0.45">
      <c r="A209">
        <v>44.507510000000003</v>
      </c>
      <c r="B209">
        <f t="shared" si="24"/>
        <v>0.77680259136430152</v>
      </c>
      <c r="C209">
        <f t="shared" si="31"/>
        <v>200</v>
      </c>
      <c r="D209">
        <f t="shared" si="25"/>
        <v>1323.0488572343438</v>
      </c>
      <c r="E209">
        <v>105</v>
      </c>
      <c r="F209">
        <f t="shared" si="26"/>
        <v>1.8325957145940461</v>
      </c>
      <c r="G209">
        <f t="shared" si="27"/>
        <v>20.824944215661617</v>
      </c>
      <c r="H209">
        <f t="shared" si="28"/>
        <v>0.36346384310744329</v>
      </c>
      <c r="I209">
        <f t="shared" si="29"/>
        <v>40045784.817643836</v>
      </c>
      <c r="J209">
        <f t="shared" si="30"/>
        <v>40.049999999999997</v>
      </c>
    </row>
    <row r="210" spans="1:10" x14ac:dyDescent="0.45">
      <c r="A210">
        <v>44.507510000000003</v>
      </c>
      <c r="B210">
        <f t="shared" si="24"/>
        <v>0.77680259136430152</v>
      </c>
      <c r="C210">
        <f t="shared" si="31"/>
        <v>201</v>
      </c>
      <c r="D210">
        <f t="shared" si="25"/>
        <v>1323.2854850137664</v>
      </c>
      <c r="E210">
        <v>105</v>
      </c>
      <c r="F210">
        <f t="shared" si="26"/>
        <v>1.8325957145940461</v>
      </c>
      <c r="G210">
        <f t="shared" si="27"/>
        <v>20.636286183179415</v>
      </c>
      <c r="H210">
        <f t="shared" si="28"/>
        <v>0.36017113928029448</v>
      </c>
      <c r="I210">
        <f t="shared" si="29"/>
        <v>39938191.715244129</v>
      </c>
      <c r="J210">
        <f t="shared" si="30"/>
        <v>39.94</v>
      </c>
    </row>
    <row r="211" spans="1:10" x14ac:dyDescent="0.45">
      <c r="A211">
        <v>44.507510000000003</v>
      </c>
      <c r="B211">
        <f t="shared" si="24"/>
        <v>0.77680259136430152</v>
      </c>
      <c r="C211">
        <f t="shared" si="31"/>
        <v>202</v>
      </c>
      <c r="D211">
        <f t="shared" si="25"/>
        <v>1323.5347996579928</v>
      </c>
      <c r="E211">
        <v>105</v>
      </c>
      <c r="F211">
        <f t="shared" si="26"/>
        <v>1.8325957145940461</v>
      </c>
      <c r="G211">
        <f t="shared" si="27"/>
        <v>20.441513173733611</v>
      </c>
      <c r="H211">
        <f t="shared" si="28"/>
        <v>0.35677170897144717</v>
      </c>
      <c r="I211">
        <f t="shared" si="29"/>
        <v>39826764.751367144</v>
      </c>
      <c r="J211">
        <f t="shared" si="30"/>
        <v>39.83</v>
      </c>
    </row>
    <row r="212" spans="1:10" x14ac:dyDescent="0.45">
      <c r="A212">
        <v>44.507510000000003</v>
      </c>
      <c r="B212">
        <f t="shared" si="24"/>
        <v>0.77680259136430152</v>
      </c>
      <c r="C212">
        <f t="shared" si="31"/>
        <v>203</v>
      </c>
      <c r="D212">
        <f t="shared" si="25"/>
        <v>1323.7967272897124</v>
      </c>
      <c r="E212">
        <v>105</v>
      </c>
      <c r="F212">
        <f t="shared" si="26"/>
        <v>1.8325957145940461</v>
      </c>
      <c r="G212">
        <f t="shared" si="27"/>
        <v>20.24068290277042</v>
      </c>
      <c r="H212">
        <f t="shared" si="28"/>
        <v>0.35326655950546709</v>
      </c>
      <c r="I212">
        <f t="shared" si="29"/>
        <v>39711489.348816961</v>
      </c>
      <c r="J212">
        <f t="shared" si="30"/>
        <v>39.71</v>
      </c>
    </row>
    <row r="213" spans="1:10" x14ac:dyDescent="0.45">
      <c r="A213">
        <v>44.507510000000003</v>
      </c>
      <c r="B213">
        <f t="shared" si="24"/>
        <v>0.77680259136430152</v>
      </c>
      <c r="C213">
        <f t="shared" si="31"/>
        <v>204</v>
      </c>
      <c r="D213">
        <f t="shared" si="25"/>
        <v>1324.0711902941157</v>
      </c>
      <c r="E213">
        <v>105</v>
      </c>
      <c r="F213">
        <f t="shared" si="26"/>
        <v>1.8325957145940461</v>
      </c>
      <c r="G213">
        <f t="shared" si="27"/>
        <v>20.033854880633449</v>
      </c>
      <c r="H213">
        <f t="shared" si="28"/>
        <v>0.34965672953378923</v>
      </c>
      <c r="I213">
        <f t="shared" si="29"/>
        <v>39592351.198222689</v>
      </c>
      <c r="J213">
        <f t="shared" si="30"/>
        <v>39.590000000000003</v>
      </c>
    </row>
    <row r="214" spans="1:10" x14ac:dyDescent="0.45">
      <c r="A214">
        <v>44.507510000000003</v>
      </c>
      <c r="B214">
        <f t="shared" si="24"/>
        <v>0.77680259136430152</v>
      </c>
      <c r="C214">
        <f t="shared" si="31"/>
        <v>205</v>
      </c>
      <c r="D214">
        <f t="shared" si="25"/>
        <v>1324.3581073418909</v>
      </c>
      <c r="E214">
        <v>105</v>
      </c>
      <c r="F214">
        <f t="shared" si="26"/>
        <v>1.8325957145940461</v>
      </c>
      <c r="G214">
        <f t="shared" si="27"/>
        <v>19.821090394929342</v>
      </c>
      <c r="H214">
        <f t="shared" si="28"/>
        <v>0.34594328872694019</v>
      </c>
      <c r="I214">
        <f t="shared" si="29"/>
        <v>39469336.335064411</v>
      </c>
      <c r="J214">
        <f t="shared" si="30"/>
        <v>39.47</v>
      </c>
    </row>
    <row r="215" spans="1:10" x14ac:dyDescent="0.45">
      <c r="A215">
        <v>44.507510000000003</v>
      </c>
      <c r="B215">
        <f t="shared" si="24"/>
        <v>0.77680259136430152</v>
      </c>
      <c r="C215">
        <f t="shared" si="31"/>
        <v>206</v>
      </c>
      <c r="D215">
        <f t="shared" si="25"/>
        <v>1324.6573934133241</v>
      </c>
      <c r="E215">
        <v>105</v>
      </c>
      <c r="F215">
        <f t="shared" si="26"/>
        <v>1.8325957145940461</v>
      </c>
      <c r="G215">
        <f t="shared" si="27"/>
        <v>19.602452492367053</v>
      </c>
      <c r="H215">
        <f t="shared" si="28"/>
        <v>0.34212733745757368</v>
      </c>
      <c r="I215">
        <f t="shared" si="29"/>
        <v>39342431.21775949</v>
      </c>
      <c r="J215">
        <f t="shared" si="30"/>
        <v>39.340000000000003</v>
      </c>
    </row>
    <row r="216" spans="1:10" x14ac:dyDescent="0.45">
      <c r="A216">
        <v>44.507510000000003</v>
      </c>
      <c r="B216">
        <f t="shared" si="24"/>
        <v>0.77680259136430152</v>
      </c>
      <c r="C216">
        <f t="shared" si="31"/>
        <v>207</v>
      </c>
      <c r="D216">
        <f t="shared" si="25"/>
        <v>1324.9689598234943</v>
      </c>
      <c r="E216">
        <v>105</v>
      </c>
      <c r="F216">
        <f t="shared" si="26"/>
        <v>1.8325957145940461</v>
      </c>
      <c r="G216">
        <f t="shared" si="27"/>
        <v>19.378005960075683</v>
      </c>
      <c r="H216">
        <f t="shared" si="28"/>
        <v>0.33821000647440552</v>
      </c>
      <c r="I216">
        <f t="shared" si="29"/>
        <v>39211622.806669861</v>
      </c>
      <c r="J216">
        <f t="shared" si="30"/>
        <v>39.21</v>
      </c>
    </row>
    <row r="217" spans="1:10" x14ac:dyDescent="0.45">
      <c r="A217">
        <v>44.507510000000003</v>
      </c>
      <c r="B217">
        <f t="shared" si="24"/>
        <v>0.77680259136430152</v>
      </c>
      <c r="C217">
        <f t="shared" si="31"/>
        <v>208</v>
      </c>
      <c r="D217">
        <f t="shared" si="25"/>
        <v>1325.2927142485489</v>
      </c>
      <c r="E217">
        <v>105</v>
      </c>
      <c r="F217">
        <f t="shared" si="26"/>
        <v>1.8325957145940461</v>
      </c>
      <c r="G217">
        <f t="shared" si="27"/>
        <v>19.147817306406743</v>
      </c>
      <c r="H217">
        <f t="shared" si="28"/>
        <v>0.33419245656714958</v>
      </c>
      <c r="I217">
        <f t="shared" si="29"/>
        <v>39076898.64388857</v>
      </c>
      <c r="J217">
        <f t="shared" si="30"/>
        <v>39.08</v>
      </c>
    </row>
    <row r="218" spans="1:10" x14ac:dyDescent="0.45">
      <c r="A218">
        <v>44.507510000000003</v>
      </c>
      <c r="B218">
        <f t="shared" si="24"/>
        <v>0.77680259136430152</v>
      </c>
      <c r="C218">
        <f t="shared" si="31"/>
        <v>209</v>
      </c>
      <c r="D218">
        <f t="shared" si="25"/>
        <v>1325.6285607530649</v>
      </c>
      <c r="E218">
        <v>105</v>
      </c>
      <c r="F218">
        <f t="shared" si="26"/>
        <v>1.8325957145940461</v>
      </c>
      <c r="G218">
        <f t="shared" si="27"/>
        <v>18.911954741226147</v>
      </c>
      <c r="H218">
        <f t="shared" si="28"/>
        <v>0.33007587822254847</v>
      </c>
      <c r="I218">
        <f t="shared" si="29"/>
        <v>38938246.933661647</v>
      </c>
      <c r="J218">
        <f t="shared" si="30"/>
        <v>38.94</v>
      </c>
    </row>
    <row r="219" spans="1:10" x14ac:dyDescent="0.45">
      <c r="A219">
        <v>44.507510000000003</v>
      </c>
      <c r="B219">
        <f t="shared" si="24"/>
        <v>0.77680259136430152</v>
      </c>
      <c r="C219">
        <f t="shared" si="31"/>
        <v>210</v>
      </c>
      <c r="D219">
        <f t="shared" si="25"/>
        <v>1325.9763998184753</v>
      </c>
      <c r="E219">
        <v>105</v>
      </c>
      <c r="F219">
        <f t="shared" si="26"/>
        <v>1.8325957145940461</v>
      </c>
      <c r="G219">
        <f t="shared" si="27"/>
        <v>18.670488155702337</v>
      </c>
      <c r="H219">
        <f t="shared" si="28"/>
        <v>0.32586149127160952</v>
      </c>
      <c r="I219">
        <f t="shared" si="29"/>
        <v>38795656.623298898</v>
      </c>
      <c r="J219">
        <f t="shared" si="30"/>
        <v>38.799999999999997</v>
      </c>
    </row>
    <row r="220" spans="1:10" x14ac:dyDescent="0.45">
      <c r="A220">
        <v>44.507510000000003</v>
      </c>
      <c r="B220">
        <f t="shared" si="24"/>
        <v>0.77680259136430152</v>
      </c>
      <c r="C220">
        <f t="shared" si="31"/>
        <v>211</v>
      </c>
      <c r="D220">
        <f t="shared" si="25"/>
        <v>1326.3361283725576</v>
      </c>
      <c r="E220">
        <v>105</v>
      </c>
      <c r="F220">
        <f t="shared" si="26"/>
        <v>1.8325957145940461</v>
      </c>
      <c r="G220">
        <f t="shared" si="27"/>
        <v>18.423489101595862</v>
      </c>
      <c r="H220">
        <f t="shared" si="28"/>
        <v>0.32155054452813991</v>
      </c>
      <c r="I220">
        <f t="shared" si="29"/>
        <v>38649117.484424375</v>
      </c>
      <c r="J220">
        <f t="shared" si="30"/>
        <v>38.65</v>
      </c>
    </row>
    <row r="221" spans="1:10" x14ac:dyDescent="0.45">
      <c r="A221">
        <v>44.507510000000003</v>
      </c>
      <c r="B221">
        <f t="shared" si="24"/>
        <v>0.77680259136430152</v>
      </c>
      <c r="C221">
        <f t="shared" si="31"/>
        <v>212</v>
      </c>
      <c r="D221">
        <f t="shared" si="25"/>
        <v>1326.7076398199777</v>
      </c>
      <c r="E221">
        <v>105</v>
      </c>
      <c r="F221">
        <f t="shared" si="26"/>
        <v>1.8325957145940461</v>
      </c>
      <c r="G221">
        <f t="shared" si="27"/>
        <v>18.171030770057119</v>
      </c>
      <c r="H221">
        <f t="shared" si="28"/>
        <v>0.31714431541869736</v>
      </c>
      <c r="I221">
        <f t="shared" si="29"/>
        <v>38498620.194416836</v>
      </c>
      <c r="J221">
        <f t="shared" si="30"/>
        <v>38.5</v>
      </c>
    </row>
    <row r="222" spans="1:10" x14ac:dyDescent="0.45">
      <c r="A222">
        <v>44.507510000000003</v>
      </c>
      <c r="B222">
        <f t="shared" si="24"/>
        <v>0.77680259136430152</v>
      </c>
      <c r="C222">
        <f t="shared" si="31"/>
        <v>213</v>
      </c>
      <c r="D222">
        <f t="shared" si="25"/>
        <v>1327.0908240738759</v>
      </c>
      <c r="E222">
        <v>105</v>
      </c>
      <c r="F222">
        <f t="shared" si="26"/>
        <v>1.8325957145940461</v>
      </c>
      <c r="G222">
        <f t="shared" si="27"/>
        <v>17.913187969938225</v>
      </c>
      <c r="H222">
        <f t="shared" si="28"/>
        <v>0.31264410960406103</v>
      </c>
      <c r="I222">
        <f t="shared" si="29"/>
        <v>38344156.417887442</v>
      </c>
      <c r="J222">
        <f t="shared" si="30"/>
        <v>38.340000000000003</v>
      </c>
    </row>
    <row r="223" spans="1:10" x14ac:dyDescent="0.45">
      <c r="A223">
        <v>44.507510000000003</v>
      </c>
      <c r="B223">
        <f t="shared" si="24"/>
        <v>0.77680259136430152</v>
      </c>
      <c r="C223">
        <f t="shared" si="31"/>
        <v>214</v>
      </c>
      <c r="D223">
        <f t="shared" si="25"/>
        <v>1327.485567588488</v>
      </c>
      <c r="E223">
        <v>105</v>
      </c>
      <c r="F223">
        <f t="shared" si="26"/>
        <v>1.8325957145940461</v>
      </c>
      <c r="G223">
        <f t="shared" si="27"/>
        <v>17.650037105625604</v>
      </c>
      <c r="H223">
        <f t="shared" si="28"/>
        <v>0.30805126059233695</v>
      </c>
      <c r="I223">
        <f t="shared" si="29"/>
        <v>38185718.888041504</v>
      </c>
      <c r="J223">
        <f t="shared" si="30"/>
        <v>38.19</v>
      </c>
    </row>
    <row r="224" spans="1:10" x14ac:dyDescent="0.45">
      <c r="A224">
        <v>44.507510000000003</v>
      </c>
      <c r="B224">
        <f t="shared" si="24"/>
        <v>0.77680259136430152</v>
      </c>
      <c r="C224">
        <f t="shared" si="31"/>
        <v>215</v>
      </c>
      <c r="D224">
        <f t="shared" si="25"/>
        <v>1327.8917533927913</v>
      </c>
      <c r="E224">
        <v>105</v>
      </c>
      <c r="F224">
        <f t="shared" si="26"/>
        <v>1.8325957145940461</v>
      </c>
      <c r="G224">
        <f t="shared" si="27"/>
        <v>17.381656154399586</v>
      </c>
      <c r="H224">
        <f t="shared" si="28"/>
        <v>0.30336712934380866</v>
      </c>
      <c r="I224">
        <f t="shared" si="29"/>
        <v>38023301.487769239</v>
      </c>
      <c r="J224">
        <f t="shared" si="30"/>
        <v>38.020000000000003</v>
      </c>
    </row>
    <row r="225" spans="1:10" x14ac:dyDescent="0.45">
      <c r="A225">
        <v>44.507510000000003</v>
      </c>
      <c r="B225">
        <f t="shared" si="24"/>
        <v>0.77680259136430152</v>
      </c>
      <c r="C225">
        <f t="shared" si="31"/>
        <v>216</v>
      </c>
      <c r="D225">
        <f t="shared" si="25"/>
        <v>1328.3092611251659</v>
      </c>
      <c r="E225">
        <v>105</v>
      </c>
      <c r="F225">
        <f t="shared" si="26"/>
        <v>1.8325957145940461</v>
      </c>
      <c r="G225">
        <f t="shared" si="27"/>
        <v>17.108124643328157</v>
      </c>
      <c r="H225">
        <f t="shared" si="28"/>
        <v>0.29859310386765686</v>
      </c>
      <c r="I225">
        <f t="shared" si="29"/>
        <v>37856899.330310501</v>
      </c>
      <c r="J225">
        <f t="shared" si="30"/>
        <v>37.86</v>
      </c>
    </row>
    <row r="226" spans="1:10" x14ac:dyDescent="0.45">
      <c r="A226">
        <v>44.507510000000003</v>
      </c>
      <c r="B226">
        <f t="shared" si="24"/>
        <v>0.77680259136430152</v>
      </c>
      <c r="C226">
        <f t="shared" si="31"/>
        <v>217</v>
      </c>
      <c r="D226">
        <f t="shared" si="25"/>
        <v>1328.73796706906</v>
      </c>
      <c r="E226">
        <v>105</v>
      </c>
      <c r="F226">
        <f t="shared" si="26"/>
        <v>1.8325957145940461</v>
      </c>
      <c r="G226">
        <f t="shared" si="27"/>
        <v>16.829523625701313</v>
      </c>
      <c r="H226">
        <f t="shared" si="28"/>
        <v>0.29373059881066171</v>
      </c>
      <c r="I226">
        <f t="shared" si="29"/>
        <v>37686508.839336745</v>
      </c>
      <c r="J226">
        <f t="shared" si="30"/>
        <v>37.69</v>
      </c>
    </row>
    <row r="227" spans="1:10" x14ac:dyDescent="0.45">
      <c r="A227">
        <v>44.507510000000003</v>
      </c>
      <c r="B227">
        <f t="shared" si="24"/>
        <v>0.77680259136430152</v>
      </c>
      <c r="C227">
        <f t="shared" si="31"/>
        <v>218</v>
      </c>
      <c r="D227">
        <f t="shared" si="25"/>
        <v>1329.1777441896502</v>
      </c>
      <c r="E227">
        <v>105</v>
      </c>
      <c r="F227">
        <f t="shared" si="26"/>
        <v>1.8325957145940461</v>
      </c>
      <c r="G227">
        <f t="shared" si="27"/>
        <v>16.545935657013334</v>
      </c>
      <c r="H227">
        <f t="shared" si="28"/>
        <v>0.28878105503801388</v>
      </c>
      <c r="I227">
        <f t="shared" si="29"/>
        <v>37512127.828294471</v>
      </c>
      <c r="J227">
        <f t="shared" si="30"/>
        <v>37.51</v>
      </c>
    </row>
    <row r="228" spans="1:10" x14ac:dyDescent="0.45">
      <c r="A228">
        <v>44.507510000000003</v>
      </c>
      <c r="B228">
        <f t="shared" si="24"/>
        <v>0.77680259136430152</v>
      </c>
      <c r="C228">
        <f t="shared" si="31"/>
        <v>219</v>
      </c>
      <c r="D228">
        <f t="shared" si="25"/>
        <v>1329.6284621714847</v>
      </c>
      <c r="E228">
        <v>105</v>
      </c>
      <c r="F228">
        <f t="shared" si="26"/>
        <v>1.8325957145940461</v>
      </c>
      <c r="G228">
        <f t="shared" si="27"/>
        <v>16.257444770499617</v>
      </c>
      <c r="H228">
        <f t="shared" si="28"/>
        <v>0.28374593920635222</v>
      </c>
      <c r="I228">
        <f t="shared" si="29"/>
        <v>37333755.578853026</v>
      </c>
      <c r="J228">
        <f t="shared" si="30"/>
        <v>37.33</v>
      </c>
    </row>
    <row r="229" spans="1:10" x14ac:dyDescent="0.45">
      <c r="A229">
        <v>44.507510000000003</v>
      </c>
      <c r="B229">
        <f t="shared" si="24"/>
        <v>0.77680259136430152</v>
      </c>
      <c r="C229">
        <f t="shared" si="31"/>
        <v>220</v>
      </c>
      <c r="D229">
        <f t="shared" si="25"/>
        <v>1330.0899874570978</v>
      </c>
      <c r="E229">
        <v>105</v>
      </c>
      <c r="F229">
        <f t="shared" si="26"/>
        <v>1.8325957145940461</v>
      </c>
      <c r="G229">
        <f t="shared" si="27"/>
        <v>15.964136452236033</v>
      </c>
      <c r="H229">
        <f t="shared" si="28"/>
        <v>0.27862674332916526</v>
      </c>
      <c r="I229">
        <f t="shared" si="29"/>
        <v>37151392.918301255</v>
      </c>
      <c r="J229">
        <f t="shared" si="30"/>
        <v>37.15</v>
      </c>
    </row>
    <row r="230" spans="1:10" x14ac:dyDescent="0.45">
      <c r="A230">
        <v>44.507510000000003</v>
      </c>
      <c r="B230">
        <f t="shared" si="24"/>
        <v>0.77680259136430152</v>
      </c>
      <c r="C230">
        <f t="shared" si="31"/>
        <v>221</v>
      </c>
      <c r="D230">
        <f t="shared" si="25"/>
        <v>1330.5621832865872</v>
      </c>
      <c r="E230">
        <v>105</v>
      </c>
      <c r="F230">
        <f t="shared" si="26"/>
        <v>1.8325957145940461</v>
      </c>
      <c r="G230">
        <f t="shared" si="27"/>
        <v>15.66609761580737</v>
      </c>
      <c r="H230">
        <f t="shared" si="28"/>
        <v>0.27342498433467227</v>
      </c>
      <c r="I230">
        <f t="shared" si="29"/>
        <v>36965042.295737155</v>
      </c>
      <c r="J230">
        <f t="shared" si="30"/>
        <v>36.97</v>
      </c>
    </row>
    <row r="231" spans="1:10" x14ac:dyDescent="0.45">
      <c r="A231">
        <v>44.507510000000003</v>
      </c>
      <c r="B231">
        <f t="shared" si="24"/>
        <v>0.77680259136430152</v>
      </c>
      <c r="C231">
        <f t="shared" si="31"/>
        <v>222</v>
      </c>
      <c r="D231">
        <f t="shared" si="25"/>
        <v>1331.0449097381377</v>
      </c>
      <c r="E231">
        <v>105</v>
      </c>
      <c r="F231">
        <f t="shared" si="26"/>
        <v>1.8325957145940461</v>
      </c>
      <c r="G231">
        <f t="shared" si="27"/>
        <v>15.363416576553067</v>
      </c>
      <c r="H231">
        <f t="shared" si="28"/>
        <v>0.26814220361632646</v>
      </c>
      <c r="I231">
        <f t="shared" si="29"/>
        <v>36774707.856895931</v>
      </c>
      <c r="J231">
        <f t="shared" si="30"/>
        <v>36.770000000000003</v>
      </c>
    </row>
    <row r="232" spans="1:10" x14ac:dyDescent="0.45">
      <c r="A232">
        <v>44.507510000000003</v>
      </c>
      <c r="B232">
        <f t="shared" si="24"/>
        <v>0.77680259136430152</v>
      </c>
      <c r="C232">
        <f t="shared" si="31"/>
        <v>223</v>
      </c>
      <c r="D232">
        <f t="shared" si="25"/>
        <v>1331.5380237694837</v>
      </c>
      <c r="E232">
        <v>105</v>
      </c>
      <c r="F232">
        <f t="shared" si="26"/>
        <v>1.8325957145940461</v>
      </c>
      <c r="G232">
        <f t="shared" si="27"/>
        <v>15.056183025397416</v>
      </c>
      <c r="H232">
        <f t="shared" si="28"/>
        <v>0.26277996657606595</v>
      </c>
      <c r="I232">
        <f t="shared" si="29"/>
        <v>36580395.51746355</v>
      </c>
      <c r="J232">
        <f t="shared" si="30"/>
        <v>36.58</v>
      </c>
    </row>
    <row r="233" spans="1:10" x14ac:dyDescent="0.45">
      <c r="A233">
        <v>44.507510000000003</v>
      </c>
      <c r="B233">
        <f t="shared" si="24"/>
        <v>0.77680259136430152</v>
      </c>
      <c r="C233">
        <f t="shared" si="31"/>
        <v>224</v>
      </c>
      <c r="D233">
        <f t="shared" si="25"/>
        <v>1332.0413792602951</v>
      </c>
      <c r="E233">
        <v>105</v>
      </c>
      <c r="F233">
        <f t="shared" si="26"/>
        <v>1.8325957145940461</v>
      </c>
      <c r="G233">
        <f t="shared" si="27"/>
        <v>14.744488002272329</v>
      </c>
      <c r="H233">
        <f t="shared" si="28"/>
        <v>0.25733986216045329</v>
      </c>
      <c r="I233">
        <f t="shared" si="29"/>
        <v>36382113.034723639</v>
      </c>
      <c r="J233">
        <f t="shared" si="30"/>
        <v>36.380000000000003</v>
      </c>
    </row>
    <row r="234" spans="1:10" x14ac:dyDescent="0.45">
      <c r="A234">
        <v>44.507510000000003</v>
      </c>
      <c r="B234">
        <f t="shared" si="24"/>
        <v>0.77680259136430152</v>
      </c>
      <c r="C234">
        <f t="shared" si="31"/>
        <v>225</v>
      </c>
      <c r="D234">
        <f t="shared" si="25"/>
        <v>1332.5548270554771</v>
      </c>
      <c r="E234">
        <v>105</v>
      </c>
      <c r="F234">
        <f t="shared" si="26"/>
        <v>1.8325957145940461</v>
      </c>
      <c r="G234">
        <f t="shared" si="27"/>
        <v>14.428423869140053</v>
      </c>
      <c r="H234">
        <f t="shared" si="28"/>
        <v>0.25182350238983336</v>
      </c>
      <c r="I234">
        <f t="shared" si="29"/>
        <v>36179870.07738813</v>
      </c>
      <c r="J234">
        <f t="shared" si="30"/>
        <v>36.18</v>
      </c>
    </row>
    <row r="235" spans="1:10" x14ac:dyDescent="0.45">
      <c r="A235">
        <v>44.507510000000003</v>
      </c>
      <c r="B235">
        <f t="shared" si="24"/>
        <v>0.77680259136430152</v>
      </c>
      <c r="C235">
        <f t="shared" si="31"/>
        <v>226</v>
      </c>
      <c r="D235">
        <f t="shared" si="25"/>
        <v>1333.0782150093667</v>
      </c>
      <c r="E235">
        <v>105</v>
      </c>
      <c r="F235">
        <f t="shared" si="26"/>
        <v>1.8325957145940461</v>
      </c>
      <c r="G235">
        <f t="shared" si="27"/>
        <v>14.108084282624429</v>
      </c>
      <c r="H235">
        <f t="shared" si="28"/>
        <v>0.2462325218806585</v>
      </c>
      <c r="I235">
        <f t="shared" si="29"/>
        <v>35973678.293464266</v>
      </c>
      <c r="J235">
        <f t="shared" si="30"/>
        <v>35.97</v>
      </c>
    </row>
    <row r="236" spans="1:10" x14ac:dyDescent="0.45">
      <c r="A236">
        <v>44.507510000000003</v>
      </c>
      <c r="B236">
        <f t="shared" si="24"/>
        <v>0.77680259136430152</v>
      </c>
      <c r="C236">
        <f t="shared" si="31"/>
        <v>227</v>
      </c>
      <c r="D236">
        <f t="shared" si="25"/>
        <v>1333.6113880308174</v>
      </c>
      <c r="E236">
        <v>105</v>
      </c>
      <c r="F236">
        <f t="shared" si="26"/>
        <v>1.8325957145940461</v>
      </c>
      <c r="G236">
        <f t="shared" si="27"/>
        <v>13.7835641662585</v>
      </c>
      <c r="H236">
        <f t="shared" si="28"/>
        <v>0.24056857736111792</v>
      </c>
      <c r="I236">
        <f t="shared" si="29"/>
        <v>35763551.376012988</v>
      </c>
      <c r="J236">
        <f t="shared" si="30"/>
        <v>35.76</v>
      </c>
    </row>
    <row r="237" spans="1:10" x14ac:dyDescent="0.45">
      <c r="A237">
        <v>44.507510000000003</v>
      </c>
      <c r="B237">
        <f t="shared" si="24"/>
        <v>0.77680259136430152</v>
      </c>
      <c r="C237">
        <f t="shared" si="31"/>
        <v>228</v>
      </c>
      <c r="D237">
        <f t="shared" si="25"/>
        <v>1334.1541881291564</v>
      </c>
      <c r="E237">
        <v>105</v>
      </c>
      <c r="F237">
        <f t="shared" si="26"/>
        <v>1.8325957145940461</v>
      </c>
      <c r="G237">
        <f t="shared" si="27"/>
        <v>13.454959682356431</v>
      </c>
      <c r="H237">
        <f t="shared" si="28"/>
        <v>0.23483334718021012</v>
      </c>
      <c r="I237">
        <f t="shared" si="29"/>
        <v>35549505.126656532</v>
      </c>
      <c r="J237">
        <f t="shared" si="30"/>
        <v>35.549999999999997</v>
      </c>
    </row>
    <row r="238" spans="1:10" x14ac:dyDescent="0.45">
      <c r="A238">
        <v>44.507510000000003</v>
      </c>
      <c r="B238">
        <f t="shared" si="24"/>
        <v>0.77680259136430152</v>
      </c>
      <c r="C238">
        <f t="shared" si="31"/>
        <v>229</v>
      </c>
      <c r="D238">
        <f t="shared" si="25"/>
        <v>1334.7064544609996</v>
      </c>
      <c r="E238">
        <v>105</v>
      </c>
      <c r="F238">
        <f t="shared" si="26"/>
        <v>1.8325957145940461</v>
      </c>
      <c r="G238">
        <f t="shared" si="27"/>
        <v>13.12236820351867</v>
      </c>
      <c r="H238">
        <f t="shared" si="28"/>
        <v>0.22902853081041413</v>
      </c>
      <c r="I238">
        <f t="shared" si="29"/>
        <v>35331557.516697019</v>
      </c>
      <c r="J238">
        <f t="shared" si="30"/>
        <v>35.33</v>
      </c>
    </row>
    <row r="239" spans="1:10" x14ac:dyDescent="0.45">
      <c r="A239">
        <v>44.507510000000003</v>
      </c>
      <c r="B239">
        <f t="shared" si="24"/>
        <v>0.77680259136430152</v>
      </c>
      <c r="C239">
        <f t="shared" si="31"/>
        <v>230</v>
      </c>
      <c r="D239">
        <f t="shared" si="25"/>
        <v>1335.2680233779142</v>
      </c>
      <c r="E239">
        <v>105</v>
      </c>
      <c r="F239">
        <f t="shared" si="26"/>
        <v>1.8325957145940461</v>
      </c>
      <c r="G239">
        <f t="shared" si="27"/>
        <v>12.78588828377827</v>
      </c>
      <c r="H239">
        <f t="shared" si="28"/>
        <v>0.22315584834409791</v>
      </c>
      <c r="I239">
        <f t="shared" si="29"/>
        <v>35109728.745710649</v>
      </c>
      <c r="J239">
        <f t="shared" si="30"/>
        <v>35.11</v>
      </c>
    </row>
    <row r="240" spans="1:10" x14ac:dyDescent="0.45">
      <c r="A240">
        <v>44.507510000000003</v>
      </c>
      <c r="B240">
        <f t="shared" si="24"/>
        <v>0.77680259136430152</v>
      </c>
      <c r="C240">
        <f t="shared" si="31"/>
        <v>231</v>
      </c>
      <c r="D240">
        <f t="shared" si="25"/>
        <v>1335.8387284749108</v>
      </c>
      <c r="E240">
        <v>105</v>
      </c>
      <c r="F240">
        <f t="shared" si="26"/>
        <v>1.8325957145940461</v>
      </c>
      <c r="G240">
        <f t="shared" si="27"/>
        <v>12.445619629397351</v>
      </c>
      <c r="H240">
        <f t="shared" si="28"/>
        <v>0.21721703998382022</v>
      </c>
      <c r="I240">
        <f t="shared" si="29"/>
        <v>34884041.2974867</v>
      </c>
      <c r="J240">
        <f t="shared" si="30"/>
        <v>34.880000000000003</v>
      </c>
    </row>
    <row r="241" spans="1:10" x14ac:dyDescent="0.45">
      <c r="A241">
        <v>44.507510000000003</v>
      </c>
      <c r="B241">
        <f t="shared" si="24"/>
        <v>0.77680259136430152</v>
      </c>
      <c r="C241">
        <f t="shared" si="31"/>
        <v>232</v>
      </c>
      <c r="D241">
        <f t="shared" si="25"/>
        <v>1336.4184006397518</v>
      </c>
      <c r="E241">
        <v>105</v>
      </c>
      <c r="F241">
        <f t="shared" si="26"/>
        <v>1.8325957145940461</v>
      </c>
      <c r="G241">
        <f t="shared" si="27"/>
        <v>12.101663069321772</v>
      </c>
      <c r="H241">
        <f t="shared" si="28"/>
        <v>0.21121386552666771</v>
      </c>
      <c r="I241">
        <f t="shared" si="29"/>
        <v>34654519.993184254</v>
      </c>
      <c r="J241">
        <f t="shared" si="30"/>
        <v>34.65</v>
      </c>
    </row>
    <row r="242" spans="1:10" x14ac:dyDescent="0.45">
      <c r="A242">
        <v>44.507510000000003</v>
      </c>
      <c r="B242">
        <f t="shared" si="24"/>
        <v>0.77680259136430152</v>
      </c>
      <c r="C242">
        <f t="shared" si="31"/>
        <v>233</v>
      </c>
      <c r="D242">
        <f t="shared" si="25"/>
        <v>1337.0068681030646</v>
      </c>
      <c r="E242">
        <v>105</v>
      </c>
      <c r="F242">
        <f t="shared" si="26"/>
        <v>1.8325957145940461</v>
      </c>
      <c r="G242">
        <f t="shared" si="27"/>
        <v>11.754120525303472</v>
      </c>
      <c r="H242">
        <f t="shared" si="28"/>
        <v>0.20514810384279106</v>
      </c>
      <c r="I242">
        <f t="shared" si="29"/>
        <v>34421192.041584946</v>
      </c>
      <c r="J242">
        <f t="shared" si="30"/>
        <v>34.42</v>
      </c>
    </row>
    <row r="243" spans="1:10" x14ac:dyDescent="0.45">
      <c r="A243">
        <v>44.507510000000003</v>
      </c>
      <c r="B243">
        <f t="shared" si="24"/>
        <v>0.77680259136430152</v>
      </c>
      <c r="C243">
        <f t="shared" si="31"/>
        <v>234</v>
      </c>
      <c r="D243">
        <f t="shared" si="25"/>
        <v>1337.6039564892396</v>
      </c>
      <c r="E243">
        <v>105</v>
      </c>
      <c r="F243">
        <f t="shared" si="26"/>
        <v>1.8325957145940461</v>
      </c>
      <c r="G243">
        <f t="shared" si="27"/>
        <v>11.403094981698795</v>
      </c>
      <c r="H243">
        <f t="shared" si="28"/>
        <v>0.1990215523482865</v>
      </c>
      <c r="I243">
        <f t="shared" si="29"/>
        <v>34184087.086324401</v>
      </c>
      <c r="J243">
        <f t="shared" si="30"/>
        <v>34.18</v>
      </c>
    </row>
    <row r="244" spans="1:10" x14ac:dyDescent="0.45">
      <c r="A244">
        <v>44.507510000000003</v>
      </c>
      <c r="B244">
        <f t="shared" si="24"/>
        <v>0.77680259136430152</v>
      </c>
      <c r="C244">
        <f t="shared" si="31"/>
        <v>235</v>
      </c>
      <c r="D244">
        <f t="shared" si="25"/>
        <v>1338.209488868102</v>
      </c>
      <c r="E244">
        <v>105</v>
      </c>
      <c r="F244">
        <f t="shared" si="26"/>
        <v>1.8325957145940461</v>
      </c>
      <c r="G244">
        <f t="shared" si="27"/>
        <v>11.048690454952128</v>
      </c>
      <c r="H244">
        <f t="shared" si="28"/>
        <v>0.19283602647258485</v>
      </c>
      <c r="I244">
        <f t="shared" si="29"/>
        <v>33943237.249990426</v>
      </c>
      <c r="J244">
        <f t="shared" si="30"/>
        <v>33.94</v>
      </c>
    </row>
    <row r="245" spans="1:10" x14ac:dyDescent="0.45">
      <c r="A245">
        <v>44.507510000000003</v>
      </c>
      <c r="B245">
        <f t="shared" si="24"/>
        <v>0.77680259136430152</v>
      </c>
      <c r="C245">
        <f t="shared" si="31"/>
        <v>236</v>
      </c>
      <c r="D245">
        <f t="shared" si="25"/>
        <v>1338.8232858073393</v>
      </c>
      <c r="E245">
        <v>105</v>
      </c>
      <c r="F245">
        <f t="shared" si="26"/>
        <v>1.8325957145940461</v>
      </c>
      <c r="G245">
        <f t="shared" si="27"/>
        <v>10.691011962773354</v>
      </c>
      <c r="H245">
        <f t="shared" si="28"/>
        <v>0.18659335912049646</v>
      </c>
      <c r="I245">
        <f t="shared" si="29"/>
        <v>33698677.174981743</v>
      </c>
      <c r="J245">
        <f t="shared" si="30"/>
        <v>33.700000000000003</v>
      </c>
    </row>
    <row r="246" spans="1:10" x14ac:dyDescent="0.45">
      <c r="A246">
        <v>44.507510000000003</v>
      </c>
      <c r="B246">
        <f t="shared" si="24"/>
        <v>0.77680259136430152</v>
      </c>
      <c r="C246">
        <f t="shared" si="31"/>
        <v>237</v>
      </c>
      <c r="D246">
        <f t="shared" si="25"/>
        <v>1339.4451654256716</v>
      </c>
      <c r="E246">
        <v>105</v>
      </c>
      <c r="F246">
        <f t="shared" si="26"/>
        <v>1.8325957145940461</v>
      </c>
      <c r="G246">
        <f t="shared" si="27"/>
        <v>10.330165493019113</v>
      </c>
      <c r="H246">
        <f t="shared" si="28"/>
        <v>0.18029540012908682</v>
      </c>
      <c r="I246">
        <f t="shared" si="29"/>
        <v>33450444.061027069</v>
      </c>
      <c r="J246">
        <f t="shared" si="30"/>
        <v>33.450000000000003</v>
      </c>
    </row>
    <row r="247" spans="1:10" x14ac:dyDescent="0.45">
      <c r="A247">
        <v>44.507510000000003</v>
      </c>
      <c r="B247">
        <f t="shared" si="24"/>
        <v>0.77680259136430152</v>
      </c>
      <c r="C247">
        <f t="shared" si="31"/>
        <v>238</v>
      </c>
      <c r="D247">
        <f t="shared" si="25"/>
        <v>1340.0749434467466</v>
      </c>
      <c r="E247">
        <v>105</v>
      </c>
      <c r="F247">
        <f t="shared" si="26"/>
        <v>1.8325957145940461</v>
      </c>
      <c r="G247">
        <f t="shared" si="27"/>
        <v>9.9662579722860585</v>
      </c>
      <c r="H247">
        <f t="shared" si="28"/>
        <v>0.1739440157195255</v>
      </c>
      <c r="I247">
        <f t="shared" si="29"/>
        <v>33198577.699269921</v>
      </c>
      <c r="J247">
        <f t="shared" si="30"/>
        <v>33.200000000000003</v>
      </c>
    </row>
    <row r="248" spans="1:10" x14ac:dyDescent="0.45">
      <c r="A248">
        <v>44.507510000000003</v>
      </c>
      <c r="B248">
        <f t="shared" si="24"/>
        <v>0.77680259136430152</v>
      </c>
      <c r="C248">
        <f t="shared" si="31"/>
        <v>239</v>
      </c>
      <c r="D248">
        <f t="shared" si="25"/>
        <v>1340.7124332537448</v>
      </c>
      <c r="E248">
        <v>105</v>
      </c>
      <c r="F248">
        <f t="shared" si="26"/>
        <v>1.8325957145940461</v>
      </c>
      <c r="G248">
        <f t="shared" si="27"/>
        <v>9.5993972342263163</v>
      </c>
      <c r="H248">
        <f t="shared" si="28"/>
        <v>0.16754108794408654</v>
      </c>
      <c r="I248">
        <f t="shared" si="29"/>
        <v>32943120.502831928</v>
      </c>
      <c r="J248">
        <f t="shared" si="30"/>
        <v>32.94</v>
      </c>
    </row>
    <row r="249" spans="1:10" x14ac:dyDescent="0.45">
      <c r="A249">
        <v>44.507510000000003</v>
      </c>
      <c r="B249">
        <f t="shared" si="24"/>
        <v>0.77680259136430152</v>
      </c>
      <c r="C249">
        <f t="shared" si="31"/>
        <v>240</v>
      </c>
      <c r="D249">
        <f t="shared" si="25"/>
        <v>1341.3574459446791</v>
      </c>
      <c r="E249">
        <v>105</v>
      </c>
      <c r="F249">
        <f t="shared" si="26"/>
        <v>1.8325957145940461</v>
      </c>
      <c r="G249">
        <f t="shared" si="27"/>
        <v>9.2296919875941494</v>
      </c>
      <c r="H249">
        <f t="shared" si="28"/>
        <v>0.16108851412845754</v>
      </c>
      <c r="I249">
        <f t="shared" si="29"/>
        <v>32684117.533773374</v>
      </c>
      <c r="J249">
        <f t="shared" si="30"/>
        <v>32.68</v>
      </c>
    </row>
    <row r="250" spans="1:10" x14ac:dyDescent="0.45">
      <c r="A250">
        <v>44.507510000000003</v>
      </c>
      <c r="B250">
        <f t="shared" si="24"/>
        <v>0.77680259136430152</v>
      </c>
      <c r="C250">
        <f t="shared" si="31"/>
        <v>241</v>
      </c>
      <c r="D250">
        <f t="shared" si="25"/>
        <v>1342.0097903883677</v>
      </c>
      <c r="E250">
        <v>105</v>
      </c>
      <c r="F250">
        <f t="shared" si="26"/>
        <v>1.8325957145940461</v>
      </c>
      <c r="G250">
        <f t="shared" si="27"/>
        <v>8.8572517840329912</v>
      </c>
      <c r="H250">
        <f t="shared" si="28"/>
        <v>0.15458820630951742</v>
      </c>
      <c r="I250">
        <f t="shared" si="29"/>
        <v>32421616.526376612</v>
      </c>
      <c r="J250">
        <f t="shared" si="30"/>
        <v>32.42</v>
      </c>
    </row>
    <row r="251" spans="1:10" x14ac:dyDescent="0.45">
      <c r="A251">
        <v>44.507510000000003</v>
      </c>
      <c r="B251">
        <f t="shared" si="24"/>
        <v>0.77680259136430152</v>
      </c>
      <c r="C251">
        <f t="shared" si="31"/>
        <v>242</v>
      </c>
      <c r="D251">
        <f t="shared" si="25"/>
        <v>1342.6692732810734</v>
      </c>
      <c r="E251">
        <v>105</v>
      </c>
      <c r="F251">
        <f t="shared" si="26"/>
        <v>1.8325957145940461</v>
      </c>
      <c r="G251">
        <f t="shared" si="27"/>
        <v>8.482186985613076</v>
      </c>
      <c r="H251">
        <f t="shared" si="28"/>
        <v>0.14804209066876106</v>
      </c>
      <c r="I251">
        <f t="shared" si="29"/>
        <v>32155667.906686246</v>
      </c>
      <c r="J251">
        <f t="shared" si="30"/>
        <v>32.159999999999997</v>
      </c>
    </row>
    <row r="252" spans="1:10" x14ac:dyDescent="0.45">
      <c r="A252">
        <v>44.507510000000003</v>
      </c>
      <c r="B252">
        <f t="shared" si="24"/>
        <v>0.77680259136430152</v>
      </c>
      <c r="C252">
        <f t="shared" si="31"/>
        <v>243</v>
      </c>
      <c r="D252">
        <f t="shared" si="25"/>
        <v>1343.3356992037825</v>
      </c>
      <c r="E252">
        <v>105</v>
      </c>
      <c r="F252">
        <f t="shared" si="26"/>
        <v>1.8325957145940461</v>
      </c>
      <c r="G252">
        <f t="shared" si="27"/>
        <v>8.1046087321286961</v>
      </c>
      <c r="H252">
        <f t="shared" si="28"/>
        <v>0.14145210696152888</v>
      </c>
      <c r="I252">
        <f t="shared" si="29"/>
        <v>31886324.808246076</v>
      </c>
      <c r="J252">
        <f t="shared" si="30"/>
        <v>31.89</v>
      </c>
    </row>
    <row r="253" spans="1:10" x14ac:dyDescent="0.45">
      <c r="A253">
        <v>44.507510000000003</v>
      </c>
      <c r="B253">
        <f t="shared" si="24"/>
        <v>0.77680259136430152</v>
      </c>
      <c r="C253">
        <f t="shared" si="31"/>
        <v>244</v>
      </c>
      <c r="D253">
        <f t="shared" si="25"/>
        <v>1344.0088706801116</v>
      </c>
      <c r="E253">
        <v>105</v>
      </c>
      <c r="F253">
        <f t="shared" si="26"/>
        <v>1.8325957145940461</v>
      </c>
      <c r="G253">
        <f t="shared" si="27"/>
        <v>7.7246289081652444</v>
      </c>
      <c r="H253">
        <f t="shared" si="28"/>
        <v>0.13482020794221822</v>
      </c>
      <c r="I253">
        <f t="shared" si="29"/>
        <v>31613643.083981264</v>
      </c>
      <c r="J253">
        <f t="shared" si="30"/>
        <v>31.61</v>
      </c>
    </row>
    <row r="254" spans="1:10" x14ac:dyDescent="0.45">
      <c r="A254">
        <v>44.507510000000003</v>
      </c>
      <c r="B254">
        <f t="shared" si="24"/>
        <v>0.77680259136430152</v>
      </c>
      <c r="C254">
        <f t="shared" si="31"/>
        <v>245</v>
      </c>
      <c r="D254">
        <f t="shared" si="25"/>
        <v>1344.6885882348236</v>
      </c>
      <c r="E254">
        <v>105</v>
      </c>
      <c r="F254">
        <f t="shared" si="26"/>
        <v>1.8325957145940461</v>
      </c>
      <c r="G254">
        <f t="shared" si="27"/>
        <v>7.3423601099451563</v>
      </c>
      <c r="H254">
        <f t="shared" si="28"/>
        <v>0.12814835878563582</v>
      </c>
      <c r="I254">
        <f t="shared" si="29"/>
        <v>31337681.31418154</v>
      </c>
      <c r="J254">
        <f t="shared" si="30"/>
        <v>31.34</v>
      </c>
    </row>
    <row r="255" spans="1:10" x14ac:dyDescent="0.45">
      <c r="A255">
        <v>44.507510000000003</v>
      </c>
      <c r="B255">
        <f t="shared" si="24"/>
        <v>0.77680259136430152</v>
      </c>
      <c r="C255">
        <f t="shared" si="31"/>
        <v>246</v>
      </c>
      <c r="D255">
        <f t="shared" si="25"/>
        <v>1345.3746504529377</v>
      </c>
      <c r="E255">
        <v>105</v>
      </c>
      <c r="F255">
        <f t="shared" si="26"/>
        <v>1.8325957145940461</v>
      </c>
      <c r="G255">
        <f t="shared" si="27"/>
        <v>6.9579156119633829</v>
      </c>
      <c r="H255">
        <f t="shared" si="28"/>
        <v>0.12143853650467719</v>
      </c>
      <c r="I255">
        <f t="shared" si="29"/>
        <v>31058500.810549818</v>
      </c>
      <c r="J255">
        <f t="shared" si="30"/>
        <v>31.06</v>
      </c>
    </row>
    <row r="256" spans="1:10" x14ac:dyDescent="0.45">
      <c r="A256">
        <v>44.507510000000003</v>
      </c>
      <c r="B256">
        <f t="shared" si="24"/>
        <v>0.77680259136430152</v>
      </c>
      <c r="C256">
        <f t="shared" si="31"/>
        <v>247</v>
      </c>
      <c r="D256">
        <f t="shared" si="25"/>
        <v>1346.0668540394124</v>
      </c>
      <c r="E256">
        <v>105</v>
      </c>
      <c r="F256">
        <f t="shared" si="26"/>
        <v>1.8325957145940461</v>
      </c>
      <c r="G256">
        <f t="shared" si="27"/>
        <v>6.5714093334216273</v>
      </c>
      <c r="H256">
        <f t="shared" si="28"/>
        <v>0.11469272936449325</v>
      </c>
      <c r="I256">
        <f t="shared" si="29"/>
        <v>30776165.616287854</v>
      </c>
      <c r="J256">
        <f t="shared" si="30"/>
        <v>30.78</v>
      </c>
    </row>
    <row r="257" spans="1:10" x14ac:dyDescent="0.45">
      <c r="A257">
        <v>44.507510000000003</v>
      </c>
      <c r="B257">
        <f t="shared" si="24"/>
        <v>0.77680259136430152</v>
      </c>
      <c r="C257">
        <f t="shared" si="31"/>
        <v>248</v>
      </c>
      <c r="D257">
        <f t="shared" si="25"/>
        <v>1346.7649938793859</v>
      </c>
      <c r="E257">
        <v>105</v>
      </c>
      <c r="F257">
        <f t="shared" si="26"/>
        <v>1.8325957145940461</v>
      </c>
      <c r="G257">
        <f t="shared" si="27"/>
        <v>6.1829558044717912</v>
      </c>
      <c r="H257">
        <f t="shared" si="28"/>
        <v>0.10791293629332749</v>
      </c>
      <c r="I257">
        <f t="shared" si="29"/>
        <v>30490742.502199672</v>
      </c>
      <c r="J257">
        <f t="shared" si="30"/>
        <v>30.49</v>
      </c>
    </row>
    <row r="258" spans="1:10" x14ac:dyDescent="0.45">
      <c r="A258">
        <v>44.507510000000003</v>
      </c>
      <c r="B258">
        <f t="shared" si="24"/>
        <v>0.77680259136430152</v>
      </c>
      <c r="C258">
        <f t="shared" si="31"/>
        <v>249</v>
      </c>
      <c r="D258">
        <f t="shared" si="25"/>
        <v>1347.4688630989565</v>
      </c>
      <c r="E258">
        <v>105</v>
      </c>
      <c r="F258">
        <f t="shared" si="26"/>
        <v>1.8325957145940461</v>
      </c>
      <c r="G258">
        <f t="shared" si="27"/>
        <v>5.7926701322779737</v>
      </c>
      <c r="H258">
        <f t="shared" si="28"/>
        <v>0.1011011662901861</v>
      </c>
      <c r="I258">
        <f t="shared" si="29"/>
        <v>30202300.958800893</v>
      </c>
      <c r="J258">
        <f t="shared" si="30"/>
        <v>30.2</v>
      </c>
    </row>
    <row r="259" spans="1:10" x14ac:dyDescent="0.45">
      <c r="A259">
        <v>44.507510000000003</v>
      </c>
      <c r="B259">
        <f t="shared" si="24"/>
        <v>0.77680259136430152</v>
      </c>
      <c r="C259">
        <f t="shared" si="31"/>
        <v>250</v>
      </c>
      <c r="D259">
        <f t="shared" si="25"/>
        <v>1348.1782531264837</v>
      </c>
      <c r="E259">
        <v>105</v>
      </c>
      <c r="F259">
        <f t="shared" si="26"/>
        <v>1.8325957145940461</v>
      </c>
      <c r="G259">
        <f t="shared" si="27"/>
        <v>5.4006679669079025</v>
      </c>
      <c r="H259">
        <f t="shared" si="28"/>
        <v>9.4259437829531056E-2</v>
      </c>
      <c r="I259">
        <f t="shared" si="29"/>
        <v>29910913.184431486</v>
      </c>
      <c r="J259">
        <f t="shared" si="30"/>
        <v>29.91</v>
      </c>
    </row>
    <row r="260" spans="1:10" x14ac:dyDescent="0.45">
      <c r="A260">
        <v>44.507510000000003</v>
      </c>
      <c r="B260">
        <f t="shared" si="24"/>
        <v>0.77680259136430152</v>
      </c>
      <c r="C260">
        <f t="shared" si="31"/>
        <v>251</v>
      </c>
      <c r="D260">
        <f t="shared" si="25"/>
        <v>1348.8929537543927</v>
      </c>
      <c r="E260">
        <v>105</v>
      </c>
      <c r="F260">
        <f t="shared" si="26"/>
        <v>1.8325957145940461</v>
      </c>
      <c r="G260">
        <f t="shared" si="27"/>
        <v>5.0070654670632351</v>
      </c>
      <c r="H260">
        <f t="shared" si="28"/>
        <v>8.7389778263161147E-2</v>
      </c>
      <c r="I260">
        <f t="shared" si="29"/>
        <v>29616654.069377046</v>
      </c>
      <c r="J260">
        <f t="shared" si="30"/>
        <v>29.62</v>
      </c>
    </row>
    <row r="261" spans="1:10" x14ac:dyDescent="0.45">
      <c r="A261">
        <v>44.507510000000003</v>
      </c>
      <c r="B261">
        <f t="shared" si="24"/>
        <v>0.77680259136430152</v>
      </c>
      <c r="C261">
        <f t="shared" si="31"/>
        <v>252</v>
      </c>
      <c r="D261">
        <f t="shared" si="25"/>
        <v>1349.6127532014625</v>
      </c>
      <c r="E261">
        <v>105</v>
      </c>
      <c r="F261">
        <f t="shared" si="26"/>
        <v>1.8325957145940461</v>
      </c>
      <c r="G261">
        <f t="shared" si="27"/>
        <v>4.6119792656593939</v>
      </c>
      <c r="H261">
        <f t="shared" si="28"/>
        <v>8.0494223219466671E-2</v>
      </c>
      <c r="I261">
        <f t="shared" si="29"/>
        <v>29319601.176012758</v>
      </c>
      <c r="J261">
        <f t="shared" si="30"/>
        <v>29.32</v>
      </c>
    </row>
    <row r="262" spans="1:10" x14ac:dyDescent="0.45">
      <c r="A262">
        <v>44.507510000000003</v>
      </c>
      <c r="B262">
        <f t="shared" si="24"/>
        <v>0.77680259136430152</v>
      </c>
      <c r="C262">
        <f t="shared" si="31"/>
        <v>253</v>
      </c>
      <c r="D262">
        <f t="shared" si="25"/>
        <v>1350.3374381755827</v>
      </c>
      <c r="E262">
        <v>105</v>
      </c>
      <c r="F262">
        <f t="shared" si="26"/>
        <v>1.8325957145940461</v>
      </c>
      <c r="G262">
        <f t="shared" si="27"/>
        <v>4.2155264352644748</v>
      </c>
      <c r="H262">
        <f t="shared" si="28"/>
        <v>7.3574816000224683E-2</v>
      </c>
      <c r="I262">
        <f t="shared" si="29"/>
        <v>29019834.714991976</v>
      </c>
      <c r="J262">
        <f t="shared" si="30"/>
        <v>29.02</v>
      </c>
    </row>
    <row r="263" spans="1:10" x14ac:dyDescent="0.45">
      <c r="A263">
        <v>44.507510000000003</v>
      </c>
      <c r="B263">
        <f t="shared" si="24"/>
        <v>0.77680259136430152</v>
      </c>
      <c r="C263">
        <f t="shared" si="31"/>
        <v>254</v>
      </c>
      <c r="D263">
        <f t="shared" si="25"/>
        <v>1351.0667939369555</v>
      </c>
      <c r="E263">
        <v>105</v>
      </c>
      <c r="F263">
        <f t="shared" si="26"/>
        <v>1.8325957145940461</v>
      </c>
      <c r="G263">
        <f t="shared" si="27"/>
        <v>3.8178244534082322</v>
      </c>
      <c r="H263">
        <f t="shared" si="28"/>
        <v>6.6633606975126505E-2</v>
      </c>
      <c r="I263">
        <f t="shared" si="29"/>
        <v>28717437.517510757</v>
      </c>
      <c r="J263">
        <f t="shared" si="30"/>
        <v>28.72</v>
      </c>
    </row>
    <row r="264" spans="1:10" x14ac:dyDescent="0.45">
      <c r="A264">
        <v>44.507510000000003</v>
      </c>
      <c r="B264">
        <f t="shared" si="24"/>
        <v>0.77680259136430152</v>
      </c>
      <c r="C264">
        <f t="shared" si="31"/>
        <v>255</v>
      </c>
      <c r="D264">
        <f t="shared" si="25"/>
        <v>1351.8006043617279</v>
      </c>
      <c r="E264">
        <v>105</v>
      </c>
      <c r="F264">
        <f t="shared" si="26"/>
        <v>1.8325957145940461</v>
      </c>
      <c r="G264">
        <f t="shared" si="27"/>
        <v>3.4189911677710461</v>
      </c>
      <c r="H264">
        <f t="shared" si="28"/>
        <v>5.9672652974210594E-2</v>
      </c>
      <c r="I264">
        <f t="shared" si="29"/>
        <v>28412495.003687304</v>
      </c>
      <c r="J264">
        <f t="shared" si="30"/>
        <v>28.41</v>
      </c>
    </row>
    <row r="265" spans="1:10" x14ac:dyDescent="0.45">
      <c r="A265">
        <v>44.507510000000003</v>
      </c>
      <c r="B265">
        <f t="shared" si="24"/>
        <v>0.77680259136430152</v>
      </c>
      <c r="C265">
        <f t="shared" si="31"/>
        <v>256</v>
      </c>
      <c r="D265">
        <f t="shared" si="25"/>
        <v>1352.5386520060342</v>
      </c>
      <c r="E265">
        <v>105</v>
      </c>
      <c r="F265">
        <f t="shared" si="26"/>
        <v>1.8325957145940461</v>
      </c>
      <c r="G265">
        <f t="shared" si="27"/>
        <v>3.0191447612630169</v>
      </c>
      <c r="H265">
        <f t="shared" si="28"/>
        <v>5.2694016678377802E-2</v>
      </c>
      <c r="I265">
        <f t="shared" si="29"/>
        <v>28105095.147103585</v>
      </c>
      <c r="J265">
        <f t="shared" si="30"/>
        <v>28.11</v>
      </c>
    </row>
    <row r="266" spans="1:10" x14ac:dyDescent="0.45">
      <c r="A266">
        <v>44.507510000000003</v>
      </c>
      <c r="B266">
        <f t="shared" ref="B266:B329" si="32">RADIANS(A266)</f>
        <v>0.77680259136430152</v>
      </c>
      <c r="C266">
        <f t="shared" si="31"/>
        <v>257</v>
      </c>
      <c r="D266">
        <f t="shared" ref="D266:D329" si="33">1366.1*(1+0.033*COS(RADIANS(360 * C266 /365)))</f>
        <v>1353.2807181704288</v>
      </c>
      <c r="E266">
        <v>105</v>
      </c>
      <c r="F266">
        <f t="shared" ref="F266:F329" si="34">RADIANS(E266)</f>
        <v>1.8325957145940461</v>
      </c>
      <c r="G266">
        <f t="shared" ref="G266:G329" si="35">23.45*SIN(RADIANS(360/365*(284+C266)))</f>
        <v>2.618403717003746</v>
      </c>
      <c r="H266">
        <f t="shared" ref="H266:H329" si="36">RADIANS(G266)</f>
        <v>4.5699766008173201E-2</v>
      </c>
      <c r="I266">
        <f t="shared" ref="I266:I329" si="37">24 * 3600 *D266/PI()*(COS(B266)*COS(H266)*SIN(F266)+(F266)*SIN(B266)*SIN(H266))</f>
        <v>27795328.435565032</v>
      </c>
      <c r="J266">
        <f t="shared" ref="J266:J329" si="38">ROUND(I266/1000000,2)</f>
        <v>27.8</v>
      </c>
    </row>
    <row r="267" spans="1:10" x14ac:dyDescent="0.45">
      <c r="A267">
        <v>44.507510000000003</v>
      </c>
      <c r="B267">
        <f t="shared" si="32"/>
        <v>0.77680259136430152</v>
      </c>
      <c r="C267">
        <f t="shared" ref="C267:C330" si="39">C266+1</f>
        <v>258</v>
      </c>
      <c r="D267">
        <f t="shared" si="33"/>
        <v>1354.0265829646924</v>
      </c>
      <c r="E267">
        <v>105</v>
      </c>
      <c r="F267">
        <f t="shared" si="34"/>
        <v>1.8325957145940461</v>
      </c>
      <c r="G267">
        <f t="shared" si="35"/>
        <v>2.2168867832133459</v>
      </c>
      <c r="H267">
        <f t="shared" si="36"/>
        <v>3.8691973511018642E-2</v>
      </c>
      <c r="I267">
        <f t="shared" si="37"/>
        <v>27483287.828142274</v>
      </c>
      <c r="J267">
        <f t="shared" si="38"/>
        <v>27.48</v>
      </c>
    </row>
    <row r="268" spans="1:10" x14ac:dyDescent="0.45">
      <c r="A268">
        <v>44.507510000000003</v>
      </c>
      <c r="B268">
        <f t="shared" si="32"/>
        <v>0.77680259136430152</v>
      </c>
      <c r="C268">
        <f t="shared" si="39"/>
        <v>259</v>
      </c>
      <c r="D268">
        <f t="shared" si="33"/>
        <v>1354.7760253729891</v>
      </c>
      <c r="E268">
        <v>105</v>
      </c>
      <c r="F268">
        <f t="shared" si="34"/>
        <v>1.8325957145940461</v>
      </c>
      <c r="G268">
        <f t="shared" si="35"/>
        <v>1.8147129380247029</v>
      </c>
      <c r="H268">
        <f t="shared" si="36"/>
        <v>3.1672715747070868E-2</v>
      </c>
      <c r="I268">
        <f t="shared" si="37"/>
        <v>27169068.708566051</v>
      </c>
      <c r="J268">
        <f t="shared" si="38"/>
        <v>27.17</v>
      </c>
    </row>
    <row r="269" spans="1:10" x14ac:dyDescent="0.45">
      <c r="A269">
        <v>44.507510000000003</v>
      </c>
      <c r="B269">
        <f t="shared" si="32"/>
        <v>0.77680259136430152</v>
      </c>
      <c r="C269">
        <f t="shared" si="39"/>
        <v>260</v>
      </c>
      <c r="D269">
        <f t="shared" si="33"/>
        <v>1355.5288233193594</v>
      </c>
      <c r="E269">
        <v>105</v>
      </c>
      <c r="F269">
        <f t="shared" si="34"/>
        <v>1.8325957145940461</v>
      </c>
      <c r="G269">
        <f t="shared" si="35"/>
        <v>1.412001354227852</v>
      </c>
      <c r="H269">
        <f t="shared" si="36"/>
        <v>2.4644072673894773E-2</v>
      </c>
      <c r="I269">
        <f t="shared" si="37"/>
        <v>26852768.835055385</v>
      </c>
      <c r="J269">
        <f t="shared" si="38"/>
        <v>26.85</v>
      </c>
    </row>
    <row r="270" spans="1:10" x14ac:dyDescent="0.45">
      <c r="A270">
        <v>44.507510000000003</v>
      </c>
      <c r="B270">
        <f t="shared" si="32"/>
        <v>0.77680259136430152</v>
      </c>
      <c r="C270">
        <f t="shared" si="39"/>
        <v>261</v>
      </c>
      <c r="D270">
        <f t="shared" si="33"/>
        <v>1356.2847537335249</v>
      </c>
      <c r="E270">
        <v>105</v>
      </c>
      <c r="F270">
        <f t="shared" si="34"/>
        <v>1.8325957145940461</v>
      </c>
      <c r="G270">
        <f t="shared" si="35"/>
        <v>1.0088713639562585</v>
      </c>
      <c r="H270">
        <f t="shared" si="36"/>
        <v>1.7608127030122756E-2</v>
      </c>
      <c r="I270">
        <f t="shared" si="37"/>
        <v>26534488.286665201</v>
      </c>
      <c r="J270">
        <f t="shared" si="38"/>
        <v>26.53</v>
      </c>
    </row>
    <row r="271" spans="1:10" x14ac:dyDescent="0.45">
      <c r="A271">
        <v>44.507510000000003</v>
      </c>
      <c r="B271">
        <f t="shared" si="32"/>
        <v>0.77680259136430152</v>
      </c>
      <c r="C271">
        <f t="shared" si="39"/>
        <v>262</v>
      </c>
      <c r="D271">
        <f t="shared" si="33"/>
        <v>1357.0435926169891</v>
      </c>
      <c r="E271">
        <v>105</v>
      </c>
      <c r="F271">
        <f t="shared" si="34"/>
        <v>1.8325957145940461</v>
      </c>
      <c r="G271">
        <f t="shared" si="35"/>
        <v>0.60544242332629739</v>
      </c>
      <c r="H271">
        <f t="shared" si="36"/>
        <v>1.0566963718297209E-2</v>
      </c>
      <c r="I271">
        <f t="shared" si="37"/>
        <v>26214329.406248454</v>
      </c>
      <c r="J271">
        <f t="shared" si="38"/>
        <v>26.21</v>
      </c>
    </row>
    <row r="272" spans="1:10" x14ac:dyDescent="0.45">
      <c r="A272">
        <v>44.507510000000003</v>
      </c>
      <c r="B272">
        <f t="shared" si="32"/>
        <v>0.77680259136430152</v>
      </c>
      <c r="C272">
        <f t="shared" si="39"/>
        <v>263</v>
      </c>
      <c r="D272">
        <f t="shared" si="33"/>
        <v>1357.8051151094146</v>
      </c>
      <c r="E272">
        <v>105</v>
      </c>
      <c r="F272">
        <f t="shared" si="34"/>
        <v>1.8325957145940461</v>
      </c>
      <c r="G272">
        <f t="shared" si="35"/>
        <v>0.20183407703974532</v>
      </c>
      <c r="H272">
        <f t="shared" si="36"/>
        <v>3.5226691870674457E-3</v>
      </c>
      <c r="I272">
        <f t="shared" si="37"/>
        <v>25892396.740133584</v>
      </c>
      <c r="J272">
        <f t="shared" si="38"/>
        <v>25.89</v>
      </c>
    </row>
    <row r="273" spans="1:10" x14ac:dyDescent="0.45">
      <c r="A273">
        <v>44.507510000000003</v>
      </c>
      <c r="B273">
        <f t="shared" si="32"/>
        <v>0.77680259136430152</v>
      </c>
      <c r="C273">
        <f t="shared" si="39"/>
        <v>264</v>
      </c>
      <c r="D273">
        <f t="shared" si="33"/>
        <v>1358.5690955552511</v>
      </c>
      <c r="E273">
        <v>105</v>
      </c>
      <c r="F273">
        <f t="shared" si="34"/>
        <v>1.8325957145940461</v>
      </c>
      <c r="G273">
        <f t="shared" si="35"/>
        <v>-0.20183407703972808</v>
      </c>
      <c r="H273">
        <f t="shared" si="36"/>
        <v>-3.5226691870671452E-3</v>
      </c>
      <c r="I273">
        <f t="shared" si="37"/>
        <v>25568796.974625658</v>
      </c>
      <c r="J273">
        <f t="shared" si="38"/>
        <v>25.57</v>
      </c>
    </row>
    <row r="274" spans="1:10" x14ac:dyDescent="0.45">
      <c r="A274">
        <v>44.507510000000003</v>
      </c>
      <c r="B274">
        <f t="shared" si="32"/>
        <v>0.77680259136430152</v>
      </c>
      <c r="C274">
        <f t="shared" si="39"/>
        <v>265</v>
      </c>
      <c r="D274">
        <f t="shared" si="33"/>
        <v>1359.3353075706052</v>
      </c>
      <c r="E274">
        <v>105</v>
      </c>
      <c r="F274">
        <f t="shared" si="34"/>
        <v>1.8325957145940461</v>
      </c>
      <c r="G274">
        <f t="shared" si="35"/>
        <v>-0.60544242332623843</v>
      </c>
      <c r="H274">
        <f t="shared" si="36"/>
        <v>-1.056696371829618E-2</v>
      </c>
      <c r="I274">
        <f t="shared" si="37"/>
        <v>25243638.869445566</v>
      </c>
      <c r="J274">
        <f t="shared" si="38"/>
        <v>25.24</v>
      </c>
    </row>
    <row r="275" spans="1:10" x14ac:dyDescent="0.45">
      <c r="A275">
        <v>44.507510000000003</v>
      </c>
      <c r="B275">
        <f t="shared" si="32"/>
        <v>0.77680259136430152</v>
      </c>
      <c r="C275">
        <f t="shared" si="39"/>
        <v>266</v>
      </c>
      <c r="D275">
        <f t="shared" si="33"/>
        <v>1360.10352411032</v>
      </c>
      <c r="E275">
        <v>105</v>
      </c>
      <c r="F275">
        <f t="shared" si="34"/>
        <v>1.8325957145940461</v>
      </c>
      <c r="G275">
        <f t="shared" si="35"/>
        <v>-1.0088713639561995</v>
      </c>
      <c r="H275">
        <f t="shared" si="36"/>
        <v>-1.7608127030121726E-2</v>
      </c>
      <c r="I275">
        <f t="shared" si="37"/>
        <v>24917033.188228458</v>
      </c>
      <c r="J275">
        <f t="shared" si="38"/>
        <v>24.92</v>
      </c>
    </row>
    <row r="276" spans="1:10" x14ac:dyDescent="0.45">
      <c r="A276">
        <v>44.507510000000003</v>
      </c>
      <c r="B276">
        <f t="shared" si="32"/>
        <v>0.77680259136430152</v>
      </c>
      <c r="C276">
        <f t="shared" si="39"/>
        <v>267</v>
      </c>
      <c r="D276">
        <f t="shared" si="33"/>
        <v>1360.8735175352551</v>
      </c>
      <c r="E276">
        <v>105</v>
      </c>
      <c r="F276">
        <f t="shared" si="34"/>
        <v>1.8325957145940461</v>
      </c>
      <c r="G276">
        <f t="shared" si="35"/>
        <v>-1.4120013542278349</v>
      </c>
      <c r="H276">
        <f t="shared" si="36"/>
        <v>-2.4644072673894474E-2</v>
      </c>
      <c r="I276">
        <f t="shared" si="37"/>
        <v>24589092.626207747</v>
      </c>
      <c r="J276">
        <f t="shared" si="38"/>
        <v>24.59</v>
      </c>
    </row>
    <row r="277" spans="1:10" x14ac:dyDescent="0.45">
      <c r="A277">
        <v>44.507510000000003</v>
      </c>
      <c r="B277">
        <f t="shared" si="32"/>
        <v>0.77680259136430152</v>
      </c>
      <c r="C277">
        <f t="shared" si="39"/>
        <v>268</v>
      </c>
      <c r="D277">
        <f t="shared" si="33"/>
        <v>1361.6450596797417</v>
      </c>
      <c r="E277">
        <v>105</v>
      </c>
      <c r="F277">
        <f t="shared" si="34"/>
        <v>1.8325957145940461</v>
      </c>
      <c r="G277">
        <f t="shared" si="35"/>
        <v>-1.8147129380246856</v>
      </c>
      <c r="H277">
        <f t="shared" si="36"/>
        <v>-3.1672715747070569E-2</v>
      </c>
      <c r="I277">
        <f t="shared" si="37"/>
        <v>24259931.735217139</v>
      </c>
      <c r="J277">
        <f t="shared" si="38"/>
        <v>24.26</v>
      </c>
    </row>
    <row r="278" spans="1:10" x14ac:dyDescent="0.45">
      <c r="A278">
        <v>44.507510000000003</v>
      </c>
      <c r="B278">
        <f t="shared" si="32"/>
        <v>0.77680259136430152</v>
      </c>
      <c r="C278">
        <f t="shared" si="39"/>
        <v>269</v>
      </c>
      <c r="D278">
        <f t="shared" si="33"/>
        <v>1362.4179219191906</v>
      </c>
      <c r="E278">
        <v>105</v>
      </c>
      <c r="F278">
        <f t="shared" si="34"/>
        <v>1.8325957145940461</v>
      </c>
      <c r="G278">
        <f t="shared" si="35"/>
        <v>-2.2168867832132868</v>
      </c>
      <c r="H278">
        <f t="shared" si="36"/>
        <v>-3.8691973511017615E-2</v>
      </c>
      <c r="I278">
        <f t="shared" si="37"/>
        <v>23929666.846147288</v>
      </c>
      <c r="J278">
        <f t="shared" si="38"/>
        <v>23.93</v>
      </c>
    </row>
    <row r="279" spans="1:10" x14ac:dyDescent="0.45">
      <c r="A279">
        <v>44.507510000000003</v>
      </c>
      <c r="B279">
        <f t="shared" si="32"/>
        <v>0.77680259136430152</v>
      </c>
      <c r="C279">
        <f t="shared" si="39"/>
        <v>270</v>
      </c>
      <c r="D279">
        <f t="shared" si="33"/>
        <v>1363.1918752378406</v>
      </c>
      <c r="E279">
        <v>105</v>
      </c>
      <c r="F279">
        <f t="shared" si="34"/>
        <v>1.8325957145940461</v>
      </c>
      <c r="G279">
        <f t="shared" si="35"/>
        <v>-2.6184037170036873</v>
      </c>
      <c r="H279">
        <f t="shared" si="36"/>
        <v>-4.5699766008172181E-2</v>
      </c>
      <c r="I279">
        <f t="shared" si="37"/>
        <v>23598415.989000056</v>
      </c>
      <c r="J279">
        <f t="shared" si="38"/>
        <v>23.6</v>
      </c>
    </row>
    <row r="280" spans="1:10" x14ac:dyDescent="0.45">
      <c r="A280">
        <v>44.507510000000003</v>
      </c>
      <c r="B280">
        <f t="shared" si="32"/>
        <v>0.77680259136430152</v>
      </c>
      <c r="C280">
        <f t="shared" si="39"/>
        <v>271</v>
      </c>
      <c r="D280">
        <f t="shared" si="33"/>
        <v>1363.9666902966198</v>
      </c>
      <c r="E280">
        <v>105</v>
      </c>
      <c r="F280">
        <f t="shared" si="34"/>
        <v>1.8325957145940461</v>
      </c>
      <c r="G280">
        <f t="shared" si="35"/>
        <v>-3.0191447612630409</v>
      </c>
      <c r="H280">
        <f t="shared" si="36"/>
        <v>-5.2694016678378218E-2</v>
      </c>
      <c r="I280">
        <f t="shared" si="37"/>
        <v>23266298.810685731</v>
      </c>
      <c r="J280">
        <f t="shared" si="38"/>
        <v>23.27</v>
      </c>
    </row>
    <row r="281" spans="1:10" x14ac:dyDescent="0.45">
      <c r="A281">
        <v>44.507510000000003</v>
      </c>
      <c r="B281">
        <f t="shared" si="32"/>
        <v>0.77680259136430152</v>
      </c>
      <c r="C281">
        <f t="shared" si="39"/>
        <v>272</v>
      </c>
      <c r="D281">
        <f t="shared" si="33"/>
        <v>1364.7421375011049</v>
      </c>
      <c r="E281">
        <v>105</v>
      </c>
      <c r="F281">
        <f t="shared" si="34"/>
        <v>1.8325957145940461</v>
      </c>
      <c r="G281">
        <f t="shared" si="35"/>
        <v>-3.41899116777107</v>
      </c>
      <c r="H281">
        <f t="shared" si="36"/>
        <v>-5.967265297421101E-2</v>
      </c>
      <c r="I281">
        <f t="shared" si="37"/>
        <v>22933436.490714382</v>
      </c>
      <c r="J281">
        <f t="shared" si="38"/>
        <v>22.93</v>
      </c>
    </row>
    <row r="282" spans="1:10" x14ac:dyDescent="0.45">
      <c r="A282">
        <v>44.507510000000003</v>
      </c>
      <c r="B282">
        <f t="shared" si="32"/>
        <v>0.77680259136430152</v>
      </c>
      <c r="C282">
        <f t="shared" si="39"/>
        <v>273</v>
      </c>
      <c r="D282">
        <f t="shared" si="33"/>
        <v>1365.5179870695536</v>
      </c>
      <c r="E282">
        <v>105</v>
      </c>
      <c r="F282">
        <f t="shared" si="34"/>
        <v>1.8325957145940461</v>
      </c>
      <c r="G282">
        <f t="shared" si="35"/>
        <v>-3.8178244534082153</v>
      </c>
      <c r="H282">
        <f t="shared" si="36"/>
        <v>-6.66336069751262E-2</v>
      </c>
      <c r="I282">
        <f t="shared" si="37"/>
        <v>22599951.654933743</v>
      </c>
      <c r="J282">
        <f t="shared" si="38"/>
        <v>22.6</v>
      </c>
    </row>
    <row r="283" spans="1:10" x14ac:dyDescent="0.45">
      <c r="A283">
        <v>44.507510000000003</v>
      </c>
      <c r="B283">
        <f t="shared" si="32"/>
        <v>0.77680259136430152</v>
      </c>
      <c r="C283">
        <f t="shared" si="39"/>
        <v>274</v>
      </c>
      <c r="D283">
        <f t="shared" si="33"/>
        <v>1366.2940091009943</v>
      </c>
      <c r="E283">
        <v>105</v>
      </c>
      <c r="F283">
        <f t="shared" si="34"/>
        <v>1.8325957145940461</v>
      </c>
      <c r="G283">
        <f t="shared" si="35"/>
        <v>-4.2155264352644162</v>
      </c>
      <c r="H283">
        <f t="shared" si="36"/>
        <v>-7.3574816000223656E-2</v>
      </c>
      <c r="I283">
        <f t="shared" si="37"/>
        <v>22265968.287471931</v>
      </c>
      <c r="J283">
        <f t="shared" si="38"/>
        <v>22.27</v>
      </c>
    </row>
    <row r="284" spans="1:10" x14ac:dyDescent="0.45">
      <c r="A284">
        <v>44.507510000000003</v>
      </c>
      <c r="B284">
        <f t="shared" si="32"/>
        <v>0.77680259136430152</v>
      </c>
      <c r="C284">
        <f t="shared" si="39"/>
        <v>275</v>
      </c>
      <c r="D284">
        <f t="shared" si="33"/>
        <v>1367.0699736433514</v>
      </c>
      <c r="E284">
        <v>105</v>
      </c>
      <c r="F284">
        <f t="shared" si="34"/>
        <v>1.8325957145940461</v>
      </c>
      <c r="G284">
        <f t="shared" si="35"/>
        <v>-4.611979265659377</v>
      </c>
      <c r="H284">
        <f t="shared" si="36"/>
        <v>-8.0494223219466379E-2</v>
      </c>
      <c r="I284">
        <f t="shared" si="37"/>
        <v>21931611.641043179</v>
      </c>
      <c r="J284">
        <f t="shared" si="38"/>
        <v>21.93</v>
      </c>
    </row>
    <row r="285" spans="1:10" x14ac:dyDescent="0.45">
      <c r="A285">
        <v>44.507510000000003</v>
      </c>
      <c r="B285">
        <f t="shared" si="32"/>
        <v>0.77680259136430152</v>
      </c>
      <c r="C285">
        <f t="shared" si="39"/>
        <v>276</v>
      </c>
      <c r="D285">
        <f t="shared" si="33"/>
        <v>1367.8456507615845</v>
      </c>
      <c r="E285">
        <v>105</v>
      </c>
      <c r="F285">
        <f t="shared" si="34"/>
        <v>1.8325957145940461</v>
      </c>
      <c r="G285">
        <f t="shared" si="35"/>
        <v>-5.0070654670632182</v>
      </c>
      <c r="H285">
        <f t="shared" si="36"/>
        <v>-8.7389778263160856E-2</v>
      </c>
      <c r="I285">
        <f t="shared" si="37"/>
        <v>21597008.145778757</v>
      </c>
      <c r="J285">
        <f t="shared" si="38"/>
        <v>21.6</v>
      </c>
    </row>
    <row r="286" spans="1:10" x14ac:dyDescent="0.45">
      <c r="A286">
        <v>44.507510000000003</v>
      </c>
      <c r="B286">
        <f t="shared" si="32"/>
        <v>0.77680259136430152</v>
      </c>
      <c r="C286">
        <f t="shared" si="39"/>
        <v>277</v>
      </c>
      <c r="D286">
        <f t="shared" si="33"/>
        <v>1368.6208106058223</v>
      </c>
      <c r="E286">
        <v>105</v>
      </c>
      <c r="F286">
        <f t="shared" si="34"/>
        <v>1.8325957145940461</v>
      </c>
      <c r="G286">
        <f t="shared" si="35"/>
        <v>-5.4006679669078448</v>
      </c>
      <c r="H286">
        <f t="shared" si="36"/>
        <v>-9.4259437829530057E-2</v>
      </c>
      <c r="I286">
        <f t="shared" si="37"/>
        <v>21262285.316745572</v>
      </c>
      <c r="J286">
        <f t="shared" si="38"/>
        <v>21.26</v>
      </c>
    </row>
    <row r="287" spans="1:10" x14ac:dyDescent="0.45">
      <c r="A287">
        <v>44.507510000000003</v>
      </c>
      <c r="B287">
        <f t="shared" si="32"/>
        <v>0.77680259136430152</v>
      </c>
      <c r="C287">
        <f t="shared" si="39"/>
        <v>278</v>
      </c>
      <c r="D287">
        <f t="shared" si="33"/>
        <v>1369.395223479474</v>
      </c>
      <c r="E287">
        <v>105</v>
      </c>
      <c r="F287">
        <f t="shared" si="34"/>
        <v>1.8325957145940461</v>
      </c>
      <c r="G287">
        <f t="shared" si="35"/>
        <v>-5.7926701322779159</v>
      </c>
      <c r="H287">
        <f t="shared" si="36"/>
        <v>-0.10110116629018509</v>
      </c>
      <c r="I287">
        <f t="shared" si="37"/>
        <v>20927571.660317667</v>
      </c>
      <c r="J287">
        <f t="shared" si="38"/>
        <v>20.93</v>
      </c>
    </row>
    <row r="288" spans="1:10" x14ac:dyDescent="0.45">
      <c r="A288">
        <v>44.507510000000003</v>
      </c>
      <c r="B288">
        <f t="shared" si="32"/>
        <v>0.77680259136430152</v>
      </c>
      <c r="C288">
        <f t="shared" si="39"/>
        <v>279</v>
      </c>
      <c r="D288">
        <f t="shared" si="33"/>
        <v>1370.1686599072923</v>
      </c>
      <c r="E288">
        <v>105</v>
      </c>
      <c r="F288">
        <f t="shared" si="34"/>
        <v>1.8325957145940461</v>
      </c>
      <c r="G288">
        <f t="shared" si="35"/>
        <v>-6.1829558044717743</v>
      </c>
      <c r="H288">
        <f t="shared" si="36"/>
        <v>-0.1079129362933272</v>
      </c>
      <c r="I288">
        <f t="shared" si="37"/>
        <v>20592996.579565056</v>
      </c>
      <c r="J288">
        <f t="shared" si="38"/>
        <v>20.59</v>
      </c>
    </row>
    <row r="289" spans="1:10" x14ac:dyDescent="0.45">
      <c r="A289">
        <v>44.507510000000003</v>
      </c>
      <c r="B289">
        <f t="shared" si="32"/>
        <v>0.77680259136430152</v>
      </c>
      <c r="C289">
        <f t="shared" si="39"/>
        <v>280</v>
      </c>
      <c r="D289">
        <f t="shared" si="33"/>
        <v>1370.940890703371</v>
      </c>
      <c r="E289">
        <v>105</v>
      </c>
      <c r="F289">
        <f t="shared" si="34"/>
        <v>1.8325957145940461</v>
      </c>
      <c r="G289">
        <f t="shared" si="35"/>
        <v>-6.5714093334216113</v>
      </c>
      <c r="H289">
        <f t="shared" si="36"/>
        <v>-0.11469272936449297</v>
      </c>
      <c r="I289">
        <f t="shared" si="37"/>
        <v>20258690.278825738</v>
      </c>
      <c r="J289">
        <f t="shared" si="38"/>
        <v>20.260000000000002</v>
      </c>
    </row>
    <row r="290" spans="1:10" x14ac:dyDescent="0.45">
      <c r="A290">
        <v>44.507510000000003</v>
      </c>
      <c r="B290">
        <f t="shared" si="32"/>
        <v>0.77680259136430152</v>
      </c>
      <c r="C290">
        <f t="shared" si="39"/>
        <v>281</v>
      </c>
      <c r="D290">
        <f t="shared" si="33"/>
        <v>1371.7116870390596</v>
      </c>
      <c r="E290">
        <v>105</v>
      </c>
      <c r="F290">
        <f t="shared" si="34"/>
        <v>1.8325957145940461</v>
      </c>
      <c r="G290">
        <f t="shared" si="35"/>
        <v>-6.957915611963327</v>
      </c>
      <c r="H290">
        <f t="shared" si="36"/>
        <v>-0.12143853650467622</v>
      </c>
      <c r="I290">
        <f t="shared" si="37"/>
        <v>19924783.667625681</v>
      </c>
      <c r="J290">
        <f t="shared" si="38"/>
        <v>19.920000000000002</v>
      </c>
    </row>
    <row r="291" spans="1:10" x14ac:dyDescent="0.45">
      <c r="A291">
        <v>44.507510000000003</v>
      </c>
      <c r="B291">
        <f t="shared" si="32"/>
        <v>0.77680259136430152</v>
      </c>
      <c r="C291">
        <f t="shared" si="39"/>
        <v>282</v>
      </c>
      <c r="D291">
        <f t="shared" si="33"/>
        <v>1372.4808205107681</v>
      </c>
      <c r="E291">
        <v>105</v>
      </c>
      <c r="F291">
        <f t="shared" si="34"/>
        <v>1.8325957145940461</v>
      </c>
      <c r="G291">
        <f t="shared" si="35"/>
        <v>-7.3423601099451004</v>
      </c>
      <c r="H291">
        <f t="shared" si="36"/>
        <v>-0.12814835878563485</v>
      </c>
      <c r="I291">
        <f t="shared" si="37"/>
        <v>19591408.264111828</v>
      </c>
      <c r="J291">
        <f t="shared" si="38"/>
        <v>19.59</v>
      </c>
    </row>
    <row r="292" spans="1:10" x14ac:dyDescent="0.45">
      <c r="A292">
        <v>44.507510000000003</v>
      </c>
      <c r="B292">
        <f t="shared" si="32"/>
        <v>0.77680259136430152</v>
      </c>
      <c r="C292">
        <f t="shared" si="39"/>
        <v>283</v>
      </c>
      <c r="D292">
        <f t="shared" si="33"/>
        <v>1373.2480632076499</v>
      </c>
      <c r="E292">
        <v>105</v>
      </c>
      <c r="F292">
        <f t="shared" si="34"/>
        <v>1.8325957145940461</v>
      </c>
      <c r="G292">
        <f t="shared" si="35"/>
        <v>-7.7246289081652275</v>
      </c>
      <c r="H292">
        <f t="shared" si="36"/>
        <v>-0.13482020794221791</v>
      </c>
      <c r="I292">
        <f t="shared" si="37"/>
        <v>19258696.098161295</v>
      </c>
      <c r="J292">
        <f t="shared" si="38"/>
        <v>19.260000000000002</v>
      </c>
    </row>
    <row r="293" spans="1:10" x14ac:dyDescent="0.45">
      <c r="A293">
        <v>44.507510000000003</v>
      </c>
      <c r="B293">
        <f t="shared" si="32"/>
        <v>0.77680259136430152</v>
      </c>
      <c r="C293">
        <f t="shared" si="39"/>
        <v>284</v>
      </c>
      <c r="D293">
        <f t="shared" si="33"/>
        <v>1374.0131877791355</v>
      </c>
      <c r="E293">
        <v>105</v>
      </c>
      <c r="F293">
        <f t="shared" si="34"/>
        <v>1.8325957145940461</v>
      </c>
      <c r="G293">
        <f t="shared" si="35"/>
        <v>-8.1046087321286802</v>
      </c>
      <c r="H293">
        <f t="shared" si="36"/>
        <v>-0.1414521069615286</v>
      </c>
      <c r="I293">
        <f t="shared" si="37"/>
        <v>18926779.614328776</v>
      </c>
      <c r="J293">
        <f t="shared" si="38"/>
        <v>18.93</v>
      </c>
    </row>
    <row r="294" spans="1:10" x14ac:dyDescent="0.45">
      <c r="A294">
        <v>44.507510000000003</v>
      </c>
      <c r="B294">
        <f t="shared" si="32"/>
        <v>0.77680259136430152</v>
      </c>
      <c r="C294">
        <f t="shared" si="39"/>
        <v>285</v>
      </c>
      <c r="D294">
        <f t="shared" si="33"/>
        <v>1374.7759675023015</v>
      </c>
      <c r="E294">
        <v>105</v>
      </c>
      <c r="F294">
        <f t="shared" si="34"/>
        <v>1.8325957145940461</v>
      </c>
      <c r="G294">
        <f t="shared" si="35"/>
        <v>-8.482186985613021</v>
      </c>
      <c r="H294">
        <f t="shared" si="36"/>
        <v>-0.14804209066876012</v>
      </c>
      <c r="I294">
        <f t="shared" si="37"/>
        <v>18595791.574791726</v>
      </c>
      <c r="J294">
        <f t="shared" si="38"/>
        <v>18.600000000000001</v>
      </c>
    </row>
    <row r="295" spans="1:10" x14ac:dyDescent="0.45">
      <c r="A295">
        <v>44.507510000000003</v>
      </c>
      <c r="B295">
        <f t="shared" si="32"/>
        <v>0.77680259136430152</v>
      </c>
      <c r="C295">
        <f t="shared" si="39"/>
        <v>286</v>
      </c>
      <c r="D295">
        <f t="shared" si="33"/>
        <v>1375.5361763490539</v>
      </c>
      <c r="E295">
        <v>105</v>
      </c>
      <c r="F295">
        <f t="shared" si="34"/>
        <v>1.8325957145940461</v>
      </c>
      <c r="G295">
        <f t="shared" si="35"/>
        <v>-8.8572517840329379</v>
      </c>
      <c r="H295">
        <f t="shared" si="36"/>
        <v>-0.15458820630951647</v>
      </c>
      <c r="I295">
        <f t="shared" si="37"/>
        <v>18265864.962451354</v>
      </c>
      <c r="J295">
        <f t="shared" si="38"/>
        <v>18.27</v>
      </c>
    </row>
    <row r="296" spans="1:10" x14ac:dyDescent="0.45">
      <c r="A296">
        <v>44.507510000000003</v>
      </c>
      <c r="B296">
        <f t="shared" si="32"/>
        <v>0.77680259136430152</v>
      </c>
      <c r="C296">
        <f t="shared" si="39"/>
        <v>287</v>
      </c>
      <c r="D296">
        <f t="shared" si="33"/>
        <v>1376.2935890531048</v>
      </c>
      <c r="E296">
        <v>105</v>
      </c>
      <c r="F296">
        <f t="shared" si="34"/>
        <v>1.8325957145940461</v>
      </c>
      <c r="G296">
        <f t="shared" si="35"/>
        <v>-9.2296919875941335</v>
      </c>
      <c r="H296">
        <f t="shared" si="36"/>
        <v>-0.16108851412845726</v>
      </c>
      <c r="I296">
        <f t="shared" si="37"/>
        <v>17937132.88434346</v>
      </c>
      <c r="J296">
        <f t="shared" si="38"/>
        <v>17.940000000000001</v>
      </c>
    </row>
    <row r="297" spans="1:10" x14ac:dyDescent="0.45">
      <c r="A297">
        <v>44.507510000000003</v>
      </c>
      <c r="B297">
        <f t="shared" si="32"/>
        <v>0.77680259136430152</v>
      </c>
      <c r="C297">
        <f t="shared" si="39"/>
        <v>288</v>
      </c>
      <c r="D297">
        <f t="shared" si="33"/>
        <v>1377.0479811767234</v>
      </c>
      <c r="E297">
        <v>105</v>
      </c>
      <c r="F297">
        <f t="shared" si="34"/>
        <v>1.8325957145940461</v>
      </c>
      <c r="G297">
        <f t="shared" si="35"/>
        <v>-9.5993972342263003</v>
      </c>
      <c r="H297">
        <f t="shared" si="36"/>
        <v>-0.16754108794408626</v>
      </c>
      <c r="I297">
        <f t="shared" si="37"/>
        <v>17609728.475510806</v>
      </c>
      <c r="J297">
        <f t="shared" si="38"/>
        <v>17.61</v>
      </c>
    </row>
    <row r="298" spans="1:10" x14ac:dyDescent="0.45">
      <c r="A298">
        <v>44.507510000000003</v>
      </c>
      <c r="B298">
        <f t="shared" si="32"/>
        <v>0.77680259136430152</v>
      </c>
      <c r="C298">
        <f t="shared" si="39"/>
        <v>289</v>
      </c>
      <c r="D298">
        <f t="shared" si="33"/>
        <v>1377.7991291772425</v>
      </c>
      <c r="E298">
        <v>105</v>
      </c>
      <c r="F298">
        <f t="shared" si="34"/>
        <v>1.8325957145940461</v>
      </c>
      <c r="G298">
        <f t="shared" si="35"/>
        <v>-9.9662579722860052</v>
      </c>
      <c r="H298">
        <f t="shared" si="36"/>
        <v>-0.17394401571952456</v>
      </c>
      <c r="I298">
        <f t="shared" si="37"/>
        <v>17283784.803484164</v>
      </c>
      <c r="J298">
        <f t="shared" si="38"/>
        <v>17.28</v>
      </c>
    </row>
    <row r="299" spans="1:10" x14ac:dyDescent="0.45">
      <c r="A299">
        <v>44.507510000000003</v>
      </c>
      <c r="B299">
        <f t="shared" si="32"/>
        <v>0.77680259136430152</v>
      </c>
      <c r="C299">
        <f t="shared" si="39"/>
        <v>290</v>
      </c>
      <c r="D299">
        <f t="shared" si="33"/>
        <v>1378.5468104732988</v>
      </c>
      <c r="E299">
        <v>105</v>
      </c>
      <c r="F299">
        <f t="shared" si="34"/>
        <v>1.8325957145940461</v>
      </c>
      <c r="G299">
        <f t="shared" si="35"/>
        <v>-10.330165493019097</v>
      </c>
      <c r="H299">
        <f t="shared" si="36"/>
        <v>-0.18029540012908654</v>
      </c>
      <c r="I299">
        <f t="shared" si="37"/>
        <v>16959434.773516204</v>
      </c>
      <c r="J299">
        <f t="shared" si="38"/>
        <v>16.96</v>
      </c>
    </row>
    <row r="300" spans="1:10" x14ac:dyDescent="0.45">
      <c r="A300">
        <v>44.507510000000003</v>
      </c>
      <c r="B300">
        <f t="shared" si="32"/>
        <v>0.77680259136430152</v>
      </c>
      <c r="C300">
        <f t="shared" si="39"/>
        <v>291</v>
      </c>
      <c r="D300">
        <f t="shared" si="33"/>
        <v>1379.2908035107876</v>
      </c>
      <c r="E300">
        <v>105</v>
      </c>
      <c r="F300">
        <f t="shared" si="34"/>
        <v>1.8325957145940461</v>
      </c>
      <c r="G300">
        <f t="shared" si="35"/>
        <v>-10.691011962773377</v>
      </c>
      <c r="H300">
        <f t="shared" si="36"/>
        <v>-0.18659335912049688</v>
      </c>
      <c r="I300">
        <f t="shared" si="37"/>
        <v>16636811.034706924</v>
      </c>
      <c r="J300">
        <f t="shared" si="38"/>
        <v>16.64</v>
      </c>
    </row>
    <row r="301" spans="1:10" x14ac:dyDescent="0.45">
      <c r="A301">
        <v>44.507510000000003</v>
      </c>
      <c r="B301">
        <f t="shared" si="32"/>
        <v>0.77680259136430152</v>
      </c>
      <c r="C301">
        <f t="shared" si="39"/>
        <v>292</v>
      </c>
      <c r="D301">
        <f t="shared" si="33"/>
        <v>1380.030887828515</v>
      </c>
      <c r="E301">
        <v>105</v>
      </c>
      <c r="F301">
        <f t="shared" si="34"/>
        <v>1.8325957145940461</v>
      </c>
      <c r="G301">
        <f t="shared" si="35"/>
        <v>-11.048690454952114</v>
      </c>
      <c r="H301">
        <f t="shared" si="36"/>
        <v>-0.1928360264725846</v>
      </c>
      <c r="I301">
        <f t="shared" si="37"/>
        <v>16316045.887155144</v>
      </c>
      <c r="J301">
        <f t="shared" si="38"/>
        <v>16.32</v>
      </c>
    </row>
    <row r="302" spans="1:10" x14ac:dyDescent="0.45">
      <c r="A302">
        <v>44.507510000000003</v>
      </c>
      <c r="B302">
        <f t="shared" si="32"/>
        <v>0.77680259136430152</v>
      </c>
      <c r="C302">
        <f t="shared" si="39"/>
        <v>293</v>
      </c>
      <c r="D302">
        <f t="shared" si="33"/>
        <v>1380.7668441235262</v>
      </c>
      <c r="E302">
        <v>105</v>
      </c>
      <c r="F302">
        <f t="shared" si="34"/>
        <v>1.8325957145940461</v>
      </c>
      <c r="G302">
        <f t="shared" si="35"/>
        <v>-11.40309498169878</v>
      </c>
      <c r="H302">
        <f t="shared" si="36"/>
        <v>-0.19902155234828625</v>
      </c>
      <c r="I302">
        <f t="shared" si="37"/>
        <v>15997271.190265112</v>
      </c>
      <c r="J302">
        <f t="shared" si="38"/>
        <v>16</v>
      </c>
    </row>
    <row r="303" spans="1:10" x14ac:dyDescent="0.45">
      <c r="A303">
        <v>44.507510000000003</v>
      </c>
      <c r="B303">
        <f t="shared" si="32"/>
        <v>0.77680259136430152</v>
      </c>
      <c r="C303">
        <f t="shared" si="39"/>
        <v>294</v>
      </c>
      <c r="D303">
        <f t="shared" si="33"/>
        <v>1381.4984543160867</v>
      </c>
      <c r="E303">
        <v>105</v>
      </c>
      <c r="F303">
        <f t="shared" si="34"/>
        <v>1.8325957145940461</v>
      </c>
      <c r="G303">
        <f t="shared" si="35"/>
        <v>-11.754120525303421</v>
      </c>
      <c r="H303">
        <f t="shared" si="36"/>
        <v>-0.20514810384279014</v>
      </c>
      <c r="I303">
        <f t="shared" si="37"/>
        <v>15680618.272332601</v>
      </c>
      <c r="J303">
        <f t="shared" si="38"/>
        <v>15.68</v>
      </c>
    </row>
    <row r="304" spans="1:10" x14ac:dyDescent="0.45">
      <c r="A304">
        <v>44.507510000000003</v>
      </c>
      <c r="B304">
        <f t="shared" si="32"/>
        <v>0.77680259136430152</v>
      </c>
      <c r="C304">
        <f t="shared" si="39"/>
        <v>295</v>
      </c>
      <c r="D304">
        <f t="shared" si="33"/>
        <v>1382.2255016143076</v>
      </c>
      <c r="E304">
        <v>105</v>
      </c>
      <c r="F304">
        <f t="shared" si="34"/>
        <v>1.8325957145940461</v>
      </c>
      <c r="G304">
        <f t="shared" si="35"/>
        <v>-12.10166306932172</v>
      </c>
      <c r="H304">
        <f t="shared" si="36"/>
        <v>-0.21121386552666679</v>
      </c>
      <c r="I304">
        <f t="shared" si="37"/>
        <v>15366217.841528041</v>
      </c>
      <c r="J304">
        <f t="shared" si="38"/>
        <v>15.37</v>
      </c>
    </row>
    <row r="305" spans="1:10" x14ac:dyDescent="0.45">
      <c r="A305">
        <v>44.507510000000003</v>
      </c>
      <c r="B305">
        <f t="shared" si="32"/>
        <v>0.77680259136430152</v>
      </c>
      <c r="C305">
        <f t="shared" si="39"/>
        <v>296</v>
      </c>
      <c r="D305">
        <f t="shared" si="33"/>
        <v>1382.9477705783834</v>
      </c>
      <c r="E305">
        <v>105</v>
      </c>
      <c r="F305">
        <f t="shared" si="34"/>
        <v>1.8325957145940461</v>
      </c>
      <c r="G305">
        <f t="shared" si="35"/>
        <v>-12.445619629397335</v>
      </c>
      <c r="H305">
        <f t="shared" si="36"/>
        <v>-0.21721703998381994</v>
      </c>
      <c r="I305">
        <f t="shared" si="37"/>
        <v>15054199.898389276</v>
      </c>
      <c r="J305">
        <f t="shared" si="38"/>
        <v>15.05</v>
      </c>
    </row>
    <row r="306" spans="1:10" x14ac:dyDescent="0.45">
      <c r="A306">
        <v>44.507510000000003</v>
      </c>
      <c r="B306">
        <f t="shared" si="32"/>
        <v>0.77680259136430152</v>
      </c>
      <c r="C306">
        <f t="shared" si="39"/>
        <v>297</v>
      </c>
      <c r="D306">
        <f t="shared" si="33"/>
        <v>1383.6650471844323</v>
      </c>
      <c r="E306">
        <v>105</v>
      </c>
      <c r="F306">
        <f t="shared" si="34"/>
        <v>1.8325957145940461</v>
      </c>
      <c r="G306">
        <f t="shared" si="35"/>
        <v>-12.785888283778254</v>
      </c>
      <c r="H306">
        <f t="shared" si="36"/>
        <v>-0.22315584834409763</v>
      </c>
      <c r="I306">
        <f t="shared" si="37"/>
        <v>14744693.649929954</v>
      </c>
      <c r="J306">
        <f t="shared" si="38"/>
        <v>14.74</v>
      </c>
    </row>
    <row r="307" spans="1:10" x14ac:dyDescent="0.45">
      <c r="A307">
        <v>44.507510000000003</v>
      </c>
      <c r="B307">
        <f t="shared" si="32"/>
        <v>0.77680259136430152</v>
      </c>
      <c r="C307">
        <f t="shared" si="39"/>
        <v>298</v>
      </c>
      <c r="D307">
        <f t="shared" si="33"/>
        <v>1384.3771188879155</v>
      </c>
      <c r="E307">
        <v>105</v>
      </c>
      <c r="F307">
        <f t="shared" si="34"/>
        <v>1.8325957145940461</v>
      </c>
      <c r="G307">
        <f t="shared" si="35"/>
        <v>-13.12236820351862</v>
      </c>
      <c r="H307">
        <f t="shared" si="36"/>
        <v>-0.22902853081041327</v>
      </c>
      <c r="I307">
        <f t="shared" si="37"/>
        <v>14437827.425462676</v>
      </c>
      <c r="J307">
        <f t="shared" si="38"/>
        <v>14.44</v>
      </c>
    </row>
    <row r="308" spans="1:10" x14ac:dyDescent="0.45">
      <c r="A308">
        <v>44.507510000000003</v>
      </c>
      <c r="B308">
        <f t="shared" si="32"/>
        <v>0.77680259136430152</v>
      </c>
      <c r="C308">
        <f t="shared" si="39"/>
        <v>299</v>
      </c>
      <c r="D308">
        <f t="shared" si="33"/>
        <v>1385.0837746866198</v>
      </c>
      <c r="E308">
        <v>105</v>
      </c>
      <c r="F308">
        <f t="shared" si="34"/>
        <v>1.8325957145940461</v>
      </c>
      <c r="G308">
        <f t="shared" si="35"/>
        <v>-13.454959682356385</v>
      </c>
      <c r="H308">
        <f t="shared" si="36"/>
        <v>-0.23483334718020932</v>
      </c>
      <c r="I308">
        <f t="shared" si="37"/>
        <v>14133728.59423057</v>
      </c>
      <c r="J308">
        <f t="shared" si="38"/>
        <v>14.13</v>
      </c>
    </row>
    <row r="309" spans="1:10" x14ac:dyDescent="0.45">
      <c r="A309">
        <v>44.507510000000003</v>
      </c>
      <c r="B309">
        <f t="shared" si="32"/>
        <v>0.77680259136430152</v>
      </c>
      <c r="C309">
        <f t="shared" si="39"/>
        <v>300</v>
      </c>
      <c r="D309">
        <f t="shared" si="33"/>
        <v>1385.7848051831809</v>
      </c>
      <c r="E309">
        <v>105</v>
      </c>
      <c r="F309">
        <f t="shared" si="34"/>
        <v>1.8325957145940461</v>
      </c>
      <c r="G309">
        <f t="shared" si="35"/>
        <v>-13.783564166258486</v>
      </c>
      <c r="H309">
        <f t="shared" si="36"/>
        <v>-0.2405685773611177</v>
      </c>
      <c r="I309">
        <f t="shared" si="37"/>
        <v>13832523.484932942</v>
      </c>
      <c r="J309">
        <f t="shared" si="38"/>
        <v>13.83</v>
      </c>
    </row>
    <row r="310" spans="1:10" x14ac:dyDescent="0.45">
      <c r="A310">
        <v>44.507510000000003</v>
      </c>
      <c r="B310">
        <f t="shared" si="32"/>
        <v>0.77680259136430152</v>
      </c>
      <c r="C310">
        <f t="shared" si="39"/>
        <v>301</v>
      </c>
      <c r="D310">
        <f t="shared" si="33"/>
        <v>1386.4800026471335</v>
      </c>
      <c r="E310">
        <v>105</v>
      </c>
      <c r="F310">
        <f t="shared" si="34"/>
        <v>1.8325957145940461</v>
      </c>
      <c r="G310">
        <f t="shared" si="35"/>
        <v>-14.108084282624416</v>
      </c>
      <c r="H310">
        <f t="shared" si="36"/>
        <v>-0.24623252188065831</v>
      </c>
      <c r="I310">
        <f t="shared" si="37"/>
        <v>13534337.307224616</v>
      </c>
      <c r="J310">
        <f t="shared" si="38"/>
        <v>13.53</v>
      </c>
    </row>
    <row r="311" spans="1:10" x14ac:dyDescent="0.45">
      <c r="A311">
        <v>44.507510000000003</v>
      </c>
      <c r="B311">
        <f t="shared" si="32"/>
        <v>0.77680259136430152</v>
      </c>
      <c r="C311">
        <f t="shared" si="39"/>
        <v>302</v>
      </c>
      <c r="D311">
        <f t="shared" si="33"/>
        <v>1387.1691610764649</v>
      </c>
      <c r="E311">
        <v>105</v>
      </c>
      <c r="F311">
        <f t="shared" si="34"/>
        <v>1.8325957145940461</v>
      </c>
      <c r="G311">
        <f t="shared" si="35"/>
        <v>-14.428423869140007</v>
      </c>
      <c r="H311">
        <f t="shared" si="36"/>
        <v>-0.25182350238983259</v>
      </c>
      <c r="I311">
        <f t="shared" si="37"/>
        <v>13239294.075260721</v>
      </c>
      <c r="J311">
        <f t="shared" si="38"/>
        <v>13.24</v>
      </c>
    </row>
    <row r="312" spans="1:10" x14ac:dyDescent="0.45">
      <c r="A312">
        <v>44.507510000000003</v>
      </c>
      <c r="B312">
        <f t="shared" si="32"/>
        <v>0.77680259136430152</v>
      </c>
      <c r="C312">
        <f t="shared" si="39"/>
        <v>303</v>
      </c>
      <c r="D312">
        <f t="shared" si="33"/>
        <v>1387.85207625866</v>
      </c>
      <c r="E312">
        <v>105</v>
      </c>
      <c r="F312">
        <f t="shared" si="34"/>
        <v>1.8325957145940461</v>
      </c>
      <c r="G312">
        <f t="shared" si="35"/>
        <v>-14.744488002272282</v>
      </c>
      <c r="H312">
        <f t="shared" si="36"/>
        <v>-0.25733986216045251</v>
      </c>
      <c r="I312">
        <f t="shared" si="37"/>
        <v>12947516.533352697</v>
      </c>
      <c r="J312">
        <f t="shared" si="38"/>
        <v>12.95</v>
      </c>
    </row>
    <row r="313" spans="1:10" x14ac:dyDescent="0.45">
      <c r="A313">
        <v>44.507510000000003</v>
      </c>
      <c r="B313">
        <f t="shared" si="32"/>
        <v>0.77680259136430152</v>
      </c>
      <c r="C313">
        <f t="shared" si="39"/>
        <v>304</v>
      </c>
      <c r="D313">
        <f t="shared" si="33"/>
        <v>1388.5285458312112</v>
      </c>
      <c r="E313">
        <v>105</v>
      </c>
      <c r="F313">
        <f t="shared" si="34"/>
        <v>1.8325957145940461</v>
      </c>
      <c r="G313">
        <f t="shared" si="35"/>
        <v>-15.056183025397402</v>
      </c>
      <c r="H313">
        <f t="shared" si="36"/>
        <v>-0.26277996657606567</v>
      </c>
      <c r="I313">
        <f t="shared" si="37"/>
        <v>12659126.083792748</v>
      </c>
      <c r="J313">
        <f t="shared" si="38"/>
        <v>12.66</v>
      </c>
    </row>
    <row r="314" spans="1:10" x14ac:dyDescent="0.45">
      <c r="A314">
        <v>44.507510000000003</v>
      </c>
      <c r="B314">
        <f t="shared" si="32"/>
        <v>0.77680259136430152</v>
      </c>
      <c r="C314">
        <f t="shared" si="39"/>
        <v>305</v>
      </c>
      <c r="D314">
        <f t="shared" si="33"/>
        <v>1389.1983693415848</v>
      </c>
      <c r="E314">
        <v>105</v>
      </c>
      <c r="F314">
        <f t="shared" si="34"/>
        <v>1.8325957145940461</v>
      </c>
      <c r="G314">
        <f t="shared" si="35"/>
        <v>-15.363416576553023</v>
      </c>
      <c r="H314">
        <f t="shared" si="36"/>
        <v>-0.26814220361632574</v>
      </c>
      <c r="I314">
        <f t="shared" si="37"/>
        <v>12374242.716897957</v>
      </c>
      <c r="J314">
        <f t="shared" si="38"/>
        <v>12.37</v>
      </c>
    </row>
    <row r="315" spans="1:10" x14ac:dyDescent="0.45">
      <c r="A315">
        <v>44.507510000000003</v>
      </c>
      <c r="B315">
        <f t="shared" si="32"/>
        <v>0.77680259136430152</v>
      </c>
      <c r="C315">
        <f t="shared" si="39"/>
        <v>306</v>
      </c>
      <c r="D315">
        <f t="shared" si="33"/>
        <v>1389.8613483066194</v>
      </c>
      <c r="E315">
        <v>105</v>
      </c>
      <c r="F315">
        <f t="shared" si="34"/>
        <v>1.8325957145940461</v>
      </c>
      <c r="G315">
        <f t="shared" si="35"/>
        <v>-15.666097615807328</v>
      </c>
      <c r="H315">
        <f t="shared" si="36"/>
        <v>-0.27342498433467155</v>
      </c>
      <c r="I315">
        <f t="shared" si="37"/>
        <v>12092984.943316905</v>
      </c>
      <c r="J315">
        <f t="shared" si="38"/>
        <v>12.09</v>
      </c>
    </row>
    <row r="316" spans="1:10" x14ac:dyDescent="0.45">
      <c r="A316">
        <v>44.507510000000003</v>
      </c>
      <c r="B316">
        <f t="shared" si="32"/>
        <v>0.77680259136430152</v>
      </c>
      <c r="C316">
        <f t="shared" si="39"/>
        <v>307</v>
      </c>
      <c r="D316">
        <f t="shared" si="33"/>
        <v>1390.5172862713382</v>
      </c>
      <c r="E316">
        <v>105</v>
      </c>
      <c r="F316">
        <f t="shared" si="34"/>
        <v>1.8325957145940461</v>
      </c>
      <c r="G316">
        <f t="shared" si="35"/>
        <v>-15.964136452235989</v>
      </c>
      <c r="H316">
        <f t="shared" si="36"/>
        <v>-0.27862674332916448</v>
      </c>
      <c r="I316">
        <f t="shared" si="37"/>
        <v>11815469.728635393</v>
      </c>
      <c r="J316">
        <f t="shared" si="38"/>
        <v>11.82</v>
      </c>
    </row>
    <row r="317" spans="1:10" x14ac:dyDescent="0.45">
      <c r="A317">
        <v>44.507510000000003</v>
      </c>
      <c r="B317">
        <f t="shared" si="32"/>
        <v>0.77680259136430152</v>
      </c>
      <c r="C317">
        <f t="shared" si="39"/>
        <v>308</v>
      </c>
      <c r="D317">
        <f t="shared" si="33"/>
        <v>1391.165988867167</v>
      </c>
      <c r="E317">
        <v>105</v>
      </c>
      <c r="F317">
        <f t="shared" si="34"/>
        <v>1.8325957145940461</v>
      </c>
      <c r="G317">
        <f t="shared" si="35"/>
        <v>-16.257444770499632</v>
      </c>
      <c r="H317">
        <f t="shared" si="36"/>
        <v>-0.28374593920635249</v>
      </c>
      <c r="I317">
        <f t="shared" si="37"/>
        <v>11541812.430310018</v>
      </c>
      <c r="J317">
        <f t="shared" si="38"/>
        <v>11.54</v>
      </c>
    </row>
    <row r="318" spans="1:10" x14ac:dyDescent="0.45">
      <c r="A318">
        <v>44.507510000000003</v>
      </c>
      <c r="B318">
        <f t="shared" si="32"/>
        <v>0.77680259136430152</v>
      </c>
      <c r="C318">
        <f t="shared" si="39"/>
        <v>309</v>
      </c>
      <c r="D318">
        <f t="shared" si="33"/>
        <v>1391.8072638695262</v>
      </c>
      <c r="E318">
        <v>105</v>
      </c>
      <c r="F318">
        <f t="shared" si="34"/>
        <v>1.8325957145940461</v>
      </c>
      <c r="G318">
        <f t="shared" si="35"/>
        <v>-16.54593565701332</v>
      </c>
      <c r="H318">
        <f t="shared" si="36"/>
        <v>-0.28878105503801366</v>
      </c>
      <c r="I318">
        <f t="shared" si="37"/>
        <v>11272126.736951629</v>
      </c>
      <c r="J318">
        <f t="shared" si="38"/>
        <v>11.27</v>
      </c>
    </row>
    <row r="319" spans="1:10" x14ac:dyDescent="0.45">
      <c r="A319">
        <v>44.507510000000003</v>
      </c>
      <c r="B319">
        <f t="shared" si="32"/>
        <v>0.77680259136430152</v>
      </c>
      <c r="C319">
        <f t="shared" si="39"/>
        <v>310</v>
      </c>
      <c r="D319">
        <f t="shared" si="33"/>
        <v>1392.4409212547923</v>
      </c>
      <c r="E319">
        <v>105</v>
      </c>
      <c r="F319">
        <f t="shared" si="34"/>
        <v>1.8325957145940461</v>
      </c>
      <c r="G319">
        <f t="shared" si="35"/>
        <v>-16.829523625701299</v>
      </c>
      <c r="H319">
        <f t="shared" si="36"/>
        <v>-0.29373059881066144</v>
      </c>
      <c r="I319">
        <f t="shared" si="37"/>
        <v>11006524.609972619</v>
      </c>
      <c r="J319">
        <f t="shared" si="38"/>
        <v>11.01</v>
      </c>
    </row>
    <row r="320" spans="1:10" x14ac:dyDescent="0.45">
      <c r="A320">
        <v>44.507510000000003</v>
      </c>
      <c r="B320">
        <f t="shared" si="32"/>
        <v>0.77680259136430152</v>
      </c>
      <c r="C320">
        <f t="shared" si="39"/>
        <v>311</v>
      </c>
      <c r="D320">
        <f t="shared" si="33"/>
        <v>1393.0667732566073</v>
      </c>
      <c r="E320">
        <v>105</v>
      </c>
      <c r="F320">
        <f t="shared" si="34"/>
        <v>1.8325957145940461</v>
      </c>
      <c r="G320">
        <f t="shared" si="35"/>
        <v>-17.108124643328114</v>
      </c>
      <c r="H320">
        <f t="shared" si="36"/>
        <v>-0.29859310386765614</v>
      </c>
      <c r="I320">
        <f t="shared" si="37"/>
        <v>10745116.227607056</v>
      </c>
      <c r="J320">
        <f t="shared" si="38"/>
        <v>10.75</v>
      </c>
    </row>
    <row r="321" spans="1:10" x14ac:dyDescent="0.45">
      <c r="A321">
        <v>44.507510000000003</v>
      </c>
      <c r="B321">
        <f t="shared" si="32"/>
        <v>0.77680259136430152</v>
      </c>
      <c r="C321">
        <f t="shared" si="39"/>
        <v>312</v>
      </c>
      <c r="D321">
        <f t="shared" si="33"/>
        <v>1393.6846344215157</v>
      </c>
      <c r="E321">
        <v>105</v>
      </c>
      <c r="F321">
        <f t="shared" si="34"/>
        <v>1.8325957145940461</v>
      </c>
      <c r="G321">
        <f t="shared" si="35"/>
        <v>-17.381656154399572</v>
      </c>
      <c r="H321">
        <f t="shared" si="36"/>
        <v>-0.30336712934380838</v>
      </c>
      <c r="I321">
        <f t="shared" si="37"/>
        <v>10488009.931303572</v>
      </c>
      <c r="J321">
        <f t="shared" si="38"/>
        <v>10.49</v>
      </c>
    </row>
    <row r="322" spans="1:10" x14ac:dyDescent="0.45">
      <c r="A322">
        <v>44.507510000000003</v>
      </c>
      <c r="B322">
        <f t="shared" si="32"/>
        <v>0.77680259136430152</v>
      </c>
      <c r="C322">
        <f t="shared" si="39"/>
        <v>313</v>
      </c>
      <c r="D322">
        <f t="shared" si="33"/>
        <v>1394.2943216639196</v>
      </c>
      <c r="E322">
        <v>105</v>
      </c>
      <c r="F322">
        <f t="shared" si="34"/>
        <v>1.8325957145940461</v>
      </c>
      <c r="G322">
        <f t="shared" si="35"/>
        <v>-17.650037105625593</v>
      </c>
      <c r="H322">
        <f t="shared" si="36"/>
        <v>-0.30805126059233678</v>
      </c>
      <c r="I322">
        <f t="shared" si="37"/>
        <v>10235312.174485896</v>
      </c>
      <c r="J322">
        <f t="shared" si="38"/>
        <v>10.24</v>
      </c>
    </row>
    <row r="323" spans="1:10" x14ac:dyDescent="0.45">
      <c r="A323">
        <v>44.507510000000003</v>
      </c>
      <c r="B323">
        <f t="shared" si="32"/>
        <v>0.77680259136430152</v>
      </c>
      <c r="C323">
        <f t="shared" si="39"/>
        <v>314</v>
      </c>
      <c r="D323">
        <f t="shared" si="33"/>
        <v>1394.8956543203317</v>
      </c>
      <c r="E323">
        <v>105</v>
      </c>
      <c r="F323">
        <f t="shared" si="34"/>
        <v>1.8325957145940461</v>
      </c>
      <c r="G323">
        <f t="shared" si="35"/>
        <v>-17.91318796993821</v>
      </c>
      <c r="H323">
        <f t="shared" si="36"/>
        <v>-0.3126441096040608</v>
      </c>
      <c r="I323">
        <f t="shared" si="37"/>
        <v>9987127.4736683629</v>
      </c>
      <c r="J323">
        <f t="shared" si="38"/>
        <v>9.99</v>
      </c>
    </row>
    <row r="324" spans="1:10" x14ac:dyDescent="0.45">
      <c r="A324">
        <v>44.507510000000003</v>
      </c>
      <c r="B324">
        <f t="shared" si="32"/>
        <v>0.77680259136430152</v>
      </c>
      <c r="C324">
        <f t="shared" si="39"/>
        <v>315</v>
      </c>
      <c r="D324">
        <f t="shared" si="33"/>
        <v>1395.488454202907</v>
      </c>
      <c r="E324">
        <v>105</v>
      </c>
      <c r="F324">
        <f t="shared" si="34"/>
        <v>1.8325957145940461</v>
      </c>
      <c r="G324">
        <f t="shared" si="35"/>
        <v>-18.171030770057083</v>
      </c>
      <c r="H324">
        <f t="shared" si="36"/>
        <v>-0.31714431541869675</v>
      </c>
      <c r="I324">
        <f t="shared" si="37"/>
        <v>9743558.3619083799</v>
      </c>
      <c r="J324">
        <f t="shared" si="38"/>
        <v>9.74</v>
      </c>
    </row>
    <row r="325" spans="1:10" x14ac:dyDescent="0.45">
      <c r="A325">
        <v>44.507510000000003</v>
      </c>
      <c r="B325">
        <f t="shared" si="32"/>
        <v>0.77680259136430152</v>
      </c>
      <c r="C325">
        <f t="shared" si="39"/>
        <v>316</v>
      </c>
      <c r="D325">
        <f t="shared" si="33"/>
        <v>1396.0725456522471</v>
      </c>
      <c r="E325">
        <v>105</v>
      </c>
      <c r="F325">
        <f t="shared" si="34"/>
        <v>1.8325957145940461</v>
      </c>
      <c r="G325">
        <f t="shared" si="35"/>
        <v>-18.423489101595852</v>
      </c>
      <c r="H325">
        <f t="shared" si="36"/>
        <v>-0.32155054452813969</v>
      </c>
      <c r="I325">
        <f t="shared" si="37"/>
        <v>9504705.344570959</v>
      </c>
      <c r="J325">
        <f t="shared" si="38"/>
        <v>9.5</v>
      </c>
    </row>
    <row r="326" spans="1:10" x14ac:dyDescent="0.45">
      <c r="A326">
        <v>44.507510000000003</v>
      </c>
      <c r="B326">
        <f t="shared" si="32"/>
        <v>0.77680259136430152</v>
      </c>
      <c r="C326">
        <f t="shared" si="39"/>
        <v>317</v>
      </c>
      <c r="D326">
        <f t="shared" si="33"/>
        <v>1396.6477555894503</v>
      </c>
      <c r="E326">
        <v>105</v>
      </c>
      <c r="F326">
        <f t="shared" si="34"/>
        <v>1.8325957145940461</v>
      </c>
      <c r="G326">
        <f t="shared" si="35"/>
        <v>-18.670488155702326</v>
      </c>
      <c r="H326">
        <f t="shared" si="36"/>
        <v>-0.32586149127160929</v>
      </c>
      <c r="I326">
        <f t="shared" si="37"/>
        <v>9270666.857375063</v>
      </c>
      <c r="J326">
        <f t="shared" si="38"/>
        <v>9.27</v>
      </c>
    </row>
    <row r="327" spans="1:10" x14ac:dyDescent="0.45">
      <c r="A327">
        <v>44.507510000000003</v>
      </c>
      <c r="B327">
        <f t="shared" si="32"/>
        <v>0.77680259136430152</v>
      </c>
      <c r="C327">
        <f t="shared" si="39"/>
        <v>318</v>
      </c>
      <c r="D327">
        <f t="shared" si="33"/>
        <v>1397.2139135673979</v>
      </c>
      <c r="E327">
        <v>105</v>
      </c>
      <c r="F327">
        <f t="shared" si="34"/>
        <v>1.8325957145940461</v>
      </c>
      <c r="G327">
        <f t="shared" si="35"/>
        <v>-18.911954741226136</v>
      </c>
      <c r="H327">
        <f t="shared" si="36"/>
        <v>-0.33007587822254825</v>
      </c>
      <c r="I327">
        <f t="shared" si="37"/>
        <v>9041539.2266854513</v>
      </c>
      <c r="J327">
        <f t="shared" si="38"/>
        <v>9.0399999999999991</v>
      </c>
    </row>
    <row r="328" spans="1:10" x14ac:dyDescent="0.45">
      <c r="A328">
        <v>44.507510000000003</v>
      </c>
      <c r="B328">
        <f t="shared" si="32"/>
        <v>0.77680259136430152</v>
      </c>
      <c r="C328">
        <f t="shared" si="39"/>
        <v>319</v>
      </c>
      <c r="D328">
        <f t="shared" si="33"/>
        <v>1397.7708518212619</v>
      </c>
      <c r="E328">
        <v>105</v>
      </c>
      <c r="F328">
        <f t="shared" si="34"/>
        <v>1.8325957145940461</v>
      </c>
      <c r="G328">
        <f t="shared" si="35"/>
        <v>-19.147817306406708</v>
      </c>
      <c r="H328">
        <f t="shared" si="36"/>
        <v>-0.33419245656714897</v>
      </c>
      <c r="I328">
        <f t="shared" si="37"/>
        <v>8817416.6320092082</v>
      </c>
      <c r="J328">
        <f t="shared" si="38"/>
        <v>8.82</v>
      </c>
    </row>
    <row r="329" spans="1:10" x14ac:dyDescent="0.45">
      <c r="A329">
        <v>44.507510000000003</v>
      </c>
      <c r="B329">
        <f t="shared" si="32"/>
        <v>0.77680259136430152</v>
      </c>
      <c r="C329">
        <f t="shared" si="39"/>
        <v>320</v>
      </c>
      <c r="D329">
        <f t="shared" si="33"/>
        <v>1398.3184053182185</v>
      </c>
      <c r="E329">
        <v>105</v>
      </c>
      <c r="F329">
        <f t="shared" si="34"/>
        <v>1.8325957145940461</v>
      </c>
      <c r="G329">
        <f t="shared" si="35"/>
        <v>-19.378005960075672</v>
      </c>
      <c r="H329">
        <f t="shared" si="36"/>
        <v>-0.3382100064744053</v>
      </c>
      <c r="I329">
        <f t="shared" si="37"/>
        <v>8598391.0706501044</v>
      </c>
      <c r="J329">
        <f t="shared" si="38"/>
        <v>8.6</v>
      </c>
    </row>
    <row r="330" spans="1:10" x14ac:dyDescent="0.45">
      <c r="A330">
        <v>44.507510000000003</v>
      </c>
      <c r="B330">
        <f t="shared" ref="B330:B393" si="40">RADIANS(A330)</f>
        <v>0.77680259136430152</v>
      </c>
      <c r="C330">
        <f t="shared" si="39"/>
        <v>321</v>
      </c>
      <c r="D330">
        <f t="shared" ref="D330:D393" si="41">1366.1*(1+0.033*COS(RADIANS(360 * C330 /365)))</f>
        <v>1398.8564118063489</v>
      </c>
      <c r="E330">
        <v>105</v>
      </c>
      <c r="F330">
        <f t="shared" ref="F330:F393" si="42">RADIANS(E330)</f>
        <v>1.8325957145940461</v>
      </c>
      <c r="G330">
        <f t="shared" ref="G330:G374" si="43">23.45*SIN(RADIANS(360/365*(284+C330)))</f>
        <v>-19.602452492367021</v>
      </c>
      <c r="H330">
        <f t="shared" ref="H330:H393" si="44">RADIANS(G330)</f>
        <v>-0.34212733745757312</v>
      </c>
      <c r="I330">
        <f t="shared" ref="I330:I393" si="45">24 * 3600 *D330/PI()*(COS(B330)*COS(H330)*SIN(F330)+(F330)*SIN(B330)*SIN(H330))</f>
        <v>8384552.3244700702</v>
      </c>
      <c r="J330">
        <f t="shared" ref="J330:J393" si="46">ROUND(I330/1000000,2)</f>
        <v>8.3800000000000008</v>
      </c>
    </row>
    <row r="331" spans="1:10" x14ac:dyDescent="0.45">
      <c r="A331">
        <v>44.507510000000003</v>
      </c>
      <c r="B331">
        <f t="shared" si="40"/>
        <v>0.77680259136430152</v>
      </c>
      <c r="C331">
        <f t="shared" ref="C331:C374" si="47">C330+1</f>
        <v>322</v>
      </c>
      <c r="D331">
        <f t="shared" si="41"/>
        <v>1399.3847118627202</v>
      </c>
      <c r="E331">
        <v>105</v>
      </c>
      <c r="F331">
        <f t="shared" si="42"/>
        <v>1.8325957145940461</v>
      </c>
      <c r="G331">
        <f t="shared" si="43"/>
        <v>-19.82109039492931</v>
      </c>
      <c r="H331">
        <f t="shared" si="44"/>
        <v>-0.34594328872693964</v>
      </c>
      <c r="I331">
        <f t="shared" si="45"/>
        <v>8175987.9287018068</v>
      </c>
      <c r="J331">
        <f t="shared" si="46"/>
        <v>8.18</v>
      </c>
    </row>
    <row r="332" spans="1:10" x14ac:dyDescent="0.45">
      <c r="A332">
        <v>44.507510000000003</v>
      </c>
      <c r="B332">
        <f t="shared" si="40"/>
        <v>0.77680259136430152</v>
      </c>
      <c r="C332">
        <f t="shared" si="47"/>
        <v>323</v>
      </c>
      <c r="D332">
        <f t="shared" si="41"/>
        <v>1399.9031489406234</v>
      </c>
      <c r="E332">
        <v>105</v>
      </c>
      <c r="F332">
        <f t="shared" si="42"/>
        <v>1.8325957145940461</v>
      </c>
      <c r="G332">
        <f t="shared" si="43"/>
        <v>-20.033854880633417</v>
      </c>
      <c r="H332">
        <f t="shared" si="44"/>
        <v>-0.34965672953378868</v>
      </c>
      <c r="I332">
        <f t="shared" si="45"/>
        <v>7972783.1427534781</v>
      </c>
      <c r="J332">
        <f t="shared" si="46"/>
        <v>7.97</v>
      </c>
    </row>
    <row r="333" spans="1:10" x14ac:dyDescent="0.45">
      <c r="A333">
        <v>44.507510000000003</v>
      </c>
      <c r="B333">
        <f t="shared" si="40"/>
        <v>0.77680259136430152</v>
      </c>
      <c r="C333">
        <f t="shared" si="47"/>
        <v>324</v>
      </c>
      <c r="D333">
        <f t="shared" si="41"/>
        <v>1400.4115694159639</v>
      </c>
      <c r="E333">
        <v>105</v>
      </c>
      <c r="F333">
        <f t="shared" si="42"/>
        <v>1.8325957145940461</v>
      </c>
      <c r="G333">
        <f t="shared" si="43"/>
        <v>-20.240682902770413</v>
      </c>
      <c r="H333">
        <f t="shared" si="44"/>
        <v>-0.35326655950546698</v>
      </c>
      <c r="I333">
        <f t="shared" si="45"/>
        <v>7775020.9229416326</v>
      </c>
      <c r="J333">
        <f t="shared" si="46"/>
        <v>7.78</v>
      </c>
    </row>
    <row r="334" spans="1:10" x14ac:dyDescent="0.45">
      <c r="A334">
        <v>44.507510000000003</v>
      </c>
      <c r="B334">
        <f t="shared" si="40"/>
        <v>0.77680259136430152</v>
      </c>
      <c r="C334">
        <f t="shared" si="47"/>
        <v>325</v>
      </c>
      <c r="D334">
        <f t="shared" si="41"/>
        <v>1400.9098226327822</v>
      </c>
      <c r="E334">
        <v>105</v>
      </c>
      <c r="F334">
        <f t="shared" si="42"/>
        <v>1.8325957145940461</v>
      </c>
      <c r="G334">
        <f t="shared" si="43"/>
        <v>-20.441513173733579</v>
      </c>
      <c r="H334">
        <f t="shared" si="44"/>
        <v>-0.35677170897144661</v>
      </c>
      <c r="I334">
        <f t="shared" si="45"/>
        <v>7582781.897085892</v>
      </c>
      <c r="J334">
        <f t="shared" si="46"/>
        <v>7.58</v>
      </c>
    </row>
    <row r="335" spans="1:10" x14ac:dyDescent="0.45">
      <c r="A335">
        <v>44.507510000000003</v>
      </c>
      <c r="B335">
        <f t="shared" si="40"/>
        <v>0.77680259136430152</v>
      </c>
      <c r="C335">
        <f t="shared" si="47"/>
        <v>326</v>
      </c>
      <c r="D335">
        <f t="shared" si="41"/>
        <v>1401.3977609478968</v>
      </c>
      <c r="E335">
        <v>105</v>
      </c>
      <c r="F335">
        <f t="shared" si="42"/>
        <v>1.8325957145940461</v>
      </c>
      <c r="G335">
        <f t="shared" si="43"/>
        <v>-20.636286183179408</v>
      </c>
      <c r="H335">
        <f t="shared" si="44"/>
        <v>-0.36017113928029432</v>
      </c>
      <c r="I335">
        <f t="shared" si="45"/>
        <v>7396144.3408950912</v>
      </c>
      <c r="J335">
        <f t="shared" si="46"/>
        <v>7.4</v>
      </c>
    </row>
    <row r="336" spans="1:10" x14ac:dyDescent="0.45">
      <c r="A336">
        <v>44.507510000000003</v>
      </c>
      <c r="B336">
        <f t="shared" si="40"/>
        <v>0.77680259136430152</v>
      </c>
      <c r="C336">
        <f t="shared" si="47"/>
        <v>327</v>
      </c>
      <c r="D336">
        <f t="shared" si="41"/>
        <v>1401.8752397746543</v>
      </c>
      <c r="E336">
        <v>105</v>
      </c>
      <c r="F336">
        <f t="shared" si="42"/>
        <v>1.8325957145940461</v>
      </c>
      <c r="G336">
        <f t="shared" si="43"/>
        <v>-20.824944215661606</v>
      </c>
      <c r="H336">
        <f t="shared" si="44"/>
        <v>-0.36346384310744312</v>
      </c>
      <c r="I336">
        <f t="shared" si="45"/>
        <v>7215184.1560730124</v>
      </c>
      <c r="J336">
        <f t="shared" si="46"/>
        <v>7.22</v>
      </c>
    </row>
    <row r="337" spans="1:10" x14ac:dyDescent="0.45">
      <c r="A337">
        <v>44.507510000000003</v>
      </c>
      <c r="B337">
        <f t="shared" si="40"/>
        <v>0.77680259136430152</v>
      </c>
      <c r="C337">
        <f t="shared" si="47"/>
        <v>328</v>
      </c>
      <c r="D337">
        <f t="shared" si="41"/>
        <v>1402.3421176257741</v>
      </c>
      <c r="E337">
        <v>105</v>
      </c>
      <c r="F337">
        <f t="shared" si="42"/>
        <v>1.8325957145940461</v>
      </c>
      <c r="G337">
        <f t="shared" si="43"/>
        <v>-21.007431367733616</v>
      </c>
      <c r="H337">
        <f t="shared" si="44"/>
        <v>-0.36664884475368725</v>
      </c>
      <c r="I337">
        <f t="shared" si="45"/>
        <v>7039974.8500679396</v>
      </c>
      <c r="J337">
        <f t="shared" si="46"/>
        <v>7.04</v>
      </c>
    </row>
    <row r="338" spans="1:10" x14ac:dyDescent="0.45">
      <c r="A338">
        <v>44.507510000000003</v>
      </c>
      <c r="B338">
        <f t="shared" si="40"/>
        <v>0.77680259136430152</v>
      </c>
      <c r="C338">
        <f t="shared" si="47"/>
        <v>329</v>
      </c>
      <c r="D338">
        <f t="shared" si="41"/>
        <v>1402.7982561552722</v>
      </c>
      <c r="E338">
        <v>105</v>
      </c>
      <c r="F338">
        <f t="shared" si="42"/>
        <v>1.8325957145940461</v>
      </c>
      <c r="G338">
        <f t="shared" si="43"/>
        <v>-21.183693564513849</v>
      </c>
      <c r="H338">
        <f t="shared" si="44"/>
        <v>-0.36972520043430046</v>
      </c>
      <c r="I338">
        <f t="shared" si="45"/>
        <v>6870587.5173899084</v>
      </c>
      <c r="J338">
        <f t="shared" si="46"/>
        <v>6.87</v>
      </c>
    </row>
    <row r="339" spans="1:10" x14ac:dyDescent="0.45">
      <c r="A339">
        <v>44.507510000000003</v>
      </c>
      <c r="B339">
        <f t="shared" si="40"/>
        <v>0.77680259136430152</v>
      </c>
      <c r="C339">
        <f t="shared" si="47"/>
        <v>330</v>
      </c>
      <c r="D339">
        <f t="shared" si="41"/>
        <v>1403.2435201994579</v>
      </c>
      <c r="E339">
        <v>105</v>
      </c>
      <c r="F339">
        <f t="shared" si="42"/>
        <v>1.8325957145940461</v>
      </c>
      <c r="G339">
        <f t="shared" si="43"/>
        <v>-21.353678575709367</v>
      </c>
      <c r="H339">
        <f t="shared" si="44"/>
        <v>-0.37269199855870172</v>
      </c>
      <c r="I339">
        <f t="shared" si="45"/>
        <v>6707090.8224166511</v>
      </c>
      <c r="J339">
        <f t="shared" si="46"/>
        <v>6.71</v>
      </c>
    </row>
    <row r="340" spans="1:10" x14ac:dyDescent="0.45">
      <c r="A340">
        <v>44.507510000000003</v>
      </c>
      <c r="B340">
        <f t="shared" si="40"/>
        <v>0.77680259136430152</v>
      </c>
      <c r="C340">
        <f t="shared" si="47"/>
        <v>331</v>
      </c>
      <c r="D340">
        <f t="shared" si="41"/>
        <v>1403.677777816986</v>
      </c>
      <c r="E340">
        <v>105</v>
      </c>
      <c r="F340">
        <f t="shared" si="42"/>
        <v>1.8325957145940461</v>
      </c>
      <c r="G340">
        <f t="shared" si="43"/>
        <v>-21.517336031092775</v>
      </c>
      <c r="H340">
        <f t="shared" si="44"/>
        <v>-0.3755483600005779</v>
      </c>
      <c r="I340">
        <f t="shared" si="45"/>
        <v>6549550.9836087376</v>
      </c>
      <c r="J340">
        <f t="shared" si="46"/>
        <v>6.55</v>
      </c>
    </row>
    <row r="341" spans="1:10" x14ac:dyDescent="0.45">
      <c r="A341">
        <v>44.507510000000003</v>
      </c>
      <c r="B341">
        <f t="shared" si="40"/>
        <v>0.77680259136430152</v>
      </c>
      <c r="C341">
        <f t="shared" si="47"/>
        <v>332</v>
      </c>
      <c r="D341">
        <f t="shared" si="41"/>
        <v>1404.1009003279521</v>
      </c>
      <c r="E341">
        <v>105</v>
      </c>
      <c r="F341">
        <f t="shared" si="42"/>
        <v>1.8325957145940461</v>
      </c>
      <c r="G341">
        <f t="shared" si="43"/>
        <v>-21.674617435428036</v>
      </c>
      <c r="H341">
        <f t="shared" si="44"/>
        <v>-0.37829343835838869</v>
      </c>
      <c r="I341">
        <f t="shared" si="45"/>
        <v>6398031.7590533113</v>
      </c>
      <c r="J341">
        <f t="shared" si="46"/>
        <v>6.4</v>
      </c>
    </row>
    <row r="342" spans="1:10" x14ac:dyDescent="0.45">
      <c r="A342">
        <v>44.507510000000003</v>
      </c>
      <c r="B342">
        <f t="shared" si="40"/>
        <v>0.77680259136430152</v>
      </c>
      <c r="C342">
        <f t="shared" si="47"/>
        <v>333</v>
      </c>
      <c r="D342">
        <f t="shared" si="41"/>
        <v>1404.5127623520243</v>
      </c>
      <c r="E342">
        <v>105</v>
      </c>
      <c r="F342">
        <f t="shared" si="42"/>
        <v>1.8325957145940461</v>
      </c>
      <c r="G342">
        <f t="shared" si="43"/>
        <v>-21.825476182840614</v>
      </c>
      <c r="H342">
        <f t="shared" si="44"/>
        <v>-0.38092642020617262</v>
      </c>
      <c r="I342">
        <f t="shared" si="45"/>
        <v>6252594.4332553381</v>
      </c>
      <c r="J342">
        <f t="shared" si="46"/>
        <v>6.25</v>
      </c>
    </row>
    <row r="343" spans="1:10" x14ac:dyDescent="0.45">
      <c r="A343">
        <v>44.507510000000003</v>
      </c>
      <c r="B343">
        <f t="shared" si="40"/>
        <v>0.77680259136430152</v>
      </c>
      <c r="C343">
        <f t="shared" si="47"/>
        <v>334</v>
      </c>
      <c r="D343">
        <f t="shared" si="41"/>
        <v>1404.9132418455965</v>
      </c>
      <c r="E343">
        <v>105</v>
      </c>
      <c r="F343">
        <f t="shared" si="42"/>
        <v>1.8325957145940461</v>
      </c>
      <c r="G343">
        <f t="shared" si="43"/>
        <v>-21.969867570627862</v>
      </c>
      <c r="H343">
        <f t="shared" si="44"/>
        <v>-0.38344652533458407</v>
      </c>
      <c r="I343">
        <f t="shared" si="45"/>
        <v>6113297.8050950933</v>
      </c>
      <c r="J343">
        <f t="shared" si="46"/>
        <v>6.11</v>
      </c>
    </row>
    <row r="344" spans="1:10" x14ac:dyDescent="0.45">
      <c r="A344">
        <v>44.507510000000003</v>
      </c>
      <c r="B344">
        <f t="shared" si="40"/>
        <v>0.77680259136430152</v>
      </c>
      <c r="C344">
        <f t="shared" si="47"/>
        <v>335</v>
      </c>
      <c r="D344">
        <f t="shared" si="41"/>
        <v>1405.3022201379513</v>
      </c>
      <c r="E344">
        <v>105</v>
      </c>
      <c r="F344">
        <f t="shared" si="42"/>
        <v>1.8325957145940461</v>
      </c>
      <c r="G344">
        <f t="shared" si="43"/>
        <v>-22.107748812505356</v>
      </c>
      <c r="H344">
        <f t="shared" si="44"/>
        <v>-0.38585300698208502</v>
      </c>
      <c r="I344">
        <f t="shared" si="45"/>
        <v>5980198.176871174</v>
      </c>
      <c r="J344">
        <f t="shared" si="46"/>
        <v>5.98</v>
      </c>
    </row>
    <row r="345" spans="1:10" x14ac:dyDescent="0.45">
      <c r="A345">
        <v>44.507510000000003</v>
      </c>
      <c r="B345">
        <f t="shared" si="40"/>
        <v>0.77680259136430152</v>
      </c>
      <c r="C345">
        <f t="shared" si="47"/>
        <v>336</v>
      </c>
      <c r="D345">
        <f t="shared" si="41"/>
        <v>1405.679581966426</v>
      </c>
      <c r="E345">
        <v>105</v>
      </c>
      <c r="F345">
        <f t="shared" si="42"/>
        <v>1.8325957145940461</v>
      </c>
      <c r="G345">
        <f t="shared" si="43"/>
        <v>-22.239079051285422</v>
      </c>
      <c r="H345">
        <f t="shared" si="44"/>
        <v>-0.38814515205622752</v>
      </c>
      <c r="I345">
        <f t="shared" si="45"/>
        <v>5853349.3443485005</v>
      </c>
      <c r="J345">
        <f t="shared" si="46"/>
        <v>5.85</v>
      </c>
    </row>
    <row r="346" spans="1:10" x14ac:dyDescent="0.45">
      <c r="A346">
        <v>44.507510000000003</v>
      </c>
      <c r="B346">
        <f t="shared" si="40"/>
        <v>0.77680259136430152</v>
      </c>
      <c r="C346">
        <f t="shared" si="47"/>
        <v>337</v>
      </c>
      <c r="D346">
        <f t="shared" si="41"/>
        <v>1406.0452155105668</v>
      </c>
      <c r="E346">
        <v>105</v>
      </c>
      <c r="F346">
        <f t="shared" si="42"/>
        <v>1.8325957145940461</v>
      </c>
      <c r="G346">
        <f t="shared" si="43"/>
        <v>-22.363819370983943</v>
      </c>
      <c r="H346">
        <f t="shared" si="44"/>
        <v>-0.39032228134495706</v>
      </c>
      <c r="I346">
        <f t="shared" si="45"/>
        <v>5732802.5877321009</v>
      </c>
      <c r="J346">
        <f t="shared" si="46"/>
        <v>5.73</v>
      </c>
    </row>
    <row r="347" spans="1:10" x14ac:dyDescent="0.45">
      <c r="A347">
        <v>44.507510000000003</v>
      </c>
      <c r="B347">
        <f t="shared" si="40"/>
        <v>0.77680259136430152</v>
      </c>
      <c r="C347">
        <f t="shared" si="47"/>
        <v>338</v>
      </c>
      <c r="D347">
        <f t="shared" si="41"/>
        <v>1406.3990124252637</v>
      </c>
      <c r="E347">
        <v>105</v>
      </c>
      <c r="F347">
        <f t="shared" si="42"/>
        <v>1.8325957145940461</v>
      </c>
      <c r="G347">
        <f t="shared" si="43"/>
        <v>-22.481932808352092</v>
      </c>
      <c r="H347">
        <f t="shared" si="44"/>
        <v>-0.39238374971787932</v>
      </c>
      <c r="I347">
        <f t="shared" si="45"/>
        <v>5618606.6634884933</v>
      </c>
      <c r="J347">
        <f t="shared" si="46"/>
        <v>5.62</v>
      </c>
    </row>
    <row r="348" spans="1:10" x14ac:dyDescent="0.45">
      <c r="A348">
        <v>44.507510000000003</v>
      </c>
      <c r="B348">
        <f t="shared" si="40"/>
        <v>0.77680259136430152</v>
      </c>
      <c r="C348">
        <f t="shared" si="47"/>
        <v>339</v>
      </c>
      <c r="D348">
        <f t="shared" si="41"/>
        <v>1406.7408678728546</v>
      </c>
      <c r="E348">
        <v>105</v>
      </c>
      <c r="F348">
        <f t="shared" si="42"/>
        <v>1.8325957145940461</v>
      </c>
      <c r="G348">
        <f t="shared" si="43"/>
        <v>-22.59338436382928</v>
      </c>
      <c r="H348">
        <f t="shared" si="44"/>
        <v>-0.39432894631742538</v>
      </c>
      <c r="I348">
        <f t="shared" si="45"/>
        <v>5510807.7969383886</v>
      </c>
      <c r="J348">
        <f t="shared" si="46"/>
        <v>5.51</v>
      </c>
    </row>
    <row r="349" spans="1:10" x14ac:dyDescent="0.45">
      <c r="A349">
        <v>44.507510000000003</v>
      </c>
      <c r="B349">
        <f t="shared" si="40"/>
        <v>0.77680259136430152</v>
      </c>
      <c r="C349">
        <f t="shared" si="47"/>
        <v>340</v>
      </c>
      <c r="D349">
        <f t="shared" si="41"/>
        <v>1407.0706805541931</v>
      </c>
      <c r="E349">
        <v>105</v>
      </c>
      <c r="F349">
        <f t="shared" si="42"/>
        <v>1.8325957145940461</v>
      </c>
      <c r="G349">
        <f t="shared" si="43"/>
        <v>-22.698141011914302</v>
      </c>
      <c r="H349">
        <f t="shared" si="44"/>
        <v>-0.39615729473986205</v>
      </c>
      <c r="I349">
        <f t="shared" si="45"/>
        <v>5409449.6755463174</v>
      </c>
      <c r="J349">
        <f t="shared" si="46"/>
        <v>5.41</v>
      </c>
    </row>
    <row r="350" spans="1:10" x14ac:dyDescent="0.45">
      <c r="A350">
        <v>44.507510000000003</v>
      </c>
      <c r="B350">
        <f t="shared" si="40"/>
        <v>0.77680259136430152</v>
      </c>
      <c r="C350">
        <f t="shared" si="47"/>
        <v>341</v>
      </c>
      <c r="D350">
        <f t="shared" si="41"/>
        <v>1407.3883527386638</v>
      </c>
      <c r="E350">
        <v>105</v>
      </c>
      <c r="F350">
        <f t="shared" si="42"/>
        <v>1.8325957145940461</v>
      </c>
      <c r="G350">
        <f t="shared" si="43"/>
        <v>-22.79617171095148</v>
      </c>
      <c r="H350">
        <f t="shared" si="44"/>
        <v>-0.39786825320609243</v>
      </c>
      <c r="I350">
        <f t="shared" si="45"/>
        <v>5314573.4428349826</v>
      </c>
      <c r="J350">
        <f t="shared" si="46"/>
        <v>5.31</v>
      </c>
    </row>
    <row r="351" spans="1:10" x14ac:dyDescent="0.45">
      <c r="A351">
        <v>44.507510000000003</v>
      </c>
      <c r="B351">
        <f t="shared" si="40"/>
        <v>0.77680259136430152</v>
      </c>
      <c r="C351">
        <f t="shared" si="47"/>
        <v>342</v>
      </c>
      <c r="D351">
        <f t="shared" si="41"/>
        <v>1407.6937902931427</v>
      </c>
      <c r="E351">
        <v>105</v>
      </c>
      <c r="F351">
        <f t="shared" si="42"/>
        <v>1.8325957145940461</v>
      </c>
      <c r="G351">
        <f t="shared" si="43"/>
        <v>-22.887447412329028</v>
      </c>
      <c r="H351">
        <f t="shared" si="44"/>
        <v>-0.39946131472219776</v>
      </c>
      <c r="I351">
        <f t="shared" si="45"/>
        <v>5226217.6928547733</v>
      </c>
      <c r="J351">
        <f t="shared" si="46"/>
        <v>5.23</v>
      </c>
    </row>
    <row r="352" spans="1:10" x14ac:dyDescent="0.45">
      <c r="A352">
        <v>44.507510000000003</v>
      </c>
      <c r="B352">
        <f t="shared" si="40"/>
        <v>0.77680259136430152</v>
      </c>
      <c r="C352">
        <f t="shared" si="47"/>
        <v>343</v>
      </c>
      <c r="D352">
        <f t="shared" si="41"/>
        <v>1407.9869027098896</v>
      </c>
      <c r="E352">
        <v>105</v>
      </c>
      <c r="F352">
        <f t="shared" si="42"/>
        <v>1.8325957145940461</v>
      </c>
      <c r="G352">
        <f t="shared" si="43"/>
        <v>-22.971941069086732</v>
      </c>
      <c r="H352">
        <f t="shared" si="44"/>
        <v>-0.40093600722966966</v>
      </c>
      <c r="I352">
        <f t="shared" si="45"/>
        <v>5144418.4651421355</v>
      </c>
      <c r="J352">
        <f t="shared" si="46"/>
        <v>5.14</v>
      </c>
    </row>
    <row r="353" spans="1:10" x14ac:dyDescent="0.45">
      <c r="A353">
        <v>44.507510000000003</v>
      </c>
      <c r="B353">
        <f t="shared" si="40"/>
        <v>0.77680259136430152</v>
      </c>
      <c r="C353">
        <f t="shared" si="47"/>
        <v>344</v>
      </c>
      <c r="D353">
        <f t="shared" si="41"/>
        <v>1408.2676031333708</v>
      </c>
      <c r="E353">
        <v>105</v>
      </c>
      <c r="F353">
        <f t="shared" si="42"/>
        <v>1.8325957145940461</v>
      </c>
      <c r="G353">
        <f t="shared" si="43"/>
        <v>-23.049627643930584</v>
      </c>
      <c r="H353">
        <f t="shared" si="44"/>
        <v>-0.4022918937452919</v>
      </c>
      <c r="I353">
        <f t="shared" si="45"/>
        <v>5069209.240103039</v>
      </c>
      <c r="J353">
        <f t="shared" si="46"/>
        <v>5.07</v>
      </c>
    </row>
    <row r="354" spans="1:10" x14ac:dyDescent="0.45">
      <c r="A354">
        <v>44.507510000000003</v>
      </c>
      <c r="B354">
        <f t="shared" si="40"/>
        <v>0.77680259136430152</v>
      </c>
      <c r="C354">
        <f t="shared" si="47"/>
        <v>345</v>
      </c>
      <c r="D354">
        <f t="shared" si="41"/>
        <v>1408.5358083859917</v>
      </c>
      <c r="E354">
        <v>105</v>
      </c>
      <c r="F354">
        <f t="shared" si="42"/>
        <v>1.8325957145940461</v>
      </c>
      <c r="G354">
        <f t="shared" si="43"/>
        <v>-23.120484116651824</v>
      </c>
      <c r="H354">
        <f t="shared" si="44"/>
        <v>-0.40352857249062707</v>
      </c>
      <c r="I354">
        <f t="shared" si="45"/>
        <v>5000620.9347618297</v>
      </c>
      <c r="J354">
        <f t="shared" si="46"/>
        <v>5</v>
      </c>
    </row>
    <row r="355" spans="1:10" x14ac:dyDescent="0.45">
      <c r="A355">
        <v>44.507510000000003</v>
      </c>
      <c r="B355">
        <f t="shared" si="40"/>
        <v>0.77680259136430152</v>
      </c>
      <c r="C355">
        <f t="shared" si="47"/>
        <v>346</v>
      </c>
      <c r="D355">
        <f t="shared" si="41"/>
        <v>1408.7914389927485</v>
      </c>
      <c r="E355">
        <v>105</v>
      </c>
      <c r="F355">
        <f t="shared" si="42"/>
        <v>1.8325957145940461</v>
      </c>
      <c r="G355">
        <f t="shared" si="43"/>
        <v>-23.18448949094838</v>
      </c>
      <c r="H355">
        <f t="shared" si="44"/>
        <v>-0.40464567701107329</v>
      </c>
      <c r="I355">
        <f t="shared" si="45"/>
        <v>4938681.898819075</v>
      </c>
      <c r="J355">
        <f t="shared" si="46"/>
        <v>4.9400000000000004</v>
      </c>
    </row>
    <row r="356" spans="1:10" x14ac:dyDescent="0.45">
      <c r="A356">
        <v>44.507510000000003</v>
      </c>
      <c r="B356">
        <f t="shared" si="40"/>
        <v>0.77680259136430152</v>
      </c>
      <c r="C356">
        <f t="shared" si="47"/>
        <v>347</v>
      </c>
      <c r="D356">
        <f t="shared" si="41"/>
        <v>1409.0344192047746</v>
      </c>
      <c r="E356">
        <v>105</v>
      </c>
      <c r="F356">
        <f t="shared" si="42"/>
        <v>1.8325957145940461</v>
      </c>
      <c r="G356">
        <f t="shared" si="43"/>
        <v>-23.241624800646509</v>
      </c>
      <c r="H356">
        <f t="shared" si="44"/>
        <v>-0.40564287628445228</v>
      </c>
      <c r="I356">
        <f t="shared" si="45"/>
        <v>4883417.9109661728</v>
      </c>
      <c r="J356">
        <f t="shared" si="46"/>
        <v>4.88</v>
      </c>
    </row>
    <row r="357" spans="1:10" x14ac:dyDescent="0.45">
      <c r="A357">
        <v>44.507510000000003</v>
      </c>
      <c r="B357">
        <f t="shared" si="40"/>
        <v>0.77680259136430152</v>
      </c>
      <c r="C357">
        <f t="shared" si="47"/>
        <v>348</v>
      </c>
      <c r="D357">
        <f t="shared" si="41"/>
        <v>1409.2646770217898</v>
      </c>
      <c r="E357">
        <v>105</v>
      </c>
      <c r="F357">
        <f t="shared" si="42"/>
        <v>1.8325957145940461</v>
      </c>
      <c r="G357">
        <f t="shared" si="43"/>
        <v>-23.291873115320865</v>
      </c>
      <c r="H357">
        <f t="shared" si="44"/>
        <v>-0.40651987481909801</v>
      </c>
      <c r="I357">
        <f t="shared" si="45"/>
        <v>4834852.1754086483</v>
      </c>
      <c r="J357">
        <f t="shared" si="46"/>
        <v>4.83</v>
      </c>
    </row>
    <row r="358" spans="1:10" x14ac:dyDescent="0.45">
      <c r="A358">
        <v>44.507510000000003</v>
      </c>
      <c r="B358">
        <f t="shared" si="40"/>
        <v>0.77680259136430152</v>
      </c>
      <c r="C358">
        <f t="shared" si="47"/>
        <v>349</v>
      </c>
      <c r="D358">
        <f t="shared" si="41"/>
        <v>1409.4821442134337</v>
      </c>
      <c r="E358">
        <v>105</v>
      </c>
      <c r="F358">
        <f t="shared" si="42"/>
        <v>1.8325957145940461</v>
      </c>
      <c r="G358">
        <f t="shared" si="43"/>
        <v>-23.335219545311357</v>
      </c>
      <c r="H358">
        <f t="shared" si="44"/>
        <v>-0.40727641274141729</v>
      </c>
      <c r="I358">
        <f t="shared" si="45"/>
        <v>4793005.3185542282</v>
      </c>
      <c r="J358">
        <f t="shared" si="46"/>
        <v>4.79</v>
      </c>
    </row>
    <row r="359" spans="1:10" x14ac:dyDescent="0.45">
      <c r="A359">
        <v>44.507510000000003</v>
      </c>
      <c r="B359">
        <f t="shared" si="40"/>
        <v>0.77680259136430152</v>
      </c>
      <c r="C359">
        <f t="shared" si="47"/>
        <v>350</v>
      </c>
      <c r="D359">
        <f t="shared" si="41"/>
        <v>1409.6867563394835</v>
      </c>
      <c r="E359">
        <v>105</v>
      </c>
      <c r="F359">
        <f t="shared" si="42"/>
        <v>1.8325957145940461</v>
      </c>
      <c r="G359">
        <f t="shared" si="43"/>
        <v>-23.371651246135286</v>
      </c>
      <c r="H359">
        <f t="shared" si="44"/>
        <v>-0.40791226587289642</v>
      </c>
      <c r="I359">
        <f t="shared" si="45"/>
        <v>4757895.3858265597</v>
      </c>
      <c r="J359">
        <f t="shared" si="46"/>
        <v>4.76</v>
      </c>
    </row>
    <row r="360" spans="1:10" x14ac:dyDescent="0.45">
      <c r="A360">
        <v>44.507510000000003</v>
      </c>
      <c r="B360">
        <f t="shared" si="40"/>
        <v>0.77680259136430152</v>
      </c>
      <c r="C360">
        <f t="shared" si="47"/>
        <v>351</v>
      </c>
      <c r="D360">
        <f t="shared" si="41"/>
        <v>1409.8784527689506</v>
      </c>
      <c r="E360">
        <v>105</v>
      </c>
      <c r="F360">
        <f t="shared" si="42"/>
        <v>1.8325957145940461</v>
      </c>
      <c r="G360">
        <f t="shared" si="43"/>
        <v>-23.401157422293444</v>
      </c>
      <c r="H360">
        <f t="shared" si="44"/>
        <v>-0.40842724579652973</v>
      </c>
      <c r="I360">
        <f t="shared" si="45"/>
        <v>4729537.8385701757</v>
      </c>
      <c r="J360">
        <f t="shared" si="46"/>
        <v>4.7300000000000004</v>
      </c>
    </row>
    <row r="361" spans="1:10" x14ac:dyDescent="0.45">
      <c r="A361">
        <v>44.507510000000003</v>
      </c>
      <c r="B361">
        <f t="shared" si="40"/>
        <v>0.77680259136430152</v>
      </c>
      <c r="C361">
        <f t="shared" si="47"/>
        <v>352</v>
      </c>
      <c r="D361">
        <f t="shared" si="41"/>
        <v>1410.0571766980463</v>
      </c>
      <c r="E361">
        <v>105</v>
      </c>
      <c r="F361">
        <f t="shared" si="42"/>
        <v>1.8325957145940461</v>
      </c>
      <c r="G361">
        <f t="shared" si="43"/>
        <v>-23.423729330469037</v>
      </c>
      <c r="H361">
        <f t="shared" si="44"/>
        <v>-0.40882119991265159</v>
      </c>
      <c r="I361">
        <f t="shared" si="45"/>
        <v>4707945.5510170059</v>
      </c>
      <c r="J361">
        <f t="shared" si="46"/>
        <v>4.71</v>
      </c>
    </row>
    <row r="362" spans="1:10" x14ac:dyDescent="0.45">
      <c r="A362">
        <v>44.507510000000003</v>
      </c>
      <c r="B362">
        <f t="shared" si="40"/>
        <v>0.77680259136430152</v>
      </c>
      <c r="C362">
        <f t="shared" si="47"/>
        <v>353</v>
      </c>
      <c r="D362">
        <f t="shared" si="41"/>
        <v>1410.2228751670125</v>
      </c>
      <c r="E362">
        <v>105</v>
      </c>
      <c r="F362">
        <f t="shared" si="42"/>
        <v>1.8325957145940461</v>
      </c>
      <c r="G362">
        <f t="shared" si="43"/>
        <v>-23.439360282118528</v>
      </c>
      <c r="H362">
        <f t="shared" si="44"/>
        <v>-0.40909401148415531</v>
      </c>
      <c r="I362">
        <f t="shared" si="45"/>
        <v>4693128.8072898183</v>
      </c>
      <c r="J362">
        <f t="shared" si="46"/>
        <v>4.6900000000000004</v>
      </c>
    </row>
    <row r="363" spans="1:10" x14ac:dyDescent="0.45">
      <c r="A363">
        <v>44.507510000000003</v>
      </c>
      <c r="B363">
        <f t="shared" si="40"/>
        <v>0.77680259136430152</v>
      </c>
      <c r="C363">
        <f t="shared" si="47"/>
        <v>354</v>
      </c>
      <c r="D363">
        <f t="shared" si="41"/>
        <v>1410.3754990758171</v>
      </c>
      <c r="E363">
        <v>105</v>
      </c>
      <c r="F363">
        <f t="shared" si="42"/>
        <v>1.8325957145940461</v>
      </c>
      <c r="G363">
        <f t="shared" si="43"/>
        <v>-23.448045645453604</v>
      </c>
      <c r="H363">
        <f t="shared" si="44"/>
        <v>-0.40924559967108437</v>
      </c>
      <c r="I363">
        <f t="shared" si="45"/>
        <v>4685095.2984232688</v>
      </c>
      <c r="J363">
        <f t="shared" si="46"/>
        <v>4.6900000000000004</v>
      </c>
    </row>
    <row r="364" spans="1:10" x14ac:dyDescent="0.45">
      <c r="A364">
        <v>44.507510000000003</v>
      </c>
      <c r="B364">
        <f t="shared" si="40"/>
        <v>0.77680259136430152</v>
      </c>
      <c r="C364">
        <f t="shared" si="47"/>
        <v>355</v>
      </c>
      <c r="D364">
        <f t="shared" si="41"/>
        <v>1410.5150031987018</v>
      </c>
      <c r="E364">
        <v>105</v>
      </c>
      <c r="F364">
        <f t="shared" si="42"/>
        <v>1.8325957145940461</v>
      </c>
      <c r="G364">
        <f t="shared" si="43"/>
        <v>-23.449782846813658</v>
      </c>
      <c r="H364">
        <f t="shared" si="44"/>
        <v>-0.40927591955458742</v>
      </c>
      <c r="I364">
        <f t="shared" si="45"/>
        <v>4683850.1193880746</v>
      </c>
      <c r="J364">
        <f t="shared" si="46"/>
        <v>4.68</v>
      </c>
    </row>
    <row r="365" spans="1:10" x14ac:dyDescent="0.45">
      <c r="A365">
        <v>44.507510000000003</v>
      </c>
      <c r="B365">
        <f t="shared" si="40"/>
        <v>0.77680259136430152</v>
      </c>
      <c r="C365">
        <f t="shared" si="47"/>
        <v>356</v>
      </c>
      <c r="D365">
        <f t="shared" si="41"/>
        <v>1410.6413461975849</v>
      </c>
      <c r="E365">
        <v>105</v>
      </c>
      <c r="F365">
        <f t="shared" si="42"/>
        <v>1.8325957145940461</v>
      </c>
      <c r="G365">
        <f t="shared" si="43"/>
        <v>-23.444571371428442</v>
      </c>
      <c r="H365">
        <f t="shared" si="44"/>
        <v>-0.40918496215022876</v>
      </c>
      <c r="I365">
        <f t="shared" si="45"/>
        <v>4689395.7661094973</v>
      </c>
      <c r="J365">
        <f t="shared" si="46"/>
        <v>4.6900000000000004</v>
      </c>
    </row>
    <row r="366" spans="1:10" x14ac:dyDescent="0.45">
      <c r="A366">
        <v>44.507510000000003</v>
      </c>
      <c r="B366">
        <f t="shared" si="40"/>
        <v>0.77680259136430152</v>
      </c>
      <c r="C366">
        <f t="shared" si="47"/>
        <v>357</v>
      </c>
      <c r="D366">
        <f t="shared" si="41"/>
        <v>1410.7544906343082</v>
      </c>
      <c r="E366">
        <v>105</v>
      </c>
      <c r="F366">
        <f t="shared" si="42"/>
        <v>1.8325957145940461</v>
      </c>
      <c r="G366">
        <f t="shared" si="43"/>
        <v>-23.432412763570579</v>
      </c>
      <c r="H366">
        <f t="shared" si="44"/>
        <v>-0.40897275441065017</v>
      </c>
      <c r="I366">
        <f t="shared" si="45"/>
        <v>4701732.1324763875</v>
      </c>
      <c r="J366">
        <f t="shared" si="46"/>
        <v>4.7</v>
      </c>
    </row>
    <row r="367" spans="1:10" x14ac:dyDescent="0.45">
      <c r="A367">
        <v>44.507510000000003</v>
      </c>
      <c r="B367">
        <f t="shared" si="40"/>
        <v>0.77680259136430152</v>
      </c>
      <c r="C367">
        <f t="shared" si="47"/>
        <v>358</v>
      </c>
      <c r="D367">
        <f t="shared" si="41"/>
        <v>1410.854402981734</v>
      </c>
      <c r="E367">
        <v>105</v>
      </c>
      <c r="F367">
        <f t="shared" si="42"/>
        <v>1.8325957145940461</v>
      </c>
      <c r="G367">
        <f t="shared" si="43"/>
        <v>-23.413310626097985</v>
      </c>
      <c r="H367">
        <f t="shared" si="44"/>
        <v>-0.40863935921758482</v>
      </c>
      <c r="I367">
        <f t="shared" si="45"/>
        <v>4720856.5073424876</v>
      </c>
      <c r="J367">
        <f t="shared" si="46"/>
        <v>4.72</v>
      </c>
    </row>
    <row r="368" spans="1:10" x14ac:dyDescent="0.45">
      <c r="A368">
        <v>44.507510000000003</v>
      </c>
      <c r="B368">
        <f t="shared" si="40"/>
        <v>0.77680259136430152</v>
      </c>
      <c r="C368">
        <f t="shared" si="47"/>
        <v>359</v>
      </c>
      <c r="D368">
        <f t="shared" si="41"/>
        <v>1410.941053633677</v>
      </c>
      <c r="E368">
        <v>105</v>
      </c>
      <c r="F368">
        <f t="shared" si="42"/>
        <v>1.8325957145940461</v>
      </c>
      <c r="G368">
        <f t="shared" si="43"/>
        <v>-23.38727061938625</v>
      </c>
      <c r="H368">
        <f t="shared" si="44"/>
        <v>-0.40818487536322362</v>
      </c>
      <c r="I368">
        <f t="shared" si="45"/>
        <v>4746763.571527062</v>
      </c>
      <c r="J368">
        <f t="shared" si="46"/>
        <v>4.75</v>
      </c>
    </row>
    <row r="369" spans="1:10" x14ac:dyDescent="0.45">
      <c r="A369">
        <v>44.507510000000003</v>
      </c>
      <c r="B369">
        <f t="shared" si="40"/>
        <v>0.77680259136430152</v>
      </c>
      <c r="C369">
        <f t="shared" si="47"/>
        <v>360</v>
      </c>
      <c r="D369">
        <f t="shared" si="41"/>
        <v>1411.0144169136793</v>
      </c>
      <c r="E369">
        <v>105</v>
      </c>
      <c r="F369">
        <f t="shared" si="42"/>
        <v>1.8325957145940461</v>
      </c>
      <c r="G369">
        <f t="shared" si="43"/>
        <v>-23.354300459651352</v>
      </c>
      <c r="H369">
        <f t="shared" si="44"/>
        <v>-0.4076094375209412</v>
      </c>
      <c r="I369">
        <f t="shared" si="45"/>
        <v>4779445.3948273184</v>
      </c>
      <c r="J369">
        <f t="shared" si="46"/>
        <v>4.78</v>
      </c>
    </row>
    <row r="370" spans="1:10" x14ac:dyDescent="0.45">
      <c r="A370">
        <v>44.507510000000003</v>
      </c>
      <c r="B370">
        <f t="shared" si="40"/>
        <v>0.77680259136430152</v>
      </c>
      <c r="C370">
        <f t="shared" si="47"/>
        <v>361</v>
      </c>
      <c r="D370">
        <f t="shared" si="41"/>
        <v>1411.0744710826175</v>
      </c>
      <c r="E370">
        <v>105</v>
      </c>
      <c r="F370">
        <f t="shared" si="42"/>
        <v>1.8325957145940461</v>
      </c>
      <c r="G370">
        <f t="shared" si="43"/>
        <v>-23.314409916663177</v>
      </c>
      <c r="H370">
        <f t="shared" si="44"/>
        <v>-0.40691321620538923</v>
      </c>
      <c r="I370">
        <f t="shared" si="45"/>
        <v>4818891.4330602055</v>
      </c>
      <c r="J370">
        <f t="shared" si="46"/>
        <v>4.82</v>
      </c>
    </row>
    <row r="371" spans="1:10" x14ac:dyDescent="0.45">
      <c r="A371">
        <v>44.507510000000003</v>
      </c>
      <c r="B371">
        <f t="shared" si="40"/>
        <v>0.77680259136430152</v>
      </c>
      <c r="C371">
        <f t="shared" si="47"/>
        <v>362</v>
      </c>
      <c r="D371">
        <f t="shared" si="41"/>
        <v>1411.1211983451456</v>
      </c>
      <c r="E371">
        <v>105</v>
      </c>
      <c r="F371">
        <f t="shared" si="42"/>
        <v>1.8325957145940461</v>
      </c>
      <c r="G371">
        <f t="shared" si="43"/>
        <v>-23.26761081085051</v>
      </c>
      <c r="H371">
        <f t="shared" si="44"/>
        <v>-0.40609641772196897</v>
      </c>
      <c r="I371">
        <f t="shared" si="45"/>
        <v>4865088.5251568602</v>
      </c>
      <c r="J371">
        <f t="shared" si="46"/>
        <v>4.87</v>
      </c>
    </row>
    <row r="372" spans="1:10" x14ac:dyDescent="0.45">
      <c r="A372">
        <v>44.507510000000003</v>
      </c>
      <c r="B372">
        <f t="shared" si="40"/>
        <v>0.77680259136430152</v>
      </c>
      <c r="C372">
        <f t="shared" si="47"/>
        <v>363</v>
      </c>
      <c r="D372">
        <f t="shared" si="41"/>
        <v>1411.1545848549665</v>
      </c>
      <c r="E372">
        <v>105</v>
      </c>
      <c r="F372">
        <f t="shared" si="42"/>
        <v>1.8325957145940461</v>
      </c>
      <c r="G372">
        <f t="shared" si="43"/>
        <v>-23.213917009798429</v>
      </c>
      <c r="H372">
        <f t="shared" si="44"/>
        <v>-0.40515928410569935</v>
      </c>
      <c r="I372">
        <f t="shared" si="45"/>
        <v>4918020.89033751</v>
      </c>
      <c r="J372">
        <f t="shared" si="46"/>
        <v>4.92</v>
      </c>
    </row>
    <row r="373" spans="1:10" x14ac:dyDescent="0.45">
      <c r="A373">
        <v>44.507510000000003</v>
      </c>
      <c r="B373">
        <f t="shared" si="40"/>
        <v>0.77680259136430152</v>
      </c>
      <c r="C373">
        <f t="shared" si="47"/>
        <v>364</v>
      </c>
      <c r="D373">
        <f t="shared" si="41"/>
        <v>1411.1746207189378</v>
      </c>
      <c r="E373">
        <v>105</v>
      </c>
      <c r="F373">
        <f t="shared" si="42"/>
        <v>1.8325957145940461</v>
      </c>
      <c r="G373">
        <f t="shared" si="43"/>
        <v>-23.153344424138986</v>
      </c>
      <c r="H373">
        <f t="shared" si="44"/>
        <v>-0.40410209304949579</v>
      </c>
      <c r="I373">
        <f t="shared" si="45"/>
        <v>4977670.1254005861</v>
      </c>
      <c r="J373">
        <f t="shared" si="46"/>
        <v>4.9800000000000004</v>
      </c>
    </row>
    <row r="374" spans="1:10" x14ac:dyDescent="0.45">
      <c r="A374">
        <v>44.507510000000003</v>
      </c>
      <c r="B374">
        <f t="shared" si="40"/>
        <v>0.77680259136430152</v>
      </c>
      <c r="C374">
        <f t="shared" si="47"/>
        <v>365</v>
      </c>
      <c r="D374">
        <f t="shared" si="41"/>
        <v>1411.1812999999997</v>
      </c>
      <c r="E374">
        <v>105</v>
      </c>
      <c r="F374">
        <f t="shared" si="42"/>
        <v>1.8325957145940461</v>
      </c>
      <c r="G374">
        <f t="shared" si="43"/>
        <v>-23.085911002836561</v>
      </c>
      <c r="H374">
        <f t="shared" si="44"/>
        <v>-0.40292515782188398</v>
      </c>
      <c r="I374">
        <f t="shared" si="45"/>
        <v>5044015.2021639189</v>
      </c>
      <c r="J374">
        <f t="shared" si="46"/>
        <v>5.04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Z w S M T 6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n B I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S M T 0 d F Q E y 7 A Q A A 2 g Q A A B M A H A B G b 3 J t d W x h c y 9 T Z W N 0 a W 9 u M S 5 t I K I Y A C i g F A A A A A A A A A A A A A A A A A A A A A A A A A A A A K 1 R W 2 + b M B R + j 5 T / c O S + g G Q h T A K p V v G y J J P 2 s L Y b m f a w V M j F T m r J 2 B F 2 s k U R / 3 1 m d I N 2 o 7 s o v H B 8 r t / F 8 M I K r S B r / + R q P B q P z A O t O I M L d H v z a f k h z 4 T a S n 6 r h b L 5 g g p 5 z K O Q x C E J S R N c k m h C 8 n A 6 Z T G 5 z k N C 2 C R e 5 v F s N i O b g o N H f A Q p S G 7 H I 3 D f T S W 2 Q n G X m p t D s N D F v u T K e m + E 5 M F c K + s e x k P z V + u P h l d m z c r t e q G / K K k p M + v z 4 A k K c 0 A + / r z g U p T C 8 i p F G G G Y a 7 k v l U k T D E t V a O a u p C S K I w z v 9 9 r y z B 4 l T 7 s w u N a K 3 / m 4 p X W B 3 r m J j S i o 1 W D F T j e k V / T e 9 a 0 q q s x G V 2 V 7 Y H X c c e M 9 y o B P J 9 S m J w 7 B W 2 W T a d A 0 1 B h + F K Z P C 3 V 3 M d s z J g 6 C C S i 0 1 E p R E A r u q e F A J b C W n I N T 8 Q 5 L t p P C t n u 9 X y F j e L w Z u / B 7 q x O n n V n x r / b 1 c U m L h 5 + q e S c U o L q v T u A s x b C h 0 n C / I x A H p L c 5 i F A 9 K B r 5 g 2 r / w r m T t j l v 3 T x Y R 6 K n b D S Q b w H / 1 o w G / k A p e b L t f 2 w i f + l T T 8 7 k n E Y l f a O S F 4 2 K z m c U 6 T m V D C u f P F e + 9 s c j o Q b x X X 0 D U E s B A i 0 A F A A C A A g A Z w S M T 6 X t y 1 q p A A A A + Q A A A B I A A A A A A A A A A A A A A A A A A A A A A E N v b m Z p Z y 9 Q Y W N r Y W d l L n h t b F B L A Q I t A B Q A A g A I A G c E j E 8 P y u m r p A A A A O k A A A A T A A A A A A A A A A A A A A A A A P U A A A B b Q 2 9 u d G V u d F 9 U e X B l c 1 0 u e G 1 s U E s B A i 0 A F A A C A A g A Z w S M T 0 d F Q E y 7 A Q A A 2 g Q A A B M A A A A A A A A A A A A A A A A A 5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Q A A A A A A A A T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9 X R V J f U 2 l u Z 2 x l U G 9 p b n R f R G F p b H l f M j A x N T A x M D F f M j A x O D E y M z F f M D Q 0 Z D U x T l 8 w M T F k M z V F X z U 3 N z c x Z m N l X 1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V 0 V S X 1 N p b m d s Z V B v a W 5 0 X 0 R h a W x 5 X z I w M T U w M T A x X z I w M T g x M j M x X z A 0 N G Q 1 M U 5 f M D E x Z D M 1 R V 8 1 N z c 3 M W Z j Z S A o M S k v T W 9 k a W Z p Y 2 F 0 b y B 0 a X B v M S 5 7 Q 2 9 s d W 1 u M S w w f S Z x d W 9 0 O y w m c X V v d D t T Z W N 0 a W 9 u M S 9 Q T 1 d F U l 9 T a W 5 n b G V Q b 2 l u d F 9 E Y W l s e V 8 y M D E 1 M D E w M V 8 y M D E 4 M T I z M V 8 w N D R k N T F O X z A x M W Q z N U V f N T c 3 N z F m Y 2 U g K D E p L 0 1 v Z G l m a W N h d G 8 g d G l w b z E u e 0 N v b H V t b j I s M X 0 m c X V v d D s s J n F 1 b 3 Q 7 U 2 V j d G l v b j E v U E 9 X R V J f U 2 l u Z 2 x l U G 9 p b n R f R G F p b H l f M j A x N T A x M D F f M j A x O D E y M z F f M D Q 0 Z D U x T l 8 w M T F k M z V F X z U 3 N z c x Z m N l I C g x K S 9 N b 2 R p Z m l j Y X R v I H R p c G 8 u e 0 N v b H V t b j M s M n 0 m c X V v d D s s J n F 1 b 3 Q 7 U 2 V j d G l v b j E v U E 9 X R V J f U 2 l u Z 2 x l U G 9 p b n R f R G F p b H l f M j A x N T A x M D F f M j A x O D E y M z F f M D Q 0 Z D U x T l 8 w M T F k M z V F X z U 3 N z c x Z m N l I C g x K S 9 N b 2 R p Z m l j Y X R v I H R p c G 8 u e 0 N v b H V t b j Q s M 3 0 m c X V v d D s s J n F 1 b 3 Q 7 U 2 V j d G l v b j E v U E 9 X R V J f U 2 l u Z 2 x l U G 9 p b n R f R G F p b H l f M j A x N T A x M D F f M j A x O D E y M z F f M D Q 0 Z D U x T l 8 w M T F k M z V F X z U 3 N z c x Z m N l I C g x K S 9 N b 2 R p Z m l j Y X R v I H R p c G 8 x L n t D b 2 x 1 b W 4 1 L j E s N H 0 m c X V v d D s s J n F 1 b 3 Q 7 U 2 V j d G l v b j E v U E 9 X R V J f U 2 l u Z 2 x l U G 9 p b n R f R G F p b H l f M j A x N T A x M D F f M j A x O D E y M z F f M D Q 0 Z D U x T l 8 w M T F k M z V F X z U 3 N z c x Z m N l I C g x K S 9 N b 2 R p Z m l j Y X R v I H R p c G 8 x L n t D b 2 x 1 b W 4 1 L j I s N X 0 m c X V v d D s s J n F 1 b 3 Q 7 U 2 V j d G l v b j E v U E 9 X R V J f U 2 l u Z 2 x l U G 9 p b n R f R G F p b H l f M j A x N T A x M D F f M j A x O D E y M z F f M D Q 0 Z D U x T l 8 w M T F k M z V F X z U 3 N z c x Z m N l I C g x K S 9 N b 2 R p Z m l j Y X R v I H R p c G 8 y L n t D b 2 x 1 b W 4 2 L j E s N n 0 m c X V v d D s s J n F 1 b 3 Q 7 U 2 V j d G l v b j E v U E 9 X R V J f U 2 l u Z 2 x l U G 9 p b n R f R G F p b H l f M j A x N T A x M D F f M j A x O D E y M z F f M D Q 0 Z D U x T l 8 w M T F k M z V F X z U 3 N z c x Z m N l I C g x K S 9 N b 2 R p Z m l j Y X R v I H R p c G 8 y L n t D b 2 x 1 b W 4 2 L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E 9 X R V J f U 2 l u Z 2 x l U G 9 p b n R f R G F p b H l f M j A x N T A x M D F f M j A x O D E y M z F f M D Q 0 Z D U x T l 8 w M T F k M z V F X z U 3 N z c x Z m N l I C g x K S 9 N b 2 R p Z m l j Y X R v I H R p c G 8 x L n t D b 2 x 1 b W 4 x L D B 9 J n F 1 b 3 Q 7 L C Z x d W 9 0 O 1 N l Y 3 R p b 2 4 x L 1 B P V 0 V S X 1 N p b m d s Z V B v a W 5 0 X 0 R h a W x 5 X z I w M T U w M T A x X z I w M T g x M j M x X z A 0 N G Q 1 M U 5 f M D E x Z D M 1 R V 8 1 N z c 3 M W Z j Z S A o M S k v T W 9 k a W Z p Y 2 F 0 b y B 0 a X B v M S 5 7 Q 2 9 s d W 1 u M i w x f S Z x d W 9 0 O y w m c X V v d D t T Z W N 0 a W 9 u M S 9 Q T 1 d F U l 9 T a W 5 n b G V Q b 2 l u d F 9 E Y W l s e V 8 y M D E 1 M D E w M V 8 y M D E 4 M T I z M V 8 w N D R k N T F O X z A x M W Q z N U V f N T c 3 N z F m Y 2 U g K D E p L 0 1 v Z G l m a W N h d G 8 g d G l w b y 5 7 Q 2 9 s d W 1 u M y w y f S Z x d W 9 0 O y w m c X V v d D t T Z W N 0 a W 9 u M S 9 Q T 1 d F U l 9 T a W 5 n b G V Q b 2 l u d F 9 E Y W l s e V 8 y M D E 1 M D E w M V 8 y M D E 4 M T I z M V 8 w N D R k N T F O X z A x M W Q z N U V f N T c 3 N z F m Y 2 U g K D E p L 0 1 v Z G l m a W N h d G 8 g d G l w b y 5 7 Q 2 9 s d W 1 u N C w z f S Z x d W 9 0 O y w m c X V v d D t T Z W N 0 a W 9 u M S 9 Q T 1 d F U l 9 T a W 5 n b G V Q b 2 l u d F 9 E Y W l s e V 8 y M D E 1 M D E w M V 8 y M D E 4 M T I z M V 8 w N D R k N T F O X z A x M W Q z N U V f N T c 3 N z F m Y 2 U g K D E p L 0 1 v Z G l m a W N h d G 8 g d G l w b z E u e 0 N v b H V t b j U u M S w 0 f S Z x d W 9 0 O y w m c X V v d D t T Z W N 0 a W 9 u M S 9 Q T 1 d F U l 9 T a W 5 n b G V Q b 2 l u d F 9 E Y W l s e V 8 y M D E 1 M D E w M V 8 y M D E 4 M T I z M V 8 w N D R k N T F O X z A x M W Q z N U V f N T c 3 N z F m Y 2 U g K D E p L 0 1 v Z G l m a W N h d G 8 g d G l w b z E u e 0 N v b H V t b j U u M i w 1 f S Z x d W 9 0 O y w m c X V v d D t T Z W N 0 a W 9 u M S 9 Q T 1 d F U l 9 T a W 5 n b G V Q b 2 l u d F 9 E Y W l s e V 8 y M D E 1 M D E w M V 8 y M D E 4 M T I z M V 8 w N D R k N T F O X z A x M W Q z N U V f N T c 3 N z F m Y 2 U g K D E p L 0 1 v Z G l m a W N h d G 8 g d G l w b z I u e 0 N v b H V t b j Y u M S w 2 f S Z x d W 9 0 O y w m c X V v d D t T Z W N 0 a W 9 u M S 9 Q T 1 d F U l 9 T a W 5 n b G V Q b 2 l u d F 9 E Y W l s e V 8 y M D E 1 M D E w M V 8 y M D E 4 M T I z M V 8 w N D R k N T F O X z A x M W Q z N U V f N T c 3 N z F m Y 2 U g K D E p L 0 1 v Z G l m a W N h d G 8 g d G l w b z I u e 0 N v b H V t b j Y u M i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L j E m c X V v d D s s J n F 1 b 3 Q 7 Q 2 9 s d W 1 u N S 4 y J n F 1 b 3 Q 7 L C Z x d W 9 0 O 0 N v b H V t b j Y u M S Z x d W 9 0 O y w m c X V v d D t D b 2 x 1 b W 4 2 L j I m c X V v d D t d I i A v P j x F b n R y e S B U e X B l P S J G a W x s Q 2 9 s d W 1 u V H l w Z X M i I F Z h b H V l P S J z Q m d Z R E F 3 T U R B d 0 0 9 I i A v P j x F b n R y e S B U e X B l P S J G a W x s T G F z d F V w Z G F 0 Z W Q i I F Z h b H V l P S J k M j A x O S 0 x M i 0 x M V Q y M z o z M D o 1 O S 4 z N j g w M D U x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Q 3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2 l u Z 2 x l U G 9 p b n R f R G F p b H l f M j A x N T A x M D F f M j A x O D E y M z F f M D Q 0 Z D U x T l 8 w M T F k M z V F X z U 3 N z c x Z m N l J T I w K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2 l u Z 2 x l U G 9 p b n R f R G F p b H l f M j A x N T A x M D F f M j A x O D E y M z F f M D Q 0 Z D U x T l 8 w M T F k M z V F X z U 3 N z c x Z m N l J T I w K D E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l 9 T a W 5 n b G V Q b 2 l u d F 9 E Y W l s e V 8 y M D E 1 M D E w M V 8 y M D E 4 M T I z M V 8 w N D R k N T F O X z A x M W Q z N U V f N T c 3 N z F m Y 2 U l M j A o M S k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D h U p Q v W k a 7 9 5 a P X 2 M T 6 g A A A A A C A A A A A A A Q Z g A A A A E A A C A A A A D u e F c o F X 9 2 8 n k 7 b X B h U y E L R z E r j W x O s j 0 R z J / P r h h N c A A A A A A O g A A A A A I A A C A A A A D S O X Q T t 8 d e 9 c W L N o Y s 4 v 7 d c U / t h z h U y j a o s x K 8 2 / I H O l A A A A C Q M g 5 b d S e v g g + g / 9 F c G h s y 3 X Z f + O 8 C R / z 4 D i 5 w b X k l O B c O I g y m t h w W b J D t z 5 0 R H 2 f 1 O G t e L s c B 9 C N k f w 9 / s b 0 d h D y C q F q k 1 M x E L y a Q d R V W f k A A A A A V I c 6 D 9 5 Q i s o j V N g t S z 1 L c w c o 4 C n i G J v B I F E Y k d X V n j p M s e e N q x 0 Z R c M e N l T o Z G l q V H n N u Y X y t L + e m + i q O C Z F Q < / D a t a M a s h u p > 
</file>

<file path=customXml/itemProps1.xml><?xml version="1.0" encoding="utf-8"?>
<ds:datastoreItem xmlns:ds="http://schemas.openxmlformats.org/officeDocument/2006/customXml" ds:itemID="{13B10A79-0E7A-4122-B268-2A5E4AA754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Durante Giornata</vt:lpstr>
      <vt:lpstr>Durante Anno</vt:lpstr>
      <vt:lpstr>Durante Anno - Sydney</vt:lpstr>
      <vt:lpstr>Sexadecima degree</vt:lpstr>
      <vt:lpstr>UniBoIrraggiamentoPower</vt:lpstr>
      <vt:lpstr>H_o nostra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Duccio Gasparri</dc:creator>
  <cp:lastModifiedBy>Duccio Gasparri</cp:lastModifiedBy>
  <dcterms:created xsi:type="dcterms:W3CDTF">2019-12-10T15:46:32Z</dcterms:created>
  <dcterms:modified xsi:type="dcterms:W3CDTF">2019-12-13T15:22:40Z</dcterms:modified>
</cp:coreProperties>
</file>