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cio/Documents/PhD2/Publicacoes/AMX/code/NTRU-AMX/speed_results_M1_dit/"/>
    </mc:Choice>
  </mc:AlternateContent>
  <xr:revisionPtr revIDLastSave="0" documentId="13_ncr:1_{285E39D1-9C76-DD49-BBDC-FD2F187D422F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Bench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F28" i="1" a="1"/>
  <c r="F28" i="1" s="1"/>
  <c r="E28" i="1" a="1"/>
  <c r="E28" i="1"/>
  <c r="D28" i="1" a="1"/>
  <c r="D28" i="1" s="1"/>
  <c r="G21" i="1" a="1"/>
  <c r="G21" i="1" s="1"/>
  <c r="F21" i="1" a="1"/>
  <c r="F21" i="1" s="1"/>
  <c r="E21" i="1" a="1"/>
  <c r="E21" i="1"/>
  <c r="D21" i="1" a="1"/>
  <c r="D21" i="1" s="1"/>
  <c r="G16" i="1" a="1"/>
  <c r="G16" i="1" s="1"/>
  <c r="F16" i="1" a="1"/>
  <c r="F16" i="1" s="1"/>
  <c r="E16" i="1" a="1"/>
  <c r="E16" i="1" s="1"/>
  <c r="D16" i="1" a="1"/>
  <c r="D16" i="1" s="1"/>
  <c r="G7" i="1" a="1"/>
  <c r="G7" i="1" s="1"/>
  <c r="F7" i="1" a="1"/>
  <c r="F7" i="1" s="1"/>
  <c r="E7" i="1" a="1"/>
  <c r="E7" i="1" s="1"/>
  <c r="D7" i="1" a="1"/>
  <c r="D7" i="1" s="1"/>
</calcChain>
</file>

<file path=xl/sharedStrings.xml><?xml version="1.0" encoding="utf-8"?>
<sst xmlns="http://schemas.openxmlformats.org/spreadsheetml/2006/main" count="46" uniqueCount="19">
  <si>
    <t>Parameter set</t>
  </si>
  <si>
    <t>Memory allocation</t>
  </si>
  <si>
    <t>Implementation</t>
  </si>
  <si>
    <t>Operation</t>
  </si>
  <si>
    <t>Key generation</t>
  </si>
  <si>
    <t>Encapsulation</t>
  </si>
  <si>
    <t>Decapsulation</t>
  </si>
  <si>
    <t>Polynomial multiplication</t>
  </si>
  <si>
    <t>Ours</t>
  </si>
  <si>
    <t>NG21</t>
  </si>
  <si>
    <t>mmap</t>
  </si>
  <si>
    <t>stack</t>
  </si>
  <si>
    <t>Speedup</t>
  </si>
  <si>
    <t>hps2048509</t>
  </si>
  <si>
    <t>CCHY23 tc</t>
  </si>
  <si>
    <t>CCHY23 tmvp</t>
  </si>
  <si>
    <t>hps2048677</t>
  </si>
  <si>
    <t>hps4096821</t>
  </si>
  <si>
    <t>hrss701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</si>
</sst>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50" zoomScaleNormal="150" workbookViewId="0">
      <selection activeCell="J31" sqref="J31"/>
    </sheetView>
  </sheetViews>
  <sheetFormatPr baseColWidth="10" defaultColWidth="8.83203125" defaultRowHeight="15" x14ac:dyDescent="0.2"/>
  <cols>
    <col min="1" max="1" width="13.5" bestFit="1" customWidth="1"/>
    <col min="2" max="2" width="17.5" bestFit="1" customWidth="1"/>
    <col min="3" max="3" width="15.5" bestFit="1" customWidth="1"/>
    <col min="4" max="4" width="14.5" bestFit="1" customWidth="1"/>
    <col min="5" max="5" width="13.33203125" bestFit="1" customWidth="1"/>
    <col min="6" max="6" width="13.5" bestFit="1" customWidth="1"/>
    <col min="7" max="7" width="23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4" t="s">
        <v>3</v>
      </c>
      <c r="E1" s="4"/>
      <c r="F1" s="4"/>
      <c r="G1" s="4"/>
    </row>
    <row r="2" spans="1:7" x14ac:dyDescent="0.2">
      <c r="A2" s="3"/>
      <c r="B2" s="3"/>
      <c r="C2" s="3"/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3" t="s">
        <v>13</v>
      </c>
      <c r="B3" s="3" t="s">
        <v>10</v>
      </c>
      <c r="C3" s="1" t="s">
        <v>8</v>
      </c>
      <c r="D3" s="1">
        <v>170217</v>
      </c>
      <c r="E3" s="1">
        <v>12452</v>
      </c>
      <c r="F3" s="1">
        <v>18821</v>
      </c>
      <c r="G3" s="1">
        <v>2364</v>
      </c>
    </row>
    <row r="4" spans="1:7" x14ac:dyDescent="0.2">
      <c r="A4" s="3"/>
      <c r="B4" s="3"/>
      <c r="C4" s="1" t="s">
        <v>9</v>
      </c>
      <c r="D4" s="1">
        <v>218189</v>
      </c>
      <c r="E4" s="1">
        <v>16085</v>
      </c>
      <c r="F4" s="1">
        <v>29617</v>
      </c>
      <c r="G4" s="1">
        <v>6160</v>
      </c>
    </row>
    <row r="5" spans="1:7" x14ac:dyDescent="0.2">
      <c r="A5" s="3"/>
      <c r="B5" s="3" t="s">
        <v>11</v>
      </c>
      <c r="C5" s="1" t="s">
        <v>8</v>
      </c>
      <c r="D5" s="1">
        <v>181195</v>
      </c>
      <c r="E5" s="1">
        <v>19407</v>
      </c>
      <c r="F5" s="1">
        <v>26585</v>
      </c>
      <c r="G5" s="1">
        <v>3752</v>
      </c>
    </row>
    <row r="6" spans="1:7" x14ac:dyDescent="0.2">
      <c r="A6" s="3"/>
      <c r="B6" s="3"/>
      <c r="C6" s="1" t="s">
        <v>9</v>
      </c>
      <c r="D6" s="1">
        <v>217970</v>
      </c>
      <c r="E6" s="1">
        <v>16091</v>
      </c>
      <c r="F6" s="1">
        <v>29604</v>
      </c>
      <c r="G6" s="1">
        <v>6157</v>
      </c>
    </row>
    <row r="7" spans="1:7" x14ac:dyDescent="0.2">
      <c r="A7" s="3"/>
      <c r="B7" s="5" t="s">
        <v>12</v>
      </c>
      <c r="C7" s="5"/>
      <c r="D7" s="2">
        <f t="array" ref="D7">ROUND(MIN(IF(C3:C6&lt;&gt;"Ours",D3:D6,""))/MIN(IF(C3:C6="Ours",D3:D6,"")),2)</f>
        <v>1.28</v>
      </c>
      <c r="E7" s="2">
        <f t="array" ref="E7">ROUND(MIN(IF(C3:C6&lt;&gt;"Ours",E3:E6,""))/MIN(IF(C3:C6="Ours",E3:E6,"")),2)</f>
        <v>1.29</v>
      </c>
      <c r="F7" s="2">
        <f t="array" ref="F7">ROUND(MIN(IF(C3:C6&lt;&gt;"Ours",F3:F6,""))/MIN(IF(C3:C6="Ours",F3:F6,"")),2)</f>
        <v>1.57</v>
      </c>
      <c r="G7" s="2">
        <f t="array" ref="G7">ROUND(MIN(IF(C3:C6&lt;&gt;"Ours",G3:G6,""))/MIN(IF(C3:C6="Ours",G3:G6,"")),2)</f>
        <v>2.6</v>
      </c>
    </row>
    <row r="8" spans="1:7" x14ac:dyDescent="0.2">
      <c r="A8" s="3" t="s">
        <v>16</v>
      </c>
      <c r="B8" s="3" t="s">
        <v>10</v>
      </c>
      <c r="C8" s="1" t="s">
        <v>8</v>
      </c>
      <c r="D8" s="1">
        <v>282943</v>
      </c>
      <c r="E8" s="1">
        <v>17157</v>
      </c>
      <c r="F8" s="1">
        <v>26314</v>
      </c>
      <c r="G8" s="1">
        <v>3780</v>
      </c>
    </row>
    <row r="9" spans="1:7" x14ac:dyDescent="0.2">
      <c r="A9" s="3"/>
      <c r="B9" s="3"/>
      <c r="C9" s="1" t="s">
        <v>14</v>
      </c>
      <c r="D9" s="1">
        <v>326765</v>
      </c>
      <c r="E9" s="1">
        <v>20569</v>
      </c>
      <c r="F9" s="1">
        <v>36126</v>
      </c>
      <c r="G9" s="1">
        <v>7298</v>
      </c>
    </row>
    <row r="10" spans="1:7" x14ac:dyDescent="0.2">
      <c r="A10" s="3"/>
      <c r="B10" s="3"/>
      <c r="C10" s="1" t="s">
        <v>15</v>
      </c>
      <c r="D10" s="1">
        <v>307340</v>
      </c>
      <c r="E10" s="1">
        <v>19079</v>
      </c>
      <c r="F10" s="1">
        <v>31467</v>
      </c>
      <c r="G10" s="1">
        <v>7375</v>
      </c>
    </row>
    <row r="11" spans="1:7" x14ac:dyDescent="0.2">
      <c r="A11" s="3"/>
      <c r="B11" s="3"/>
      <c r="C11" s="1" t="s">
        <v>9</v>
      </c>
      <c r="D11" s="1">
        <v>363495</v>
      </c>
      <c r="E11" s="1">
        <v>23460</v>
      </c>
      <c r="F11" s="1">
        <v>44713</v>
      </c>
      <c r="G11" s="1">
        <v>10056</v>
      </c>
    </row>
    <row r="12" spans="1:7" x14ac:dyDescent="0.2">
      <c r="A12" s="3"/>
      <c r="B12" s="3" t="s">
        <v>11</v>
      </c>
      <c r="C12" s="1" t="s">
        <v>8</v>
      </c>
      <c r="D12" s="1">
        <v>315413</v>
      </c>
      <c r="E12" s="1">
        <v>27591</v>
      </c>
      <c r="F12" s="1">
        <v>35505</v>
      </c>
      <c r="G12" s="1">
        <v>4770</v>
      </c>
    </row>
    <row r="13" spans="1:7" x14ac:dyDescent="0.2">
      <c r="A13" s="3"/>
      <c r="B13" s="3"/>
      <c r="C13" s="1" t="s">
        <v>14</v>
      </c>
      <c r="D13" s="1">
        <v>326405</v>
      </c>
      <c r="E13" s="1">
        <v>20568</v>
      </c>
      <c r="F13" s="1">
        <v>35913</v>
      </c>
      <c r="G13" s="1">
        <v>7300</v>
      </c>
    </row>
    <row r="14" spans="1:7" x14ac:dyDescent="0.2">
      <c r="A14" s="3"/>
      <c r="B14" s="3"/>
      <c r="C14" s="1" t="s">
        <v>15</v>
      </c>
      <c r="D14" s="1">
        <v>306893</v>
      </c>
      <c r="E14" s="1">
        <v>20634</v>
      </c>
      <c r="F14" s="1">
        <v>35241</v>
      </c>
      <c r="G14" s="1">
        <v>5832</v>
      </c>
    </row>
    <row r="15" spans="1:7" x14ac:dyDescent="0.2">
      <c r="A15" s="3"/>
      <c r="B15" s="3"/>
      <c r="C15" s="1" t="s">
        <v>9</v>
      </c>
      <c r="D15" s="1">
        <v>363323</v>
      </c>
      <c r="E15" s="1">
        <v>23504</v>
      </c>
      <c r="F15" s="1">
        <v>46359</v>
      </c>
      <c r="G15" s="1">
        <v>10040</v>
      </c>
    </row>
    <row r="16" spans="1:7" x14ac:dyDescent="0.2">
      <c r="A16" s="3"/>
      <c r="B16" s="5" t="s">
        <v>12</v>
      </c>
      <c r="C16" s="5"/>
      <c r="D16" s="2">
        <f t="array" ref="D16">ROUND(MIN(IF(C8:C15&lt;&gt;"Ours",D8:D15,""))/MIN(IF(C8:C15="Ours",D8:D15,"")),2)</f>
        <v>1.08</v>
      </c>
      <c r="E16" s="2">
        <f t="array" ref="E16">ROUND(MIN(IF(C8:C15&lt;&gt;"Ours",E8:E15,""))/MIN(IF(C8:C15="Ours",E8:E15,"")),2)</f>
        <v>1.1100000000000001</v>
      </c>
      <c r="F16" s="2">
        <f t="array" ref="F16">ROUND(MIN(IF(C8:C15&lt;&gt;"Ours",F8:F15,""))/MIN(IF(C8:C15="Ours",F8:F15,"")),2)</f>
        <v>1.2</v>
      </c>
      <c r="G16" s="2">
        <f t="array" ref="G16">ROUND(MIN(IF(C8:C15&lt;&gt;"Ours",G8:G15,""))/MIN(IF(C8:C15="Ours",G8:G15,"")),2)</f>
        <v>1.54</v>
      </c>
    </row>
    <row r="17" spans="1:7" x14ac:dyDescent="0.2">
      <c r="A17" s="3" t="s">
        <v>17</v>
      </c>
      <c r="B17" s="3" t="s">
        <v>10</v>
      </c>
      <c r="C17" s="1" t="s">
        <v>8</v>
      </c>
      <c r="D17" s="1">
        <v>384345</v>
      </c>
      <c r="E17" s="1">
        <v>19369</v>
      </c>
      <c r="F17" s="1">
        <v>30827</v>
      </c>
      <c r="G17" s="1">
        <v>4868</v>
      </c>
    </row>
    <row r="18" spans="1:7" x14ac:dyDescent="0.2">
      <c r="A18" s="3"/>
      <c r="B18" s="3"/>
      <c r="C18" s="1" t="s">
        <v>9</v>
      </c>
      <c r="D18" s="1">
        <v>497443</v>
      </c>
      <c r="E18" s="1">
        <v>28002</v>
      </c>
      <c r="F18" s="1">
        <v>56576</v>
      </c>
      <c r="G18" s="1">
        <v>13782</v>
      </c>
    </row>
    <row r="19" spans="1:7" x14ac:dyDescent="0.2">
      <c r="A19" s="3"/>
      <c r="B19" s="3" t="s">
        <v>11</v>
      </c>
      <c r="C19" s="1" t="s">
        <v>8</v>
      </c>
      <c r="D19" s="1">
        <v>608741</v>
      </c>
      <c r="E19" s="1">
        <v>27950</v>
      </c>
      <c r="F19" s="1">
        <v>41121</v>
      </c>
      <c r="G19" s="1">
        <v>6108</v>
      </c>
    </row>
    <row r="20" spans="1:7" x14ac:dyDescent="0.2">
      <c r="A20" s="3"/>
      <c r="B20" s="3"/>
      <c r="C20" s="1" t="s">
        <v>9</v>
      </c>
      <c r="D20" s="1">
        <v>498127</v>
      </c>
      <c r="E20" s="1">
        <v>28044</v>
      </c>
      <c r="F20" s="1">
        <v>56792</v>
      </c>
      <c r="G20" s="1">
        <v>13793</v>
      </c>
    </row>
    <row r="21" spans="1:7" x14ac:dyDescent="0.2">
      <c r="A21" s="3"/>
      <c r="B21" s="5" t="s">
        <v>12</v>
      </c>
      <c r="C21" s="5"/>
      <c r="D21" s="2">
        <f t="array" ref="D21">ROUND(MIN(IF(C17:C20&lt;&gt;"Ours",D17:D20,""))/MIN(IF(C17:C20="Ours",D17:D20,"")),2)</f>
        <v>1.29</v>
      </c>
      <c r="E21" s="2">
        <f t="array" ref="E21">ROUND(MIN(IF(C17:C20&lt;&gt;"Ours",E17:E20,""))/MIN(IF(C17:C20="Ours",E17:E20,"")),2)</f>
        <v>1.45</v>
      </c>
      <c r="F21" s="2">
        <f t="array" ref="F21">ROUND(MIN(IF(C17:C20&lt;&gt;"Ours",F17:F20,""))/MIN(IF(C17:C20="Ours",F17:F20,"")),2)</f>
        <v>1.84</v>
      </c>
      <c r="G21" s="2">
        <f t="array" ref="G21">ROUND(MIN(IF(C17:C20&lt;&gt;"Ours",G17:G20,""))/MIN(IF(C17:C20="Ours",G17:G20,"")),2)</f>
        <v>2.83</v>
      </c>
    </row>
    <row r="22" spans="1:7" x14ac:dyDescent="0.2">
      <c r="A22" s="3" t="s">
        <v>18</v>
      </c>
      <c r="B22" s="3" t="s">
        <v>10</v>
      </c>
      <c r="C22" s="1" t="s">
        <v>8</v>
      </c>
      <c r="D22" s="1">
        <v>287182</v>
      </c>
      <c r="E22" s="1">
        <v>11451</v>
      </c>
      <c r="F22" s="1">
        <v>28902</v>
      </c>
      <c r="G22" s="1">
        <v>3768</v>
      </c>
    </row>
    <row r="23" spans="1:7" x14ac:dyDescent="0.2">
      <c r="A23" s="3"/>
      <c r="B23" s="3"/>
      <c r="C23" s="1" t="s">
        <v>15</v>
      </c>
      <c r="D23" s="1">
        <v>323395</v>
      </c>
      <c r="E23" s="1">
        <v>14549</v>
      </c>
      <c r="F23" s="1">
        <v>37201</v>
      </c>
      <c r="G23" s="1">
        <v>6772</v>
      </c>
    </row>
    <row r="24" spans="1:7" x14ac:dyDescent="0.2">
      <c r="A24" s="3"/>
      <c r="B24" s="3"/>
      <c r="C24" s="1" t="s">
        <v>9</v>
      </c>
      <c r="D24" s="1">
        <v>393214</v>
      </c>
      <c r="E24" s="1">
        <v>20378</v>
      </c>
      <c r="F24" s="1">
        <v>53837</v>
      </c>
      <c r="G24" s="1">
        <v>12407</v>
      </c>
    </row>
    <row r="25" spans="1:7" x14ac:dyDescent="0.2">
      <c r="A25" s="3"/>
      <c r="B25" s="3" t="s">
        <v>11</v>
      </c>
      <c r="C25" s="1" t="s">
        <v>8</v>
      </c>
      <c r="D25" s="1">
        <v>305125</v>
      </c>
      <c r="E25" s="1">
        <v>11570</v>
      </c>
      <c r="F25" s="1">
        <v>35851</v>
      </c>
      <c r="G25" s="1">
        <v>4774</v>
      </c>
    </row>
    <row r="26" spans="1:7" x14ac:dyDescent="0.2">
      <c r="A26" s="3"/>
      <c r="B26" s="3"/>
      <c r="C26" s="1" t="s">
        <v>15</v>
      </c>
      <c r="D26" s="1">
        <v>323501</v>
      </c>
      <c r="E26" s="1">
        <v>14610</v>
      </c>
      <c r="F26" s="1">
        <v>37121</v>
      </c>
      <c r="G26" s="1">
        <v>6752</v>
      </c>
    </row>
    <row r="27" spans="1:7" x14ac:dyDescent="0.2">
      <c r="A27" s="3"/>
      <c r="B27" s="3"/>
      <c r="C27" s="1" t="s">
        <v>9</v>
      </c>
      <c r="D27" s="1">
        <v>397073</v>
      </c>
      <c r="E27" s="1">
        <v>20545</v>
      </c>
      <c r="F27" s="1">
        <v>55017</v>
      </c>
      <c r="G27" s="1">
        <v>12147</v>
      </c>
    </row>
    <row r="28" spans="1:7" x14ac:dyDescent="0.2">
      <c r="A28" s="3"/>
      <c r="B28" s="5" t="s">
        <v>12</v>
      </c>
      <c r="C28" s="5"/>
      <c r="D28" s="2">
        <f t="array" ref="D28">ROUND(MIN(IF(C22:C27&lt;&gt;"Ours",D22:D27,""))/MIN(IF(C22:C27="Ours",D22:D27,"")),2)</f>
        <v>1.1299999999999999</v>
      </c>
      <c r="E28" s="2">
        <f t="array" ref="E28">ROUND(MIN(IF(C22:C27&lt;&gt;"Ours",E22:E27,""))/MIN(IF(C22:C27="Ours",E22:E27,"")),2)</f>
        <v>1.27</v>
      </c>
      <c r="F28" s="2">
        <f t="array" ref="F28">ROUND(MIN(IF(C22:C27&lt;&gt;"Ours",F22:F27,""))/MIN(IF(C22:C27="Ours",F22:F27,"")),2)</f>
        <v>1.28</v>
      </c>
      <c r="G28" s="2">
        <f t="array" ref="G28">ROUND(MIN(IF(C22:C27&lt;&gt;"Ours",G22:G27,""))/MIN(IF(C22:C27="Ours",G22:G27,"")),2)</f>
        <v>1.79</v>
      </c>
    </row>
  </sheetData>
  <mergeCells count="20">
    <mergeCell ref="B22:B24"/>
    <mergeCell ref="B25:B27"/>
    <mergeCell ref="B28:C28"/>
    <mergeCell ref="A22:A28"/>
    <mergeCell ref="B16:C16"/>
    <mergeCell ref="A8:A16"/>
    <mergeCell ref="B17:B18"/>
    <mergeCell ref="B19:B20"/>
    <mergeCell ref="B21:C21"/>
    <mergeCell ref="A17:A21"/>
    <mergeCell ref="B5:B6"/>
    <mergeCell ref="B7:C7"/>
    <mergeCell ref="A3:A7"/>
    <mergeCell ref="B8:B11"/>
    <mergeCell ref="B12:B15"/>
    <mergeCell ref="A1:A2"/>
    <mergeCell ref="B1:B2"/>
    <mergeCell ref="C1:C2"/>
    <mergeCell ref="D1:G1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Decio Luiz Gazzoni Filho</cp:lastModifiedBy>
  <dcterms:created xsi:type="dcterms:W3CDTF">2024-03-25T23:54:11Z</dcterms:created>
  <dcterms:modified xsi:type="dcterms:W3CDTF">2024-03-26T00:12:36Z</dcterms:modified>
</cp:coreProperties>
</file>