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ebelein\Documents\monitoring-daten\"/>
    </mc:Choice>
  </mc:AlternateContent>
  <bookViews>
    <workbookView xWindow="2700" yWindow="210" windowWidth="16380" windowHeight="9480" firstSheet="1" activeTab="3"/>
  </bookViews>
  <sheets>
    <sheet name="Jahre und KF-Eier je Pfl." sheetId="15" r:id="rId1"/>
    <sheet name="Dat_EiM Gülzow_2009" sheetId="31" r:id="rId2"/>
    <sheet name="Dat_EiM Gülzow_2010" sheetId="23" r:id="rId3"/>
    <sheet name="Dat_EiM Gülzow_2011" sheetId="24" r:id="rId4"/>
    <sheet name="Dat_EiM Gülzow_2012" sheetId="25" r:id="rId5"/>
    <sheet name="Dat_EiM_Gülzow_2013" sheetId="26" r:id="rId6"/>
    <sheet name="Dat_EiM_Gülzow_2014" sheetId="22" r:id="rId7"/>
    <sheet name="Dat_EiM_Gülzow_2015" sheetId="27" r:id="rId8"/>
    <sheet name="Dat_EiM_Gülzow_2016" sheetId="28" r:id="rId9"/>
    <sheet name="Dat_EiM_Gülzow_2017" sheetId="29" r:id="rId10"/>
    <sheet name="Dat_EiM_Gülzow_2018" sheetId="30" r:id="rId11"/>
  </sheets>
  <definedNames>
    <definedName name="Kajahr" localSheetId="1">#REF!</definedName>
    <definedName name="Kajahr" localSheetId="2">#REF!</definedName>
    <definedName name="Kajahr" localSheetId="4">#REF!</definedName>
    <definedName name="Kajahr" localSheetId="5">#REF!</definedName>
    <definedName name="Kajahr" localSheetId="6">#REF!</definedName>
    <definedName name="Kajahr" localSheetId="7">#REF!</definedName>
    <definedName name="Kajahr" localSheetId="9">#REF!</definedName>
    <definedName name="Kajahr" localSheetId="0">#REF!</definedName>
    <definedName name="Kajahr">#REF!</definedName>
  </definedNames>
  <calcPr calcId="162913"/>
</workbook>
</file>

<file path=xl/calcChain.xml><?xml version="1.0" encoding="utf-8"?>
<calcChain xmlns="http://schemas.openxmlformats.org/spreadsheetml/2006/main">
  <c r="O21" i="22" l="1"/>
  <c r="I21" i="23" l="1"/>
  <c r="J21" i="23" s="1"/>
  <c r="T26" i="31" l="1"/>
  <c r="U26" i="31" s="1"/>
  <c r="T25" i="31"/>
  <c r="U25" i="31" s="1"/>
  <c r="T24" i="31"/>
  <c r="U24" i="31" s="1"/>
  <c r="T23" i="31"/>
  <c r="U23" i="31" s="1"/>
  <c r="T22" i="31"/>
  <c r="U22" i="31" s="1"/>
  <c r="T21" i="31"/>
  <c r="U21" i="31" s="1"/>
  <c r="T20" i="31"/>
  <c r="U20" i="31" s="1"/>
  <c r="T19" i="31"/>
  <c r="U19" i="31" s="1"/>
  <c r="T17" i="31"/>
  <c r="U17" i="31" s="1"/>
  <c r="T16" i="31"/>
  <c r="U16" i="31" s="1"/>
  <c r="T15" i="31"/>
  <c r="U15" i="31" s="1"/>
  <c r="T14" i="31"/>
  <c r="U14" i="31" s="1"/>
  <c r="T13" i="31"/>
  <c r="U13" i="31" s="1"/>
  <c r="T12" i="31"/>
  <c r="U12" i="31" s="1"/>
  <c r="T11" i="31"/>
  <c r="U11" i="31" s="1"/>
  <c r="T10" i="31"/>
  <c r="U10" i="31" s="1"/>
  <c r="T9" i="31"/>
  <c r="U9" i="31" s="1"/>
  <c r="T8" i="31"/>
  <c r="U8" i="31" s="1"/>
  <c r="T7" i="31"/>
  <c r="U7" i="31" s="1"/>
  <c r="T6" i="31"/>
  <c r="U6" i="31" s="1"/>
  <c r="T5" i="31"/>
  <c r="U5" i="31" s="1"/>
  <c r="I5" i="31"/>
  <c r="J5" i="31" s="1"/>
  <c r="T4" i="31"/>
  <c r="U4" i="31" s="1"/>
  <c r="I4" i="31"/>
  <c r="J4" i="31" s="1"/>
  <c r="H30" i="30"/>
  <c r="I30" i="30" s="1"/>
  <c r="H29" i="30"/>
  <c r="I29" i="30" s="1"/>
  <c r="H28" i="30"/>
  <c r="I28" i="30" s="1"/>
  <c r="H27" i="30"/>
  <c r="I27" i="30" s="1"/>
  <c r="H26" i="30"/>
  <c r="I26" i="30" s="1"/>
  <c r="H25" i="30"/>
  <c r="I25" i="30" s="1"/>
  <c r="H24" i="30"/>
  <c r="I24" i="30" s="1"/>
  <c r="H23" i="30"/>
  <c r="I23" i="30" s="1"/>
  <c r="H22" i="30"/>
  <c r="I22" i="30" s="1"/>
  <c r="H21" i="30"/>
  <c r="I21" i="30" s="1"/>
  <c r="H20" i="30"/>
  <c r="I20" i="30" s="1"/>
  <c r="H19" i="30"/>
  <c r="I19" i="30" s="1"/>
  <c r="H18" i="30"/>
  <c r="I18" i="30" s="1"/>
  <c r="H17" i="30"/>
  <c r="I17" i="30" s="1"/>
  <c r="H16" i="30"/>
  <c r="I16" i="30" s="1"/>
  <c r="H15" i="30"/>
  <c r="I15" i="30" s="1"/>
  <c r="H14" i="30"/>
  <c r="I14" i="30" s="1"/>
  <c r="H13" i="30"/>
  <c r="I13" i="30" s="1"/>
  <c r="H12" i="30"/>
  <c r="I12" i="30" s="1"/>
  <c r="H11" i="30"/>
  <c r="I11" i="30" s="1"/>
  <c r="H10" i="30"/>
  <c r="I10" i="30" s="1"/>
  <c r="H9" i="30"/>
  <c r="I9" i="30" s="1"/>
  <c r="H8" i="30"/>
  <c r="I8" i="30" s="1"/>
  <c r="H7" i="30"/>
  <c r="I7" i="30" s="1"/>
  <c r="H6" i="30"/>
  <c r="I6" i="30" s="1"/>
  <c r="H5" i="30"/>
  <c r="I5" i="30" s="1"/>
  <c r="H4" i="30"/>
  <c r="I4" i="30" s="1"/>
  <c r="H29" i="29" l="1"/>
  <c r="I29" i="29" s="1"/>
  <c r="H28" i="29"/>
  <c r="I28" i="29" s="1"/>
  <c r="H27" i="29"/>
  <c r="I27" i="29" s="1"/>
  <c r="H26" i="29"/>
  <c r="I26" i="29" s="1"/>
  <c r="H25" i="29"/>
  <c r="I25" i="29" s="1"/>
  <c r="H24" i="29"/>
  <c r="I24" i="29" s="1"/>
  <c r="H23" i="29"/>
  <c r="I23" i="29" s="1"/>
  <c r="H22" i="29"/>
  <c r="I22" i="29" s="1"/>
  <c r="H21" i="29"/>
  <c r="I21" i="29" s="1"/>
  <c r="H20" i="29"/>
  <c r="I20" i="29" s="1"/>
  <c r="H19" i="29"/>
  <c r="I19" i="29" s="1"/>
  <c r="H18" i="29"/>
  <c r="I18" i="29" s="1"/>
  <c r="H17" i="29"/>
  <c r="I17" i="29" s="1"/>
  <c r="H16" i="29"/>
  <c r="I16" i="29" s="1"/>
  <c r="H15" i="29"/>
  <c r="I15" i="29" s="1"/>
  <c r="H14" i="29"/>
  <c r="I14" i="29" s="1"/>
  <c r="H13" i="29"/>
  <c r="I13" i="29" s="1"/>
  <c r="H12" i="29"/>
  <c r="I12" i="29" s="1"/>
  <c r="H11" i="29"/>
  <c r="I11" i="29" s="1"/>
  <c r="H10" i="29"/>
  <c r="I10" i="29" s="1"/>
  <c r="H9" i="29"/>
  <c r="I9" i="29" s="1"/>
  <c r="H8" i="29"/>
  <c r="I8" i="29" s="1"/>
  <c r="H7" i="29"/>
  <c r="I7" i="29" s="1"/>
  <c r="H6" i="29"/>
  <c r="I6" i="29" s="1"/>
  <c r="H5" i="29"/>
  <c r="I5" i="29" s="1"/>
  <c r="H4" i="29"/>
  <c r="I4" i="29" s="1"/>
  <c r="H29" i="28" l="1"/>
  <c r="I29" i="28" s="1"/>
  <c r="H28" i="28"/>
  <c r="I28" i="28" s="1"/>
  <c r="H27" i="28"/>
  <c r="I27" i="28" s="1"/>
  <c r="H26" i="28"/>
  <c r="I26" i="28" s="1"/>
  <c r="H25" i="28"/>
  <c r="I25" i="28" s="1"/>
  <c r="H24" i="28"/>
  <c r="I24" i="28" s="1"/>
  <c r="H23" i="28"/>
  <c r="I23" i="28" s="1"/>
  <c r="H22" i="28"/>
  <c r="I22" i="28" s="1"/>
  <c r="H21" i="28"/>
  <c r="I21" i="28" s="1"/>
  <c r="H20" i="28"/>
  <c r="I20" i="28" s="1"/>
  <c r="H19" i="28"/>
  <c r="I19" i="28" s="1"/>
  <c r="H18" i="28"/>
  <c r="I18" i="28" s="1"/>
  <c r="H17" i="28"/>
  <c r="I17" i="28" s="1"/>
  <c r="H16" i="28"/>
  <c r="I16" i="28" s="1"/>
  <c r="H15" i="28"/>
  <c r="I15" i="28" s="1"/>
  <c r="H14" i="28"/>
  <c r="I14" i="28" s="1"/>
  <c r="H13" i="28"/>
  <c r="I13" i="28" s="1"/>
  <c r="H12" i="28"/>
  <c r="I12" i="28" s="1"/>
  <c r="H11" i="28"/>
  <c r="I11" i="28" s="1"/>
  <c r="H10" i="28"/>
  <c r="I10" i="28" s="1"/>
  <c r="H9" i="28"/>
  <c r="I9" i="28" s="1"/>
  <c r="H8" i="28"/>
  <c r="I8" i="28" s="1"/>
  <c r="H7" i="28"/>
  <c r="I7" i="28" s="1"/>
  <c r="H6" i="28"/>
  <c r="I6" i="28" s="1"/>
  <c r="H5" i="28"/>
  <c r="I5" i="28" s="1"/>
  <c r="H4" i="28"/>
  <c r="I4" i="28" s="1"/>
  <c r="H30" i="27" l="1"/>
  <c r="I30" i="27" s="1"/>
  <c r="H29" i="27"/>
  <c r="I29" i="27" s="1"/>
  <c r="H28" i="27"/>
  <c r="I28" i="27" s="1"/>
  <c r="H27" i="27"/>
  <c r="I27" i="27" s="1"/>
  <c r="H26" i="27"/>
  <c r="I26" i="27" s="1"/>
  <c r="H25" i="27"/>
  <c r="I25" i="27" s="1"/>
  <c r="H24" i="27"/>
  <c r="I24" i="27" s="1"/>
  <c r="H23" i="27"/>
  <c r="I23" i="27" s="1"/>
  <c r="H22" i="27"/>
  <c r="I22" i="27" s="1"/>
  <c r="H21" i="27"/>
  <c r="I21" i="27" s="1"/>
  <c r="H20" i="27"/>
  <c r="I20" i="27" s="1"/>
  <c r="H19" i="27"/>
  <c r="I19" i="27" s="1"/>
  <c r="H18" i="27"/>
  <c r="I18" i="27" s="1"/>
  <c r="H17" i="27"/>
  <c r="I17" i="27" s="1"/>
  <c r="H16" i="27"/>
  <c r="I16" i="27" s="1"/>
  <c r="H15" i="27"/>
  <c r="I15" i="27" s="1"/>
  <c r="H14" i="27"/>
  <c r="I14" i="27" s="1"/>
  <c r="H13" i="27"/>
  <c r="I13" i="27" s="1"/>
  <c r="H12" i="27"/>
  <c r="I12" i="27" s="1"/>
  <c r="H11" i="27"/>
  <c r="I11" i="27" s="1"/>
  <c r="H10" i="27"/>
  <c r="I10" i="27" s="1"/>
  <c r="H9" i="27"/>
  <c r="I9" i="27" s="1"/>
  <c r="H8" i="27"/>
  <c r="I8" i="27" s="1"/>
  <c r="H7" i="27"/>
  <c r="I7" i="27" s="1"/>
  <c r="H6" i="27"/>
  <c r="I6" i="27" s="1"/>
  <c r="H5" i="27"/>
  <c r="I5" i="27" s="1"/>
  <c r="H4" i="27"/>
  <c r="I4" i="27" s="1"/>
  <c r="I23" i="26" l="1"/>
  <c r="J23" i="26" s="1"/>
  <c r="I22" i="26"/>
  <c r="J22" i="26" s="1"/>
  <c r="I21" i="26"/>
  <c r="J21" i="26" s="1"/>
  <c r="I20" i="26"/>
  <c r="J20" i="26" s="1"/>
  <c r="I19" i="26"/>
  <c r="J19" i="26" s="1"/>
  <c r="I18" i="26"/>
  <c r="J18" i="26" s="1"/>
  <c r="I17" i="26"/>
  <c r="J17" i="26" s="1"/>
  <c r="I16" i="26"/>
  <c r="J16" i="26" s="1"/>
  <c r="I15" i="26"/>
  <c r="J15" i="26" s="1"/>
  <c r="I14" i="26"/>
  <c r="J14" i="26" s="1"/>
  <c r="J13" i="26"/>
  <c r="I13" i="26"/>
  <c r="I12" i="26"/>
  <c r="J12" i="26" s="1"/>
  <c r="I11" i="26"/>
  <c r="J11" i="26" s="1"/>
  <c r="I10" i="26"/>
  <c r="J10" i="26" s="1"/>
  <c r="I9" i="26"/>
  <c r="J9" i="26" s="1"/>
  <c r="I8" i="26"/>
  <c r="J8" i="26" s="1"/>
  <c r="J7" i="26"/>
  <c r="I7" i="26"/>
  <c r="I6" i="26"/>
  <c r="J6" i="26" s="1"/>
  <c r="I5" i="26"/>
  <c r="J5" i="26" s="1"/>
  <c r="I4" i="26"/>
  <c r="J4" i="26" s="1"/>
  <c r="I27" i="25" l="1"/>
  <c r="J27" i="25" s="1"/>
  <c r="I26" i="25"/>
  <c r="J26" i="25" s="1"/>
  <c r="J25" i="25"/>
  <c r="I25" i="25"/>
  <c r="I24" i="25"/>
  <c r="J24" i="25" s="1"/>
  <c r="I23" i="25"/>
  <c r="J23" i="25" s="1"/>
  <c r="I22" i="25"/>
  <c r="J22" i="25" s="1"/>
  <c r="I21" i="25"/>
  <c r="J21" i="25" s="1"/>
  <c r="I20" i="25"/>
  <c r="J20" i="25" s="1"/>
  <c r="I19" i="25"/>
  <c r="J19" i="25" s="1"/>
  <c r="I18" i="25"/>
  <c r="J18" i="25" s="1"/>
  <c r="I17" i="25"/>
  <c r="J17" i="25" s="1"/>
  <c r="I16" i="25"/>
  <c r="J16" i="25" s="1"/>
  <c r="I15" i="25"/>
  <c r="J15" i="25" s="1"/>
  <c r="I14" i="25"/>
  <c r="J14" i="25" s="1"/>
  <c r="I13" i="25"/>
  <c r="J13" i="25" s="1"/>
  <c r="I12" i="25"/>
  <c r="J12" i="25" s="1"/>
  <c r="I11" i="25"/>
  <c r="J11" i="25" s="1"/>
  <c r="I10" i="25"/>
  <c r="J10" i="25" s="1"/>
  <c r="I9" i="25"/>
  <c r="J9" i="25" s="1"/>
  <c r="I8" i="25"/>
  <c r="J8" i="25" s="1"/>
  <c r="I7" i="25"/>
  <c r="J7" i="25" s="1"/>
  <c r="I6" i="25"/>
  <c r="J6" i="25" s="1"/>
  <c r="I5" i="25"/>
  <c r="J5" i="25" s="1"/>
  <c r="I4" i="25"/>
  <c r="J4" i="25" s="1"/>
  <c r="G19" i="24" l="1"/>
  <c r="H19" i="24" s="1"/>
  <c r="G18" i="24"/>
  <c r="H18" i="24" s="1"/>
  <c r="G17" i="24"/>
  <c r="H17" i="24" s="1"/>
  <c r="G16" i="24"/>
  <c r="H16" i="24" s="1"/>
  <c r="G15" i="24"/>
  <c r="H15" i="24" s="1"/>
  <c r="G14" i="24"/>
  <c r="H14" i="24" s="1"/>
  <c r="G13" i="24"/>
  <c r="H13" i="24" s="1"/>
  <c r="G12" i="24"/>
  <c r="H12" i="24" s="1"/>
  <c r="P11" i="24"/>
  <c r="Q11" i="24" s="1"/>
  <c r="G11" i="24"/>
  <c r="H11" i="24" s="1"/>
  <c r="P10" i="24"/>
  <c r="Q10" i="24" s="1"/>
  <c r="G10" i="24"/>
  <c r="H10" i="24" s="1"/>
  <c r="Y9" i="24"/>
  <c r="Z9" i="24" s="1"/>
  <c r="P9" i="24"/>
  <c r="Q9" i="24" s="1"/>
  <c r="G9" i="24"/>
  <c r="H9" i="24" s="1"/>
  <c r="AQ8" i="24"/>
  <c r="AR8" i="24" s="1"/>
  <c r="Y8" i="24"/>
  <c r="Z8" i="24" s="1"/>
  <c r="P8" i="24"/>
  <c r="Q8" i="24" s="1"/>
  <c r="G8" i="24"/>
  <c r="H8" i="24" s="1"/>
  <c r="AQ7" i="24"/>
  <c r="AR7" i="24" s="1"/>
  <c r="Y7" i="24"/>
  <c r="Z7" i="24" s="1"/>
  <c r="P7" i="24"/>
  <c r="Q7" i="24" s="1"/>
  <c r="G7" i="24"/>
  <c r="H7" i="24" s="1"/>
  <c r="AQ6" i="24"/>
  <c r="AR6" i="24" s="1"/>
  <c r="AH6" i="24"/>
  <c r="AI6" i="24" s="1"/>
  <c r="Y6" i="24"/>
  <c r="Z6" i="24" s="1"/>
  <c r="P6" i="24"/>
  <c r="Q6" i="24" s="1"/>
  <c r="G6" i="24"/>
  <c r="H6" i="24" s="1"/>
  <c r="AQ5" i="24"/>
  <c r="AR5" i="24" s="1"/>
  <c r="AH5" i="24"/>
  <c r="AI5" i="24" s="1"/>
  <c r="Y5" i="24"/>
  <c r="Z5" i="24" s="1"/>
  <c r="P5" i="24"/>
  <c r="Q5" i="24" s="1"/>
  <c r="G5" i="24"/>
  <c r="H5" i="24" s="1"/>
  <c r="AQ4" i="24"/>
  <c r="AR4" i="24" s="1"/>
  <c r="AH4" i="24"/>
  <c r="AI4" i="24" s="1"/>
  <c r="Y4" i="24"/>
  <c r="Z4" i="24" s="1"/>
  <c r="P4" i="24"/>
  <c r="Q4" i="24" s="1"/>
  <c r="G4" i="24"/>
  <c r="H4" i="24" s="1"/>
  <c r="H989" i="23" l="1"/>
  <c r="H949" i="23"/>
  <c r="H909" i="23"/>
  <c r="H869" i="23"/>
  <c r="H829" i="23"/>
  <c r="H789" i="23"/>
  <c r="H749" i="23"/>
  <c r="H709" i="23"/>
  <c r="I28" i="23"/>
  <c r="J28" i="23" s="1"/>
  <c r="I27" i="23"/>
  <c r="J27" i="23" s="1"/>
  <c r="I26" i="23"/>
  <c r="J26" i="23" s="1"/>
  <c r="I25" i="23"/>
  <c r="J25" i="23" s="1"/>
  <c r="I24" i="23"/>
  <c r="J24" i="23" s="1"/>
  <c r="I23" i="23"/>
  <c r="J23" i="23" s="1"/>
  <c r="I22" i="23"/>
  <c r="J22" i="23" s="1"/>
  <c r="I20" i="23"/>
  <c r="J20" i="23" s="1"/>
  <c r="I19" i="23"/>
  <c r="J19" i="23" s="1"/>
  <c r="I18" i="23"/>
  <c r="J18" i="23" s="1"/>
  <c r="I17" i="23"/>
  <c r="J17" i="23" s="1"/>
  <c r="I16" i="23"/>
  <c r="J16" i="23" s="1"/>
  <c r="I15" i="23"/>
  <c r="J15" i="23" s="1"/>
  <c r="I14" i="23"/>
  <c r="J14" i="23" s="1"/>
  <c r="I13" i="23"/>
  <c r="J13" i="23" s="1"/>
  <c r="I12" i="23"/>
  <c r="J12" i="23" s="1"/>
  <c r="I11" i="23"/>
  <c r="J11" i="23" s="1"/>
  <c r="I10" i="23"/>
  <c r="J10" i="23" s="1"/>
  <c r="I9" i="23"/>
  <c r="J9" i="23" s="1"/>
  <c r="I8" i="23"/>
  <c r="J8" i="23" s="1"/>
  <c r="I7" i="23"/>
  <c r="J7" i="23" s="1"/>
  <c r="I6" i="23"/>
  <c r="J6" i="23" s="1"/>
  <c r="I5" i="23"/>
  <c r="J5" i="23" s="1"/>
  <c r="I4" i="23"/>
  <c r="J4" i="23" s="1"/>
  <c r="L29" i="22" l="1"/>
  <c r="O29" i="22" s="1"/>
  <c r="K29" i="22"/>
  <c r="N29" i="22" s="1"/>
  <c r="J29" i="22"/>
  <c r="M29" i="22" s="1"/>
  <c r="L28" i="22"/>
  <c r="O28" i="22" s="1"/>
  <c r="K28" i="22"/>
  <c r="N28" i="22" s="1"/>
  <c r="J28" i="22"/>
  <c r="M28" i="22" s="1"/>
  <c r="L27" i="22"/>
  <c r="O27" i="22" s="1"/>
  <c r="K27" i="22"/>
  <c r="N27" i="22" s="1"/>
  <c r="J27" i="22"/>
  <c r="M27" i="22" s="1"/>
  <c r="L26" i="22"/>
  <c r="O26" i="22" s="1"/>
  <c r="K26" i="22"/>
  <c r="N26" i="22" s="1"/>
  <c r="J26" i="22"/>
  <c r="M26" i="22" s="1"/>
  <c r="L25" i="22"/>
  <c r="O25" i="22" s="1"/>
  <c r="K25" i="22"/>
  <c r="N25" i="22" s="1"/>
  <c r="J25" i="22"/>
  <c r="M25" i="22" s="1"/>
  <c r="L24" i="22"/>
  <c r="O24" i="22" s="1"/>
  <c r="K24" i="22"/>
  <c r="N24" i="22" s="1"/>
  <c r="J24" i="22"/>
  <c r="M24" i="22" s="1"/>
  <c r="L23" i="22"/>
  <c r="O23" i="22" s="1"/>
  <c r="K23" i="22"/>
  <c r="N23" i="22" s="1"/>
  <c r="J23" i="22"/>
  <c r="M23" i="22" s="1"/>
  <c r="L22" i="22"/>
  <c r="O22" i="22" s="1"/>
  <c r="K22" i="22"/>
  <c r="N22" i="22" s="1"/>
  <c r="J22" i="22"/>
  <c r="M22" i="22" s="1"/>
  <c r="K21" i="22"/>
  <c r="N21" i="22" s="1"/>
  <c r="J21" i="22"/>
  <c r="M21" i="22" s="1"/>
  <c r="L20" i="22"/>
  <c r="O20" i="22" s="1"/>
  <c r="K20" i="22"/>
  <c r="N20" i="22" s="1"/>
  <c r="J20" i="22"/>
  <c r="M20" i="22" s="1"/>
  <c r="L19" i="22"/>
  <c r="O19" i="22" s="1"/>
  <c r="K19" i="22"/>
  <c r="N19" i="22" s="1"/>
  <c r="J19" i="22"/>
  <c r="M19" i="22" s="1"/>
  <c r="L18" i="22"/>
  <c r="O18" i="22" s="1"/>
  <c r="K18" i="22"/>
  <c r="N18" i="22" s="1"/>
  <c r="J18" i="22"/>
  <c r="M18" i="22" s="1"/>
  <c r="L17" i="22"/>
  <c r="O17" i="22" s="1"/>
  <c r="K17" i="22"/>
  <c r="N17" i="22" s="1"/>
  <c r="J17" i="22"/>
  <c r="M17" i="22" s="1"/>
  <c r="L16" i="22"/>
  <c r="O16" i="22" s="1"/>
  <c r="K16" i="22"/>
  <c r="N16" i="22" s="1"/>
  <c r="J16" i="22"/>
  <c r="M16" i="22" s="1"/>
  <c r="L15" i="22"/>
  <c r="O15" i="22" s="1"/>
  <c r="K15" i="22"/>
  <c r="N15" i="22" s="1"/>
  <c r="J15" i="22"/>
  <c r="M15" i="22" s="1"/>
  <c r="L14" i="22"/>
  <c r="O14" i="22" s="1"/>
  <c r="K14" i="22"/>
  <c r="N14" i="22" s="1"/>
  <c r="J14" i="22"/>
  <c r="M14" i="22" s="1"/>
  <c r="L13" i="22"/>
  <c r="O13" i="22" s="1"/>
  <c r="K13" i="22"/>
  <c r="N13" i="22" s="1"/>
  <c r="J13" i="22"/>
  <c r="M13" i="22" s="1"/>
  <c r="L12" i="22"/>
  <c r="O12" i="22" s="1"/>
  <c r="K12" i="22"/>
  <c r="N12" i="22" s="1"/>
  <c r="J12" i="22"/>
  <c r="M12" i="22" s="1"/>
  <c r="L11" i="22"/>
  <c r="O11" i="22" s="1"/>
  <c r="K11" i="22"/>
  <c r="N11" i="22" s="1"/>
  <c r="J11" i="22"/>
  <c r="M11" i="22" s="1"/>
  <c r="L10" i="22"/>
  <c r="O10" i="22" s="1"/>
  <c r="K10" i="22"/>
  <c r="N10" i="22" s="1"/>
  <c r="J10" i="22"/>
  <c r="M10" i="22" s="1"/>
  <c r="L9" i="22"/>
  <c r="O9" i="22" s="1"/>
  <c r="K9" i="22"/>
  <c r="N9" i="22" s="1"/>
  <c r="J9" i="22"/>
  <c r="M9" i="22" s="1"/>
  <c r="L8" i="22"/>
  <c r="O8" i="22" s="1"/>
  <c r="K8" i="22"/>
  <c r="N8" i="22" s="1"/>
  <c r="J8" i="22"/>
  <c r="M8" i="22" s="1"/>
  <c r="L7" i="22"/>
  <c r="O7" i="22" s="1"/>
  <c r="K7" i="22"/>
  <c r="N7" i="22" s="1"/>
  <c r="J7" i="22"/>
  <c r="M7" i="22" s="1"/>
  <c r="L6" i="22"/>
  <c r="O6" i="22" s="1"/>
  <c r="K6" i="22"/>
  <c r="N6" i="22" s="1"/>
  <c r="J6" i="22"/>
  <c r="M6" i="22" s="1"/>
  <c r="L5" i="22"/>
  <c r="O5" i="22" s="1"/>
  <c r="K5" i="22"/>
  <c r="N5" i="22" s="1"/>
  <c r="J5" i="22"/>
  <c r="M5" i="22" s="1"/>
  <c r="L4" i="22"/>
  <c r="O4" i="22" s="1"/>
  <c r="K4" i="22"/>
  <c r="N4" i="22" s="1"/>
  <c r="J4" i="22"/>
  <c r="M4" i="22" s="1"/>
</calcChain>
</file>

<file path=xl/sharedStrings.xml><?xml version="1.0" encoding="utf-8"?>
<sst xmlns="http://schemas.openxmlformats.org/spreadsheetml/2006/main" count="756" uniqueCount="192">
  <si>
    <t>Kalenderwoche</t>
  </si>
  <si>
    <t>Monitoring Kleine Kohlfliege</t>
  </si>
  <si>
    <t>Verlauf 2009 - 2018</t>
  </si>
  <si>
    <t>Eimanschetten - Fangpflanzen 2014</t>
  </si>
  <si>
    <t>VG</t>
  </si>
  <si>
    <t>Bemerkung</t>
  </si>
  <si>
    <t>Summe Eier</t>
  </si>
  <si>
    <t>Summe EiM</t>
  </si>
  <si>
    <t>Summe Kragen</t>
  </si>
  <si>
    <t>Eier je Pfl./ Wo gesamt</t>
  </si>
  <si>
    <t>Eier je Pfl./ Wo an Eimanschetten</t>
  </si>
  <si>
    <t>Eier je Pfl./ Wo an Kohlkragen</t>
  </si>
  <si>
    <t>Fangpfl. Kohlrabi</t>
  </si>
  <si>
    <t>Termin 1</t>
  </si>
  <si>
    <t xml:space="preserve"> 17.04.2014</t>
  </si>
  <si>
    <t>Termin 2</t>
  </si>
  <si>
    <t>Termin 3</t>
  </si>
  <si>
    <t>Termin 4</t>
  </si>
  <si>
    <t>Termin 5</t>
  </si>
  <si>
    <t>Termin 6</t>
  </si>
  <si>
    <t>Termin 7</t>
  </si>
  <si>
    <t>Termin 8</t>
  </si>
  <si>
    <t>Termin 9</t>
  </si>
  <si>
    <t>Termin 10</t>
  </si>
  <si>
    <t>Termin 11</t>
  </si>
  <si>
    <t>Termin 12</t>
  </si>
  <si>
    <t>Termin 13</t>
  </si>
  <si>
    <t>Termin 14</t>
  </si>
  <si>
    <t>Termin 15</t>
  </si>
  <si>
    <t>Termin 16</t>
  </si>
  <si>
    <t>Termin 17</t>
  </si>
  <si>
    <t>Termin 18</t>
  </si>
  <si>
    <t>Termin 19</t>
  </si>
  <si>
    <t>Termin 20</t>
  </si>
  <si>
    <t>Termin 21</t>
  </si>
  <si>
    <t>Termin 22</t>
  </si>
  <si>
    <t>Termin 23</t>
  </si>
  <si>
    <t>Termin 24</t>
  </si>
  <si>
    <t>Termin 25</t>
  </si>
  <si>
    <t>Termin 26</t>
  </si>
  <si>
    <t>Abnahme der Eimanschetten am 07.10.2014</t>
  </si>
  <si>
    <t>Nr. 1 = EiM</t>
  </si>
  <si>
    <t>Nr. 2 = Kohlkragen</t>
  </si>
  <si>
    <t>Kohlkragen übergefahren</t>
  </si>
  <si>
    <t>nach Auszählung an Insekt.  Brokkoli gesetzt (Rand B+D)</t>
  </si>
  <si>
    <t>Fangpflanzen S2 vorn</t>
  </si>
  <si>
    <t>ab hier Brokkoli nach Beregnung</t>
  </si>
  <si>
    <t>danach abgenommen und an Rosenkohl S5 gesetzt (Lebendmulche)</t>
  </si>
  <si>
    <t>lag daneben</t>
  </si>
  <si>
    <t>fehlt</t>
  </si>
  <si>
    <t>nicht angelegt</t>
  </si>
  <si>
    <t>Demo Weißkohl</t>
  </si>
  <si>
    <t>Grünkohl Sorten</t>
  </si>
  <si>
    <t>nur 34 Manschetten angelegt</t>
  </si>
  <si>
    <t>Brokkoli S1</t>
  </si>
  <si>
    <t>Kohlrabi S5</t>
  </si>
  <si>
    <t>Brokkoli S5</t>
  </si>
  <si>
    <t>ganze Pfl. Fehlt</t>
  </si>
  <si>
    <t>Mix S2</t>
  </si>
  <si>
    <t>bei Vorhandensein von Kohlpflanzen auf mehreren Versuchsschlägen erfolgte Kontrolle an 2 Standorten mit je 20 Eimanschetten</t>
  </si>
  <si>
    <t>wechselnder Standort der Eimanschetten je nach Verfügbarkeit der Kohlkulturen, Anlegen vorrangig an Jungpflanzen</t>
  </si>
  <si>
    <t>zusätzlich zu den 40 Eimanschetten wurden auch Kohlkragen getestet, die sich aber als weniger fängig erwiesen</t>
  </si>
  <si>
    <t>zu Beginn der Saison Einsatz von Fangpflanzen, später Kontrolle an Versuchskulturen</t>
  </si>
  <si>
    <t>in Statistik wurden nur die Daten der Fänge der Eimanschetten aufgenommen</t>
  </si>
  <si>
    <t>erstmaliges Auszählen der Eimanschetten in KW 18, da waren bereits die ersten Eier abgelegt</t>
  </si>
  <si>
    <t>Mittelwerte, da Daten aus dieser KW nicht vorlagen</t>
  </si>
  <si>
    <t>durchschnittliche Anzahl Kohlfliegeneier pro Pflanze</t>
  </si>
  <si>
    <t>wöchentliche Auszählung der Eimanschetten, i.d.R. Zeitraum 7 Tage</t>
  </si>
  <si>
    <t>Termin</t>
  </si>
  <si>
    <t>Wieder-holung</t>
  </si>
  <si>
    <t>Ei-mansch.</t>
  </si>
  <si>
    <t>Eimanschette / Kohlkragen</t>
  </si>
  <si>
    <t>Anzahl Eier</t>
  </si>
  <si>
    <t>Eimanschetten - 2010</t>
  </si>
  <si>
    <t>T</t>
  </si>
  <si>
    <t>WDH</t>
  </si>
  <si>
    <t>EiM</t>
  </si>
  <si>
    <t>Eier</t>
  </si>
  <si>
    <t>S1 Fangpflanzen</t>
  </si>
  <si>
    <t>1-20=mickr. Kohlr.</t>
  </si>
  <si>
    <t>21-36=große RK</t>
  </si>
  <si>
    <t>37-40=ganz mickr.RK</t>
  </si>
  <si>
    <t>1-17=mickr. Kohlr.</t>
  </si>
  <si>
    <t>18-35=große RK</t>
  </si>
  <si>
    <t>36-38=ganz mickr.RK</t>
  </si>
  <si>
    <t>1-18=mickr. Kohlr.</t>
  </si>
  <si>
    <t>19-35=große RK</t>
  </si>
  <si>
    <t>36-40=ganz mickr.RK</t>
  </si>
  <si>
    <t>1-20 = Bluko Beregnung S4</t>
  </si>
  <si>
    <t>21-30 = Wirsing S7</t>
  </si>
  <si>
    <t>31-40 = Paradox S7</t>
  </si>
  <si>
    <t>1-15 = WK-Inkr. S7</t>
  </si>
  <si>
    <t>16-30 = KF-Fangzaun Bluko S7</t>
  </si>
  <si>
    <t>31-40 = KF-Fangzaun Vergleich S4</t>
  </si>
  <si>
    <t>1-15 = RK-Zuflug S1</t>
  </si>
  <si>
    <t>viele Kurzflügler</t>
  </si>
  <si>
    <t>in den EiM</t>
  </si>
  <si>
    <t>5 Maden</t>
  </si>
  <si>
    <t>16-40 = Kohlrabi S7</t>
  </si>
  <si>
    <t>1-15 = WK-Inkrustierung S1</t>
  </si>
  <si>
    <t>16-40 = Kohlrabi S7, total eingemoddert</t>
  </si>
  <si>
    <t>zusätzlich Rosenkohl S1</t>
  </si>
  <si>
    <t>Summe:</t>
  </si>
  <si>
    <t>Eimanschetten - Fangpflanzen 2011</t>
  </si>
  <si>
    <t>Eimanschetten - WK Jungpflanzen 1. Satz 2011</t>
  </si>
  <si>
    <t>Eimanschetten - Brokkoli Lebendmulche 2011</t>
  </si>
  <si>
    <t>Eimanschetten - WK Jungpflanzen 2. Satz 2011</t>
  </si>
  <si>
    <t>Eimanschetten - Kohlrabi 2011</t>
  </si>
  <si>
    <t>S7 Fangpflanzen</t>
  </si>
  <si>
    <t>S2 WK-Jungpfl.</t>
  </si>
  <si>
    <t>S1 Brokkoli</t>
  </si>
  <si>
    <t>am 19.4. EiM</t>
  </si>
  <si>
    <t>am 21.07. angelegt</t>
  </si>
  <si>
    <t>am 26.08. angelegt</t>
  </si>
  <si>
    <t>angelegt</t>
  </si>
  <si>
    <t>20 Stck.</t>
  </si>
  <si>
    <t>EiM verschwinden</t>
  </si>
  <si>
    <t>Tiere…</t>
  </si>
  <si>
    <t>A1</t>
  </si>
  <si>
    <t>A 3.1</t>
  </si>
  <si>
    <t>B1</t>
  </si>
  <si>
    <t>Kurzflügler</t>
  </si>
  <si>
    <t>B2.2</t>
  </si>
  <si>
    <t>Wurzelboni 10.8.</t>
  </si>
  <si>
    <t>C2.2</t>
  </si>
  <si>
    <t>C1</t>
  </si>
  <si>
    <t>D3.1</t>
  </si>
  <si>
    <t>D1</t>
  </si>
  <si>
    <t>danach EiM entnommen</t>
  </si>
  <si>
    <t>1 Larve</t>
  </si>
  <si>
    <t>danach EiM abgenommen</t>
  </si>
  <si>
    <t>Kontrolle der Eiablage Kleine Kohlfliege mit Hilfe von i.d.R. 40 Eimanschetten über den gesamten Verlauf</t>
  </si>
  <si>
    <t>Auszählung in verschiedenen Versuchen</t>
  </si>
  <si>
    <t>manchmal auch nur 20 Eimanschetten ausgelegt</t>
  </si>
  <si>
    <t>Lücke von 14 Tagen wird mit Durchschnitt von KW 32 - 35 errechnet</t>
  </si>
  <si>
    <t>Eimanschetten - Fangpflanzen 2012</t>
  </si>
  <si>
    <t>Summe</t>
  </si>
  <si>
    <t>Kohlfiegeneier je Pflanze/Wo</t>
  </si>
  <si>
    <t>EiM fehlt</t>
  </si>
  <si>
    <t>EiM lagen komplett daneben</t>
  </si>
  <si>
    <t>fehlende EiM lagen im Weg</t>
  </si>
  <si>
    <t>Eimanschetten - Fangpflanzen 2013</t>
  </si>
  <si>
    <t>Kohlfliegeneier je Pflanze/Wo</t>
  </si>
  <si>
    <t>WK Beregnung S4</t>
  </si>
  <si>
    <t>Insekt. Brokkoli S7</t>
  </si>
  <si>
    <t>Läuse</t>
  </si>
  <si>
    <t>danach EiM abgenommmen</t>
  </si>
  <si>
    <t>neu angelegt am 26.08. Kohlrabi S7</t>
  </si>
  <si>
    <t>rausgerissen</t>
  </si>
  <si>
    <t>Manschette lag sonstwo</t>
  </si>
  <si>
    <t>EiManschetten angelegt am 9.4.2015</t>
  </si>
  <si>
    <t xml:space="preserve"> 17.04.2015</t>
  </si>
  <si>
    <t>Schlag 3</t>
  </si>
  <si>
    <t>Termin 27</t>
  </si>
  <si>
    <t>Abnahme der Eimanschetten am 10.11.2015</t>
  </si>
  <si>
    <t>EiManschetten angelegt am 14.4.2016</t>
  </si>
  <si>
    <t>Schlag 4</t>
  </si>
  <si>
    <t>Abnahme der Eimanschetten am 10.10.2016</t>
  </si>
  <si>
    <t>Schlag 7 Rosenkohl</t>
  </si>
  <si>
    <t>Schlag 4 Rosenkohl</t>
  </si>
  <si>
    <t>S6 Weißkohl</t>
  </si>
  <si>
    <t>S4 Rosenkohl</t>
  </si>
  <si>
    <t>Schlag 6 Weißkohl, danach abgenommen und auf S1 Brokkoli</t>
  </si>
  <si>
    <t>Schlag 4 Rosenkohl, danach auf S4 Brokkoli</t>
  </si>
  <si>
    <t>S1 Brokkoli Schauparzelle</t>
  </si>
  <si>
    <t>S4 Blattläuse Brokkoli</t>
  </si>
  <si>
    <t>danach umgesetzt auf S7 Grünkohl</t>
  </si>
  <si>
    <t>gemulcht</t>
  </si>
  <si>
    <t>S4 Grünkohl</t>
  </si>
  <si>
    <t>S7 Grünkohl</t>
  </si>
  <si>
    <t>S4 Grünkohl neue Fangpflanzen</t>
  </si>
  <si>
    <t>EiManschetten angelegt am 26.4.2017</t>
  </si>
  <si>
    <t>Abnahme der Eimanschetten am 25.10.2017</t>
  </si>
  <si>
    <t>EiManschetten angelegt am 12.4.2018</t>
  </si>
  <si>
    <t>Abnahme der Eimanschetten am 17.10.2018</t>
  </si>
  <si>
    <t>Polymer 2009  - Eimanschetten - Gresse</t>
  </si>
  <si>
    <t>Polymer 2009  - Eimanschetten, Gülzow</t>
  </si>
  <si>
    <t>2.1</t>
  </si>
  <si>
    <t>WK Gärreste</t>
  </si>
  <si>
    <t xml:space="preserve">danach </t>
  </si>
  <si>
    <t xml:space="preserve">erfolgten </t>
  </si>
  <si>
    <t>keine</t>
  </si>
  <si>
    <t xml:space="preserve">Zählungen </t>
  </si>
  <si>
    <t>mehr!</t>
  </si>
  <si>
    <t>keine Kohlpflanzen</t>
  </si>
  <si>
    <t>danach Versuch weggefräst</t>
  </si>
  <si>
    <t>2.6</t>
  </si>
  <si>
    <t>total versandet</t>
  </si>
  <si>
    <t>Termin 26.8.2010 nicht gezählt</t>
  </si>
  <si>
    <t>Eier je Pflanze pro 7 Tage</t>
  </si>
  <si>
    <t>Manschette fehlt</t>
  </si>
  <si>
    <t>bei mehrmaliger wöchentlicher Auszählung wurden die Fänge/KW zusammengefasst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</si>
</sst>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14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NumberFormat="1" applyFont="1" applyFill="1" applyBorder="1"/>
    <xf numFmtId="164" fontId="2" fillId="3" borderId="1" xfId="0" applyNumberFormat="1" applyFont="1" applyFill="1" applyBorder="1"/>
    <xf numFmtId="164" fontId="2" fillId="2" borderId="1" xfId="0" applyNumberFormat="1" applyFont="1" applyFill="1" applyBorder="1"/>
    <xf numFmtId="164" fontId="2" fillId="5" borderId="1" xfId="0" applyNumberFormat="1" applyFont="1" applyFill="1" applyBorder="1"/>
    <xf numFmtId="0" fontId="5" fillId="0" borderId="1" xfId="0" applyFont="1" applyBorder="1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3" fillId="0" borderId="0" xfId="0" applyFont="1" applyFill="1" applyBorder="1"/>
    <xf numFmtId="0" fontId="2" fillId="0" borderId="0" xfId="0" applyFont="1" applyAlignment="1">
      <alignment wrapText="1"/>
    </xf>
    <xf numFmtId="49" fontId="2" fillId="0" borderId="5" xfId="0" applyNumberFormat="1" applyFont="1" applyFill="1" applyBorder="1"/>
    <xf numFmtId="0" fontId="2" fillId="0" borderId="0" xfId="0" applyFont="1" applyFill="1" applyBorder="1"/>
    <xf numFmtId="0" fontId="2" fillId="0" borderId="6" xfId="0" applyFont="1" applyBorder="1"/>
    <xf numFmtId="14" fontId="2" fillId="0" borderId="0" xfId="0" applyNumberFormat="1" applyFont="1"/>
    <xf numFmtId="49" fontId="2" fillId="0" borderId="0" xfId="0" applyNumberFormat="1" applyFont="1" applyFill="1" applyBorder="1"/>
    <xf numFmtId="0" fontId="2" fillId="0" borderId="0" xfId="0" applyFont="1" applyBorder="1"/>
    <xf numFmtId="0" fontId="3" fillId="0" borderId="0" xfId="0" applyFont="1"/>
    <xf numFmtId="49" fontId="2" fillId="0" borderId="2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49" fontId="2" fillId="0" borderId="8" xfId="0" applyNumberFormat="1" applyFont="1" applyFill="1" applyBorder="1"/>
    <xf numFmtId="0" fontId="2" fillId="0" borderId="7" xfId="0" applyFont="1" applyBorder="1"/>
    <xf numFmtId="0" fontId="2" fillId="0" borderId="9" xfId="0" applyFont="1" applyBorder="1"/>
    <xf numFmtId="1" fontId="2" fillId="0" borderId="6" xfId="0" applyNumberFormat="1" applyFont="1" applyBorder="1"/>
    <xf numFmtId="1" fontId="2" fillId="0" borderId="0" xfId="0" applyNumberFormat="1" applyFont="1"/>
    <xf numFmtId="1" fontId="2" fillId="0" borderId="4" xfId="0" applyNumberFormat="1" applyFont="1" applyBorder="1"/>
    <xf numFmtId="1" fontId="2" fillId="0" borderId="9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3" xfId="0" applyFont="1" applyBorder="1"/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Fill="1" applyBorder="1"/>
    <xf numFmtId="0" fontId="2" fillId="0" borderId="8" xfId="0" applyFont="1" applyBorder="1"/>
    <xf numFmtId="0" fontId="2" fillId="0" borderId="17" xfId="0" applyFont="1" applyBorder="1"/>
    <xf numFmtId="0" fontId="1" fillId="6" borderId="0" xfId="0" applyFont="1" applyFill="1"/>
    <xf numFmtId="0" fontId="2" fillId="6" borderId="0" xfId="0" applyFont="1" applyFill="1"/>
    <xf numFmtId="0" fontId="1" fillId="7" borderId="0" xfId="0" applyFont="1" applyFill="1"/>
    <xf numFmtId="0" fontId="2" fillId="7" borderId="0" xfId="0" applyFont="1" applyFill="1"/>
    <xf numFmtId="0" fontId="1" fillId="8" borderId="0" xfId="0" applyFont="1" applyFill="1"/>
    <xf numFmtId="0" fontId="2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1" fillId="10" borderId="0" xfId="0" applyFont="1" applyFill="1"/>
    <xf numFmtId="0" fontId="2" fillId="10" borderId="0" xfId="0" applyFont="1" applyFill="1"/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7" borderId="3" xfId="0" applyFont="1" applyFill="1" applyBorder="1" applyAlignment="1">
      <alignment horizontal="center"/>
    </xf>
    <xf numFmtId="0" fontId="3" fillId="7" borderId="3" xfId="0" applyFont="1" applyFill="1" applyBorder="1"/>
    <xf numFmtId="0" fontId="3" fillId="7" borderId="4" xfId="0" applyFont="1" applyFill="1" applyBorder="1"/>
    <xf numFmtId="0" fontId="3" fillId="7" borderId="0" xfId="0" applyFont="1" applyFill="1" applyBorder="1"/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/>
    <xf numFmtId="0" fontId="3" fillId="8" borderId="4" xfId="0" applyFont="1" applyFill="1" applyBorder="1"/>
    <xf numFmtId="0" fontId="3" fillId="8" borderId="0" xfId="0" applyFont="1" applyFill="1" applyBorder="1"/>
    <xf numFmtId="0" fontId="3" fillId="9" borderId="3" xfId="0" applyFont="1" applyFill="1" applyBorder="1" applyAlignment="1">
      <alignment horizontal="center"/>
    </xf>
    <xf numFmtId="0" fontId="3" fillId="9" borderId="3" xfId="0" applyFont="1" applyFill="1" applyBorder="1"/>
    <xf numFmtId="0" fontId="3" fillId="9" borderId="4" xfId="0" applyFont="1" applyFill="1" applyBorder="1"/>
    <xf numFmtId="0" fontId="3" fillId="9" borderId="0" xfId="0" applyFont="1" applyFill="1" applyBorder="1"/>
    <xf numFmtId="0" fontId="3" fillId="10" borderId="3" xfId="0" applyFont="1" applyFill="1" applyBorder="1" applyAlignment="1">
      <alignment horizontal="center"/>
    </xf>
    <xf numFmtId="0" fontId="3" fillId="10" borderId="3" xfId="0" applyFont="1" applyFill="1" applyBorder="1"/>
    <xf numFmtId="0" fontId="3" fillId="10" borderId="4" xfId="0" applyFont="1" applyFill="1" applyBorder="1"/>
    <xf numFmtId="0" fontId="3" fillId="10" borderId="0" xfId="0" applyFont="1" applyFill="1" applyBorder="1"/>
    <xf numFmtId="0" fontId="2" fillId="6" borderId="0" xfId="0" applyFont="1" applyFill="1" applyBorder="1"/>
    <xf numFmtId="0" fontId="2" fillId="6" borderId="6" xfId="0" applyFont="1" applyFill="1" applyBorder="1"/>
    <xf numFmtId="14" fontId="2" fillId="6" borderId="0" xfId="0" applyNumberFormat="1" applyFont="1" applyFill="1"/>
    <xf numFmtId="0" fontId="2" fillId="7" borderId="0" xfId="0" applyFont="1" applyFill="1" applyBorder="1"/>
    <xf numFmtId="0" fontId="2" fillId="7" borderId="6" xfId="0" applyFont="1" applyFill="1" applyBorder="1"/>
    <xf numFmtId="14" fontId="2" fillId="7" borderId="0" xfId="0" applyNumberFormat="1" applyFont="1" applyFill="1"/>
    <xf numFmtId="0" fontId="2" fillId="8" borderId="0" xfId="0" applyFont="1" applyFill="1" applyBorder="1"/>
    <xf numFmtId="0" fontId="2" fillId="8" borderId="6" xfId="2" applyFont="1" applyFill="1" applyBorder="1"/>
    <xf numFmtId="14" fontId="2" fillId="8" borderId="0" xfId="0" applyNumberFormat="1" applyFont="1" applyFill="1"/>
    <xf numFmtId="0" fontId="2" fillId="9" borderId="0" xfId="0" applyFont="1" applyFill="1" applyBorder="1"/>
    <xf numFmtId="0" fontId="2" fillId="9" borderId="6" xfId="0" applyFont="1" applyFill="1" applyBorder="1"/>
    <xf numFmtId="14" fontId="2" fillId="9" borderId="0" xfId="0" applyNumberFormat="1" applyFont="1" applyFill="1"/>
    <xf numFmtId="0" fontId="2" fillId="10" borderId="0" xfId="0" applyFont="1" applyFill="1" applyBorder="1"/>
    <xf numFmtId="0" fontId="2" fillId="10" borderId="6" xfId="0" applyFont="1" applyFill="1" applyBorder="1"/>
    <xf numFmtId="14" fontId="2" fillId="10" borderId="0" xfId="0" applyNumberFormat="1" applyFont="1" applyFill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2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7" borderId="2" xfId="0" applyFont="1" applyFill="1" applyBorder="1"/>
    <xf numFmtId="0" fontId="2" fillId="8" borderId="3" xfId="0" applyFont="1" applyFill="1" applyBorder="1"/>
    <xf numFmtId="0" fontId="2" fillId="8" borderId="4" xfId="2" applyFont="1" applyFill="1" applyBorder="1"/>
    <xf numFmtId="0" fontId="2" fillId="8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9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2" fillId="10" borderId="2" xfId="0" applyFont="1" applyFill="1" applyBorder="1"/>
    <xf numFmtId="0" fontId="2" fillId="9" borderId="7" xfId="0" applyFont="1" applyFill="1" applyBorder="1"/>
    <xf numFmtId="0" fontId="2" fillId="9" borderId="9" xfId="0" applyFont="1" applyFill="1" applyBorder="1"/>
    <xf numFmtId="0" fontId="2" fillId="9" borderId="8" xfId="0" applyFont="1" applyFill="1" applyBorder="1"/>
    <xf numFmtId="0" fontId="2" fillId="10" borderId="7" xfId="0" applyFont="1" applyFill="1" applyBorder="1"/>
    <xf numFmtId="0" fontId="2" fillId="10" borderId="9" xfId="0" applyFont="1" applyFill="1" applyBorder="1"/>
    <xf numFmtId="0" fontId="2" fillId="10" borderId="8" xfId="0" applyFont="1" applyFill="1" applyBorder="1"/>
    <xf numFmtId="0" fontId="2" fillId="6" borderId="7" xfId="0" applyFont="1" applyFill="1" applyBorder="1"/>
    <xf numFmtId="0" fontId="2" fillId="6" borderId="9" xfId="0" applyFont="1" applyFill="1" applyBorder="1"/>
    <xf numFmtId="0" fontId="2" fillId="6" borderId="8" xfId="0" applyFont="1" applyFill="1" applyBorder="1"/>
    <xf numFmtId="0" fontId="2" fillId="7" borderId="7" xfId="0" applyFont="1" applyFill="1" applyBorder="1"/>
    <xf numFmtId="0" fontId="2" fillId="7" borderId="9" xfId="0" applyFont="1" applyFill="1" applyBorder="1"/>
    <xf numFmtId="0" fontId="2" fillId="7" borderId="8" xfId="0" applyFont="1" applyFill="1" applyBorder="1"/>
    <xf numFmtId="0" fontId="2" fillId="8" borderId="7" xfId="0" applyFont="1" applyFill="1" applyBorder="1"/>
    <xf numFmtId="0" fontId="2" fillId="8" borderId="9" xfId="2" applyFont="1" applyFill="1" applyBorder="1"/>
    <xf numFmtId="0" fontId="2" fillId="8" borderId="8" xfId="0" applyFont="1" applyFill="1" applyBorder="1"/>
    <xf numFmtId="0" fontId="2" fillId="6" borderId="17" xfId="0" applyFont="1" applyFill="1" applyBorder="1"/>
    <xf numFmtId="0" fontId="2" fillId="7" borderId="17" xfId="0" applyFont="1" applyFill="1" applyBorder="1"/>
    <xf numFmtId="0" fontId="2" fillId="8" borderId="17" xfId="2" applyFont="1" applyFill="1" applyBorder="1"/>
    <xf numFmtId="0" fontId="2" fillId="8" borderId="17" xfId="0" applyFont="1" applyFill="1" applyBorder="1"/>
    <xf numFmtId="0" fontId="2" fillId="8" borderId="6" xfId="0" applyFont="1" applyFill="1" applyBorder="1"/>
    <xf numFmtId="0" fontId="2" fillId="8" borderId="9" xfId="0" applyFont="1" applyFill="1" applyBorder="1"/>
    <xf numFmtId="0" fontId="2" fillId="8" borderId="4" xfId="0" applyFont="1" applyFill="1" applyBorder="1"/>
    <xf numFmtId="0" fontId="2" fillId="0" borderId="3" xfId="0" applyFont="1" applyFill="1" applyBorder="1"/>
    <xf numFmtId="0" fontId="3" fillId="6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49" fontId="2" fillId="6" borderId="5" xfId="0" applyNumberFormat="1" applyFont="1" applyFill="1" applyBorder="1"/>
    <xf numFmtId="49" fontId="2" fillId="8" borderId="5" xfId="0" applyNumberFormat="1" applyFont="1" applyFill="1" applyBorder="1"/>
    <xf numFmtId="49" fontId="2" fillId="6" borderId="2" xfId="0" applyNumberFormat="1" applyFont="1" applyFill="1" applyBorder="1"/>
    <xf numFmtId="49" fontId="2" fillId="8" borderId="2" xfId="0" applyNumberFormat="1" applyFont="1" applyFill="1" applyBorder="1"/>
    <xf numFmtId="49" fontId="2" fillId="6" borderId="8" xfId="0" applyNumberFormat="1" applyFont="1" applyFill="1" applyBorder="1"/>
    <xf numFmtId="49" fontId="2" fillId="8" borderId="8" xfId="0" applyNumberFormat="1" applyFont="1" applyFill="1" applyBorder="1"/>
    <xf numFmtId="164" fontId="2" fillId="6" borderId="0" xfId="0" applyNumberFormat="1" applyFont="1" applyFill="1"/>
    <xf numFmtId="164" fontId="2" fillId="8" borderId="0" xfId="0" applyNumberFormat="1" applyFont="1" applyFill="1"/>
    <xf numFmtId="164" fontId="2" fillId="7" borderId="0" xfId="0" applyNumberFormat="1" applyFont="1" applyFill="1"/>
    <xf numFmtId="164" fontId="2" fillId="9" borderId="0" xfId="0" applyNumberFormat="1" applyFont="1" applyFill="1"/>
    <xf numFmtId="164" fontId="2" fillId="10" borderId="0" xfId="0" applyNumberFormat="1" applyFont="1" applyFill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3">
    <cellStyle name="Standard" xfId="0" builtinId="0"/>
    <cellStyle name="Standard 2" xfId="1"/>
    <cellStyle name="Standard 2 2" xfId="2"/>
  </cellStyles>
  <dxfs count="0"/>
  <tableStyles count="0" defaultTableStyle="TableStyleMedium2" defaultPivotStyle="PivotStyleLight16"/>
  <colors>
    <mruColors>
      <color rgb="FFFF9999"/>
      <color rgb="FFFF99CC"/>
      <color rgb="FF666633"/>
      <color rgb="FF008080"/>
      <color rgb="FFCC3300"/>
      <color rgb="FFFF6600"/>
      <color rgb="FFFFFF66"/>
      <color rgb="FFCCFFCC"/>
      <color rgb="FF3366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75" workbookViewId="0">
      <pane ySplit="2" topLeftCell="A3" activePane="bottomLeft" state="frozenSplit"/>
      <selection pane="bottomLeft" activeCell="D29" sqref="D29"/>
    </sheetView>
  </sheetViews>
  <sheetFormatPr baseColWidth="10" defaultColWidth="13.140625" defaultRowHeight="15" x14ac:dyDescent="0.2"/>
  <cols>
    <col min="1" max="1" width="20.7109375" style="1" customWidth="1"/>
    <col min="2" max="11" width="10.7109375" style="1" customWidth="1"/>
    <col min="12" max="12" width="13.140625" style="1" customWidth="1"/>
    <col min="13" max="14" width="10.7109375" style="1" customWidth="1"/>
    <col min="15" max="15" width="16.28515625" style="1" customWidth="1"/>
    <col min="16" max="18" width="13.140625" style="1" customWidth="1"/>
    <col min="19" max="19" width="20.140625" style="1" customWidth="1"/>
    <col min="20" max="45" width="9.28515625" style="1" customWidth="1"/>
    <col min="46" max="46" width="19.140625" style="1" bestFit="1" customWidth="1"/>
    <col min="47" max="16384" width="13.140625" style="1"/>
  </cols>
  <sheetData>
    <row r="1" spans="1:14" ht="30" customHeight="1" thickBot="1" x14ac:dyDescent="0.3">
      <c r="A1" s="9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4" ht="16.5" thickBot="1" x14ac:dyDescent="0.3">
      <c r="A2" s="34" t="s">
        <v>2</v>
      </c>
      <c r="B2" s="141" t="s">
        <v>66</v>
      </c>
      <c r="C2" s="142"/>
      <c r="D2" s="142"/>
      <c r="E2" s="142"/>
      <c r="F2" s="142"/>
      <c r="G2" s="142"/>
      <c r="H2" s="142"/>
      <c r="I2" s="142"/>
      <c r="J2" s="142"/>
      <c r="K2" s="143"/>
      <c r="L2" s="35"/>
    </row>
    <row r="3" spans="1:14" ht="15.75" x14ac:dyDescent="0.25">
      <c r="A3" s="2" t="s">
        <v>0</v>
      </c>
      <c r="B3" s="37">
        <v>2009</v>
      </c>
      <c r="C3" s="37">
        <v>2010</v>
      </c>
      <c r="D3" s="37">
        <v>2011</v>
      </c>
      <c r="E3" s="37">
        <v>2012</v>
      </c>
      <c r="F3" s="37">
        <v>2013</v>
      </c>
      <c r="G3" s="37">
        <v>2014</v>
      </c>
      <c r="H3" s="37">
        <v>2015</v>
      </c>
      <c r="I3" s="37">
        <v>2016</v>
      </c>
      <c r="J3" s="37">
        <v>2017</v>
      </c>
      <c r="K3" s="37">
        <v>2018</v>
      </c>
    </row>
    <row r="4" spans="1:14" x14ac:dyDescent="0.2">
      <c r="A4" s="5">
        <v>16</v>
      </c>
      <c r="B4" s="7">
        <v>0</v>
      </c>
      <c r="C4" s="6">
        <v>0</v>
      </c>
      <c r="D4" s="7">
        <v>0</v>
      </c>
      <c r="E4" s="6">
        <v>0</v>
      </c>
      <c r="F4" s="7">
        <v>0</v>
      </c>
      <c r="G4" s="6">
        <v>0</v>
      </c>
      <c r="H4" s="7">
        <v>0</v>
      </c>
      <c r="I4" s="4">
        <v>0</v>
      </c>
      <c r="J4" s="7"/>
      <c r="K4" s="6">
        <v>0</v>
      </c>
      <c r="M4" s="8"/>
      <c r="N4" s="1" t="s">
        <v>65</v>
      </c>
    </row>
    <row r="5" spans="1:14" ht="15" customHeight="1" x14ac:dyDescent="0.2">
      <c r="A5" s="5">
        <v>17</v>
      </c>
      <c r="B5" s="7">
        <v>0</v>
      </c>
      <c r="C5" s="6">
        <v>0.42499999999999999</v>
      </c>
      <c r="D5" s="7">
        <v>0.6</v>
      </c>
      <c r="E5" s="6">
        <v>0</v>
      </c>
      <c r="F5" s="7">
        <v>0</v>
      </c>
      <c r="G5" s="6">
        <v>0.125</v>
      </c>
      <c r="H5" s="7">
        <v>2.1</v>
      </c>
      <c r="I5" s="6">
        <v>2.95</v>
      </c>
      <c r="J5" s="7"/>
      <c r="K5" s="6">
        <v>0</v>
      </c>
    </row>
    <row r="6" spans="1:14" x14ac:dyDescent="0.2">
      <c r="A6" s="5">
        <v>18</v>
      </c>
      <c r="B6" s="7">
        <v>0</v>
      </c>
      <c r="C6" s="6">
        <v>5.3</v>
      </c>
      <c r="D6" s="7">
        <v>1.6</v>
      </c>
      <c r="E6" s="6">
        <v>4.4000000000000004</v>
      </c>
      <c r="F6" s="7">
        <v>0</v>
      </c>
      <c r="G6" s="6">
        <v>3.6</v>
      </c>
      <c r="H6" s="7">
        <v>16.324999999999999</v>
      </c>
      <c r="I6" s="6">
        <v>15.5</v>
      </c>
      <c r="J6" s="7">
        <v>5.4</v>
      </c>
      <c r="K6" s="6">
        <v>1.2</v>
      </c>
    </row>
    <row r="7" spans="1:14" x14ac:dyDescent="0.2">
      <c r="A7" s="5">
        <v>19</v>
      </c>
      <c r="B7" s="7">
        <v>0.2</v>
      </c>
      <c r="C7" s="6">
        <v>14.5</v>
      </c>
      <c r="D7" s="7">
        <v>3.6</v>
      </c>
      <c r="E7" s="6">
        <v>12.525</v>
      </c>
      <c r="F7" s="7">
        <v>0</v>
      </c>
      <c r="G7" s="6">
        <v>5.5</v>
      </c>
      <c r="H7" s="7">
        <v>9.125</v>
      </c>
      <c r="I7" s="6">
        <v>11.3</v>
      </c>
      <c r="J7" s="7">
        <v>16.100000000000001</v>
      </c>
      <c r="K7" s="6">
        <v>9.6999999999999993</v>
      </c>
    </row>
    <row r="8" spans="1:14" x14ac:dyDescent="0.2">
      <c r="A8" s="5">
        <v>20</v>
      </c>
      <c r="B8" s="7">
        <v>0.77500000000000002</v>
      </c>
      <c r="C8" s="6">
        <v>15.4</v>
      </c>
      <c r="D8" s="7">
        <v>1.1000000000000001</v>
      </c>
      <c r="E8" s="6">
        <v>6.9749999999999996</v>
      </c>
      <c r="F8" s="7">
        <v>0</v>
      </c>
      <c r="G8" s="6">
        <v>3.85</v>
      </c>
      <c r="H8" s="7">
        <v>16.5</v>
      </c>
      <c r="I8" s="6">
        <v>18.125</v>
      </c>
      <c r="J8" s="7">
        <v>24.4</v>
      </c>
      <c r="K8" s="6">
        <v>10.1</v>
      </c>
    </row>
    <row r="9" spans="1:14" x14ac:dyDescent="0.2">
      <c r="A9" s="5">
        <v>21</v>
      </c>
      <c r="B9" s="7">
        <v>1</v>
      </c>
      <c r="C9" s="6">
        <v>5.85</v>
      </c>
      <c r="D9" s="7">
        <v>0.9</v>
      </c>
      <c r="E9" s="6">
        <v>2.7749999999999999</v>
      </c>
      <c r="F9" s="7">
        <v>0</v>
      </c>
      <c r="G9" s="6">
        <v>2.9</v>
      </c>
      <c r="H9" s="7">
        <v>8.3000000000000007</v>
      </c>
      <c r="I9" s="6">
        <v>3.4</v>
      </c>
      <c r="J9" s="7">
        <v>6</v>
      </c>
      <c r="K9" s="6">
        <v>2.7</v>
      </c>
    </row>
    <row r="10" spans="1:14" x14ac:dyDescent="0.2">
      <c r="A10" s="5">
        <v>22</v>
      </c>
      <c r="B10" s="7">
        <v>0.1</v>
      </c>
      <c r="C10" s="6">
        <v>2.875</v>
      </c>
      <c r="D10" s="7">
        <v>0.4</v>
      </c>
      <c r="E10" s="6">
        <v>2.5</v>
      </c>
      <c r="F10" s="7">
        <v>0.9</v>
      </c>
      <c r="G10" s="6">
        <v>1.2</v>
      </c>
      <c r="H10" s="7">
        <v>6.1749999999999998</v>
      </c>
      <c r="I10" s="6">
        <v>1.75</v>
      </c>
      <c r="J10" s="7">
        <v>1.3</v>
      </c>
      <c r="K10" s="6">
        <v>0.3</v>
      </c>
    </row>
    <row r="11" spans="1:14" x14ac:dyDescent="0.2">
      <c r="A11" s="5">
        <v>23</v>
      </c>
      <c r="B11" s="7">
        <v>0.25</v>
      </c>
      <c r="C11" s="6">
        <v>2.25</v>
      </c>
      <c r="D11" s="7">
        <v>0.1</v>
      </c>
      <c r="E11" s="6">
        <v>0.67500000000000004</v>
      </c>
      <c r="F11" s="7">
        <v>0.42499999999999999</v>
      </c>
      <c r="G11" s="6">
        <v>0.1</v>
      </c>
      <c r="H11" s="7">
        <v>0.9</v>
      </c>
      <c r="I11" s="6">
        <v>2.0499999999999998</v>
      </c>
      <c r="J11" s="7">
        <v>0</v>
      </c>
      <c r="K11" s="6">
        <v>0.1</v>
      </c>
    </row>
    <row r="12" spans="1:14" x14ac:dyDescent="0.2">
      <c r="A12" s="5">
        <v>24</v>
      </c>
      <c r="B12" s="7">
        <v>0</v>
      </c>
      <c r="C12" s="6">
        <v>1.175</v>
      </c>
      <c r="D12" s="7">
        <v>1.1000000000000001</v>
      </c>
      <c r="E12" s="6">
        <v>0.57499999999999996</v>
      </c>
      <c r="F12" s="7">
        <v>0.15</v>
      </c>
      <c r="G12" s="6">
        <v>1.9</v>
      </c>
      <c r="H12" s="7">
        <v>1.2</v>
      </c>
      <c r="I12" s="6">
        <v>0.35</v>
      </c>
      <c r="J12" s="7">
        <v>0</v>
      </c>
      <c r="K12" s="6">
        <v>0.1</v>
      </c>
    </row>
    <row r="13" spans="1:14" x14ac:dyDescent="0.2">
      <c r="A13" s="5">
        <v>25</v>
      </c>
      <c r="B13" s="7">
        <v>0</v>
      </c>
      <c r="C13" s="6">
        <v>0</v>
      </c>
      <c r="D13" s="7">
        <v>1.1000000000000001</v>
      </c>
      <c r="E13" s="6">
        <v>0.4</v>
      </c>
      <c r="F13" s="7">
        <v>0</v>
      </c>
      <c r="G13" s="6">
        <v>2.25</v>
      </c>
      <c r="H13" s="7">
        <v>0.45</v>
      </c>
      <c r="I13" s="6">
        <v>8.7249999999999996</v>
      </c>
      <c r="J13" s="7">
        <v>0.2</v>
      </c>
      <c r="K13" s="6">
        <v>1.1000000000000001</v>
      </c>
    </row>
    <row r="14" spans="1:14" x14ac:dyDescent="0.2">
      <c r="A14" s="5">
        <v>26</v>
      </c>
      <c r="B14" s="7">
        <v>0.4</v>
      </c>
      <c r="C14" s="6">
        <v>0.55000000000000004</v>
      </c>
      <c r="D14" s="7">
        <v>2.7</v>
      </c>
      <c r="E14" s="6">
        <v>0.85</v>
      </c>
      <c r="F14" s="7">
        <v>0</v>
      </c>
      <c r="G14" s="6">
        <v>5.05</v>
      </c>
      <c r="H14" s="7">
        <v>0.35</v>
      </c>
      <c r="I14" s="6">
        <v>25.9</v>
      </c>
      <c r="J14" s="7">
        <v>0.7</v>
      </c>
      <c r="K14" s="6">
        <v>2.7</v>
      </c>
    </row>
    <row r="15" spans="1:14" x14ac:dyDescent="0.2">
      <c r="A15" s="5">
        <v>27</v>
      </c>
      <c r="B15" s="7">
        <v>1.6</v>
      </c>
      <c r="C15" s="6">
        <v>2.75</v>
      </c>
      <c r="D15" s="7">
        <v>3.1</v>
      </c>
      <c r="E15" s="6">
        <v>7</v>
      </c>
      <c r="F15" s="7">
        <v>5.7</v>
      </c>
      <c r="G15" s="6">
        <v>2.8</v>
      </c>
      <c r="H15" s="7">
        <v>0.17499999999999999</v>
      </c>
      <c r="I15" s="6">
        <v>15.324999999999999</v>
      </c>
      <c r="J15" s="7">
        <v>0.3</v>
      </c>
      <c r="K15" s="6">
        <v>5.6</v>
      </c>
    </row>
    <row r="16" spans="1:14" x14ac:dyDescent="0.2">
      <c r="A16" s="5">
        <v>28</v>
      </c>
      <c r="B16" s="7">
        <v>10</v>
      </c>
      <c r="C16" s="6">
        <v>3.75</v>
      </c>
      <c r="D16" s="7">
        <v>2</v>
      </c>
      <c r="E16" s="6">
        <v>11.525</v>
      </c>
      <c r="F16" s="7">
        <v>7.6</v>
      </c>
      <c r="G16" s="6">
        <v>13.3</v>
      </c>
      <c r="H16" s="7">
        <v>0.9</v>
      </c>
      <c r="I16" s="6">
        <v>5.3</v>
      </c>
      <c r="J16" s="7">
        <v>12.1</v>
      </c>
      <c r="K16" s="6">
        <v>3.2</v>
      </c>
    </row>
    <row r="17" spans="1:11" x14ac:dyDescent="0.2">
      <c r="A17" s="5">
        <v>29</v>
      </c>
      <c r="B17" s="7">
        <v>17.3</v>
      </c>
      <c r="C17" s="6">
        <v>3.7749999999999999</v>
      </c>
      <c r="D17" s="7">
        <v>0.9</v>
      </c>
      <c r="E17" s="6">
        <v>8.9499999999999993</v>
      </c>
      <c r="F17" s="7">
        <v>37.424999999999997</v>
      </c>
      <c r="G17" s="6">
        <v>7.7</v>
      </c>
      <c r="H17" s="7">
        <v>1.6</v>
      </c>
      <c r="I17" s="6">
        <v>1.7250000000000001</v>
      </c>
      <c r="J17" s="7">
        <v>17.2</v>
      </c>
      <c r="K17" s="6">
        <v>0.7</v>
      </c>
    </row>
    <row r="18" spans="1:11" x14ac:dyDescent="0.2">
      <c r="A18" s="5">
        <v>30</v>
      </c>
      <c r="B18" s="7">
        <v>3.8</v>
      </c>
      <c r="C18" s="6">
        <v>2.5</v>
      </c>
      <c r="D18" s="7">
        <v>0.1</v>
      </c>
      <c r="E18" s="6">
        <v>4.55</v>
      </c>
      <c r="F18" s="7">
        <v>30.375</v>
      </c>
      <c r="G18" s="6">
        <v>5.9249999999999998</v>
      </c>
      <c r="H18" s="7">
        <v>8.5</v>
      </c>
      <c r="I18" s="6">
        <v>4.7</v>
      </c>
      <c r="J18" s="7">
        <v>1.4</v>
      </c>
      <c r="K18" s="6">
        <v>1</v>
      </c>
    </row>
    <row r="19" spans="1:11" x14ac:dyDescent="0.2">
      <c r="A19" s="5">
        <v>31</v>
      </c>
      <c r="B19" s="7">
        <v>0.4</v>
      </c>
      <c r="C19" s="6">
        <v>0.7</v>
      </c>
      <c r="D19" s="7">
        <v>0.5</v>
      </c>
      <c r="E19" s="6">
        <v>2.25</v>
      </c>
      <c r="F19" s="7">
        <v>11.4</v>
      </c>
      <c r="G19" s="6">
        <v>0.4</v>
      </c>
      <c r="H19" s="7">
        <v>11</v>
      </c>
      <c r="I19" s="6">
        <v>7.4571428571428573</v>
      </c>
      <c r="J19" s="7">
        <v>11.1</v>
      </c>
      <c r="K19" s="6">
        <v>0.2</v>
      </c>
    </row>
    <row r="20" spans="1:11" x14ac:dyDescent="0.2">
      <c r="A20" s="5">
        <v>32</v>
      </c>
      <c r="B20" s="7">
        <v>0.5</v>
      </c>
      <c r="C20" s="6">
        <v>0.1</v>
      </c>
      <c r="D20" s="7">
        <v>3.9</v>
      </c>
      <c r="E20" s="6">
        <v>5.5</v>
      </c>
      <c r="F20" s="7">
        <v>2.8</v>
      </c>
      <c r="G20" s="6">
        <v>0.7</v>
      </c>
      <c r="H20" s="7">
        <v>1.8</v>
      </c>
      <c r="I20" s="6">
        <v>5.5750000000000002</v>
      </c>
      <c r="J20" s="7">
        <v>4.2</v>
      </c>
      <c r="K20" s="6">
        <v>0.5</v>
      </c>
    </row>
    <row r="21" spans="1:11" x14ac:dyDescent="0.2">
      <c r="A21" s="5">
        <v>33</v>
      </c>
      <c r="B21" s="8">
        <v>1.6</v>
      </c>
      <c r="C21" s="6">
        <v>0.52500000000000002</v>
      </c>
      <c r="D21" s="8">
        <v>4.4000000000000004</v>
      </c>
      <c r="E21" s="6">
        <v>5.125</v>
      </c>
      <c r="F21" s="7">
        <v>0.7</v>
      </c>
      <c r="G21" s="6">
        <v>0.1</v>
      </c>
      <c r="H21" s="7">
        <v>4.1500000000000004</v>
      </c>
      <c r="I21" s="6">
        <v>1.1000000000000001</v>
      </c>
      <c r="J21" s="7">
        <v>2.2000000000000002</v>
      </c>
      <c r="K21" s="6">
        <v>0.1</v>
      </c>
    </row>
    <row r="22" spans="1:11" x14ac:dyDescent="0.2">
      <c r="A22" s="5">
        <v>34</v>
      </c>
      <c r="B22" s="7">
        <v>2.8</v>
      </c>
      <c r="C22" s="8">
        <v>2</v>
      </c>
      <c r="D22" s="8">
        <v>4.4000000000000004</v>
      </c>
      <c r="E22" s="6">
        <v>1.8</v>
      </c>
      <c r="F22" s="7">
        <v>2.7</v>
      </c>
      <c r="G22" s="6">
        <v>0.72499999999999998</v>
      </c>
      <c r="H22" s="7">
        <v>17.2</v>
      </c>
      <c r="I22" s="6">
        <v>43.25</v>
      </c>
      <c r="J22" s="7">
        <v>1.9</v>
      </c>
      <c r="K22" s="6">
        <v>0</v>
      </c>
    </row>
    <row r="23" spans="1:11" x14ac:dyDescent="0.2">
      <c r="A23" s="5">
        <v>35</v>
      </c>
      <c r="B23" s="7">
        <v>7.8</v>
      </c>
      <c r="C23" s="6">
        <v>2.1</v>
      </c>
      <c r="D23" s="7">
        <v>4.9000000000000004</v>
      </c>
      <c r="E23" s="6">
        <v>26</v>
      </c>
      <c r="F23" s="8">
        <v>8.3000000000000007</v>
      </c>
      <c r="G23" s="6">
        <v>3.85</v>
      </c>
      <c r="H23" s="7">
        <v>15.8</v>
      </c>
      <c r="I23" s="6">
        <v>23.65</v>
      </c>
      <c r="J23" s="7">
        <v>7.5</v>
      </c>
      <c r="K23" s="6">
        <v>0.7</v>
      </c>
    </row>
    <row r="24" spans="1:11" x14ac:dyDescent="0.2">
      <c r="A24" s="5">
        <v>36</v>
      </c>
      <c r="B24" s="7">
        <v>7.9</v>
      </c>
      <c r="C24" s="6">
        <v>3.2</v>
      </c>
      <c r="D24" s="7">
        <v>8.9</v>
      </c>
      <c r="E24" s="6">
        <v>14</v>
      </c>
      <c r="F24" s="7">
        <v>13.9</v>
      </c>
      <c r="G24" s="6">
        <v>9.1750000000000007</v>
      </c>
      <c r="H24" s="7">
        <v>1.8</v>
      </c>
      <c r="I24" s="6">
        <v>10.3</v>
      </c>
      <c r="J24" s="7">
        <v>29.4</v>
      </c>
      <c r="K24" s="6">
        <v>3.9</v>
      </c>
    </row>
    <row r="25" spans="1:11" x14ac:dyDescent="0.2">
      <c r="A25" s="5">
        <v>37</v>
      </c>
      <c r="B25" s="7">
        <v>8.1999999999999993</v>
      </c>
      <c r="C25" s="6">
        <v>5.85</v>
      </c>
      <c r="D25" s="7">
        <v>6.5</v>
      </c>
      <c r="E25" s="6">
        <v>1</v>
      </c>
      <c r="F25" s="7">
        <v>38.700000000000003</v>
      </c>
      <c r="G25" s="6">
        <v>53.6</v>
      </c>
      <c r="H25" s="7">
        <v>2.2000000000000002</v>
      </c>
      <c r="I25" s="6">
        <v>0.60526315789473684</v>
      </c>
      <c r="J25" s="7">
        <v>26.4</v>
      </c>
      <c r="K25" s="6">
        <v>11.2</v>
      </c>
    </row>
    <row r="26" spans="1:11" x14ac:dyDescent="0.2">
      <c r="A26" s="5">
        <v>38</v>
      </c>
      <c r="B26" s="7">
        <v>5.625</v>
      </c>
      <c r="C26" s="6">
        <v>3.2250000000000001</v>
      </c>
      <c r="D26" s="7">
        <v>1.9</v>
      </c>
      <c r="E26" s="6">
        <v>3.2</v>
      </c>
      <c r="F26" s="7">
        <v>34.200000000000003</v>
      </c>
      <c r="G26" s="6">
        <v>50.6</v>
      </c>
      <c r="H26" s="7">
        <v>10.7</v>
      </c>
      <c r="I26" s="6">
        <v>1.1025641025641026</v>
      </c>
      <c r="J26" s="7">
        <v>37.4</v>
      </c>
      <c r="K26" s="6">
        <v>11.2</v>
      </c>
    </row>
    <row r="27" spans="1:11" x14ac:dyDescent="0.2">
      <c r="A27" s="5">
        <v>39</v>
      </c>
      <c r="B27" s="7">
        <v>9.6</v>
      </c>
      <c r="C27" s="6">
        <v>3.5</v>
      </c>
      <c r="D27" s="7">
        <v>3.5</v>
      </c>
      <c r="E27" s="6">
        <v>1.65</v>
      </c>
      <c r="F27" s="7">
        <v>23.75</v>
      </c>
      <c r="G27" s="6">
        <v>4</v>
      </c>
      <c r="H27" s="7">
        <v>11.4</v>
      </c>
      <c r="I27" s="6">
        <v>1.7</v>
      </c>
      <c r="J27" s="7">
        <v>15.9</v>
      </c>
      <c r="K27" s="6">
        <v>1.5</v>
      </c>
    </row>
    <row r="28" spans="1:11" x14ac:dyDescent="0.2">
      <c r="A28" s="5">
        <v>40</v>
      </c>
      <c r="B28" s="7">
        <v>3.85</v>
      </c>
      <c r="C28" s="6">
        <v>1.5</v>
      </c>
      <c r="D28" s="7"/>
      <c r="E28" s="6">
        <v>0.6</v>
      </c>
      <c r="F28" s="7">
        <v>21</v>
      </c>
      <c r="G28" s="6">
        <v>0.45</v>
      </c>
      <c r="H28" s="7">
        <v>1.1000000000000001</v>
      </c>
      <c r="I28" s="6">
        <v>0.05</v>
      </c>
      <c r="J28" s="7">
        <v>32.299999999999997</v>
      </c>
      <c r="K28" s="6">
        <v>0.2</v>
      </c>
    </row>
    <row r="29" spans="1:11" x14ac:dyDescent="0.2">
      <c r="A29" s="5">
        <v>41</v>
      </c>
      <c r="B29" s="7">
        <v>0.3</v>
      </c>
      <c r="C29" s="6">
        <v>0.35</v>
      </c>
      <c r="D29" s="7"/>
      <c r="E29" s="6">
        <v>0.05</v>
      </c>
      <c r="F29" s="7">
        <v>3.1</v>
      </c>
      <c r="G29" s="6">
        <v>2.5000000000000001E-2</v>
      </c>
      <c r="H29" s="7">
        <v>2.5</v>
      </c>
      <c r="I29" s="4">
        <v>0</v>
      </c>
      <c r="J29" s="7">
        <v>2.4</v>
      </c>
      <c r="K29" s="6">
        <v>0</v>
      </c>
    </row>
    <row r="30" spans="1:11" x14ac:dyDescent="0.2">
      <c r="A30" s="5">
        <v>42</v>
      </c>
      <c r="B30" s="3"/>
      <c r="C30" s="6">
        <v>0</v>
      </c>
      <c r="D30" s="7"/>
      <c r="E30" s="4"/>
      <c r="F30" s="7">
        <v>1.5</v>
      </c>
      <c r="G30" s="4"/>
      <c r="H30" s="7">
        <v>0.4</v>
      </c>
      <c r="I30" s="4"/>
      <c r="J30" s="7">
        <v>1.4</v>
      </c>
      <c r="K30" s="4"/>
    </row>
    <row r="31" spans="1:11" x14ac:dyDescent="0.2">
      <c r="A31" s="5">
        <v>43</v>
      </c>
      <c r="B31" s="3"/>
      <c r="C31" s="6"/>
      <c r="D31" s="7"/>
      <c r="E31" s="4"/>
      <c r="F31" s="7"/>
      <c r="G31" s="4"/>
      <c r="H31" s="7"/>
      <c r="I31" s="4"/>
      <c r="J31" s="7">
        <v>0.1</v>
      </c>
      <c r="K31" s="4"/>
    </row>
    <row r="34" spans="1:1" x14ac:dyDescent="0.2">
      <c r="A34" s="1" t="s">
        <v>131</v>
      </c>
    </row>
    <row r="35" spans="1:1" x14ac:dyDescent="0.2">
      <c r="A35" s="1" t="s">
        <v>67</v>
      </c>
    </row>
    <row r="36" spans="1:1" x14ac:dyDescent="0.2">
      <c r="A36" s="1" t="s">
        <v>62</v>
      </c>
    </row>
    <row r="37" spans="1:1" x14ac:dyDescent="0.2">
      <c r="A37" s="1" t="s">
        <v>59</v>
      </c>
    </row>
    <row r="38" spans="1:1" x14ac:dyDescent="0.2">
      <c r="A38" s="1" t="s">
        <v>60</v>
      </c>
    </row>
    <row r="39" spans="1:1" x14ac:dyDescent="0.2">
      <c r="A39" s="1" t="s">
        <v>191</v>
      </c>
    </row>
    <row r="41" spans="1:1" ht="15.75" x14ac:dyDescent="0.25">
      <c r="A41" s="33">
        <v>2011</v>
      </c>
    </row>
    <row r="42" spans="1:1" x14ac:dyDescent="0.2">
      <c r="A42" s="1" t="s">
        <v>132</v>
      </c>
    </row>
    <row r="43" spans="1:1" x14ac:dyDescent="0.2">
      <c r="A43" s="1" t="s">
        <v>133</v>
      </c>
    </row>
    <row r="44" spans="1:1" x14ac:dyDescent="0.2">
      <c r="A44" s="1" t="s">
        <v>134</v>
      </c>
    </row>
    <row r="46" spans="1:1" ht="15.75" x14ac:dyDescent="0.25">
      <c r="A46" s="33">
        <v>2014</v>
      </c>
    </row>
    <row r="47" spans="1:1" x14ac:dyDescent="0.2">
      <c r="A47" s="1" t="s">
        <v>61</v>
      </c>
    </row>
    <row r="48" spans="1:1" x14ac:dyDescent="0.2">
      <c r="A48" s="1" t="s">
        <v>63</v>
      </c>
    </row>
    <row r="50" spans="1:1" ht="15.75" x14ac:dyDescent="0.25">
      <c r="A50" s="33">
        <v>2017</v>
      </c>
    </row>
    <row r="51" spans="1:1" x14ac:dyDescent="0.2">
      <c r="A51" s="1" t="s">
        <v>64</v>
      </c>
    </row>
  </sheetData>
  <mergeCells count="1">
    <mergeCell ref="B2:K2"/>
  </mergeCells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3"/>
  <sheetViews>
    <sheetView zoomScale="75" workbookViewId="0">
      <pane ySplit="3" topLeftCell="A4" activePane="bottomLeft" state="frozenSplit"/>
      <selection pane="bottomLeft" activeCell="I4" sqref="I4:I29"/>
    </sheetView>
  </sheetViews>
  <sheetFormatPr baseColWidth="10" defaultColWidth="13.140625" defaultRowHeight="15" x14ac:dyDescent="0.2"/>
  <cols>
    <col min="1" max="3" width="5.7109375" style="10" customWidth="1"/>
    <col min="4" max="4" width="6.7109375" style="10" customWidth="1"/>
    <col min="5" max="6" width="20.7109375" style="10" customWidth="1"/>
    <col min="7" max="7" width="13.140625" style="10" customWidth="1"/>
    <col min="8" max="8" width="10.7109375" style="10" customWidth="1"/>
    <col min="9" max="9" width="13.140625" style="10" customWidth="1"/>
    <col min="10" max="16384" width="13.140625" style="10"/>
  </cols>
  <sheetData>
    <row r="1" spans="1:11" ht="15.75" x14ac:dyDescent="0.25">
      <c r="G1" s="21" t="s">
        <v>171</v>
      </c>
    </row>
    <row r="3" spans="1:11" ht="30" customHeight="1" x14ac:dyDescent="0.25">
      <c r="A3" s="40" t="s">
        <v>74</v>
      </c>
      <c r="B3" s="41" t="s">
        <v>75</v>
      </c>
      <c r="C3" s="41" t="s">
        <v>76</v>
      </c>
      <c r="D3" s="42" t="s">
        <v>77</v>
      </c>
      <c r="E3" s="13" t="s">
        <v>5</v>
      </c>
      <c r="H3" s="14" t="s">
        <v>6</v>
      </c>
      <c r="I3" s="14" t="s">
        <v>9</v>
      </c>
    </row>
    <row r="4" spans="1:11" x14ac:dyDescent="0.2">
      <c r="A4" s="10">
        <v>1</v>
      </c>
      <c r="B4" s="10">
        <v>1</v>
      </c>
      <c r="C4" s="16">
        <v>1</v>
      </c>
      <c r="D4" s="17">
        <v>2</v>
      </c>
      <c r="F4" s="10" t="s">
        <v>13</v>
      </c>
      <c r="G4" s="18">
        <v>42858</v>
      </c>
      <c r="H4" s="10">
        <f>SUM(D4:D43)</f>
        <v>217</v>
      </c>
      <c r="I4" s="11">
        <f>H4/7*7/40</f>
        <v>5.4249999999999998</v>
      </c>
    </row>
    <row r="5" spans="1:11" x14ac:dyDescent="0.2">
      <c r="A5" s="10">
        <v>1</v>
      </c>
      <c r="B5" s="10">
        <v>1</v>
      </c>
      <c r="C5" s="16">
        <v>2</v>
      </c>
      <c r="D5" s="17">
        <v>24</v>
      </c>
      <c r="F5" s="10" t="s">
        <v>15</v>
      </c>
      <c r="G5" s="18">
        <v>42865</v>
      </c>
      <c r="H5" s="10">
        <f>SUM(D44:D83)</f>
        <v>644</v>
      </c>
      <c r="I5" s="11">
        <f t="shared" ref="I5:I29" si="0">H5/7*7/40</f>
        <v>16.100000000000001</v>
      </c>
    </row>
    <row r="6" spans="1:11" x14ac:dyDescent="0.2">
      <c r="A6" s="10">
        <v>1</v>
      </c>
      <c r="B6" s="10">
        <v>1</v>
      </c>
      <c r="C6" s="16">
        <v>3</v>
      </c>
      <c r="D6" s="17">
        <v>12</v>
      </c>
      <c r="F6" s="10" t="s">
        <v>16</v>
      </c>
      <c r="G6" s="18">
        <v>42872</v>
      </c>
      <c r="H6" s="10">
        <f>SUM(D84:D123)</f>
        <v>976</v>
      </c>
      <c r="I6" s="11">
        <f t="shared" si="0"/>
        <v>24.4</v>
      </c>
      <c r="K6" s="11"/>
    </row>
    <row r="7" spans="1:11" x14ac:dyDescent="0.2">
      <c r="A7" s="10">
        <v>1</v>
      </c>
      <c r="B7" s="10">
        <v>1</v>
      </c>
      <c r="C7" s="16">
        <v>4</v>
      </c>
      <c r="D7" s="17">
        <v>2</v>
      </c>
      <c r="F7" s="10" t="s">
        <v>17</v>
      </c>
      <c r="G7" s="18">
        <v>42879</v>
      </c>
      <c r="H7" s="10">
        <f>SUM(D124:D163)</f>
        <v>238</v>
      </c>
      <c r="I7" s="11">
        <f t="shared" si="0"/>
        <v>5.95</v>
      </c>
      <c r="K7" s="11"/>
    </row>
    <row r="8" spans="1:11" x14ac:dyDescent="0.2">
      <c r="A8" s="20">
        <v>1</v>
      </c>
      <c r="B8" s="20">
        <v>1</v>
      </c>
      <c r="C8" s="16">
        <v>5</v>
      </c>
      <c r="D8" s="17">
        <v>8</v>
      </c>
      <c r="F8" s="10" t="s">
        <v>18</v>
      </c>
      <c r="G8" s="18">
        <v>42886</v>
      </c>
      <c r="H8" s="10">
        <f>SUM(D164:D203)</f>
        <v>53</v>
      </c>
      <c r="I8" s="11">
        <f t="shared" si="0"/>
        <v>1.325</v>
      </c>
      <c r="K8" s="11"/>
    </row>
    <row r="9" spans="1:11" x14ac:dyDescent="0.2">
      <c r="A9" s="10">
        <v>1</v>
      </c>
      <c r="B9" s="10">
        <v>1</v>
      </c>
      <c r="C9" s="16">
        <v>6</v>
      </c>
      <c r="D9" s="17">
        <v>6</v>
      </c>
      <c r="F9" s="10" t="s">
        <v>19</v>
      </c>
      <c r="G9" s="18">
        <v>42893</v>
      </c>
      <c r="H9" s="10">
        <f>SUM(D204:D243)</f>
        <v>1</v>
      </c>
      <c r="I9" s="11">
        <f t="shared" si="0"/>
        <v>2.5000000000000001E-2</v>
      </c>
      <c r="K9" s="11"/>
    </row>
    <row r="10" spans="1:11" x14ac:dyDescent="0.2">
      <c r="A10" s="10">
        <v>1</v>
      </c>
      <c r="B10" s="10">
        <v>1</v>
      </c>
      <c r="C10" s="16">
        <v>7</v>
      </c>
      <c r="D10" s="17">
        <v>0</v>
      </c>
      <c r="F10" s="10" t="s">
        <v>20</v>
      </c>
      <c r="G10" s="18">
        <v>42900</v>
      </c>
      <c r="H10" s="10">
        <f>SUM(D244:D283)</f>
        <v>0</v>
      </c>
      <c r="I10" s="11">
        <f t="shared" si="0"/>
        <v>0</v>
      </c>
      <c r="K10" s="11"/>
    </row>
    <row r="11" spans="1:11" x14ac:dyDescent="0.2">
      <c r="A11" s="10">
        <v>1</v>
      </c>
      <c r="B11" s="10">
        <v>1</v>
      </c>
      <c r="C11" s="16">
        <v>8</v>
      </c>
      <c r="D11" s="17">
        <v>2</v>
      </c>
      <c r="F11" s="10" t="s">
        <v>21</v>
      </c>
      <c r="G11" s="18">
        <v>42907</v>
      </c>
      <c r="H11" s="10">
        <f>SUM(D284:D323)</f>
        <v>8</v>
      </c>
      <c r="I11" s="11">
        <f t="shared" si="0"/>
        <v>0.2</v>
      </c>
      <c r="K11" s="11"/>
    </row>
    <row r="12" spans="1:11" x14ac:dyDescent="0.2">
      <c r="A12" s="10">
        <v>1</v>
      </c>
      <c r="B12" s="10">
        <v>1</v>
      </c>
      <c r="C12" s="16">
        <v>9</v>
      </c>
      <c r="D12" s="17">
        <v>7</v>
      </c>
      <c r="F12" s="10" t="s">
        <v>22</v>
      </c>
      <c r="G12" s="18">
        <v>42914</v>
      </c>
      <c r="H12" s="10">
        <f>SUM(D324:D363)</f>
        <v>26</v>
      </c>
      <c r="I12" s="11">
        <f t="shared" si="0"/>
        <v>0.65</v>
      </c>
      <c r="K12" s="11"/>
    </row>
    <row r="13" spans="1:11" x14ac:dyDescent="0.2">
      <c r="A13" s="23">
        <v>1</v>
      </c>
      <c r="B13" s="23">
        <v>1</v>
      </c>
      <c r="C13" s="23">
        <v>10</v>
      </c>
      <c r="D13" s="24">
        <v>17</v>
      </c>
      <c r="E13" s="25"/>
      <c r="F13" s="10" t="s">
        <v>23</v>
      </c>
      <c r="G13" s="18">
        <v>42921</v>
      </c>
      <c r="H13" s="10">
        <f>SUM(D364:D403)</f>
        <v>11</v>
      </c>
      <c r="I13" s="11">
        <f t="shared" si="0"/>
        <v>0.27500000000000002</v>
      </c>
      <c r="K13" s="11"/>
    </row>
    <row r="14" spans="1:11" x14ac:dyDescent="0.2">
      <c r="A14" s="10">
        <v>1</v>
      </c>
      <c r="B14" s="10">
        <v>1</v>
      </c>
      <c r="C14" s="16">
        <v>11</v>
      </c>
      <c r="D14" s="17">
        <v>0</v>
      </c>
      <c r="F14" s="10" t="s">
        <v>24</v>
      </c>
      <c r="G14" s="18">
        <v>42928</v>
      </c>
      <c r="H14" s="10">
        <f>SUM(D404:D443)</f>
        <v>482</v>
      </c>
      <c r="I14" s="11">
        <f t="shared" si="0"/>
        <v>12.05</v>
      </c>
      <c r="K14" s="11"/>
    </row>
    <row r="15" spans="1:11" x14ac:dyDescent="0.2">
      <c r="A15" s="10">
        <v>1</v>
      </c>
      <c r="B15" s="10">
        <v>1</v>
      </c>
      <c r="C15" s="16">
        <v>12</v>
      </c>
      <c r="D15" s="17">
        <v>4</v>
      </c>
      <c r="F15" s="10" t="s">
        <v>25</v>
      </c>
      <c r="G15" s="18">
        <v>42935</v>
      </c>
      <c r="H15" s="10">
        <f>SUM(D444:D483)</f>
        <v>688</v>
      </c>
      <c r="I15" s="11">
        <f t="shared" si="0"/>
        <v>17.2</v>
      </c>
      <c r="K15" s="11"/>
    </row>
    <row r="16" spans="1:11" x14ac:dyDescent="0.2">
      <c r="A16" s="10">
        <v>1</v>
      </c>
      <c r="B16" s="10">
        <v>1</v>
      </c>
      <c r="C16" s="16">
        <v>13</v>
      </c>
      <c r="D16" s="17">
        <v>20</v>
      </c>
      <c r="F16" s="10" t="s">
        <v>26</v>
      </c>
      <c r="G16" s="18">
        <v>42942</v>
      </c>
      <c r="H16" s="10">
        <f>SUM(D484:D523)</f>
        <v>57</v>
      </c>
      <c r="I16" s="11">
        <f t="shared" si="0"/>
        <v>1.425</v>
      </c>
      <c r="K16" s="11"/>
    </row>
    <row r="17" spans="1:11" x14ac:dyDescent="0.2">
      <c r="A17" s="10">
        <v>1</v>
      </c>
      <c r="B17" s="10">
        <v>1</v>
      </c>
      <c r="C17" s="16">
        <v>14</v>
      </c>
      <c r="D17" s="17">
        <v>5</v>
      </c>
      <c r="F17" s="10" t="s">
        <v>27</v>
      </c>
      <c r="G17" s="18">
        <v>42949</v>
      </c>
      <c r="H17" s="10">
        <f>SUM(D524:D563)</f>
        <v>444</v>
      </c>
      <c r="I17" s="11">
        <f t="shared" si="0"/>
        <v>11.1</v>
      </c>
      <c r="K17" s="11"/>
    </row>
    <row r="18" spans="1:11" x14ac:dyDescent="0.2">
      <c r="A18" s="20">
        <v>1</v>
      </c>
      <c r="B18" s="20">
        <v>1</v>
      </c>
      <c r="C18" s="16">
        <v>15</v>
      </c>
      <c r="D18" s="17">
        <v>23</v>
      </c>
      <c r="F18" s="10" t="s">
        <v>28</v>
      </c>
      <c r="G18" s="18">
        <v>42956</v>
      </c>
      <c r="H18" s="10">
        <f>SUM(D564:D603)</f>
        <v>166</v>
      </c>
      <c r="I18" s="11">
        <f t="shared" si="0"/>
        <v>4.1500000000000004</v>
      </c>
      <c r="K18" s="11"/>
    </row>
    <row r="19" spans="1:11" x14ac:dyDescent="0.2">
      <c r="A19" s="10">
        <v>1</v>
      </c>
      <c r="B19" s="10">
        <v>1</v>
      </c>
      <c r="C19" s="16">
        <v>16</v>
      </c>
      <c r="D19" s="17">
        <v>8</v>
      </c>
      <c r="F19" s="10" t="s">
        <v>29</v>
      </c>
      <c r="G19" s="18">
        <v>42963</v>
      </c>
      <c r="H19" s="10">
        <f>SUM(D604:D643)</f>
        <v>89</v>
      </c>
      <c r="I19" s="11">
        <f t="shared" si="0"/>
        <v>2.2250000000000001</v>
      </c>
      <c r="K19" s="11"/>
    </row>
    <row r="20" spans="1:11" x14ac:dyDescent="0.2">
      <c r="A20" s="10">
        <v>1</v>
      </c>
      <c r="B20" s="10">
        <v>1</v>
      </c>
      <c r="C20" s="16">
        <v>17</v>
      </c>
      <c r="D20" s="17">
        <v>2</v>
      </c>
      <c r="F20" s="10" t="s">
        <v>30</v>
      </c>
      <c r="G20" s="18">
        <v>42970</v>
      </c>
      <c r="H20" s="10">
        <f>SUM(D644:D683)</f>
        <v>76</v>
      </c>
      <c r="I20" s="11">
        <f t="shared" si="0"/>
        <v>1.9</v>
      </c>
      <c r="K20" s="11"/>
    </row>
    <row r="21" spans="1:11" x14ac:dyDescent="0.2">
      <c r="A21" s="10">
        <v>1</v>
      </c>
      <c r="B21" s="10">
        <v>1</v>
      </c>
      <c r="C21" s="16">
        <v>18</v>
      </c>
      <c r="D21" s="17">
        <v>0</v>
      </c>
      <c r="F21" s="10" t="s">
        <v>31</v>
      </c>
      <c r="G21" s="18">
        <v>42977</v>
      </c>
      <c r="H21" s="10">
        <f>SUM(D684:D723)</f>
        <v>301</v>
      </c>
      <c r="I21" s="11">
        <f t="shared" si="0"/>
        <v>7.5250000000000004</v>
      </c>
      <c r="K21" s="11"/>
    </row>
    <row r="22" spans="1:11" x14ac:dyDescent="0.2">
      <c r="A22" s="10">
        <v>1</v>
      </c>
      <c r="B22" s="10">
        <v>1</v>
      </c>
      <c r="C22" s="16">
        <v>19</v>
      </c>
      <c r="D22" s="17">
        <v>22</v>
      </c>
      <c r="F22" s="10" t="s">
        <v>32</v>
      </c>
      <c r="G22" s="18">
        <v>42984</v>
      </c>
      <c r="H22" s="10">
        <f>SUM(D724:D763)</f>
        <v>1176</v>
      </c>
      <c r="I22" s="11">
        <f t="shared" si="0"/>
        <v>29.4</v>
      </c>
      <c r="K22" s="11"/>
    </row>
    <row r="23" spans="1:11" x14ac:dyDescent="0.2">
      <c r="A23" s="23">
        <v>1</v>
      </c>
      <c r="B23" s="23">
        <v>1</v>
      </c>
      <c r="C23" s="23">
        <v>20</v>
      </c>
      <c r="D23" s="24">
        <v>16</v>
      </c>
      <c r="E23" s="25"/>
      <c r="F23" s="10" t="s">
        <v>33</v>
      </c>
      <c r="G23" s="18">
        <v>42991</v>
      </c>
      <c r="H23" s="10">
        <f>SUM(D764:D803)</f>
        <v>1054</v>
      </c>
      <c r="I23" s="11">
        <f t="shared" si="0"/>
        <v>26.35</v>
      </c>
    </row>
    <row r="24" spans="1:11" x14ac:dyDescent="0.2">
      <c r="A24" s="10">
        <v>1</v>
      </c>
      <c r="B24" s="10">
        <v>1</v>
      </c>
      <c r="C24" s="16">
        <v>21</v>
      </c>
      <c r="D24" s="17">
        <v>2</v>
      </c>
      <c r="F24" s="10" t="s">
        <v>34</v>
      </c>
      <c r="G24" s="18">
        <v>42998</v>
      </c>
      <c r="H24" s="10">
        <f>SUM(D804:D843)</f>
        <v>1496</v>
      </c>
      <c r="I24" s="11">
        <f t="shared" si="0"/>
        <v>37.4</v>
      </c>
    </row>
    <row r="25" spans="1:11" x14ac:dyDescent="0.2">
      <c r="A25" s="10">
        <v>1</v>
      </c>
      <c r="B25" s="10">
        <v>1</v>
      </c>
      <c r="C25" s="16">
        <v>22</v>
      </c>
      <c r="D25" s="17">
        <v>6</v>
      </c>
      <c r="F25" s="10" t="s">
        <v>35</v>
      </c>
      <c r="G25" s="18">
        <v>43005</v>
      </c>
      <c r="H25" s="10">
        <f>SUM(D844:D883)</f>
        <v>635</v>
      </c>
      <c r="I25" s="11">
        <f t="shared" si="0"/>
        <v>15.875</v>
      </c>
    </row>
    <row r="26" spans="1:11" x14ac:dyDescent="0.2">
      <c r="A26" s="10">
        <v>1</v>
      </c>
      <c r="B26" s="10">
        <v>1</v>
      </c>
      <c r="C26" s="16">
        <v>23</v>
      </c>
      <c r="D26" s="17">
        <v>6</v>
      </c>
      <c r="F26" s="10" t="s">
        <v>36</v>
      </c>
      <c r="G26" s="18">
        <v>43012</v>
      </c>
      <c r="H26" s="10">
        <f>SUM(D884:D923)</f>
        <v>1291</v>
      </c>
      <c r="I26" s="11">
        <f t="shared" si="0"/>
        <v>32.274999999999999</v>
      </c>
    </row>
    <row r="27" spans="1:11" x14ac:dyDescent="0.2">
      <c r="A27" s="10">
        <v>1</v>
      </c>
      <c r="B27" s="10">
        <v>1</v>
      </c>
      <c r="C27" s="16">
        <v>24</v>
      </c>
      <c r="D27" s="17">
        <v>5</v>
      </c>
      <c r="F27" s="10" t="s">
        <v>37</v>
      </c>
      <c r="G27" s="18">
        <v>43019</v>
      </c>
      <c r="H27" s="10">
        <f>SUM(D924:D963)</f>
        <v>97</v>
      </c>
      <c r="I27" s="11">
        <f t="shared" si="0"/>
        <v>2.4249999999999998</v>
      </c>
    </row>
    <row r="28" spans="1:11" x14ac:dyDescent="0.2">
      <c r="A28" s="20">
        <v>1</v>
      </c>
      <c r="B28" s="20">
        <v>1</v>
      </c>
      <c r="C28" s="16">
        <v>25</v>
      </c>
      <c r="D28" s="17">
        <v>1</v>
      </c>
      <c r="F28" s="10" t="s">
        <v>38</v>
      </c>
      <c r="G28" s="18">
        <v>43026</v>
      </c>
      <c r="H28" s="10">
        <f>SUM(D964:D1003)</f>
        <v>57</v>
      </c>
      <c r="I28" s="11">
        <f t="shared" si="0"/>
        <v>1.425</v>
      </c>
    </row>
    <row r="29" spans="1:11" x14ac:dyDescent="0.2">
      <c r="A29" s="10">
        <v>1</v>
      </c>
      <c r="B29" s="10">
        <v>1</v>
      </c>
      <c r="C29" s="16">
        <v>26</v>
      </c>
      <c r="D29" s="17">
        <v>0</v>
      </c>
      <c r="F29" s="10" t="s">
        <v>39</v>
      </c>
      <c r="G29" s="18">
        <v>43033</v>
      </c>
      <c r="H29" s="10">
        <f>SUM(D1004:D1043)</f>
        <v>2</v>
      </c>
      <c r="I29" s="11">
        <f t="shared" si="0"/>
        <v>0.05</v>
      </c>
    </row>
    <row r="30" spans="1:11" x14ac:dyDescent="0.2">
      <c r="A30" s="10">
        <v>1</v>
      </c>
      <c r="B30" s="10">
        <v>1</v>
      </c>
      <c r="C30" s="16">
        <v>27</v>
      </c>
      <c r="D30" s="17">
        <v>0</v>
      </c>
      <c r="G30" s="18"/>
      <c r="I30" s="11"/>
    </row>
    <row r="31" spans="1:11" ht="15.75" x14ac:dyDescent="0.25">
      <c r="A31" s="10">
        <v>1</v>
      </c>
      <c r="B31" s="10">
        <v>1</v>
      </c>
      <c r="C31" s="16">
        <v>28</v>
      </c>
      <c r="D31" s="17">
        <v>0</v>
      </c>
      <c r="F31" s="21" t="s">
        <v>172</v>
      </c>
      <c r="I31" s="18"/>
    </row>
    <row r="32" spans="1:11" x14ac:dyDescent="0.2">
      <c r="A32" s="20">
        <v>1</v>
      </c>
      <c r="B32" s="20">
        <v>1</v>
      </c>
      <c r="C32" s="16">
        <v>29</v>
      </c>
      <c r="D32" s="17">
        <v>2</v>
      </c>
    </row>
    <row r="33" spans="1:5" x14ac:dyDescent="0.2">
      <c r="A33" s="23">
        <v>1</v>
      </c>
      <c r="B33" s="23">
        <v>1</v>
      </c>
      <c r="C33" s="23">
        <v>30</v>
      </c>
      <c r="D33" s="24">
        <v>0</v>
      </c>
      <c r="E33" s="25"/>
    </row>
    <row r="34" spans="1:5" x14ac:dyDescent="0.2">
      <c r="A34" s="10">
        <v>1</v>
      </c>
      <c r="B34" s="10">
        <v>1</v>
      </c>
      <c r="C34" s="16">
        <v>31</v>
      </c>
      <c r="D34" s="17">
        <v>2</v>
      </c>
    </row>
    <row r="35" spans="1:5" x14ac:dyDescent="0.2">
      <c r="A35" s="10">
        <v>1</v>
      </c>
      <c r="B35" s="10">
        <v>1</v>
      </c>
      <c r="C35" s="16">
        <v>32</v>
      </c>
      <c r="D35" s="17">
        <v>0</v>
      </c>
    </row>
    <row r="36" spans="1:5" x14ac:dyDescent="0.2">
      <c r="A36" s="10">
        <v>1</v>
      </c>
      <c r="B36" s="10">
        <v>1</v>
      </c>
      <c r="C36" s="16">
        <v>33</v>
      </c>
      <c r="D36" s="17">
        <v>0</v>
      </c>
    </row>
    <row r="37" spans="1:5" x14ac:dyDescent="0.2">
      <c r="A37" s="10">
        <v>1</v>
      </c>
      <c r="B37" s="10">
        <v>1</v>
      </c>
      <c r="C37" s="16">
        <v>34</v>
      </c>
      <c r="D37" s="17">
        <v>1</v>
      </c>
    </row>
    <row r="38" spans="1:5" x14ac:dyDescent="0.2">
      <c r="A38" s="20">
        <v>1</v>
      </c>
      <c r="B38" s="20">
        <v>1</v>
      </c>
      <c r="C38" s="16">
        <v>35</v>
      </c>
      <c r="D38" s="17">
        <v>2</v>
      </c>
    </row>
    <row r="39" spans="1:5" x14ac:dyDescent="0.2">
      <c r="A39" s="10">
        <v>1</v>
      </c>
      <c r="B39" s="10">
        <v>1</v>
      </c>
      <c r="C39" s="16">
        <v>36</v>
      </c>
      <c r="D39" s="17">
        <v>4</v>
      </c>
    </row>
    <row r="40" spans="1:5" x14ac:dyDescent="0.2">
      <c r="A40" s="10">
        <v>1</v>
      </c>
      <c r="B40" s="10">
        <v>1</v>
      </c>
      <c r="C40" s="16">
        <v>37</v>
      </c>
      <c r="D40" s="17">
        <v>2</v>
      </c>
    </row>
    <row r="41" spans="1:5" x14ac:dyDescent="0.2">
      <c r="A41" s="10">
        <v>1</v>
      </c>
      <c r="B41" s="10">
        <v>1</v>
      </c>
      <c r="C41" s="16">
        <v>38</v>
      </c>
      <c r="D41" s="17">
        <v>0</v>
      </c>
    </row>
    <row r="42" spans="1:5" x14ac:dyDescent="0.2">
      <c r="A42" s="10">
        <v>1</v>
      </c>
      <c r="B42" s="10">
        <v>1</v>
      </c>
      <c r="C42" s="16">
        <v>39</v>
      </c>
      <c r="D42" s="17">
        <v>0</v>
      </c>
    </row>
    <row r="43" spans="1:5" ht="15.75" thickBot="1" x14ac:dyDescent="0.25">
      <c r="A43" s="27">
        <v>1</v>
      </c>
      <c r="B43" s="27">
        <v>1</v>
      </c>
      <c r="C43" s="27">
        <v>40</v>
      </c>
      <c r="D43" s="28">
        <v>4</v>
      </c>
      <c r="E43" s="43"/>
    </row>
    <row r="44" spans="1:5" x14ac:dyDescent="0.2">
      <c r="A44" s="10">
        <v>2</v>
      </c>
      <c r="B44" s="10">
        <v>1</v>
      </c>
      <c r="C44" s="16">
        <v>1</v>
      </c>
      <c r="D44" s="17">
        <v>16</v>
      </c>
    </row>
    <row r="45" spans="1:5" x14ac:dyDescent="0.2">
      <c r="A45" s="10">
        <v>2</v>
      </c>
      <c r="B45" s="10">
        <v>1</v>
      </c>
      <c r="C45" s="16">
        <v>2</v>
      </c>
      <c r="D45" s="17">
        <v>17</v>
      </c>
    </row>
    <row r="46" spans="1:5" x14ac:dyDescent="0.2">
      <c r="A46" s="10">
        <v>2</v>
      </c>
      <c r="B46" s="10">
        <v>1</v>
      </c>
      <c r="C46" s="16">
        <v>3</v>
      </c>
      <c r="D46" s="17">
        <v>11</v>
      </c>
    </row>
    <row r="47" spans="1:5" x14ac:dyDescent="0.2">
      <c r="A47" s="10">
        <v>2</v>
      </c>
      <c r="B47" s="10">
        <v>1</v>
      </c>
      <c r="C47" s="16">
        <v>4</v>
      </c>
      <c r="D47" s="17">
        <v>16</v>
      </c>
    </row>
    <row r="48" spans="1:5" x14ac:dyDescent="0.2">
      <c r="A48" s="20">
        <v>2</v>
      </c>
      <c r="B48" s="20">
        <v>1</v>
      </c>
      <c r="C48" s="16">
        <v>5</v>
      </c>
      <c r="D48" s="17">
        <v>6</v>
      </c>
    </row>
    <row r="49" spans="1:5" x14ac:dyDescent="0.2">
      <c r="A49" s="10">
        <v>2</v>
      </c>
      <c r="B49" s="10">
        <v>1</v>
      </c>
      <c r="C49" s="16">
        <v>6</v>
      </c>
      <c r="D49" s="17">
        <v>12</v>
      </c>
    </row>
    <row r="50" spans="1:5" x14ac:dyDescent="0.2">
      <c r="A50" s="10">
        <v>2</v>
      </c>
      <c r="B50" s="10">
        <v>1</v>
      </c>
      <c r="C50" s="16">
        <v>7</v>
      </c>
      <c r="D50" s="17">
        <v>10</v>
      </c>
    </row>
    <row r="51" spans="1:5" x14ac:dyDescent="0.2">
      <c r="A51" s="10">
        <v>2</v>
      </c>
      <c r="B51" s="10">
        <v>1</v>
      </c>
      <c r="C51" s="16">
        <v>8</v>
      </c>
      <c r="D51" s="17">
        <v>13</v>
      </c>
    </row>
    <row r="52" spans="1:5" x14ac:dyDescent="0.2">
      <c r="A52" s="10">
        <v>2</v>
      </c>
      <c r="B52" s="10">
        <v>1</v>
      </c>
      <c r="C52" s="16">
        <v>9</v>
      </c>
      <c r="D52" s="17">
        <v>18</v>
      </c>
    </row>
    <row r="53" spans="1:5" x14ac:dyDescent="0.2">
      <c r="A53" s="23">
        <v>2</v>
      </c>
      <c r="B53" s="23">
        <v>1</v>
      </c>
      <c r="C53" s="23">
        <v>10</v>
      </c>
      <c r="D53" s="24">
        <v>20</v>
      </c>
      <c r="E53" s="25"/>
    </row>
    <row r="54" spans="1:5" x14ac:dyDescent="0.2">
      <c r="A54" s="10">
        <v>2</v>
      </c>
      <c r="B54" s="10">
        <v>1</v>
      </c>
      <c r="C54" s="16">
        <v>11</v>
      </c>
      <c r="D54" s="17">
        <v>13</v>
      </c>
    </row>
    <row r="55" spans="1:5" x14ac:dyDescent="0.2">
      <c r="A55" s="10">
        <v>2</v>
      </c>
      <c r="B55" s="10">
        <v>1</v>
      </c>
      <c r="C55" s="16">
        <v>12</v>
      </c>
      <c r="D55" s="17">
        <v>14</v>
      </c>
    </row>
    <row r="56" spans="1:5" x14ac:dyDescent="0.2">
      <c r="A56" s="10">
        <v>2</v>
      </c>
      <c r="B56" s="10">
        <v>1</v>
      </c>
      <c r="C56" s="16">
        <v>13</v>
      </c>
      <c r="D56" s="17">
        <v>12</v>
      </c>
    </row>
    <row r="57" spans="1:5" x14ac:dyDescent="0.2">
      <c r="A57" s="10">
        <v>2</v>
      </c>
      <c r="B57" s="10">
        <v>1</v>
      </c>
      <c r="C57" s="16">
        <v>14</v>
      </c>
      <c r="D57" s="17">
        <v>11</v>
      </c>
    </row>
    <row r="58" spans="1:5" x14ac:dyDescent="0.2">
      <c r="A58" s="20">
        <v>2</v>
      </c>
      <c r="B58" s="20">
        <v>1</v>
      </c>
      <c r="C58" s="16">
        <v>15</v>
      </c>
      <c r="D58" s="17">
        <v>10</v>
      </c>
    </row>
    <row r="59" spans="1:5" x14ac:dyDescent="0.2">
      <c r="A59" s="10">
        <v>2</v>
      </c>
      <c r="B59" s="10">
        <v>1</v>
      </c>
      <c r="C59" s="16">
        <v>16</v>
      </c>
      <c r="D59" s="17">
        <v>8</v>
      </c>
    </row>
    <row r="60" spans="1:5" x14ac:dyDescent="0.2">
      <c r="A60" s="10">
        <v>2</v>
      </c>
      <c r="B60" s="10">
        <v>1</v>
      </c>
      <c r="C60" s="16">
        <v>17</v>
      </c>
      <c r="D60" s="17">
        <v>2</v>
      </c>
    </row>
    <row r="61" spans="1:5" x14ac:dyDescent="0.2">
      <c r="A61" s="10">
        <v>2</v>
      </c>
      <c r="B61" s="10">
        <v>1</v>
      </c>
      <c r="C61" s="16">
        <v>18</v>
      </c>
      <c r="D61" s="17">
        <v>31</v>
      </c>
    </row>
    <row r="62" spans="1:5" x14ac:dyDescent="0.2">
      <c r="A62" s="10">
        <v>2</v>
      </c>
      <c r="B62" s="10">
        <v>1</v>
      </c>
      <c r="C62" s="16">
        <v>19</v>
      </c>
      <c r="D62" s="17">
        <v>35</v>
      </c>
    </row>
    <row r="63" spans="1:5" x14ac:dyDescent="0.2">
      <c r="A63" s="23">
        <v>2</v>
      </c>
      <c r="B63" s="23">
        <v>1</v>
      </c>
      <c r="C63" s="23">
        <v>20</v>
      </c>
      <c r="D63" s="24">
        <v>25</v>
      </c>
      <c r="E63" s="25"/>
    </row>
    <row r="64" spans="1:5" x14ac:dyDescent="0.2">
      <c r="A64" s="10">
        <v>2</v>
      </c>
      <c r="B64" s="10">
        <v>1</v>
      </c>
      <c r="C64" s="16">
        <v>21</v>
      </c>
      <c r="D64" s="17">
        <v>8</v>
      </c>
    </row>
    <row r="65" spans="1:5" x14ac:dyDescent="0.2">
      <c r="A65" s="10">
        <v>2</v>
      </c>
      <c r="B65" s="10">
        <v>1</v>
      </c>
      <c r="C65" s="16">
        <v>22</v>
      </c>
      <c r="D65" s="17">
        <v>21</v>
      </c>
    </row>
    <row r="66" spans="1:5" x14ac:dyDescent="0.2">
      <c r="A66" s="10">
        <v>2</v>
      </c>
      <c r="B66" s="10">
        <v>1</v>
      </c>
      <c r="C66" s="16">
        <v>23</v>
      </c>
      <c r="D66" s="17">
        <v>6</v>
      </c>
    </row>
    <row r="67" spans="1:5" x14ac:dyDescent="0.2">
      <c r="A67" s="10">
        <v>2</v>
      </c>
      <c r="B67" s="10">
        <v>1</v>
      </c>
      <c r="C67" s="16">
        <v>24</v>
      </c>
      <c r="D67" s="17">
        <v>67</v>
      </c>
    </row>
    <row r="68" spans="1:5" x14ac:dyDescent="0.2">
      <c r="A68" s="20">
        <v>2</v>
      </c>
      <c r="B68" s="20">
        <v>1</v>
      </c>
      <c r="C68" s="16">
        <v>25</v>
      </c>
      <c r="D68" s="17">
        <v>0</v>
      </c>
    </row>
    <row r="69" spans="1:5" x14ac:dyDescent="0.2">
      <c r="A69" s="10">
        <v>2</v>
      </c>
      <c r="B69" s="10">
        <v>1</v>
      </c>
      <c r="C69" s="16">
        <v>26</v>
      </c>
      <c r="D69" s="17">
        <v>21</v>
      </c>
    </row>
    <row r="70" spans="1:5" x14ac:dyDescent="0.2">
      <c r="A70" s="10">
        <v>2</v>
      </c>
      <c r="B70" s="10">
        <v>1</v>
      </c>
      <c r="C70" s="16">
        <v>27</v>
      </c>
      <c r="D70" s="17">
        <v>12</v>
      </c>
    </row>
    <row r="71" spans="1:5" x14ac:dyDescent="0.2">
      <c r="A71" s="10">
        <v>2</v>
      </c>
      <c r="B71" s="10">
        <v>1</v>
      </c>
      <c r="C71" s="16">
        <v>28</v>
      </c>
      <c r="D71" s="17">
        <v>0</v>
      </c>
    </row>
    <row r="72" spans="1:5" x14ac:dyDescent="0.2">
      <c r="A72" s="20">
        <v>2</v>
      </c>
      <c r="B72" s="20">
        <v>1</v>
      </c>
      <c r="C72" s="16">
        <v>29</v>
      </c>
      <c r="D72" s="17">
        <v>10</v>
      </c>
    </row>
    <row r="73" spans="1:5" x14ac:dyDescent="0.2">
      <c r="A73" s="23">
        <v>2</v>
      </c>
      <c r="B73" s="23">
        <v>1</v>
      </c>
      <c r="C73" s="23">
        <v>30</v>
      </c>
      <c r="D73" s="24">
        <v>10</v>
      </c>
      <c r="E73" s="25"/>
    </row>
    <row r="74" spans="1:5" x14ac:dyDescent="0.2">
      <c r="A74" s="10">
        <v>2</v>
      </c>
      <c r="B74" s="10">
        <v>1</v>
      </c>
      <c r="C74" s="16">
        <v>31</v>
      </c>
      <c r="D74" s="17">
        <v>18</v>
      </c>
    </row>
    <row r="75" spans="1:5" x14ac:dyDescent="0.2">
      <c r="A75" s="10">
        <v>2</v>
      </c>
      <c r="B75" s="10">
        <v>1</v>
      </c>
      <c r="C75" s="16">
        <v>32</v>
      </c>
      <c r="D75" s="17">
        <v>11</v>
      </c>
    </row>
    <row r="76" spans="1:5" x14ac:dyDescent="0.2">
      <c r="A76" s="10">
        <v>2</v>
      </c>
      <c r="B76" s="10">
        <v>1</v>
      </c>
      <c r="C76" s="16">
        <v>33</v>
      </c>
      <c r="D76" s="17">
        <v>34</v>
      </c>
    </row>
    <row r="77" spans="1:5" x14ac:dyDescent="0.2">
      <c r="A77" s="10">
        <v>2</v>
      </c>
      <c r="B77" s="10">
        <v>1</v>
      </c>
      <c r="C77" s="16">
        <v>34</v>
      </c>
      <c r="D77" s="17">
        <v>3</v>
      </c>
    </row>
    <row r="78" spans="1:5" x14ac:dyDescent="0.2">
      <c r="A78" s="20">
        <v>2</v>
      </c>
      <c r="B78" s="20">
        <v>1</v>
      </c>
      <c r="C78" s="16">
        <v>35</v>
      </c>
      <c r="D78" s="17">
        <v>27</v>
      </c>
    </row>
    <row r="79" spans="1:5" x14ac:dyDescent="0.2">
      <c r="A79" s="10">
        <v>2</v>
      </c>
      <c r="B79" s="10">
        <v>1</v>
      </c>
      <c r="C79" s="16">
        <v>36</v>
      </c>
      <c r="D79" s="17">
        <v>33</v>
      </c>
    </row>
    <row r="80" spans="1:5" x14ac:dyDescent="0.2">
      <c r="A80" s="10">
        <v>2</v>
      </c>
      <c r="B80" s="10">
        <v>1</v>
      </c>
      <c r="C80" s="16">
        <v>37</v>
      </c>
      <c r="D80" s="17">
        <v>19</v>
      </c>
    </row>
    <row r="81" spans="1:5" x14ac:dyDescent="0.2">
      <c r="A81" s="10">
        <v>2</v>
      </c>
      <c r="B81" s="10">
        <v>1</v>
      </c>
      <c r="C81" s="16">
        <v>38</v>
      </c>
      <c r="D81" s="17">
        <v>25</v>
      </c>
    </row>
    <row r="82" spans="1:5" x14ac:dyDescent="0.2">
      <c r="A82" s="10">
        <v>2</v>
      </c>
      <c r="B82" s="10">
        <v>1</v>
      </c>
      <c r="C82" s="16">
        <v>39</v>
      </c>
      <c r="D82" s="17">
        <v>15</v>
      </c>
    </row>
    <row r="83" spans="1:5" ht="15.75" thickBot="1" x14ac:dyDescent="0.25">
      <c r="A83" s="27">
        <v>2</v>
      </c>
      <c r="B83" s="27">
        <v>1</v>
      </c>
      <c r="C83" s="27">
        <v>40</v>
      </c>
      <c r="D83" s="28">
        <v>4</v>
      </c>
      <c r="E83" s="43"/>
    </row>
    <row r="84" spans="1:5" x14ac:dyDescent="0.2">
      <c r="A84" s="10">
        <v>3</v>
      </c>
      <c r="B84" s="10">
        <v>1</v>
      </c>
      <c r="C84" s="16">
        <v>1</v>
      </c>
      <c r="D84" s="17">
        <v>29</v>
      </c>
    </row>
    <row r="85" spans="1:5" x14ac:dyDescent="0.2">
      <c r="A85" s="10">
        <v>3</v>
      </c>
      <c r="B85" s="10">
        <v>1</v>
      </c>
      <c r="C85" s="16">
        <v>2</v>
      </c>
      <c r="D85" s="17">
        <v>25</v>
      </c>
    </row>
    <row r="86" spans="1:5" x14ac:dyDescent="0.2">
      <c r="A86" s="10">
        <v>3</v>
      </c>
      <c r="B86" s="10">
        <v>1</v>
      </c>
      <c r="C86" s="16">
        <v>3</v>
      </c>
      <c r="D86" s="17">
        <v>37</v>
      </c>
    </row>
    <row r="87" spans="1:5" x14ac:dyDescent="0.2">
      <c r="A87" s="10">
        <v>3</v>
      </c>
      <c r="B87" s="10">
        <v>1</v>
      </c>
      <c r="C87" s="16">
        <v>4</v>
      </c>
      <c r="D87" s="17">
        <v>14</v>
      </c>
    </row>
    <row r="88" spans="1:5" x14ac:dyDescent="0.2">
      <c r="A88" s="20">
        <v>3</v>
      </c>
      <c r="B88" s="20">
        <v>1</v>
      </c>
      <c r="C88" s="16">
        <v>5</v>
      </c>
      <c r="D88" s="17">
        <v>34</v>
      </c>
    </row>
    <row r="89" spans="1:5" x14ac:dyDescent="0.2">
      <c r="A89" s="10">
        <v>3</v>
      </c>
      <c r="B89" s="10">
        <v>1</v>
      </c>
      <c r="C89" s="16">
        <v>6</v>
      </c>
      <c r="D89" s="17">
        <v>44</v>
      </c>
    </row>
    <row r="90" spans="1:5" x14ac:dyDescent="0.2">
      <c r="A90" s="10">
        <v>3</v>
      </c>
      <c r="B90" s="10">
        <v>1</v>
      </c>
      <c r="C90" s="16">
        <v>7</v>
      </c>
      <c r="D90" s="17">
        <v>48</v>
      </c>
    </row>
    <row r="91" spans="1:5" x14ac:dyDescent="0.2">
      <c r="A91" s="10">
        <v>3</v>
      </c>
      <c r="B91" s="10">
        <v>1</v>
      </c>
      <c r="C91" s="16">
        <v>8</v>
      </c>
      <c r="D91" s="17">
        <v>22</v>
      </c>
    </row>
    <row r="92" spans="1:5" x14ac:dyDescent="0.2">
      <c r="A92" s="10">
        <v>3</v>
      </c>
      <c r="B92" s="10">
        <v>1</v>
      </c>
      <c r="C92" s="16">
        <v>9</v>
      </c>
      <c r="D92" s="17">
        <v>26</v>
      </c>
    </row>
    <row r="93" spans="1:5" x14ac:dyDescent="0.2">
      <c r="A93" s="23">
        <v>3</v>
      </c>
      <c r="B93" s="23">
        <v>1</v>
      </c>
      <c r="C93" s="23">
        <v>10</v>
      </c>
      <c r="D93" s="24">
        <v>36</v>
      </c>
      <c r="E93" s="25"/>
    </row>
    <row r="94" spans="1:5" x14ac:dyDescent="0.2">
      <c r="A94" s="10">
        <v>3</v>
      </c>
      <c r="B94" s="10">
        <v>1</v>
      </c>
      <c r="C94" s="16">
        <v>11</v>
      </c>
      <c r="D94" s="17">
        <v>29</v>
      </c>
    </row>
    <row r="95" spans="1:5" x14ac:dyDescent="0.2">
      <c r="A95" s="10">
        <v>3</v>
      </c>
      <c r="B95" s="10">
        <v>1</v>
      </c>
      <c r="C95" s="16">
        <v>12</v>
      </c>
      <c r="D95" s="17">
        <v>19</v>
      </c>
    </row>
    <row r="96" spans="1:5" x14ac:dyDescent="0.2">
      <c r="A96" s="10">
        <v>3</v>
      </c>
      <c r="B96" s="10">
        <v>1</v>
      </c>
      <c r="C96" s="16">
        <v>13</v>
      </c>
      <c r="D96" s="17">
        <v>36</v>
      </c>
    </row>
    <row r="97" spans="1:5" x14ac:dyDescent="0.2">
      <c r="A97" s="10">
        <v>3</v>
      </c>
      <c r="B97" s="10">
        <v>1</v>
      </c>
      <c r="C97" s="16">
        <v>14</v>
      </c>
      <c r="D97" s="17">
        <v>7</v>
      </c>
    </row>
    <row r="98" spans="1:5" x14ac:dyDescent="0.2">
      <c r="A98" s="20">
        <v>3</v>
      </c>
      <c r="B98" s="20">
        <v>1</v>
      </c>
      <c r="C98" s="16">
        <v>15</v>
      </c>
      <c r="D98" s="17">
        <v>22</v>
      </c>
    </row>
    <row r="99" spans="1:5" x14ac:dyDescent="0.2">
      <c r="A99" s="10">
        <v>3</v>
      </c>
      <c r="B99" s="10">
        <v>1</v>
      </c>
      <c r="C99" s="16">
        <v>16</v>
      </c>
      <c r="D99" s="17">
        <v>8</v>
      </c>
    </row>
    <row r="100" spans="1:5" x14ac:dyDescent="0.2">
      <c r="A100" s="10">
        <v>3</v>
      </c>
      <c r="B100" s="10">
        <v>1</v>
      </c>
      <c r="C100" s="16">
        <v>17</v>
      </c>
      <c r="D100" s="17">
        <v>30</v>
      </c>
    </row>
    <row r="101" spans="1:5" x14ac:dyDescent="0.2">
      <c r="A101" s="10">
        <v>3</v>
      </c>
      <c r="B101" s="10">
        <v>1</v>
      </c>
      <c r="C101" s="16">
        <v>18</v>
      </c>
      <c r="D101" s="17">
        <v>15</v>
      </c>
    </row>
    <row r="102" spans="1:5" x14ac:dyDescent="0.2">
      <c r="A102" s="10">
        <v>3</v>
      </c>
      <c r="B102" s="10">
        <v>1</v>
      </c>
      <c r="C102" s="16">
        <v>19</v>
      </c>
      <c r="D102" s="17">
        <v>20</v>
      </c>
    </row>
    <row r="103" spans="1:5" x14ac:dyDescent="0.2">
      <c r="A103" s="23">
        <v>3</v>
      </c>
      <c r="B103" s="23">
        <v>1</v>
      </c>
      <c r="C103" s="23">
        <v>20</v>
      </c>
      <c r="D103" s="24">
        <v>5</v>
      </c>
      <c r="E103" s="25"/>
    </row>
    <row r="104" spans="1:5" x14ac:dyDescent="0.2">
      <c r="A104" s="10">
        <v>3</v>
      </c>
      <c r="B104" s="10">
        <v>1</v>
      </c>
      <c r="C104" s="16">
        <v>21</v>
      </c>
      <c r="D104" s="17">
        <v>18</v>
      </c>
    </row>
    <row r="105" spans="1:5" x14ac:dyDescent="0.2">
      <c r="A105" s="10">
        <v>3</v>
      </c>
      <c r="B105" s="10">
        <v>1</v>
      </c>
      <c r="C105" s="16">
        <v>22</v>
      </c>
      <c r="D105" s="17">
        <v>30</v>
      </c>
    </row>
    <row r="106" spans="1:5" x14ac:dyDescent="0.2">
      <c r="A106" s="10">
        <v>3</v>
      </c>
      <c r="B106" s="10">
        <v>1</v>
      </c>
      <c r="C106" s="16">
        <v>23</v>
      </c>
      <c r="D106" s="17">
        <v>16</v>
      </c>
    </row>
    <row r="107" spans="1:5" x14ac:dyDescent="0.2">
      <c r="A107" s="10">
        <v>3</v>
      </c>
      <c r="B107" s="10">
        <v>1</v>
      </c>
      <c r="C107" s="16">
        <v>24</v>
      </c>
      <c r="D107" s="17">
        <v>18</v>
      </c>
    </row>
    <row r="108" spans="1:5" x14ac:dyDescent="0.2">
      <c r="A108" s="20">
        <v>3</v>
      </c>
      <c r="B108" s="20">
        <v>1</v>
      </c>
      <c r="C108" s="16">
        <v>25</v>
      </c>
      <c r="D108" s="17">
        <v>32</v>
      </c>
    </row>
    <row r="109" spans="1:5" x14ac:dyDescent="0.2">
      <c r="A109" s="10">
        <v>3</v>
      </c>
      <c r="B109" s="10">
        <v>1</v>
      </c>
      <c r="C109" s="16">
        <v>26</v>
      </c>
      <c r="D109" s="17">
        <v>17</v>
      </c>
    </row>
    <row r="110" spans="1:5" x14ac:dyDescent="0.2">
      <c r="A110" s="10">
        <v>3</v>
      </c>
      <c r="B110" s="10">
        <v>1</v>
      </c>
      <c r="C110" s="16">
        <v>27</v>
      </c>
      <c r="D110" s="17">
        <v>15</v>
      </c>
    </row>
    <row r="111" spans="1:5" x14ac:dyDescent="0.2">
      <c r="A111" s="10">
        <v>3</v>
      </c>
      <c r="B111" s="10">
        <v>1</v>
      </c>
      <c r="C111" s="16">
        <v>28</v>
      </c>
      <c r="D111" s="17">
        <v>39</v>
      </c>
    </row>
    <row r="112" spans="1:5" x14ac:dyDescent="0.2">
      <c r="A112" s="20">
        <v>3</v>
      </c>
      <c r="B112" s="20">
        <v>1</v>
      </c>
      <c r="C112" s="16">
        <v>29</v>
      </c>
      <c r="D112" s="17">
        <v>37</v>
      </c>
    </row>
    <row r="113" spans="1:5" x14ac:dyDescent="0.2">
      <c r="A113" s="23">
        <v>3</v>
      </c>
      <c r="B113" s="23">
        <v>1</v>
      </c>
      <c r="C113" s="23">
        <v>30</v>
      </c>
      <c r="D113" s="24">
        <v>53</v>
      </c>
      <c r="E113" s="25"/>
    </row>
    <row r="114" spans="1:5" x14ac:dyDescent="0.2">
      <c r="A114" s="10">
        <v>3</v>
      </c>
      <c r="B114" s="10">
        <v>1</v>
      </c>
      <c r="C114" s="16">
        <v>31</v>
      </c>
      <c r="D114" s="17">
        <v>14</v>
      </c>
    </row>
    <row r="115" spans="1:5" x14ac:dyDescent="0.2">
      <c r="A115" s="10">
        <v>3</v>
      </c>
      <c r="B115" s="10">
        <v>1</v>
      </c>
      <c r="C115" s="16">
        <v>32</v>
      </c>
      <c r="D115" s="17">
        <v>33</v>
      </c>
    </row>
    <row r="116" spans="1:5" x14ac:dyDescent="0.2">
      <c r="A116" s="10">
        <v>3</v>
      </c>
      <c r="B116" s="10">
        <v>1</v>
      </c>
      <c r="C116" s="16">
        <v>33</v>
      </c>
      <c r="D116" s="17">
        <v>11</v>
      </c>
    </row>
    <row r="117" spans="1:5" x14ac:dyDescent="0.2">
      <c r="A117" s="10">
        <v>3</v>
      </c>
      <c r="B117" s="10">
        <v>1</v>
      </c>
      <c r="C117" s="16">
        <v>34</v>
      </c>
      <c r="D117" s="17">
        <v>23</v>
      </c>
    </row>
    <row r="118" spans="1:5" x14ac:dyDescent="0.2">
      <c r="A118" s="20">
        <v>3</v>
      </c>
      <c r="B118" s="20">
        <v>1</v>
      </c>
      <c r="C118" s="16">
        <v>35</v>
      </c>
      <c r="D118" s="17">
        <v>17</v>
      </c>
    </row>
    <row r="119" spans="1:5" x14ac:dyDescent="0.2">
      <c r="A119" s="10">
        <v>3</v>
      </c>
      <c r="B119" s="10">
        <v>1</v>
      </c>
      <c r="C119" s="16">
        <v>36</v>
      </c>
      <c r="D119" s="17">
        <v>33</v>
      </c>
    </row>
    <row r="120" spans="1:5" x14ac:dyDescent="0.2">
      <c r="A120" s="10">
        <v>3</v>
      </c>
      <c r="B120" s="10">
        <v>1</v>
      </c>
      <c r="C120" s="16">
        <v>37</v>
      </c>
      <c r="D120" s="17">
        <v>15</v>
      </c>
    </row>
    <row r="121" spans="1:5" x14ac:dyDescent="0.2">
      <c r="A121" s="10">
        <v>3</v>
      </c>
      <c r="B121" s="10">
        <v>1</v>
      </c>
      <c r="C121" s="16">
        <v>38</v>
      </c>
      <c r="D121" s="17">
        <v>7</v>
      </c>
    </row>
    <row r="122" spans="1:5" x14ac:dyDescent="0.2">
      <c r="A122" s="10">
        <v>3</v>
      </c>
      <c r="B122" s="10">
        <v>1</v>
      </c>
      <c r="C122" s="16">
        <v>39</v>
      </c>
      <c r="D122" s="17">
        <v>11</v>
      </c>
    </row>
    <row r="123" spans="1:5" ht="15.75" thickBot="1" x14ac:dyDescent="0.25">
      <c r="A123" s="27">
        <v>3</v>
      </c>
      <c r="B123" s="27">
        <v>1</v>
      </c>
      <c r="C123" s="27">
        <v>40</v>
      </c>
      <c r="D123" s="28">
        <v>31</v>
      </c>
      <c r="E123" s="43"/>
    </row>
    <row r="124" spans="1:5" x14ac:dyDescent="0.2">
      <c r="A124" s="10">
        <v>4</v>
      </c>
      <c r="B124" s="10">
        <v>1</v>
      </c>
      <c r="C124" s="16">
        <v>1</v>
      </c>
      <c r="D124" s="17">
        <v>5</v>
      </c>
    </row>
    <row r="125" spans="1:5" x14ac:dyDescent="0.2">
      <c r="A125" s="10">
        <v>4</v>
      </c>
      <c r="B125" s="10">
        <v>1</v>
      </c>
      <c r="C125" s="16">
        <v>2</v>
      </c>
      <c r="D125" s="17">
        <v>12</v>
      </c>
    </row>
    <row r="126" spans="1:5" x14ac:dyDescent="0.2">
      <c r="A126" s="10">
        <v>4</v>
      </c>
      <c r="B126" s="10">
        <v>1</v>
      </c>
      <c r="C126" s="16">
        <v>3</v>
      </c>
      <c r="D126" s="17">
        <v>8</v>
      </c>
    </row>
    <row r="127" spans="1:5" x14ac:dyDescent="0.2">
      <c r="A127" s="10">
        <v>4</v>
      </c>
      <c r="B127" s="10">
        <v>1</v>
      </c>
      <c r="C127" s="16">
        <v>4</v>
      </c>
      <c r="D127" s="17">
        <v>12</v>
      </c>
    </row>
    <row r="128" spans="1:5" x14ac:dyDescent="0.2">
      <c r="A128" s="20">
        <v>4</v>
      </c>
      <c r="B128" s="20">
        <v>1</v>
      </c>
      <c r="C128" s="16">
        <v>5</v>
      </c>
      <c r="D128" s="17">
        <v>1</v>
      </c>
    </row>
    <row r="129" spans="1:5" x14ac:dyDescent="0.2">
      <c r="A129" s="10">
        <v>4</v>
      </c>
      <c r="B129" s="10">
        <v>1</v>
      </c>
      <c r="C129" s="16">
        <v>6</v>
      </c>
      <c r="D129" s="17">
        <v>0</v>
      </c>
    </row>
    <row r="130" spans="1:5" x14ac:dyDescent="0.2">
      <c r="A130" s="10">
        <v>4</v>
      </c>
      <c r="B130" s="10">
        <v>1</v>
      </c>
      <c r="C130" s="16">
        <v>7</v>
      </c>
      <c r="D130" s="17">
        <v>5</v>
      </c>
    </row>
    <row r="131" spans="1:5" x14ac:dyDescent="0.2">
      <c r="A131" s="10">
        <v>4</v>
      </c>
      <c r="B131" s="10">
        <v>1</v>
      </c>
      <c r="C131" s="16">
        <v>8</v>
      </c>
      <c r="D131" s="17">
        <v>9</v>
      </c>
    </row>
    <row r="132" spans="1:5" x14ac:dyDescent="0.2">
      <c r="A132" s="10">
        <v>4</v>
      </c>
      <c r="B132" s="10">
        <v>1</v>
      </c>
      <c r="C132" s="16">
        <v>9</v>
      </c>
      <c r="D132" s="17">
        <v>3</v>
      </c>
    </row>
    <row r="133" spans="1:5" x14ac:dyDescent="0.2">
      <c r="A133" s="23">
        <v>4</v>
      </c>
      <c r="B133" s="23">
        <v>1</v>
      </c>
      <c r="C133" s="23">
        <v>10</v>
      </c>
      <c r="D133" s="24">
        <v>2</v>
      </c>
      <c r="E133" s="25"/>
    </row>
    <row r="134" spans="1:5" x14ac:dyDescent="0.2">
      <c r="A134" s="10">
        <v>4</v>
      </c>
      <c r="B134" s="10">
        <v>1</v>
      </c>
      <c r="C134" s="16">
        <v>11</v>
      </c>
      <c r="D134" s="17">
        <v>9</v>
      </c>
    </row>
    <row r="135" spans="1:5" x14ac:dyDescent="0.2">
      <c r="A135" s="10">
        <v>4</v>
      </c>
      <c r="B135" s="10">
        <v>1</v>
      </c>
      <c r="C135" s="16">
        <v>12</v>
      </c>
      <c r="D135" s="17">
        <v>11</v>
      </c>
    </row>
    <row r="136" spans="1:5" x14ac:dyDescent="0.2">
      <c r="A136" s="10">
        <v>4</v>
      </c>
      <c r="B136" s="10">
        <v>1</v>
      </c>
      <c r="C136" s="16">
        <v>13</v>
      </c>
      <c r="D136" s="17">
        <v>9</v>
      </c>
    </row>
    <row r="137" spans="1:5" x14ac:dyDescent="0.2">
      <c r="A137" s="10">
        <v>4</v>
      </c>
      <c r="B137" s="10">
        <v>1</v>
      </c>
      <c r="C137" s="16">
        <v>14</v>
      </c>
      <c r="D137" s="17">
        <v>16</v>
      </c>
    </row>
    <row r="138" spans="1:5" x14ac:dyDescent="0.2">
      <c r="A138" s="20">
        <v>4</v>
      </c>
      <c r="B138" s="20">
        <v>1</v>
      </c>
      <c r="C138" s="16">
        <v>15</v>
      </c>
      <c r="D138" s="17">
        <v>3</v>
      </c>
    </row>
    <row r="139" spans="1:5" x14ac:dyDescent="0.2">
      <c r="A139" s="10">
        <v>4</v>
      </c>
      <c r="B139" s="10">
        <v>1</v>
      </c>
      <c r="C139" s="16">
        <v>16</v>
      </c>
      <c r="D139" s="17">
        <v>1</v>
      </c>
    </row>
    <row r="140" spans="1:5" x14ac:dyDescent="0.2">
      <c r="A140" s="10">
        <v>4</v>
      </c>
      <c r="B140" s="10">
        <v>1</v>
      </c>
      <c r="C140" s="16">
        <v>17</v>
      </c>
      <c r="D140" s="17">
        <v>1</v>
      </c>
    </row>
    <row r="141" spans="1:5" x14ac:dyDescent="0.2">
      <c r="A141" s="10">
        <v>4</v>
      </c>
      <c r="B141" s="10">
        <v>1</v>
      </c>
      <c r="C141" s="16">
        <v>18</v>
      </c>
      <c r="D141" s="17">
        <v>5</v>
      </c>
    </row>
    <row r="142" spans="1:5" x14ac:dyDescent="0.2">
      <c r="A142" s="10">
        <v>4</v>
      </c>
      <c r="B142" s="10">
        <v>1</v>
      </c>
      <c r="C142" s="16">
        <v>19</v>
      </c>
      <c r="D142" s="17">
        <v>12</v>
      </c>
    </row>
    <row r="143" spans="1:5" x14ac:dyDescent="0.2">
      <c r="A143" s="23">
        <v>4</v>
      </c>
      <c r="B143" s="23">
        <v>1</v>
      </c>
      <c r="C143" s="23">
        <v>20</v>
      </c>
      <c r="D143" s="24">
        <v>0</v>
      </c>
      <c r="E143" s="25"/>
    </row>
    <row r="144" spans="1:5" x14ac:dyDescent="0.2">
      <c r="A144" s="10">
        <v>4</v>
      </c>
      <c r="B144" s="10">
        <v>1</v>
      </c>
      <c r="C144" s="16">
        <v>21</v>
      </c>
      <c r="D144" s="17">
        <v>1</v>
      </c>
    </row>
    <row r="145" spans="1:5" x14ac:dyDescent="0.2">
      <c r="A145" s="10">
        <v>4</v>
      </c>
      <c r="B145" s="10">
        <v>1</v>
      </c>
      <c r="C145" s="16">
        <v>22</v>
      </c>
      <c r="D145" s="17">
        <v>14</v>
      </c>
    </row>
    <row r="146" spans="1:5" x14ac:dyDescent="0.2">
      <c r="A146" s="10">
        <v>4</v>
      </c>
      <c r="B146" s="10">
        <v>1</v>
      </c>
      <c r="C146" s="16">
        <v>23</v>
      </c>
      <c r="D146" s="17">
        <v>11</v>
      </c>
    </row>
    <row r="147" spans="1:5" x14ac:dyDescent="0.2">
      <c r="A147" s="10">
        <v>4</v>
      </c>
      <c r="B147" s="10">
        <v>1</v>
      </c>
      <c r="C147" s="16">
        <v>24</v>
      </c>
      <c r="D147" s="17">
        <v>0</v>
      </c>
    </row>
    <row r="148" spans="1:5" x14ac:dyDescent="0.2">
      <c r="A148" s="20">
        <v>4</v>
      </c>
      <c r="B148" s="20">
        <v>1</v>
      </c>
      <c r="C148" s="16">
        <v>25</v>
      </c>
      <c r="D148" s="17">
        <v>7</v>
      </c>
    </row>
    <row r="149" spans="1:5" x14ac:dyDescent="0.2">
      <c r="A149" s="10">
        <v>4</v>
      </c>
      <c r="B149" s="10">
        <v>1</v>
      </c>
      <c r="C149" s="16">
        <v>26</v>
      </c>
      <c r="D149" s="17">
        <v>1</v>
      </c>
    </row>
    <row r="150" spans="1:5" x14ac:dyDescent="0.2">
      <c r="A150" s="10">
        <v>4</v>
      </c>
      <c r="B150" s="10">
        <v>1</v>
      </c>
      <c r="C150" s="16">
        <v>27</v>
      </c>
      <c r="D150" s="17">
        <v>0</v>
      </c>
    </row>
    <row r="151" spans="1:5" x14ac:dyDescent="0.2">
      <c r="A151" s="10">
        <v>4</v>
      </c>
      <c r="B151" s="10">
        <v>1</v>
      </c>
      <c r="C151" s="16">
        <v>28</v>
      </c>
      <c r="D151" s="17">
        <v>5</v>
      </c>
    </row>
    <row r="152" spans="1:5" x14ac:dyDescent="0.2">
      <c r="A152" s="20">
        <v>4</v>
      </c>
      <c r="B152" s="20">
        <v>1</v>
      </c>
      <c r="C152" s="16">
        <v>29</v>
      </c>
      <c r="D152" s="17">
        <v>1</v>
      </c>
    </row>
    <row r="153" spans="1:5" x14ac:dyDescent="0.2">
      <c r="A153" s="23">
        <v>4</v>
      </c>
      <c r="B153" s="23">
        <v>1</v>
      </c>
      <c r="C153" s="23">
        <v>30</v>
      </c>
      <c r="D153" s="24">
        <v>0</v>
      </c>
      <c r="E153" s="25"/>
    </row>
    <row r="154" spans="1:5" x14ac:dyDescent="0.2">
      <c r="A154" s="10">
        <v>4</v>
      </c>
      <c r="B154" s="10">
        <v>1</v>
      </c>
      <c r="C154" s="16">
        <v>31</v>
      </c>
      <c r="D154" s="17">
        <v>9</v>
      </c>
    </row>
    <row r="155" spans="1:5" x14ac:dyDescent="0.2">
      <c r="A155" s="10">
        <v>4</v>
      </c>
      <c r="B155" s="10">
        <v>1</v>
      </c>
      <c r="C155" s="16">
        <v>32</v>
      </c>
      <c r="D155" s="17">
        <v>15</v>
      </c>
    </row>
    <row r="156" spans="1:5" x14ac:dyDescent="0.2">
      <c r="A156" s="10">
        <v>4</v>
      </c>
      <c r="B156" s="10">
        <v>1</v>
      </c>
      <c r="C156" s="16">
        <v>33</v>
      </c>
      <c r="D156" s="17">
        <v>10</v>
      </c>
    </row>
    <row r="157" spans="1:5" x14ac:dyDescent="0.2">
      <c r="A157" s="10">
        <v>4</v>
      </c>
      <c r="B157" s="10">
        <v>1</v>
      </c>
      <c r="C157" s="16">
        <v>34</v>
      </c>
      <c r="D157" s="17">
        <v>9</v>
      </c>
    </row>
    <row r="158" spans="1:5" x14ac:dyDescent="0.2">
      <c r="A158" s="20">
        <v>4</v>
      </c>
      <c r="B158" s="20">
        <v>1</v>
      </c>
      <c r="C158" s="16">
        <v>35</v>
      </c>
      <c r="D158" s="17">
        <v>9</v>
      </c>
    </row>
    <row r="159" spans="1:5" x14ac:dyDescent="0.2">
      <c r="A159" s="10">
        <v>4</v>
      </c>
      <c r="B159" s="10">
        <v>1</v>
      </c>
      <c r="C159" s="16">
        <v>36</v>
      </c>
      <c r="D159" s="17">
        <v>4</v>
      </c>
    </row>
    <row r="160" spans="1:5" x14ac:dyDescent="0.2">
      <c r="A160" s="10">
        <v>4</v>
      </c>
      <c r="B160" s="10">
        <v>1</v>
      </c>
      <c r="C160" s="16">
        <v>37</v>
      </c>
      <c r="D160" s="17">
        <v>6</v>
      </c>
    </row>
    <row r="161" spans="1:5" x14ac:dyDescent="0.2">
      <c r="A161" s="10">
        <v>4</v>
      </c>
      <c r="B161" s="10">
        <v>1</v>
      </c>
      <c r="C161" s="16">
        <v>38</v>
      </c>
      <c r="D161" s="17">
        <v>3</v>
      </c>
    </row>
    <row r="162" spans="1:5" x14ac:dyDescent="0.2">
      <c r="A162" s="10">
        <v>4</v>
      </c>
      <c r="B162" s="10">
        <v>1</v>
      </c>
      <c r="C162" s="16">
        <v>39</v>
      </c>
      <c r="D162" s="17">
        <v>2</v>
      </c>
    </row>
    <row r="163" spans="1:5" ht="15.75" thickBot="1" x14ac:dyDescent="0.25">
      <c r="A163" s="27">
        <v>4</v>
      </c>
      <c r="B163" s="27">
        <v>1</v>
      </c>
      <c r="C163" s="27">
        <v>40</v>
      </c>
      <c r="D163" s="28">
        <v>7</v>
      </c>
      <c r="E163" s="43"/>
    </row>
    <row r="164" spans="1:5" x14ac:dyDescent="0.2">
      <c r="A164" s="10">
        <v>5</v>
      </c>
      <c r="B164" s="10">
        <v>1</v>
      </c>
      <c r="C164" s="16">
        <v>1</v>
      </c>
      <c r="D164" s="17">
        <v>2</v>
      </c>
    </row>
    <row r="165" spans="1:5" x14ac:dyDescent="0.2">
      <c r="A165" s="10">
        <v>5</v>
      </c>
      <c r="B165" s="10">
        <v>1</v>
      </c>
      <c r="C165" s="16">
        <v>2</v>
      </c>
      <c r="D165" s="17">
        <v>0</v>
      </c>
    </row>
    <row r="166" spans="1:5" x14ac:dyDescent="0.2">
      <c r="A166" s="10">
        <v>5</v>
      </c>
      <c r="B166" s="10">
        <v>1</v>
      </c>
      <c r="C166" s="16">
        <v>3</v>
      </c>
      <c r="D166" s="17">
        <v>1</v>
      </c>
    </row>
    <row r="167" spans="1:5" x14ac:dyDescent="0.2">
      <c r="A167" s="10">
        <v>5</v>
      </c>
      <c r="B167" s="10">
        <v>1</v>
      </c>
      <c r="C167" s="16">
        <v>4</v>
      </c>
      <c r="D167" s="17">
        <v>0</v>
      </c>
    </row>
    <row r="168" spans="1:5" x14ac:dyDescent="0.2">
      <c r="A168" s="20">
        <v>5</v>
      </c>
      <c r="B168" s="20">
        <v>1</v>
      </c>
      <c r="C168" s="16">
        <v>5</v>
      </c>
      <c r="D168" s="17">
        <v>4</v>
      </c>
    </row>
    <row r="169" spans="1:5" x14ac:dyDescent="0.2">
      <c r="A169" s="10">
        <v>5</v>
      </c>
      <c r="B169" s="10">
        <v>1</v>
      </c>
      <c r="C169" s="16">
        <v>6</v>
      </c>
      <c r="D169" s="17">
        <v>0</v>
      </c>
    </row>
    <row r="170" spans="1:5" x14ac:dyDescent="0.2">
      <c r="A170" s="10">
        <v>5</v>
      </c>
      <c r="B170" s="10">
        <v>1</v>
      </c>
      <c r="C170" s="16">
        <v>7</v>
      </c>
      <c r="D170" s="17">
        <v>0</v>
      </c>
    </row>
    <row r="171" spans="1:5" x14ac:dyDescent="0.2">
      <c r="A171" s="10">
        <v>5</v>
      </c>
      <c r="B171" s="10">
        <v>1</v>
      </c>
      <c r="C171" s="16">
        <v>8</v>
      </c>
      <c r="D171" s="17">
        <v>0</v>
      </c>
    </row>
    <row r="172" spans="1:5" x14ac:dyDescent="0.2">
      <c r="A172" s="10">
        <v>5</v>
      </c>
      <c r="B172" s="10">
        <v>1</v>
      </c>
      <c r="C172" s="16">
        <v>9</v>
      </c>
      <c r="D172" s="17">
        <v>0</v>
      </c>
    </row>
    <row r="173" spans="1:5" x14ac:dyDescent="0.2">
      <c r="A173" s="23">
        <v>5</v>
      </c>
      <c r="B173" s="23">
        <v>1</v>
      </c>
      <c r="C173" s="23">
        <v>10</v>
      </c>
      <c r="D173" s="24">
        <v>2</v>
      </c>
      <c r="E173" s="25"/>
    </row>
    <row r="174" spans="1:5" x14ac:dyDescent="0.2">
      <c r="A174" s="10">
        <v>5</v>
      </c>
      <c r="B174" s="10">
        <v>1</v>
      </c>
      <c r="C174" s="16">
        <v>11</v>
      </c>
      <c r="D174" s="17">
        <v>0</v>
      </c>
    </row>
    <row r="175" spans="1:5" x14ac:dyDescent="0.2">
      <c r="A175" s="10">
        <v>5</v>
      </c>
      <c r="B175" s="10">
        <v>1</v>
      </c>
      <c r="C175" s="16">
        <v>12</v>
      </c>
      <c r="D175" s="17">
        <v>1</v>
      </c>
    </row>
    <row r="176" spans="1:5" x14ac:dyDescent="0.2">
      <c r="A176" s="10">
        <v>5</v>
      </c>
      <c r="B176" s="10">
        <v>1</v>
      </c>
      <c r="C176" s="16">
        <v>13</v>
      </c>
      <c r="D176" s="17">
        <v>0</v>
      </c>
    </row>
    <row r="177" spans="1:5" x14ac:dyDescent="0.2">
      <c r="A177" s="10">
        <v>5</v>
      </c>
      <c r="B177" s="10">
        <v>1</v>
      </c>
      <c r="C177" s="16">
        <v>14</v>
      </c>
      <c r="D177" s="17">
        <v>0</v>
      </c>
    </row>
    <row r="178" spans="1:5" x14ac:dyDescent="0.2">
      <c r="A178" s="20">
        <v>5</v>
      </c>
      <c r="B178" s="20">
        <v>1</v>
      </c>
      <c r="C178" s="16">
        <v>15</v>
      </c>
      <c r="D178" s="17">
        <v>0</v>
      </c>
    </row>
    <row r="179" spans="1:5" x14ac:dyDescent="0.2">
      <c r="A179" s="10">
        <v>5</v>
      </c>
      <c r="B179" s="10">
        <v>1</v>
      </c>
      <c r="C179" s="16">
        <v>16</v>
      </c>
      <c r="D179" s="17">
        <v>0</v>
      </c>
    </row>
    <row r="180" spans="1:5" x14ac:dyDescent="0.2">
      <c r="A180" s="10">
        <v>5</v>
      </c>
      <c r="B180" s="10">
        <v>1</v>
      </c>
      <c r="C180" s="16">
        <v>17</v>
      </c>
      <c r="D180" s="17">
        <v>0</v>
      </c>
    </row>
    <row r="181" spans="1:5" x14ac:dyDescent="0.2">
      <c r="A181" s="10">
        <v>5</v>
      </c>
      <c r="B181" s="10">
        <v>1</v>
      </c>
      <c r="C181" s="16">
        <v>18</v>
      </c>
      <c r="D181" s="17">
        <v>3</v>
      </c>
    </row>
    <row r="182" spans="1:5" x14ac:dyDescent="0.2">
      <c r="A182" s="10">
        <v>5</v>
      </c>
      <c r="B182" s="10">
        <v>1</v>
      </c>
      <c r="C182" s="16">
        <v>19</v>
      </c>
      <c r="D182" s="17">
        <v>0</v>
      </c>
    </row>
    <row r="183" spans="1:5" x14ac:dyDescent="0.2">
      <c r="A183" s="23">
        <v>5</v>
      </c>
      <c r="B183" s="23">
        <v>1</v>
      </c>
      <c r="C183" s="23">
        <v>20</v>
      </c>
      <c r="D183" s="24">
        <v>2</v>
      </c>
      <c r="E183" s="25"/>
    </row>
    <row r="184" spans="1:5" x14ac:dyDescent="0.2">
      <c r="A184" s="10">
        <v>5</v>
      </c>
      <c r="B184" s="10">
        <v>1</v>
      </c>
      <c r="C184" s="16">
        <v>21</v>
      </c>
      <c r="D184" s="17">
        <v>0</v>
      </c>
    </row>
    <row r="185" spans="1:5" x14ac:dyDescent="0.2">
      <c r="A185" s="10">
        <v>5</v>
      </c>
      <c r="B185" s="10">
        <v>1</v>
      </c>
      <c r="C185" s="16">
        <v>22</v>
      </c>
      <c r="D185" s="17">
        <v>0</v>
      </c>
    </row>
    <row r="186" spans="1:5" x14ac:dyDescent="0.2">
      <c r="A186" s="10">
        <v>5</v>
      </c>
      <c r="B186" s="10">
        <v>1</v>
      </c>
      <c r="C186" s="16">
        <v>23</v>
      </c>
      <c r="D186" s="17">
        <v>0</v>
      </c>
    </row>
    <row r="187" spans="1:5" x14ac:dyDescent="0.2">
      <c r="A187" s="10">
        <v>5</v>
      </c>
      <c r="B187" s="10">
        <v>1</v>
      </c>
      <c r="C187" s="16">
        <v>24</v>
      </c>
      <c r="D187" s="17">
        <v>2</v>
      </c>
    </row>
    <row r="188" spans="1:5" x14ac:dyDescent="0.2">
      <c r="A188" s="20">
        <v>5</v>
      </c>
      <c r="B188" s="20">
        <v>1</v>
      </c>
      <c r="C188" s="16">
        <v>25</v>
      </c>
      <c r="D188" s="17">
        <v>0</v>
      </c>
    </row>
    <row r="189" spans="1:5" x14ac:dyDescent="0.2">
      <c r="A189" s="10">
        <v>5</v>
      </c>
      <c r="B189" s="10">
        <v>1</v>
      </c>
      <c r="C189" s="16">
        <v>26</v>
      </c>
      <c r="D189" s="17">
        <v>2</v>
      </c>
    </row>
    <row r="190" spans="1:5" x14ac:dyDescent="0.2">
      <c r="A190" s="10">
        <v>5</v>
      </c>
      <c r="B190" s="10">
        <v>1</v>
      </c>
      <c r="C190" s="16">
        <v>27</v>
      </c>
      <c r="D190" s="17">
        <v>3</v>
      </c>
    </row>
    <row r="191" spans="1:5" x14ac:dyDescent="0.2">
      <c r="A191" s="10">
        <v>5</v>
      </c>
      <c r="B191" s="10">
        <v>1</v>
      </c>
      <c r="C191" s="16">
        <v>28</v>
      </c>
      <c r="D191" s="17">
        <v>2</v>
      </c>
    </row>
    <row r="192" spans="1:5" x14ac:dyDescent="0.2">
      <c r="A192" s="20">
        <v>5</v>
      </c>
      <c r="B192" s="20">
        <v>1</v>
      </c>
      <c r="C192" s="16">
        <v>29</v>
      </c>
      <c r="D192" s="17">
        <v>7</v>
      </c>
    </row>
    <row r="193" spans="1:5" x14ac:dyDescent="0.2">
      <c r="A193" s="23">
        <v>5</v>
      </c>
      <c r="B193" s="23">
        <v>1</v>
      </c>
      <c r="C193" s="23">
        <v>30</v>
      </c>
      <c r="D193" s="24">
        <v>6</v>
      </c>
      <c r="E193" s="25"/>
    </row>
    <row r="194" spans="1:5" x14ac:dyDescent="0.2">
      <c r="A194" s="10">
        <v>5</v>
      </c>
      <c r="B194" s="10">
        <v>1</v>
      </c>
      <c r="C194" s="16">
        <v>31</v>
      </c>
      <c r="D194" s="17">
        <v>0</v>
      </c>
    </row>
    <row r="195" spans="1:5" x14ac:dyDescent="0.2">
      <c r="A195" s="10">
        <v>5</v>
      </c>
      <c r="B195" s="10">
        <v>1</v>
      </c>
      <c r="C195" s="16">
        <v>32</v>
      </c>
      <c r="D195" s="17">
        <v>1</v>
      </c>
    </row>
    <row r="196" spans="1:5" x14ac:dyDescent="0.2">
      <c r="A196" s="10">
        <v>5</v>
      </c>
      <c r="B196" s="10">
        <v>1</v>
      </c>
      <c r="C196" s="16">
        <v>33</v>
      </c>
      <c r="D196" s="17">
        <v>4</v>
      </c>
    </row>
    <row r="197" spans="1:5" x14ac:dyDescent="0.2">
      <c r="A197" s="10">
        <v>5</v>
      </c>
      <c r="B197" s="10">
        <v>1</v>
      </c>
      <c r="C197" s="16">
        <v>34</v>
      </c>
      <c r="D197" s="17">
        <v>1</v>
      </c>
    </row>
    <row r="198" spans="1:5" x14ac:dyDescent="0.2">
      <c r="A198" s="20">
        <v>5</v>
      </c>
      <c r="B198" s="20">
        <v>1</v>
      </c>
      <c r="C198" s="16">
        <v>35</v>
      </c>
      <c r="D198" s="17">
        <v>1</v>
      </c>
    </row>
    <row r="199" spans="1:5" x14ac:dyDescent="0.2">
      <c r="A199" s="10">
        <v>5</v>
      </c>
      <c r="B199" s="10">
        <v>1</v>
      </c>
      <c r="C199" s="16">
        <v>36</v>
      </c>
      <c r="D199" s="17">
        <v>2</v>
      </c>
    </row>
    <row r="200" spans="1:5" x14ac:dyDescent="0.2">
      <c r="A200" s="10">
        <v>5</v>
      </c>
      <c r="B200" s="10">
        <v>1</v>
      </c>
      <c r="C200" s="16">
        <v>37</v>
      </c>
      <c r="D200" s="17">
        <v>0</v>
      </c>
    </row>
    <row r="201" spans="1:5" x14ac:dyDescent="0.2">
      <c r="A201" s="10">
        <v>5</v>
      </c>
      <c r="B201" s="10">
        <v>1</v>
      </c>
      <c r="C201" s="16">
        <v>38</v>
      </c>
      <c r="D201" s="17">
        <v>4</v>
      </c>
    </row>
    <row r="202" spans="1:5" x14ac:dyDescent="0.2">
      <c r="A202" s="10">
        <v>5</v>
      </c>
      <c r="B202" s="10">
        <v>1</v>
      </c>
      <c r="C202" s="16">
        <v>39</v>
      </c>
      <c r="D202" s="17">
        <v>3</v>
      </c>
    </row>
    <row r="203" spans="1:5" ht="15.75" thickBot="1" x14ac:dyDescent="0.25">
      <c r="A203" s="27">
        <v>5</v>
      </c>
      <c r="B203" s="27">
        <v>1</v>
      </c>
      <c r="C203" s="27">
        <v>40</v>
      </c>
      <c r="D203" s="28">
        <v>0</v>
      </c>
      <c r="E203" s="43"/>
    </row>
    <row r="204" spans="1:5" x14ac:dyDescent="0.2">
      <c r="A204" s="10">
        <v>6</v>
      </c>
      <c r="B204" s="10">
        <v>1</v>
      </c>
      <c r="C204" s="16">
        <v>1</v>
      </c>
      <c r="D204" s="17">
        <v>0</v>
      </c>
    </row>
    <row r="205" spans="1:5" x14ac:dyDescent="0.2">
      <c r="A205" s="10">
        <v>6</v>
      </c>
      <c r="B205" s="10">
        <v>1</v>
      </c>
      <c r="C205" s="16">
        <v>2</v>
      </c>
      <c r="D205" s="17">
        <v>0</v>
      </c>
    </row>
    <row r="206" spans="1:5" x14ac:dyDescent="0.2">
      <c r="A206" s="10">
        <v>6</v>
      </c>
      <c r="B206" s="10">
        <v>1</v>
      </c>
      <c r="C206" s="16">
        <v>3</v>
      </c>
      <c r="D206" s="17">
        <v>0</v>
      </c>
    </row>
    <row r="207" spans="1:5" x14ac:dyDescent="0.2">
      <c r="A207" s="10">
        <v>6</v>
      </c>
      <c r="B207" s="10">
        <v>1</v>
      </c>
      <c r="C207" s="16">
        <v>4</v>
      </c>
      <c r="D207" s="17">
        <v>0</v>
      </c>
    </row>
    <row r="208" spans="1:5" x14ac:dyDescent="0.2">
      <c r="A208" s="20">
        <v>6</v>
      </c>
      <c r="B208" s="20">
        <v>1</v>
      </c>
      <c r="C208" s="16">
        <v>5</v>
      </c>
      <c r="D208" s="17">
        <v>0</v>
      </c>
    </row>
    <row r="209" spans="1:5" x14ac:dyDescent="0.2">
      <c r="A209" s="10">
        <v>6</v>
      </c>
      <c r="B209" s="10">
        <v>1</v>
      </c>
      <c r="C209" s="16">
        <v>6</v>
      </c>
      <c r="D209" s="17">
        <v>0</v>
      </c>
    </row>
    <row r="210" spans="1:5" x14ac:dyDescent="0.2">
      <c r="A210" s="10">
        <v>6</v>
      </c>
      <c r="B210" s="10">
        <v>1</v>
      </c>
      <c r="C210" s="16">
        <v>7</v>
      </c>
      <c r="D210" s="17">
        <v>0</v>
      </c>
    </row>
    <row r="211" spans="1:5" x14ac:dyDescent="0.2">
      <c r="A211" s="10">
        <v>6</v>
      </c>
      <c r="B211" s="10">
        <v>1</v>
      </c>
      <c r="C211" s="16">
        <v>8</v>
      </c>
      <c r="D211" s="17">
        <v>0</v>
      </c>
    </row>
    <row r="212" spans="1:5" x14ac:dyDescent="0.2">
      <c r="A212" s="10">
        <v>6</v>
      </c>
      <c r="B212" s="10">
        <v>1</v>
      </c>
      <c r="C212" s="16">
        <v>9</v>
      </c>
      <c r="D212" s="17">
        <v>0</v>
      </c>
    </row>
    <row r="213" spans="1:5" x14ac:dyDescent="0.2">
      <c r="A213" s="23">
        <v>6</v>
      </c>
      <c r="B213" s="23">
        <v>1</v>
      </c>
      <c r="C213" s="23">
        <v>10</v>
      </c>
      <c r="D213" s="24">
        <v>0</v>
      </c>
      <c r="E213" s="25"/>
    </row>
    <row r="214" spans="1:5" x14ac:dyDescent="0.2">
      <c r="A214" s="10">
        <v>6</v>
      </c>
      <c r="B214" s="10">
        <v>1</v>
      </c>
      <c r="C214" s="16">
        <v>11</v>
      </c>
      <c r="D214" s="17">
        <v>0</v>
      </c>
    </row>
    <row r="215" spans="1:5" x14ac:dyDescent="0.2">
      <c r="A215" s="10">
        <v>6</v>
      </c>
      <c r="B215" s="10">
        <v>1</v>
      </c>
      <c r="C215" s="16">
        <v>12</v>
      </c>
      <c r="D215" s="17">
        <v>0</v>
      </c>
    </row>
    <row r="216" spans="1:5" x14ac:dyDescent="0.2">
      <c r="A216" s="10">
        <v>6</v>
      </c>
      <c r="B216" s="10">
        <v>1</v>
      </c>
      <c r="C216" s="16">
        <v>13</v>
      </c>
      <c r="D216" s="17">
        <v>0</v>
      </c>
    </row>
    <row r="217" spans="1:5" x14ac:dyDescent="0.2">
      <c r="A217" s="10">
        <v>6</v>
      </c>
      <c r="B217" s="10">
        <v>1</v>
      </c>
      <c r="C217" s="16">
        <v>14</v>
      </c>
      <c r="D217" s="17">
        <v>0</v>
      </c>
    </row>
    <row r="218" spans="1:5" x14ac:dyDescent="0.2">
      <c r="A218" s="20">
        <v>6</v>
      </c>
      <c r="B218" s="20">
        <v>1</v>
      </c>
      <c r="C218" s="16">
        <v>15</v>
      </c>
      <c r="D218" s="17">
        <v>1</v>
      </c>
    </row>
    <row r="219" spans="1:5" x14ac:dyDescent="0.2">
      <c r="A219" s="10">
        <v>6</v>
      </c>
      <c r="B219" s="10">
        <v>1</v>
      </c>
      <c r="C219" s="16">
        <v>16</v>
      </c>
      <c r="D219" s="17">
        <v>0</v>
      </c>
    </row>
    <row r="220" spans="1:5" x14ac:dyDescent="0.2">
      <c r="A220" s="10">
        <v>6</v>
      </c>
      <c r="B220" s="10">
        <v>1</v>
      </c>
      <c r="C220" s="16">
        <v>17</v>
      </c>
      <c r="D220" s="17">
        <v>0</v>
      </c>
    </row>
    <row r="221" spans="1:5" x14ac:dyDescent="0.2">
      <c r="A221" s="10">
        <v>6</v>
      </c>
      <c r="B221" s="10">
        <v>1</v>
      </c>
      <c r="C221" s="16">
        <v>18</v>
      </c>
      <c r="D221" s="17">
        <v>0</v>
      </c>
    </row>
    <row r="222" spans="1:5" x14ac:dyDescent="0.2">
      <c r="A222" s="10">
        <v>6</v>
      </c>
      <c r="B222" s="10">
        <v>1</v>
      </c>
      <c r="C222" s="16">
        <v>19</v>
      </c>
      <c r="D222" s="17">
        <v>0</v>
      </c>
    </row>
    <row r="223" spans="1:5" x14ac:dyDescent="0.2">
      <c r="A223" s="23">
        <v>6</v>
      </c>
      <c r="B223" s="23">
        <v>1</v>
      </c>
      <c r="C223" s="23">
        <v>20</v>
      </c>
      <c r="D223" s="24">
        <v>0</v>
      </c>
      <c r="E223" s="25"/>
    </row>
    <row r="224" spans="1:5" x14ac:dyDescent="0.2">
      <c r="A224" s="10">
        <v>6</v>
      </c>
      <c r="B224" s="10">
        <v>1</v>
      </c>
      <c r="C224" s="16">
        <v>21</v>
      </c>
      <c r="D224" s="17">
        <v>0</v>
      </c>
    </row>
    <row r="225" spans="1:5" x14ac:dyDescent="0.2">
      <c r="A225" s="10">
        <v>6</v>
      </c>
      <c r="B225" s="10">
        <v>1</v>
      </c>
      <c r="C225" s="16">
        <v>22</v>
      </c>
      <c r="D225" s="17">
        <v>0</v>
      </c>
    </row>
    <row r="226" spans="1:5" x14ac:dyDescent="0.2">
      <c r="A226" s="10">
        <v>6</v>
      </c>
      <c r="B226" s="10">
        <v>1</v>
      </c>
      <c r="C226" s="16">
        <v>23</v>
      </c>
      <c r="D226" s="17">
        <v>0</v>
      </c>
    </row>
    <row r="227" spans="1:5" x14ac:dyDescent="0.2">
      <c r="A227" s="10">
        <v>6</v>
      </c>
      <c r="B227" s="10">
        <v>1</v>
      </c>
      <c r="C227" s="16">
        <v>24</v>
      </c>
      <c r="D227" s="17">
        <v>0</v>
      </c>
    </row>
    <row r="228" spans="1:5" x14ac:dyDescent="0.2">
      <c r="A228" s="20">
        <v>6</v>
      </c>
      <c r="B228" s="20">
        <v>1</v>
      </c>
      <c r="C228" s="16">
        <v>25</v>
      </c>
      <c r="D228" s="17">
        <v>0</v>
      </c>
    </row>
    <row r="229" spans="1:5" x14ac:dyDescent="0.2">
      <c r="A229" s="10">
        <v>6</v>
      </c>
      <c r="B229" s="10">
        <v>1</v>
      </c>
      <c r="C229" s="16">
        <v>26</v>
      </c>
      <c r="D229" s="17">
        <v>0</v>
      </c>
    </row>
    <row r="230" spans="1:5" x14ac:dyDescent="0.2">
      <c r="A230" s="10">
        <v>6</v>
      </c>
      <c r="B230" s="10">
        <v>1</v>
      </c>
      <c r="C230" s="16">
        <v>27</v>
      </c>
      <c r="D230" s="17">
        <v>0</v>
      </c>
    </row>
    <row r="231" spans="1:5" x14ac:dyDescent="0.2">
      <c r="A231" s="10">
        <v>6</v>
      </c>
      <c r="B231" s="10">
        <v>1</v>
      </c>
      <c r="C231" s="16">
        <v>28</v>
      </c>
      <c r="D231" s="17">
        <v>0</v>
      </c>
    </row>
    <row r="232" spans="1:5" x14ac:dyDescent="0.2">
      <c r="A232" s="20">
        <v>6</v>
      </c>
      <c r="B232" s="20">
        <v>1</v>
      </c>
      <c r="C232" s="16">
        <v>29</v>
      </c>
      <c r="D232" s="17">
        <v>0</v>
      </c>
    </row>
    <row r="233" spans="1:5" x14ac:dyDescent="0.2">
      <c r="A233" s="23">
        <v>6</v>
      </c>
      <c r="B233" s="23">
        <v>1</v>
      </c>
      <c r="C233" s="23">
        <v>30</v>
      </c>
      <c r="D233" s="24">
        <v>0</v>
      </c>
      <c r="E233" s="25"/>
    </row>
    <row r="234" spans="1:5" x14ac:dyDescent="0.2">
      <c r="A234" s="10">
        <v>6</v>
      </c>
      <c r="B234" s="10">
        <v>1</v>
      </c>
      <c r="C234" s="16">
        <v>31</v>
      </c>
      <c r="D234" s="17">
        <v>0</v>
      </c>
    </row>
    <row r="235" spans="1:5" x14ac:dyDescent="0.2">
      <c r="A235" s="10">
        <v>6</v>
      </c>
      <c r="B235" s="10">
        <v>1</v>
      </c>
      <c r="C235" s="16">
        <v>32</v>
      </c>
      <c r="D235" s="17">
        <v>0</v>
      </c>
    </row>
    <row r="236" spans="1:5" x14ac:dyDescent="0.2">
      <c r="A236" s="10">
        <v>6</v>
      </c>
      <c r="B236" s="10">
        <v>1</v>
      </c>
      <c r="C236" s="16">
        <v>33</v>
      </c>
      <c r="D236" s="17">
        <v>0</v>
      </c>
    </row>
    <row r="237" spans="1:5" x14ac:dyDescent="0.2">
      <c r="A237" s="10">
        <v>6</v>
      </c>
      <c r="B237" s="10">
        <v>1</v>
      </c>
      <c r="C237" s="16">
        <v>34</v>
      </c>
      <c r="D237" s="17">
        <v>0</v>
      </c>
    </row>
    <row r="238" spans="1:5" x14ac:dyDescent="0.2">
      <c r="A238" s="20">
        <v>6</v>
      </c>
      <c r="B238" s="20">
        <v>1</v>
      </c>
      <c r="C238" s="16">
        <v>35</v>
      </c>
      <c r="D238" s="17">
        <v>0</v>
      </c>
    </row>
    <row r="239" spans="1:5" x14ac:dyDescent="0.2">
      <c r="A239" s="10">
        <v>6</v>
      </c>
      <c r="B239" s="10">
        <v>1</v>
      </c>
      <c r="C239" s="16">
        <v>36</v>
      </c>
      <c r="D239" s="17">
        <v>0</v>
      </c>
    </row>
    <row r="240" spans="1:5" x14ac:dyDescent="0.2">
      <c r="A240" s="10">
        <v>6</v>
      </c>
      <c r="B240" s="10">
        <v>1</v>
      </c>
      <c r="C240" s="16">
        <v>37</v>
      </c>
      <c r="D240" s="17">
        <v>0</v>
      </c>
    </row>
    <row r="241" spans="1:5" x14ac:dyDescent="0.2">
      <c r="A241" s="10">
        <v>6</v>
      </c>
      <c r="B241" s="10">
        <v>1</v>
      </c>
      <c r="C241" s="16">
        <v>38</v>
      </c>
      <c r="D241" s="17">
        <v>0</v>
      </c>
    </row>
    <row r="242" spans="1:5" x14ac:dyDescent="0.2">
      <c r="A242" s="10">
        <v>6</v>
      </c>
      <c r="B242" s="10">
        <v>1</v>
      </c>
      <c r="C242" s="16">
        <v>39</v>
      </c>
      <c r="D242" s="17">
        <v>0</v>
      </c>
    </row>
    <row r="243" spans="1:5" ht="15.75" thickBot="1" x14ac:dyDescent="0.25">
      <c r="A243" s="27">
        <v>6</v>
      </c>
      <c r="B243" s="27">
        <v>1</v>
      </c>
      <c r="C243" s="27">
        <v>40</v>
      </c>
      <c r="D243" s="28">
        <v>0</v>
      </c>
      <c r="E243" s="43"/>
    </row>
    <row r="244" spans="1:5" x14ac:dyDescent="0.2">
      <c r="A244" s="10">
        <v>7</v>
      </c>
      <c r="B244" s="10">
        <v>1</v>
      </c>
      <c r="C244" s="16">
        <v>1</v>
      </c>
      <c r="D244" s="17">
        <v>0</v>
      </c>
    </row>
    <row r="245" spans="1:5" x14ac:dyDescent="0.2">
      <c r="A245" s="10">
        <v>7</v>
      </c>
      <c r="B245" s="10">
        <v>1</v>
      </c>
      <c r="C245" s="16">
        <v>2</v>
      </c>
      <c r="D245" s="17">
        <v>0</v>
      </c>
    </row>
    <row r="246" spans="1:5" x14ac:dyDescent="0.2">
      <c r="A246" s="10">
        <v>7</v>
      </c>
      <c r="B246" s="10">
        <v>1</v>
      </c>
      <c r="C246" s="16">
        <v>3</v>
      </c>
      <c r="D246" s="17">
        <v>0</v>
      </c>
    </row>
    <row r="247" spans="1:5" x14ac:dyDescent="0.2">
      <c r="A247" s="10">
        <v>7</v>
      </c>
      <c r="B247" s="10">
        <v>1</v>
      </c>
      <c r="C247" s="16">
        <v>4</v>
      </c>
      <c r="D247" s="17">
        <v>0</v>
      </c>
    </row>
    <row r="248" spans="1:5" x14ac:dyDescent="0.2">
      <c r="A248" s="20">
        <v>7</v>
      </c>
      <c r="B248" s="20">
        <v>1</v>
      </c>
      <c r="C248" s="16">
        <v>5</v>
      </c>
      <c r="D248" s="17">
        <v>0</v>
      </c>
    </row>
    <row r="249" spans="1:5" x14ac:dyDescent="0.2">
      <c r="A249" s="10">
        <v>7</v>
      </c>
      <c r="B249" s="10">
        <v>1</v>
      </c>
      <c r="C249" s="16">
        <v>6</v>
      </c>
      <c r="D249" s="17">
        <v>0</v>
      </c>
    </row>
    <row r="250" spans="1:5" x14ac:dyDescent="0.2">
      <c r="A250" s="10">
        <v>7</v>
      </c>
      <c r="B250" s="10">
        <v>1</v>
      </c>
      <c r="C250" s="16">
        <v>7</v>
      </c>
      <c r="D250" s="17">
        <v>0</v>
      </c>
    </row>
    <row r="251" spans="1:5" x14ac:dyDescent="0.2">
      <c r="A251" s="10">
        <v>7</v>
      </c>
      <c r="B251" s="10">
        <v>1</v>
      </c>
      <c r="C251" s="16">
        <v>8</v>
      </c>
      <c r="D251" s="17">
        <v>0</v>
      </c>
    </row>
    <row r="252" spans="1:5" x14ac:dyDescent="0.2">
      <c r="A252" s="10">
        <v>7</v>
      </c>
      <c r="B252" s="10">
        <v>1</v>
      </c>
      <c r="C252" s="16">
        <v>9</v>
      </c>
      <c r="D252" s="17">
        <v>0</v>
      </c>
    </row>
    <row r="253" spans="1:5" x14ac:dyDescent="0.2">
      <c r="A253" s="23">
        <v>7</v>
      </c>
      <c r="B253" s="23">
        <v>1</v>
      </c>
      <c r="C253" s="23">
        <v>10</v>
      </c>
      <c r="D253" s="24">
        <v>0</v>
      </c>
      <c r="E253" s="25"/>
    </row>
    <row r="254" spans="1:5" x14ac:dyDescent="0.2">
      <c r="A254" s="10">
        <v>7</v>
      </c>
      <c r="B254" s="10">
        <v>1</v>
      </c>
      <c r="C254" s="16">
        <v>11</v>
      </c>
      <c r="D254" s="17">
        <v>0</v>
      </c>
    </row>
    <row r="255" spans="1:5" x14ac:dyDescent="0.2">
      <c r="A255" s="10">
        <v>7</v>
      </c>
      <c r="B255" s="10">
        <v>1</v>
      </c>
      <c r="C255" s="16">
        <v>12</v>
      </c>
      <c r="D255" s="17">
        <v>0</v>
      </c>
    </row>
    <row r="256" spans="1:5" x14ac:dyDescent="0.2">
      <c r="A256" s="10">
        <v>7</v>
      </c>
      <c r="B256" s="10">
        <v>1</v>
      </c>
      <c r="C256" s="16">
        <v>13</v>
      </c>
      <c r="D256" s="17">
        <v>0</v>
      </c>
    </row>
    <row r="257" spans="1:5" x14ac:dyDescent="0.2">
      <c r="A257" s="10">
        <v>7</v>
      </c>
      <c r="B257" s="10">
        <v>1</v>
      </c>
      <c r="C257" s="16">
        <v>14</v>
      </c>
      <c r="D257" s="17">
        <v>0</v>
      </c>
    </row>
    <row r="258" spans="1:5" x14ac:dyDescent="0.2">
      <c r="A258" s="20">
        <v>7</v>
      </c>
      <c r="B258" s="20">
        <v>1</v>
      </c>
      <c r="C258" s="16">
        <v>15</v>
      </c>
      <c r="D258" s="17">
        <v>0</v>
      </c>
    </row>
    <row r="259" spans="1:5" x14ac:dyDescent="0.2">
      <c r="A259" s="10">
        <v>7</v>
      </c>
      <c r="B259" s="10">
        <v>1</v>
      </c>
      <c r="C259" s="16">
        <v>16</v>
      </c>
      <c r="D259" s="17">
        <v>0</v>
      </c>
    </row>
    <row r="260" spans="1:5" x14ac:dyDescent="0.2">
      <c r="A260" s="10">
        <v>7</v>
      </c>
      <c r="B260" s="10">
        <v>1</v>
      </c>
      <c r="C260" s="16">
        <v>17</v>
      </c>
      <c r="D260" s="17">
        <v>0</v>
      </c>
    </row>
    <row r="261" spans="1:5" x14ac:dyDescent="0.2">
      <c r="A261" s="10">
        <v>7</v>
      </c>
      <c r="B261" s="10">
        <v>1</v>
      </c>
      <c r="C261" s="16">
        <v>18</v>
      </c>
      <c r="D261" s="17">
        <v>0</v>
      </c>
    </row>
    <row r="262" spans="1:5" x14ac:dyDescent="0.2">
      <c r="A262" s="10">
        <v>7</v>
      </c>
      <c r="B262" s="10">
        <v>1</v>
      </c>
      <c r="C262" s="16">
        <v>19</v>
      </c>
      <c r="D262" s="17">
        <v>0</v>
      </c>
    </row>
    <row r="263" spans="1:5" x14ac:dyDescent="0.2">
      <c r="A263" s="23">
        <v>7</v>
      </c>
      <c r="B263" s="23">
        <v>1</v>
      </c>
      <c r="C263" s="23">
        <v>20</v>
      </c>
      <c r="D263" s="24">
        <v>0</v>
      </c>
      <c r="E263" s="25"/>
    </row>
    <row r="264" spans="1:5" x14ac:dyDescent="0.2">
      <c r="A264" s="10">
        <v>7</v>
      </c>
      <c r="B264" s="10">
        <v>1</v>
      </c>
      <c r="C264" s="16">
        <v>21</v>
      </c>
      <c r="D264" s="17">
        <v>0</v>
      </c>
    </row>
    <row r="265" spans="1:5" x14ac:dyDescent="0.2">
      <c r="A265" s="10">
        <v>7</v>
      </c>
      <c r="B265" s="10">
        <v>1</v>
      </c>
      <c r="C265" s="16">
        <v>22</v>
      </c>
      <c r="D265" s="17">
        <v>0</v>
      </c>
    </row>
    <row r="266" spans="1:5" x14ac:dyDescent="0.2">
      <c r="A266" s="10">
        <v>7</v>
      </c>
      <c r="B266" s="10">
        <v>1</v>
      </c>
      <c r="C266" s="16">
        <v>23</v>
      </c>
      <c r="D266" s="17">
        <v>0</v>
      </c>
    </row>
    <row r="267" spans="1:5" x14ac:dyDescent="0.2">
      <c r="A267" s="10">
        <v>7</v>
      </c>
      <c r="B267" s="10">
        <v>1</v>
      </c>
      <c r="C267" s="16">
        <v>24</v>
      </c>
      <c r="D267" s="17">
        <v>0</v>
      </c>
    </row>
    <row r="268" spans="1:5" x14ac:dyDescent="0.2">
      <c r="A268" s="20">
        <v>7</v>
      </c>
      <c r="B268" s="20">
        <v>1</v>
      </c>
      <c r="C268" s="16">
        <v>25</v>
      </c>
      <c r="D268" s="17">
        <v>0</v>
      </c>
    </row>
    <row r="269" spans="1:5" x14ac:dyDescent="0.2">
      <c r="A269" s="10">
        <v>7</v>
      </c>
      <c r="B269" s="10">
        <v>1</v>
      </c>
      <c r="C269" s="16">
        <v>26</v>
      </c>
      <c r="D269" s="17">
        <v>0</v>
      </c>
    </row>
    <row r="270" spans="1:5" x14ac:dyDescent="0.2">
      <c r="A270" s="10">
        <v>7</v>
      </c>
      <c r="B270" s="10">
        <v>1</v>
      </c>
      <c r="C270" s="16">
        <v>27</v>
      </c>
      <c r="D270" s="17">
        <v>0</v>
      </c>
    </row>
    <row r="271" spans="1:5" x14ac:dyDescent="0.2">
      <c r="A271" s="10">
        <v>7</v>
      </c>
      <c r="B271" s="10">
        <v>1</v>
      </c>
      <c r="C271" s="16">
        <v>28</v>
      </c>
      <c r="D271" s="17">
        <v>0</v>
      </c>
    </row>
    <row r="272" spans="1:5" x14ac:dyDescent="0.2">
      <c r="A272" s="20">
        <v>7</v>
      </c>
      <c r="B272" s="20">
        <v>1</v>
      </c>
      <c r="C272" s="16">
        <v>29</v>
      </c>
      <c r="D272" s="17">
        <v>0</v>
      </c>
    </row>
    <row r="273" spans="1:5" x14ac:dyDescent="0.2">
      <c r="A273" s="23">
        <v>7</v>
      </c>
      <c r="B273" s="23">
        <v>1</v>
      </c>
      <c r="C273" s="23">
        <v>30</v>
      </c>
      <c r="D273" s="24">
        <v>0</v>
      </c>
      <c r="E273" s="25"/>
    </row>
    <row r="274" spans="1:5" x14ac:dyDescent="0.2">
      <c r="A274" s="10">
        <v>7</v>
      </c>
      <c r="B274" s="10">
        <v>1</v>
      </c>
      <c r="C274" s="16">
        <v>31</v>
      </c>
      <c r="D274" s="17">
        <v>0</v>
      </c>
    </row>
    <row r="275" spans="1:5" x14ac:dyDescent="0.2">
      <c r="A275" s="10">
        <v>7</v>
      </c>
      <c r="B275" s="10">
        <v>1</v>
      </c>
      <c r="C275" s="16">
        <v>32</v>
      </c>
      <c r="D275" s="17">
        <v>0</v>
      </c>
    </row>
    <row r="276" spans="1:5" x14ac:dyDescent="0.2">
      <c r="A276" s="10">
        <v>7</v>
      </c>
      <c r="B276" s="10">
        <v>1</v>
      </c>
      <c r="C276" s="16">
        <v>33</v>
      </c>
      <c r="D276" s="17">
        <v>0</v>
      </c>
    </row>
    <row r="277" spans="1:5" x14ac:dyDescent="0.2">
      <c r="A277" s="10">
        <v>7</v>
      </c>
      <c r="B277" s="10">
        <v>1</v>
      </c>
      <c r="C277" s="16">
        <v>34</v>
      </c>
      <c r="D277" s="17">
        <v>0</v>
      </c>
    </row>
    <row r="278" spans="1:5" x14ac:dyDescent="0.2">
      <c r="A278" s="20">
        <v>7</v>
      </c>
      <c r="B278" s="20">
        <v>1</v>
      </c>
      <c r="C278" s="16">
        <v>35</v>
      </c>
      <c r="D278" s="17">
        <v>0</v>
      </c>
    </row>
    <row r="279" spans="1:5" x14ac:dyDescent="0.2">
      <c r="A279" s="10">
        <v>7</v>
      </c>
      <c r="B279" s="10">
        <v>1</v>
      </c>
      <c r="C279" s="16">
        <v>36</v>
      </c>
      <c r="D279" s="17">
        <v>0</v>
      </c>
    </row>
    <row r="280" spans="1:5" x14ac:dyDescent="0.2">
      <c r="A280" s="10">
        <v>7</v>
      </c>
      <c r="B280" s="10">
        <v>1</v>
      </c>
      <c r="C280" s="16">
        <v>37</v>
      </c>
      <c r="D280" s="17">
        <v>0</v>
      </c>
    </row>
    <row r="281" spans="1:5" x14ac:dyDescent="0.2">
      <c r="A281" s="10">
        <v>7</v>
      </c>
      <c r="B281" s="10">
        <v>1</v>
      </c>
      <c r="C281" s="16">
        <v>38</v>
      </c>
      <c r="D281" s="17">
        <v>0</v>
      </c>
    </row>
    <row r="282" spans="1:5" x14ac:dyDescent="0.2">
      <c r="A282" s="10">
        <v>7</v>
      </c>
      <c r="B282" s="10">
        <v>1</v>
      </c>
      <c r="C282" s="16">
        <v>39</v>
      </c>
      <c r="D282" s="17">
        <v>0</v>
      </c>
    </row>
    <row r="283" spans="1:5" ht="15.75" thickBot="1" x14ac:dyDescent="0.25">
      <c r="A283" s="27">
        <v>7</v>
      </c>
      <c r="B283" s="27">
        <v>1</v>
      </c>
      <c r="C283" s="27">
        <v>40</v>
      </c>
      <c r="D283" s="28">
        <v>0</v>
      </c>
      <c r="E283" s="43"/>
    </row>
    <row r="284" spans="1:5" x14ac:dyDescent="0.2">
      <c r="A284" s="10">
        <v>8</v>
      </c>
      <c r="B284" s="10">
        <v>1</v>
      </c>
      <c r="C284" s="16">
        <v>1</v>
      </c>
      <c r="D284" s="17">
        <v>0</v>
      </c>
    </row>
    <row r="285" spans="1:5" x14ac:dyDescent="0.2">
      <c r="A285" s="10">
        <v>8</v>
      </c>
      <c r="B285" s="10">
        <v>1</v>
      </c>
      <c r="C285" s="16">
        <v>2</v>
      </c>
      <c r="D285" s="17">
        <v>0</v>
      </c>
    </row>
    <row r="286" spans="1:5" x14ac:dyDescent="0.2">
      <c r="A286" s="10">
        <v>8</v>
      </c>
      <c r="B286" s="10">
        <v>1</v>
      </c>
      <c r="C286" s="16">
        <v>3</v>
      </c>
      <c r="D286" s="17">
        <v>0</v>
      </c>
    </row>
    <row r="287" spans="1:5" x14ac:dyDescent="0.2">
      <c r="A287" s="10">
        <v>8</v>
      </c>
      <c r="B287" s="10">
        <v>1</v>
      </c>
      <c r="C287" s="16">
        <v>4</v>
      </c>
      <c r="D287" s="17">
        <v>0</v>
      </c>
    </row>
    <row r="288" spans="1:5" x14ac:dyDescent="0.2">
      <c r="A288" s="20">
        <v>8</v>
      </c>
      <c r="B288" s="20">
        <v>1</v>
      </c>
      <c r="C288" s="16">
        <v>5</v>
      </c>
      <c r="D288" s="17">
        <v>0</v>
      </c>
    </row>
    <row r="289" spans="1:5" x14ac:dyDescent="0.2">
      <c r="A289" s="10">
        <v>8</v>
      </c>
      <c r="B289" s="10">
        <v>1</v>
      </c>
      <c r="C289" s="16">
        <v>6</v>
      </c>
      <c r="D289" s="17">
        <v>1</v>
      </c>
    </row>
    <row r="290" spans="1:5" x14ac:dyDescent="0.2">
      <c r="A290" s="10">
        <v>8</v>
      </c>
      <c r="B290" s="10">
        <v>1</v>
      </c>
      <c r="C290" s="16">
        <v>7</v>
      </c>
      <c r="D290" s="17">
        <v>3</v>
      </c>
    </row>
    <row r="291" spans="1:5" x14ac:dyDescent="0.2">
      <c r="A291" s="10">
        <v>8</v>
      </c>
      <c r="B291" s="10">
        <v>1</v>
      </c>
      <c r="C291" s="16">
        <v>8</v>
      </c>
      <c r="D291" s="17">
        <v>0</v>
      </c>
    </row>
    <row r="292" spans="1:5" x14ac:dyDescent="0.2">
      <c r="A292" s="10">
        <v>8</v>
      </c>
      <c r="B292" s="10">
        <v>1</v>
      </c>
      <c r="C292" s="16">
        <v>9</v>
      </c>
      <c r="D292" s="17">
        <v>0</v>
      </c>
    </row>
    <row r="293" spans="1:5" x14ac:dyDescent="0.2">
      <c r="A293" s="23">
        <v>8</v>
      </c>
      <c r="B293" s="23">
        <v>1</v>
      </c>
      <c r="C293" s="23">
        <v>10</v>
      </c>
      <c r="D293" s="24">
        <v>0</v>
      </c>
      <c r="E293" s="25"/>
    </row>
    <row r="294" spans="1:5" x14ac:dyDescent="0.2">
      <c r="A294" s="10">
        <v>8</v>
      </c>
      <c r="B294" s="10">
        <v>1</v>
      </c>
      <c r="C294" s="16">
        <v>11</v>
      </c>
      <c r="D294" s="17">
        <v>0</v>
      </c>
    </row>
    <row r="295" spans="1:5" x14ac:dyDescent="0.2">
      <c r="A295" s="10">
        <v>8</v>
      </c>
      <c r="B295" s="10">
        <v>1</v>
      </c>
      <c r="C295" s="16">
        <v>12</v>
      </c>
      <c r="D295" s="17">
        <v>0</v>
      </c>
    </row>
    <row r="296" spans="1:5" x14ac:dyDescent="0.2">
      <c r="A296" s="10">
        <v>8</v>
      </c>
      <c r="B296" s="10">
        <v>1</v>
      </c>
      <c r="C296" s="16">
        <v>13</v>
      </c>
      <c r="D296" s="17">
        <v>0</v>
      </c>
    </row>
    <row r="297" spans="1:5" x14ac:dyDescent="0.2">
      <c r="A297" s="10">
        <v>8</v>
      </c>
      <c r="B297" s="10">
        <v>1</v>
      </c>
      <c r="C297" s="16">
        <v>14</v>
      </c>
      <c r="D297" s="17">
        <v>0</v>
      </c>
    </row>
    <row r="298" spans="1:5" x14ac:dyDescent="0.2">
      <c r="A298" s="20">
        <v>8</v>
      </c>
      <c r="B298" s="20">
        <v>1</v>
      </c>
      <c r="C298" s="16">
        <v>15</v>
      </c>
      <c r="D298" s="17">
        <v>1</v>
      </c>
    </row>
    <row r="299" spans="1:5" x14ac:dyDescent="0.2">
      <c r="A299" s="10">
        <v>8</v>
      </c>
      <c r="B299" s="10">
        <v>1</v>
      </c>
      <c r="C299" s="16">
        <v>16</v>
      </c>
      <c r="D299" s="17">
        <v>0</v>
      </c>
    </row>
    <row r="300" spans="1:5" x14ac:dyDescent="0.2">
      <c r="A300" s="10">
        <v>8</v>
      </c>
      <c r="B300" s="10">
        <v>1</v>
      </c>
      <c r="C300" s="16">
        <v>17</v>
      </c>
      <c r="D300" s="17">
        <v>0</v>
      </c>
    </row>
    <row r="301" spans="1:5" x14ac:dyDescent="0.2">
      <c r="A301" s="10">
        <v>8</v>
      </c>
      <c r="B301" s="10">
        <v>1</v>
      </c>
      <c r="C301" s="16">
        <v>18</v>
      </c>
      <c r="D301" s="17">
        <v>0</v>
      </c>
    </row>
    <row r="302" spans="1:5" x14ac:dyDescent="0.2">
      <c r="A302" s="10">
        <v>8</v>
      </c>
      <c r="B302" s="10">
        <v>1</v>
      </c>
      <c r="C302" s="16">
        <v>19</v>
      </c>
      <c r="D302" s="17">
        <v>0</v>
      </c>
    </row>
    <row r="303" spans="1:5" x14ac:dyDescent="0.2">
      <c r="A303" s="23">
        <v>8</v>
      </c>
      <c r="B303" s="23">
        <v>1</v>
      </c>
      <c r="C303" s="23">
        <v>20</v>
      </c>
      <c r="D303" s="24">
        <v>0</v>
      </c>
      <c r="E303" s="25"/>
    </row>
    <row r="304" spans="1:5" x14ac:dyDescent="0.2">
      <c r="A304" s="10">
        <v>8</v>
      </c>
      <c r="B304" s="10">
        <v>1</v>
      </c>
      <c r="C304" s="16">
        <v>21</v>
      </c>
      <c r="D304" s="17">
        <v>0</v>
      </c>
    </row>
    <row r="305" spans="1:5" x14ac:dyDescent="0.2">
      <c r="A305" s="10">
        <v>8</v>
      </c>
      <c r="B305" s="10">
        <v>1</v>
      </c>
      <c r="C305" s="16">
        <v>22</v>
      </c>
      <c r="D305" s="17">
        <v>0</v>
      </c>
    </row>
    <row r="306" spans="1:5" x14ac:dyDescent="0.2">
      <c r="A306" s="10">
        <v>8</v>
      </c>
      <c r="B306" s="10">
        <v>1</v>
      </c>
      <c r="C306" s="16">
        <v>23</v>
      </c>
      <c r="D306" s="17">
        <v>0</v>
      </c>
    </row>
    <row r="307" spans="1:5" x14ac:dyDescent="0.2">
      <c r="A307" s="10">
        <v>8</v>
      </c>
      <c r="B307" s="10">
        <v>1</v>
      </c>
      <c r="C307" s="16">
        <v>24</v>
      </c>
      <c r="D307" s="17">
        <v>0</v>
      </c>
    </row>
    <row r="308" spans="1:5" x14ac:dyDescent="0.2">
      <c r="A308" s="20">
        <v>8</v>
      </c>
      <c r="B308" s="20">
        <v>1</v>
      </c>
      <c r="C308" s="16">
        <v>25</v>
      </c>
      <c r="D308" s="17">
        <v>0</v>
      </c>
    </row>
    <row r="309" spans="1:5" x14ac:dyDescent="0.2">
      <c r="A309" s="10">
        <v>8</v>
      </c>
      <c r="B309" s="10">
        <v>1</v>
      </c>
      <c r="C309" s="16">
        <v>26</v>
      </c>
      <c r="D309" s="17">
        <v>0</v>
      </c>
    </row>
    <row r="310" spans="1:5" x14ac:dyDescent="0.2">
      <c r="A310" s="10">
        <v>8</v>
      </c>
      <c r="B310" s="10">
        <v>1</v>
      </c>
      <c r="C310" s="16">
        <v>27</v>
      </c>
      <c r="D310" s="17">
        <v>0</v>
      </c>
    </row>
    <row r="311" spans="1:5" x14ac:dyDescent="0.2">
      <c r="A311" s="10">
        <v>8</v>
      </c>
      <c r="B311" s="10">
        <v>1</v>
      </c>
      <c r="C311" s="16">
        <v>28</v>
      </c>
      <c r="D311" s="17">
        <v>2</v>
      </c>
    </row>
    <row r="312" spans="1:5" x14ac:dyDescent="0.2">
      <c r="A312" s="20">
        <v>8</v>
      </c>
      <c r="B312" s="20">
        <v>1</v>
      </c>
      <c r="C312" s="16">
        <v>29</v>
      </c>
      <c r="D312" s="17">
        <v>0</v>
      </c>
    </row>
    <row r="313" spans="1:5" x14ac:dyDescent="0.2">
      <c r="A313" s="23">
        <v>8</v>
      </c>
      <c r="B313" s="23">
        <v>1</v>
      </c>
      <c r="C313" s="23">
        <v>30</v>
      </c>
      <c r="D313" s="24">
        <v>0</v>
      </c>
      <c r="E313" s="25"/>
    </row>
    <row r="314" spans="1:5" x14ac:dyDescent="0.2">
      <c r="A314" s="10">
        <v>8</v>
      </c>
      <c r="B314" s="10">
        <v>1</v>
      </c>
      <c r="C314" s="16">
        <v>31</v>
      </c>
      <c r="D314" s="17">
        <v>0</v>
      </c>
    </row>
    <row r="315" spans="1:5" x14ac:dyDescent="0.2">
      <c r="A315" s="10">
        <v>8</v>
      </c>
      <c r="B315" s="10">
        <v>1</v>
      </c>
      <c r="C315" s="16">
        <v>32</v>
      </c>
      <c r="D315" s="17">
        <v>0</v>
      </c>
    </row>
    <row r="316" spans="1:5" x14ac:dyDescent="0.2">
      <c r="A316" s="10">
        <v>8</v>
      </c>
      <c r="B316" s="10">
        <v>1</v>
      </c>
      <c r="C316" s="16">
        <v>33</v>
      </c>
      <c r="D316" s="17">
        <v>0</v>
      </c>
    </row>
    <row r="317" spans="1:5" x14ac:dyDescent="0.2">
      <c r="A317" s="10">
        <v>8</v>
      </c>
      <c r="B317" s="10">
        <v>1</v>
      </c>
      <c r="C317" s="16">
        <v>34</v>
      </c>
      <c r="D317" s="17">
        <v>0</v>
      </c>
    </row>
    <row r="318" spans="1:5" x14ac:dyDescent="0.2">
      <c r="A318" s="20">
        <v>8</v>
      </c>
      <c r="B318" s="20">
        <v>1</v>
      </c>
      <c r="C318" s="16">
        <v>35</v>
      </c>
      <c r="D318" s="17">
        <v>0</v>
      </c>
    </row>
    <row r="319" spans="1:5" x14ac:dyDescent="0.2">
      <c r="A319" s="10">
        <v>8</v>
      </c>
      <c r="B319" s="10">
        <v>1</v>
      </c>
      <c r="C319" s="16">
        <v>36</v>
      </c>
      <c r="D319" s="17">
        <v>0</v>
      </c>
    </row>
    <row r="320" spans="1:5" x14ac:dyDescent="0.2">
      <c r="A320" s="10">
        <v>8</v>
      </c>
      <c r="B320" s="10">
        <v>1</v>
      </c>
      <c r="C320" s="16">
        <v>37</v>
      </c>
      <c r="D320" s="17">
        <v>0</v>
      </c>
    </row>
    <row r="321" spans="1:5" x14ac:dyDescent="0.2">
      <c r="A321" s="10">
        <v>8</v>
      </c>
      <c r="B321" s="10">
        <v>1</v>
      </c>
      <c r="C321" s="16">
        <v>38</v>
      </c>
      <c r="D321" s="17">
        <v>1</v>
      </c>
    </row>
    <row r="322" spans="1:5" x14ac:dyDescent="0.2">
      <c r="A322" s="10">
        <v>8</v>
      </c>
      <c r="B322" s="10">
        <v>1</v>
      </c>
      <c r="C322" s="16">
        <v>39</v>
      </c>
      <c r="D322" s="17">
        <v>0</v>
      </c>
    </row>
    <row r="323" spans="1:5" ht="15.75" thickBot="1" x14ac:dyDescent="0.25">
      <c r="A323" s="27">
        <v>8</v>
      </c>
      <c r="B323" s="27">
        <v>1</v>
      </c>
      <c r="C323" s="27">
        <v>40</v>
      </c>
      <c r="D323" s="28">
        <v>0</v>
      </c>
      <c r="E323" s="43"/>
    </row>
    <row r="324" spans="1:5" x14ac:dyDescent="0.2">
      <c r="A324" s="10">
        <v>9</v>
      </c>
      <c r="B324" s="10">
        <v>1</v>
      </c>
      <c r="C324" s="16">
        <v>1</v>
      </c>
      <c r="D324" s="17">
        <v>1</v>
      </c>
    </row>
    <row r="325" spans="1:5" x14ac:dyDescent="0.2">
      <c r="A325" s="10">
        <v>9</v>
      </c>
      <c r="B325" s="10">
        <v>1</v>
      </c>
      <c r="C325" s="16">
        <v>2</v>
      </c>
      <c r="D325" s="17">
        <v>0</v>
      </c>
    </row>
    <row r="326" spans="1:5" x14ac:dyDescent="0.2">
      <c r="A326" s="10">
        <v>9</v>
      </c>
      <c r="B326" s="10">
        <v>1</v>
      </c>
      <c r="C326" s="16">
        <v>3</v>
      </c>
      <c r="D326" s="17">
        <v>2</v>
      </c>
    </row>
    <row r="327" spans="1:5" x14ac:dyDescent="0.2">
      <c r="A327" s="10">
        <v>9</v>
      </c>
      <c r="B327" s="10">
        <v>1</v>
      </c>
      <c r="C327" s="16">
        <v>4</v>
      </c>
      <c r="D327" s="17">
        <v>0</v>
      </c>
    </row>
    <row r="328" spans="1:5" x14ac:dyDescent="0.2">
      <c r="A328" s="20">
        <v>9</v>
      </c>
      <c r="B328" s="20">
        <v>1</v>
      </c>
      <c r="C328" s="16">
        <v>5</v>
      </c>
      <c r="D328" s="17">
        <v>2</v>
      </c>
    </row>
    <row r="329" spans="1:5" x14ac:dyDescent="0.2">
      <c r="A329" s="10">
        <v>9</v>
      </c>
      <c r="B329" s="10">
        <v>1</v>
      </c>
      <c r="C329" s="16">
        <v>6</v>
      </c>
      <c r="D329" s="17">
        <v>3</v>
      </c>
    </row>
    <row r="330" spans="1:5" x14ac:dyDescent="0.2">
      <c r="A330" s="10">
        <v>9</v>
      </c>
      <c r="B330" s="10">
        <v>1</v>
      </c>
      <c r="C330" s="16">
        <v>7</v>
      </c>
      <c r="D330" s="17">
        <v>0</v>
      </c>
    </row>
    <row r="331" spans="1:5" x14ac:dyDescent="0.2">
      <c r="A331" s="10">
        <v>9</v>
      </c>
      <c r="B331" s="10">
        <v>1</v>
      </c>
      <c r="C331" s="16">
        <v>8</v>
      </c>
      <c r="D331" s="17">
        <v>0</v>
      </c>
    </row>
    <row r="332" spans="1:5" x14ac:dyDescent="0.2">
      <c r="A332" s="10">
        <v>9</v>
      </c>
      <c r="B332" s="10">
        <v>1</v>
      </c>
      <c r="C332" s="16">
        <v>9</v>
      </c>
      <c r="D332" s="17">
        <v>1</v>
      </c>
    </row>
    <row r="333" spans="1:5" x14ac:dyDescent="0.2">
      <c r="A333" s="23">
        <v>9</v>
      </c>
      <c r="B333" s="23">
        <v>1</v>
      </c>
      <c r="C333" s="23">
        <v>10</v>
      </c>
      <c r="D333" s="24">
        <v>2</v>
      </c>
      <c r="E333" s="25"/>
    </row>
    <row r="334" spans="1:5" x14ac:dyDescent="0.2">
      <c r="A334" s="10">
        <v>9</v>
      </c>
      <c r="B334" s="10">
        <v>1</v>
      </c>
      <c r="C334" s="16">
        <v>11</v>
      </c>
      <c r="D334" s="17">
        <v>0</v>
      </c>
    </row>
    <row r="335" spans="1:5" x14ac:dyDescent="0.2">
      <c r="A335" s="10">
        <v>9</v>
      </c>
      <c r="B335" s="10">
        <v>1</v>
      </c>
      <c r="C335" s="16">
        <v>12</v>
      </c>
      <c r="D335" s="17">
        <v>0</v>
      </c>
    </row>
    <row r="336" spans="1:5" x14ac:dyDescent="0.2">
      <c r="A336" s="10">
        <v>9</v>
      </c>
      <c r="B336" s="10">
        <v>1</v>
      </c>
      <c r="C336" s="16">
        <v>13</v>
      </c>
      <c r="D336" s="17">
        <v>0</v>
      </c>
    </row>
    <row r="337" spans="1:5" x14ac:dyDescent="0.2">
      <c r="A337" s="10">
        <v>9</v>
      </c>
      <c r="B337" s="10">
        <v>1</v>
      </c>
      <c r="C337" s="16">
        <v>14</v>
      </c>
      <c r="D337" s="17">
        <v>0</v>
      </c>
    </row>
    <row r="338" spans="1:5" x14ac:dyDescent="0.2">
      <c r="A338" s="20">
        <v>9</v>
      </c>
      <c r="B338" s="20">
        <v>1</v>
      </c>
      <c r="C338" s="16">
        <v>15</v>
      </c>
      <c r="D338" s="17">
        <v>4</v>
      </c>
    </row>
    <row r="339" spans="1:5" x14ac:dyDescent="0.2">
      <c r="A339" s="10">
        <v>9</v>
      </c>
      <c r="B339" s="10">
        <v>1</v>
      </c>
      <c r="C339" s="16">
        <v>16</v>
      </c>
      <c r="D339" s="17">
        <v>3</v>
      </c>
    </row>
    <row r="340" spans="1:5" x14ac:dyDescent="0.2">
      <c r="A340" s="10">
        <v>9</v>
      </c>
      <c r="B340" s="10">
        <v>1</v>
      </c>
      <c r="C340" s="16">
        <v>17</v>
      </c>
      <c r="D340" s="17">
        <v>1</v>
      </c>
    </row>
    <row r="341" spans="1:5" x14ac:dyDescent="0.2">
      <c r="A341" s="10">
        <v>9</v>
      </c>
      <c r="B341" s="10">
        <v>1</v>
      </c>
      <c r="C341" s="16">
        <v>18</v>
      </c>
      <c r="D341" s="17">
        <v>1</v>
      </c>
    </row>
    <row r="342" spans="1:5" x14ac:dyDescent="0.2">
      <c r="A342" s="10">
        <v>9</v>
      </c>
      <c r="B342" s="10">
        <v>1</v>
      </c>
      <c r="C342" s="16">
        <v>19</v>
      </c>
      <c r="D342" s="17">
        <v>0</v>
      </c>
    </row>
    <row r="343" spans="1:5" x14ac:dyDescent="0.2">
      <c r="A343" s="23">
        <v>9</v>
      </c>
      <c r="B343" s="23">
        <v>1</v>
      </c>
      <c r="C343" s="23">
        <v>20</v>
      </c>
      <c r="D343" s="24">
        <v>0</v>
      </c>
      <c r="E343" s="25"/>
    </row>
    <row r="344" spans="1:5" x14ac:dyDescent="0.2">
      <c r="A344" s="10">
        <v>9</v>
      </c>
      <c r="B344" s="10">
        <v>1</v>
      </c>
      <c r="C344" s="16">
        <v>21</v>
      </c>
      <c r="D344" s="17">
        <v>0</v>
      </c>
    </row>
    <row r="345" spans="1:5" x14ac:dyDescent="0.2">
      <c r="A345" s="10">
        <v>9</v>
      </c>
      <c r="B345" s="10">
        <v>1</v>
      </c>
      <c r="C345" s="16">
        <v>22</v>
      </c>
      <c r="D345" s="17">
        <v>0</v>
      </c>
    </row>
    <row r="346" spans="1:5" x14ac:dyDescent="0.2">
      <c r="A346" s="10">
        <v>9</v>
      </c>
      <c r="B346" s="10">
        <v>1</v>
      </c>
      <c r="C346" s="16">
        <v>23</v>
      </c>
      <c r="D346" s="17">
        <v>0</v>
      </c>
    </row>
    <row r="347" spans="1:5" x14ac:dyDescent="0.2">
      <c r="A347" s="10">
        <v>9</v>
      </c>
      <c r="B347" s="10">
        <v>1</v>
      </c>
      <c r="C347" s="16">
        <v>24</v>
      </c>
      <c r="D347" s="17">
        <v>0</v>
      </c>
    </row>
    <row r="348" spans="1:5" x14ac:dyDescent="0.2">
      <c r="A348" s="20">
        <v>9</v>
      </c>
      <c r="B348" s="20">
        <v>1</v>
      </c>
      <c r="C348" s="16">
        <v>25</v>
      </c>
      <c r="D348" s="17">
        <v>0</v>
      </c>
    </row>
    <row r="349" spans="1:5" x14ac:dyDescent="0.2">
      <c r="A349" s="10">
        <v>9</v>
      </c>
      <c r="B349" s="10">
        <v>1</v>
      </c>
      <c r="C349" s="16">
        <v>26</v>
      </c>
      <c r="D349" s="17">
        <v>0</v>
      </c>
    </row>
    <row r="350" spans="1:5" x14ac:dyDescent="0.2">
      <c r="A350" s="10">
        <v>9</v>
      </c>
      <c r="B350" s="10">
        <v>1</v>
      </c>
      <c r="C350" s="16">
        <v>27</v>
      </c>
      <c r="D350" s="17">
        <v>0</v>
      </c>
    </row>
    <row r="351" spans="1:5" x14ac:dyDescent="0.2">
      <c r="A351" s="10">
        <v>9</v>
      </c>
      <c r="B351" s="10">
        <v>1</v>
      </c>
      <c r="C351" s="16">
        <v>28</v>
      </c>
      <c r="D351" s="17">
        <v>0</v>
      </c>
    </row>
    <row r="352" spans="1:5" x14ac:dyDescent="0.2">
      <c r="A352" s="20">
        <v>9</v>
      </c>
      <c r="B352" s="20">
        <v>1</v>
      </c>
      <c r="C352" s="16">
        <v>29</v>
      </c>
      <c r="D352" s="17">
        <v>0</v>
      </c>
    </row>
    <row r="353" spans="1:5" x14ac:dyDescent="0.2">
      <c r="A353" s="23">
        <v>9</v>
      </c>
      <c r="B353" s="23">
        <v>1</v>
      </c>
      <c r="C353" s="23">
        <v>30</v>
      </c>
      <c r="D353" s="24">
        <v>0</v>
      </c>
      <c r="E353" s="25"/>
    </row>
    <row r="354" spans="1:5" x14ac:dyDescent="0.2">
      <c r="A354" s="10">
        <v>9</v>
      </c>
      <c r="B354" s="10">
        <v>1</v>
      </c>
      <c r="C354" s="16">
        <v>31</v>
      </c>
      <c r="D354" s="17">
        <v>1</v>
      </c>
    </row>
    <row r="355" spans="1:5" x14ac:dyDescent="0.2">
      <c r="A355" s="10">
        <v>9</v>
      </c>
      <c r="B355" s="10">
        <v>1</v>
      </c>
      <c r="C355" s="16">
        <v>32</v>
      </c>
      <c r="D355" s="17">
        <v>5</v>
      </c>
    </row>
    <row r="356" spans="1:5" x14ac:dyDescent="0.2">
      <c r="A356" s="10">
        <v>9</v>
      </c>
      <c r="B356" s="10">
        <v>1</v>
      </c>
      <c r="C356" s="16">
        <v>33</v>
      </c>
      <c r="D356" s="17">
        <v>0</v>
      </c>
    </row>
    <row r="357" spans="1:5" x14ac:dyDescent="0.2">
      <c r="A357" s="10">
        <v>9</v>
      </c>
      <c r="B357" s="10">
        <v>1</v>
      </c>
      <c r="C357" s="16">
        <v>34</v>
      </c>
      <c r="D357" s="17">
        <v>0</v>
      </c>
    </row>
    <row r="358" spans="1:5" x14ac:dyDescent="0.2">
      <c r="A358" s="20">
        <v>9</v>
      </c>
      <c r="B358" s="20">
        <v>1</v>
      </c>
      <c r="C358" s="16">
        <v>35</v>
      </c>
      <c r="D358" s="17">
        <v>0</v>
      </c>
    </row>
    <row r="359" spans="1:5" x14ac:dyDescent="0.2">
      <c r="A359" s="10">
        <v>9</v>
      </c>
      <c r="B359" s="10">
        <v>1</v>
      </c>
      <c r="C359" s="16">
        <v>36</v>
      </c>
      <c r="D359" s="17">
        <v>0</v>
      </c>
    </row>
    <row r="360" spans="1:5" x14ac:dyDescent="0.2">
      <c r="A360" s="10">
        <v>9</v>
      </c>
      <c r="B360" s="10">
        <v>1</v>
      </c>
      <c r="C360" s="16">
        <v>37</v>
      </c>
      <c r="D360" s="17">
        <v>0</v>
      </c>
    </row>
    <row r="361" spans="1:5" x14ac:dyDescent="0.2">
      <c r="A361" s="10">
        <v>9</v>
      </c>
      <c r="B361" s="10">
        <v>1</v>
      </c>
      <c r="C361" s="16">
        <v>38</v>
      </c>
      <c r="D361" s="17">
        <v>0</v>
      </c>
    </row>
    <row r="362" spans="1:5" x14ac:dyDescent="0.2">
      <c r="A362" s="10">
        <v>9</v>
      </c>
      <c r="B362" s="10">
        <v>1</v>
      </c>
      <c r="C362" s="16">
        <v>39</v>
      </c>
      <c r="D362" s="17">
        <v>0</v>
      </c>
    </row>
    <row r="363" spans="1:5" ht="15.75" thickBot="1" x14ac:dyDescent="0.25">
      <c r="A363" s="27">
        <v>9</v>
      </c>
      <c r="B363" s="27">
        <v>1</v>
      </c>
      <c r="C363" s="27">
        <v>40</v>
      </c>
      <c r="D363" s="28">
        <v>0</v>
      </c>
      <c r="E363" s="43"/>
    </row>
    <row r="364" spans="1:5" x14ac:dyDescent="0.2">
      <c r="A364" s="10">
        <v>10</v>
      </c>
      <c r="B364" s="10">
        <v>1</v>
      </c>
      <c r="C364" s="16">
        <v>1</v>
      </c>
      <c r="D364" s="17">
        <v>0</v>
      </c>
    </row>
    <row r="365" spans="1:5" x14ac:dyDescent="0.2">
      <c r="A365" s="10">
        <v>10</v>
      </c>
      <c r="B365" s="10">
        <v>1</v>
      </c>
      <c r="C365" s="16">
        <v>2</v>
      </c>
      <c r="D365" s="17">
        <v>0</v>
      </c>
    </row>
    <row r="366" spans="1:5" x14ac:dyDescent="0.2">
      <c r="A366" s="10">
        <v>10</v>
      </c>
      <c r="B366" s="10">
        <v>1</v>
      </c>
      <c r="C366" s="16">
        <v>3</v>
      </c>
      <c r="D366" s="17">
        <v>0</v>
      </c>
    </row>
    <row r="367" spans="1:5" x14ac:dyDescent="0.2">
      <c r="A367" s="10">
        <v>10</v>
      </c>
      <c r="B367" s="10">
        <v>1</v>
      </c>
      <c r="C367" s="16">
        <v>4</v>
      </c>
      <c r="D367" s="17">
        <v>0</v>
      </c>
    </row>
    <row r="368" spans="1:5" x14ac:dyDescent="0.2">
      <c r="A368" s="20">
        <v>10</v>
      </c>
      <c r="B368" s="20">
        <v>1</v>
      </c>
      <c r="C368" s="16">
        <v>5</v>
      </c>
      <c r="D368" s="17">
        <v>0</v>
      </c>
    </row>
    <row r="369" spans="1:5" x14ac:dyDescent="0.2">
      <c r="A369" s="10">
        <v>10</v>
      </c>
      <c r="B369" s="10">
        <v>1</v>
      </c>
      <c r="C369" s="16">
        <v>6</v>
      </c>
      <c r="D369" s="17">
        <v>0</v>
      </c>
    </row>
    <row r="370" spans="1:5" x14ac:dyDescent="0.2">
      <c r="A370" s="10">
        <v>10</v>
      </c>
      <c r="B370" s="10">
        <v>1</v>
      </c>
      <c r="C370" s="16">
        <v>7</v>
      </c>
      <c r="D370" s="17">
        <v>0</v>
      </c>
    </row>
    <row r="371" spans="1:5" x14ac:dyDescent="0.2">
      <c r="A371" s="10">
        <v>10</v>
      </c>
      <c r="B371" s="10">
        <v>1</v>
      </c>
      <c r="C371" s="16">
        <v>8</v>
      </c>
      <c r="D371" s="17">
        <v>0</v>
      </c>
    </row>
    <row r="372" spans="1:5" x14ac:dyDescent="0.2">
      <c r="A372" s="10">
        <v>10</v>
      </c>
      <c r="B372" s="10">
        <v>1</v>
      </c>
      <c r="C372" s="16">
        <v>9</v>
      </c>
      <c r="D372" s="17">
        <v>0</v>
      </c>
    </row>
    <row r="373" spans="1:5" x14ac:dyDescent="0.2">
      <c r="A373" s="23">
        <v>10</v>
      </c>
      <c r="B373" s="23">
        <v>1</v>
      </c>
      <c r="C373" s="23">
        <v>10</v>
      </c>
      <c r="D373" s="24">
        <v>1</v>
      </c>
      <c r="E373" s="25"/>
    </row>
    <row r="374" spans="1:5" x14ac:dyDescent="0.2">
      <c r="A374" s="10">
        <v>10</v>
      </c>
      <c r="B374" s="10">
        <v>1</v>
      </c>
      <c r="C374" s="16">
        <v>11</v>
      </c>
      <c r="D374" s="17">
        <v>2</v>
      </c>
    </row>
    <row r="375" spans="1:5" x14ac:dyDescent="0.2">
      <c r="A375" s="10">
        <v>10</v>
      </c>
      <c r="B375" s="10">
        <v>1</v>
      </c>
      <c r="C375" s="16">
        <v>12</v>
      </c>
      <c r="D375" s="17">
        <v>5</v>
      </c>
    </row>
    <row r="376" spans="1:5" x14ac:dyDescent="0.2">
      <c r="A376" s="10">
        <v>10</v>
      </c>
      <c r="B376" s="10">
        <v>1</v>
      </c>
      <c r="C376" s="16">
        <v>13</v>
      </c>
      <c r="D376" s="17">
        <v>0</v>
      </c>
    </row>
    <row r="377" spans="1:5" x14ac:dyDescent="0.2">
      <c r="A377" s="10">
        <v>10</v>
      </c>
      <c r="B377" s="10">
        <v>1</v>
      </c>
      <c r="C377" s="16">
        <v>14</v>
      </c>
      <c r="D377" s="17">
        <v>3</v>
      </c>
    </row>
    <row r="378" spans="1:5" x14ac:dyDescent="0.2">
      <c r="A378" s="20">
        <v>10</v>
      </c>
      <c r="B378" s="20">
        <v>1</v>
      </c>
      <c r="C378" s="16">
        <v>15</v>
      </c>
      <c r="D378" s="17">
        <v>0</v>
      </c>
    </row>
    <row r="379" spans="1:5" x14ac:dyDescent="0.2">
      <c r="A379" s="10">
        <v>10</v>
      </c>
      <c r="B379" s="10">
        <v>1</v>
      </c>
      <c r="C379" s="16">
        <v>16</v>
      </c>
      <c r="D379" s="17">
        <v>0</v>
      </c>
    </row>
    <row r="380" spans="1:5" x14ac:dyDescent="0.2">
      <c r="A380" s="10">
        <v>10</v>
      </c>
      <c r="B380" s="10">
        <v>1</v>
      </c>
      <c r="C380" s="16">
        <v>17</v>
      </c>
      <c r="D380" s="17">
        <v>0</v>
      </c>
    </row>
    <row r="381" spans="1:5" x14ac:dyDescent="0.2">
      <c r="A381" s="10">
        <v>10</v>
      </c>
      <c r="B381" s="10">
        <v>1</v>
      </c>
      <c r="C381" s="16">
        <v>18</v>
      </c>
      <c r="D381" s="17">
        <v>0</v>
      </c>
    </row>
    <row r="382" spans="1:5" x14ac:dyDescent="0.2">
      <c r="A382" s="10">
        <v>10</v>
      </c>
      <c r="B382" s="10">
        <v>1</v>
      </c>
      <c r="C382" s="16">
        <v>19</v>
      </c>
      <c r="D382" s="17">
        <v>0</v>
      </c>
    </row>
    <row r="383" spans="1:5" x14ac:dyDescent="0.2">
      <c r="A383" s="23">
        <v>10</v>
      </c>
      <c r="B383" s="23">
        <v>1</v>
      </c>
      <c r="C383" s="23">
        <v>20</v>
      </c>
      <c r="D383" s="24">
        <v>0</v>
      </c>
      <c r="E383" s="25"/>
    </row>
    <row r="384" spans="1:5" x14ac:dyDescent="0.2">
      <c r="A384" s="10">
        <v>10</v>
      </c>
      <c r="B384" s="10">
        <v>1</v>
      </c>
      <c r="C384" s="16">
        <v>21</v>
      </c>
      <c r="D384" s="17">
        <v>0</v>
      </c>
    </row>
    <row r="385" spans="1:5" x14ac:dyDescent="0.2">
      <c r="A385" s="10">
        <v>10</v>
      </c>
      <c r="B385" s="10">
        <v>1</v>
      </c>
      <c r="C385" s="16">
        <v>22</v>
      </c>
      <c r="D385" s="17">
        <v>0</v>
      </c>
    </row>
    <row r="386" spans="1:5" x14ac:dyDescent="0.2">
      <c r="A386" s="10">
        <v>10</v>
      </c>
      <c r="B386" s="10">
        <v>1</v>
      </c>
      <c r="C386" s="16">
        <v>23</v>
      </c>
      <c r="D386" s="17">
        <v>0</v>
      </c>
    </row>
    <row r="387" spans="1:5" x14ac:dyDescent="0.2">
      <c r="A387" s="10">
        <v>10</v>
      </c>
      <c r="B387" s="10">
        <v>1</v>
      </c>
      <c r="C387" s="16">
        <v>24</v>
      </c>
      <c r="D387" s="17">
        <v>0</v>
      </c>
    </row>
    <row r="388" spans="1:5" x14ac:dyDescent="0.2">
      <c r="A388" s="20">
        <v>10</v>
      </c>
      <c r="B388" s="20">
        <v>1</v>
      </c>
      <c r="C388" s="16">
        <v>25</v>
      </c>
      <c r="D388" s="17">
        <v>0</v>
      </c>
    </row>
    <row r="389" spans="1:5" x14ac:dyDescent="0.2">
      <c r="A389" s="10">
        <v>10</v>
      </c>
      <c r="B389" s="10">
        <v>1</v>
      </c>
      <c r="C389" s="16">
        <v>26</v>
      </c>
      <c r="D389" s="17">
        <v>0</v>
      </c>
    </row>
    <row r="390" spans="1:5" x14ac:dyDescent="0.2">
      <c r="A390" s="10">
        <v>10</v>
      </c>
      <c r="B390" s="10">
        <v>1</v>
      </c>
      <c r="C390" s="16">
        <v>27</v>
      </c>
      <c r="D390" s="17">
        <v>0</v>
      </c>
    </row>
    <row r="391" spans="1:5" x14ac:dyDescent="0.2">
      <c r="A391" s="10">
        <v>10</v>
      </c>
      <c r="B391" s="10">
        <v>1</v>
      </c>
      <c r="C391" s="16">
        <v>28</v>
      </c>
      <c r="D391" s="17">
        <v>0</v>
      </c>
    </row>
    <row r="392" spans="1:5" x14ac:dyDescent="0.2">
      <c r="A392" s="20">
        <v>10</v>
      </c>
      <c r="B392" s="20">
        <v>1</v>
      </c>
      <c r="C392" s="16">
        <v>29</v>
      </c>
      <c r="D392" s="17">
        <v>0</v>
      </c>
    </row>
    <row r="393" spans="1:5" x14ac:dyDescent="0.2">
      <c r="A393" s="23">
        <v>10</v>
      </c>
      <c r="B393" s="23">
        <v>1</v>
      </c>
      <c r="C393" s="23">
        <v>30</v>
      </c>
      <c r="D393" s="24">
        <v>0</v>
      </c>
      <c r="E393" s="25"/>
    </row>
    <row r="394" spans="1:5" x14ac:dyDescent="0.2">
      <c r="A394" s="10">
        <v>10</v>
      </c>
      <c r="B394" s="10">
        <v>1</v>
      </c>
      <c r="C394" s="16">
        <v>31</v>
      </c>
      <c r="D394" s="17">
        <v>0</v>
      </c>
    </row>
    <row r="395" spans="1:5" x14ac:dyDescent="0.2">
      <c r="A395" s="10">
        <v>10</v>
      </c>
      <c r="B395" s="10">
        <v>1</v>
      </c>
      <c r="C395" s="16">
        <v>32</v>
      </c>
      <c r="D395" s="17">
        <v>0</v>
      </c>
    </row>
    <row r="396" spans="1:5" x14ac:dyDescent="0.2">
      <c r="A396" s="10">
        <v>10</v>
      </c>
      <c r="B396" s="10">
        <v>1</v>
      </c>
      <c r="C396" s="16">
        <v>33</v>
      </c>
      <c r="D396" s="17">
        <v>0</v>
      </c>
    </row>
    <row r="397" spans="1:5" x14ac:dyDescent="0.2">
      <c r="A397" s="10">
        <v>10</v>
      </c>
      <c r="B397" s="10">
        <v>1</v>
      </c>
      <c r="C397" s="16">
        <v>34</v>
      </c>
      <c r="D397" s="17">
        <v>0</v>
      </c>
    </row>
    <row r="398" spans="1:5" x14ac:dyDescent="0.2">
      <c r="A398" s="20">
        <v>10</v>
      </c>
      <c r="B398" s="20">
        <v>1</v>
      </c>
      <c r="C398" s="16">
        <v>35</v>
      </c>
      <c r="D398" s="17">
        <v>0</v>
      </c>
    </row>
    <row r="399" spans="1:5" x14ac:dyDescent="0.2">
      <c r="A399" s="10">
        <v>10</v>
      </c>
      <c r="B399" s="10">
        <v>1</v>
      </c>
      <c r="C399" s="16">
        <v>36</v>
      </c>
      <c r="D399" s="17">
        <v>0</v>
      </c>
    </row>
    <row r="400" spans="1:5" x14ac:dyDescent="0.2">
      <c r="A400" s="10">
        <v>10</v>
      </c>
      <c r="B400" s="10">
        <v>1</v>
      </c>
      <c r="C400" s="16">
        <v>37</v>
      </c>
      <c r="D400" s="17">
        <v>0</v>
      </c>
    </row>
    <row r="401" spans="1:5" x14ac:dyDescent="0.2">
      <c r="A401" s="10">
        <v>10</v>
      </c>
      <c r="B401" s="10">
        <v>1</v>
      </c>
      <c r="C401" s="16">
        <v>38</v>
      </c>
      <c r="D401" s="17">
        <v>0</v>
      </c>
    </row>
    <row r="402" spans="1:5" x14ac:dyDescent="0.2">
      <c r="A402" s="10">
        <v>10</v>
      </c>
      <c r="B402" s="10">
        <v>1</v>
      </c>
      <c r="C402" s="16">
        <v>39</v>
      </c>
      <c r="D402" s="17">
        <v>0</v>
      </c>
    </row>
    <row r="403" spans="1:5" ht="15.75" thickBot="1" x14ac:dyDescent="0.25">
      <c r="A403" s="27">
        <v>10</v>
      </c>
      <c r="B403" s="27">
        <v>1</v>
      </c>
      <c r="C403" s="27">
        <v>40</v>
      </c>
      <c r="D403" s="28">
        <v>0</v>
      </c>
      <c r="E403" s="43"/>
    </row>
    <row r="404" spans="1:5" x14ac:dyDescent="0.2">
      <c r="A404" s="10">
        <v>11</v>
      </c>
      <c r="B404" s="10">
        <v>1</v>
      </c>
      <c r="C404" s="16">
        <v>1</v>
      </c>
      <c r="D404" s="17">
        <v>0</v>
      </c>
    </row>
    <row r="405" spans="1:5" x14ac:dyDescent="0.2">
      <c r="A405" s="10">
        <v>11</v>
      </c>
      <c r="B405" s="10">
        <v>1</v>
      </c>
      <c r="C405" s="16">
        <v>2</v>
      </c>
      <c r="D405" s="17">
        <v>18</v>
      </c>
    </row>
    <row r="406" spans="1:5" x14ac:dyDescent="0.2">
      <c r="A406" s="10">
        <v>11</v>
      </c>
      <c r="B406" s="10">
        <v>1</v>
      </c>
      <c r="C406" s="16">
        <v>3</v>
      </c>
      <c r="D406" s="17">
        <v>11</v>
      </c>
    </row>
    <row r="407" spans="1:5" x14ac:dyDescent="0.2">
      <c r="A407" s="10">
        <v>11</v>
      </c>
      <c r="B407" s="10">
        <v>1</v>
      </c>
      <c r="C407" s="16">
        <v>4</v>
      </c>
      <c r="D407" s="17">
        <v>7</v>
      </c>
    </row>
    <row r="408" spans="1:5" x14ac:dyDescent="0.2">
      <c r="A408" s="20">
        <v>11</v>
      </c>
      <c r="B408" s="20">
        <v>1</v>
      </c>
      <c r="C408" s="16">
        <v>5</v>
      </c>
      <c r="D408" s="17">
        <v>28</v>
      </c>
    </row>
    <row r="409" spans="1:5" x14ac:dyDescent="0.2">
      <c r="A409" s="10">
        <v>11</v>
      </c>
      <c r="B409" s="10">
        <v>1</v>
      </c>
      <c r="C409" s="16">
        <v>6</v>
      </c>
      <c r="D409" s="17">
        <v>0</v>
      </c>
    </row>
    <row r="410" spans="1:5" x14ac:dyDescent="0.2">
      <c r="A410" s="10">
        <v>11</v>
      </c>
      <c r="B410" s="10">
        <v>1</v>
      </c>
      <c r="C410" s="16">
        <v>7</v>
      </c>
      <c r="D410" s="17">
        <v>25</v>
      </c>
    </row>
    <row r="411" spans="1:5" x14ac:dyDescent="0.2">
      <c r="A411" s="10">
        <v>11</v>
      </c>
      <c r="B411" s="10">
        <v>1</v>
      </c>
      <c r="C411" s="16">
        <v>8</v>
      </c>
      <c r="D411" s="17">
        <v>11</v>
      </c>
    </row>
    <row r="412" spans="1:5" x14ac:dyDescent="0.2">
      <c r="A412" s="10">
        <v>11</v>
      </c>
      <c r="B412" s="10">
        <v>1</v>
      </c>
      <c r="C412" s="16">
        <v>9</v>
      </c>
      <c r="D412" s="17">
        <v>14</v>
      </c>
    </row>
    <row r="413" spans="1:5" x14ac:dyDescent="0.2">
      <c r="A413" s="23">
        <v>11</v>
      </c>
      <c r="B413" s="23">
        <v>1</v>
      </c>
      <c r="C413" s="23">
        <v>10</v>
      </c>
      <c r="D413" s="24">
        <v>25</v>
      </c>
      <c r="E413" s="25"/>
    </row>
    <row r="414" spans="1:5" x14ac:dyDescent="0.2">
      <c r="A414" s="10">
        <v>11</v>
      </c>
      <c r="B414" s="10">
        <v>1</v>
      </c>
      <c r="C414" s="16">
        <v>11</v>
      </c>
      <c r="D414" s="17">
        <v>32</v>
      </c>
    </row>
    <row r="415" spans="1:5" x14ac:dyDescent="0.2">
      <c r="A415" s="10">
        <v>11</v>
      </c>
      <c r="B415" s="10">
        <v>1</v>
      </c>
      <c r="C415" s="16">
        <v>12</v>
      </c>
      <c r="D415" s="17">
        <v>4</v>
      </c>
    </row>
    <row r="416" spans="1:5" x14ac:dyDescent="0.2">
      <c r="A416" s="10">
        <v>11</v>
      </c>
      <c r="B416" s="10">
        <v>1</v>
      </c>
      <c r="C416" s="16">
        <v>13</v>
      </c>
      <c r="D416" s="17">
        <v>0</v>
      </c>
    </row>
    <row r="417" spans="1:5" x14ac:dyDescent="0.2">
      <c r="A417" s="10">
        <v>11</v>
      </c>
      <c r="B417" s="10">
        <v>1</v>
      </c>
      <c r="C417" s="16">
        <v>14</v>
      </c>
      <c r="D417" s="17">
        <v>0</v>
      </c>
    </row>
    <row r="418" spans="1:5" x14ac:dyDescent="0.2">
      <c r="A418" s="20">
        <v>11</v>
      </c>
      <c r="B418" s="20">
        <v>1</v>
      </c>
      <c r="C418" s="16">
        <v>15</v>
      </c>
      <c r="D418" s="17">
        <v>4</v>
      </c>
    </row>
    <row r="419" spans="1:5" x14ac:dyDescent="0.2">
      <c r="A419" s="10">
        <v>11</v>
      </c>
      <c r="B419" s="10">
        <v>1</v>
      </c>
      <c r="C419" s="16">
        <v>16</v>
      </c>
      <c r="D419" s="17">
        <v>0</v>
      </c>
    </row>
    <row r="420" spans="1:5" x14ac:dyDescent="0.2">
      <c r="A420" s="10">
        <v>11</v>
      </c>
      <c r="B420" s="10">
        <v>1</v>
      </c>
      <c r="C420" s="16">
        <v>17</v>
      </c>
      <c r="D420" s="17">
        <v>25</v>
      </c>
    </row>
    <row r="421" spans="1:5" x14ac:dyDescent="0.2">
      <c r="A421" s="10">
        <v>11</v>
      </c>
      <c r="B421" s="10">
        <v>1</v>
      </c>
      <c r="C421" s="16">
        <v>18</v>
      </c>
      <c r="D421" s="17">
        <v>0</v>
      </c>
    </row>
    <row r="422" spans="1:5" x14ac:dyDescent="0.2">
      <c r="A422" s="10">
        <v>11</v>
      </c>
      <c r="B422" s="10">
        <v>1</v>
      </c>
      <c r="C422" s="16">
        <v>19</v>
      </c>
      <c r="D422" s="17">
        <v>32</v>
      </c>
    </row>
    <row r="423" spans="1:5" x14ac:dyDescent="0.2">
      <c r="A423" s="23">
        <v>11</v>
      </c>
      <c r="B423" s="23">
        <v>1</v>
      </c>
      <c r="C423" s="23">
        <v>20</v>
      </c>
      <c r="D423" s="24">
        <v>4</v>
      </c>
      <c r="E423" s="25"/>
    </row>
    <row r="424" spans="1:5" x14ac:dyDescent="0.2">
      <c r="A424" s="10">
        <v>11</v>
      </c>
      <c r="B424" s="10">
        <v>1</v>
      </c>
      <c r="C424" s="16">
        <v>21</v>
      </c>
      <c r="D424" s="17">
        <v>21</v>
      </c>
    </row>
    <row r="425" spans="1:5" x14ac:dyDescent="0.2">
      <c r="A425" s="10">
        <v>11</v>
      </c>
      <c r="B425" s="10">
        <v>1</v>
      </c>
      <c r="C425" s="16">
        <v>22</v>
      </c>
      <c r="D425" s="17">
        <v>7</v>
      </c>
    </row>
    <row r="426" spans="1:5" x14ac:dyDescent="0.2">
      <c r="A426" s="10">
        <v>11</v>
      </c>
      <c r="B426" s="10">
        <v>1</v>
      </c>
      <c r="C426" s="16">
        <v>23</v>
      </c>
      <c r="D426" s="17">
        <v>14</v>
      </c>
    </row>
    <row r="427" spans="1:5" x14ac:dyDescent="0.2">
      <c r="A427" s="10">
        <v>11</v>
      </c>
      <c r="B427" s="10">
        <v>1</v>
      </c>
      <c r="C427" s="16">
        <v>24</v>
      </c>
      <c r="D427" s="17">
        <v>0</v>
      </c>
    </row>
    <row r="428" spans="1:5" x14ac:dyDescent="0.2">
      <c r="A428" s="20">
        <v>11</v>
      </c>
      <c r="B428" s="20">
        <v>1</v>
      </c>
      <c r="C428" s="16">
        <v>25</v>
      </c>
      <c r="D428" s="17">
        <v>7</v>
      </c>
    </row>
    <row r="429" spans="1:5" x14ac:dyDescent="0.2">
      <c r="A429" s="10">
        <v>11</v>
      </c>
      <c r="B429" s="10">
        <v>1</v>
      </c>
      <c r="C429" s="16">
        <v>26</v>
      </c>
      <c r="D429" s="17">
        <v>4</v>
      </c>
    </row>
    <row r="430" spans="1:5" x14ac:dyDescent="0.2">
      <c r="A430" s="10">
        <v>11</v>
      </c>
      <c r="B430" s="10">
        <v>1</v>
      </c>
      <c r="C430" s="16">
        <v>27</v>
      </c>
      <c r="D430" s="17">
        <v>0</v>
      </c>
    </row>
    <row r="431" spans="1:5" x14ac:dyDescent="0.2">
      <c r="A431" s="10">
        <v>11</v>
      </c>
      <c r="B431" s="10">
        <v>1</v>
      </c>
      <c r="C431" s="16">
        <v>28</v>
      </c>
      <c r="D431" s="17">
        <v>14</v>
      </c>
    </row>
    <row r="432" spans="1:5" x14ac:dyDescent="0.2">
      <c r="A432" s="20">
        <v>11</v>
      </c>
      <c r="B432" s="20">
        <v>1</v>
      </c>
      <c r="C432" s="16">
        <v>29</v>
      </c>
      <c r="D432" s="17">
        <v>11</v>
      </c>
    </row>
    <row r="433" spans="1:5" x14ac:dyDescent="0.2">
      <c r="A433" s="23">
        <v>11</v>
      </c>
      <c r="B433" s="23">
        <v>1</v>
      </c>
      <c r="C433" s="23">
        <v>30</v>
      </c>
      <c r="D433" s="24">
        <v>14</v>
      </c>
      <c r="E433" s="25"/>
    </row>
    <row r="434" spans="1:5" x14ac:dyDescent="0.2">
      <c r="A434" s="10">
        <v>11</v>
      </c>
      <c r="B434" s="10">
        <v>1</v>
      </c>
      <c r="C434" s="16">
        <v>31</v>
      </c>
      <c r="D434" s="17">
        <v>7</v>
      </c>
    </row>
    <row r="435" spans="1:5" x14ac:dyDescent="0.2">
      <c r="A435" s="10">
        <v>11</v>
      </c>
      <c r="B435" s="10">
        <v>1</v>
      </c>
      <c r="C435" s="16">
        <v>32</v>
      </c>
      <c r="D435" s="17">
        <v>11</v>
      </c>
    </row>
    <row r="436" spans="1:5" x14ac:dyDescent="0.2">
      <c r="A436" s="10">
        <v>11</v>
      </c>
      <c r="B436" s="10">
        <v>1</v>
      </c>
      <c r="C436" s="16">
        <v>33</v>
      </c>
      <c r="D436" s="17">
        <v>4</v>
      </c>
    </row>
    <row r="437" spans="1:5" x14ac:dyDescent="0.2">
      <c r="A437" s="10">
        <v>11</v>
      </c>
      <c r="B437" s="10">
        <v>1</v>
      </c>
      <c r="C437" s="16">
        <v>34</v>
      </c>
      <c r="D437" s="17">
        <v>81</v>
      </c>
    </row>
    <row r="438" spans="1:5" x14ac:dyDescent="0.2">
      <c r="A438" s="20">
        <v>11</v>
      </c>
      <c r="B438" s="20">
        <v>1</v>
      </c>
      <c r="C438" s="16">
        <v>35</v>
      </c>
      <c r="D438" s="17">
        <v>0</v>
      </c>
    </row>
    <row r="439" spans="1:5" x14ac:dyDescent="0.2">
      <c r="A439" s="10">
        <v>11</v>
      </c>
      <c r="B439" s="10">
        <v>1</v>
      </c>
      <c r="C439" s="16">
        <v>36</v>
      </c>
      <c r="D439" s="17">
        <v>0</v>
      </c>
    </row>
    <row r="440" spans="1:5" x14ac:dyDescent="0.2">
      <c r="A440" s="10">
        <v>11</v>
      </c>
      <c r="B440" s="10">
        <v>1</v>
      </c>
      <c r="C440" s="16">
        <v>37</v>
      </c>
      <c r="D440" s="17">
        <v>4</v>
      </c>
    </row>
    <row r="441" spans="1:5" x14ac:dyDescent="0.2">
      <c r="A441" s="10">
        <v>11</v>
      </c>
      <c r="B441" s="10">
        <v>1</v>
      </c>
      <c r="C441" s="16">
        <v>38</v>
      </c>
      <c r="D441" s="17">
        <v>7</v>
      </c>
    </row>
    <row r="442" spans="1:5" x14ac:dyDescent="0.2">
      <c r="A442" s="10">
        <v>11</v>
      </c>
      <c r="B442" s="10">
        <v>1</v>
      </c>
      <c r="C442" s="16">
        <v>39</v>
      </c>
      <c r="D442" s="17">
        <v>25</v>
      </c>
    </row>
    <row r="443" spans="1:5" ht="15.75" thickBot="1" x14ac:dyDescent="0.25">
      <c r="A443" s="27">
        <v>11</v>
      </c>
      <c r="B443" s="27">
        <v>1</v>
      </c>
      <c r="C443" s="27">
        <v>40</v>
      </c>
      <c r="D443" s="28">
        <v>11</v>
      </c>
      <c r="E443" s="43"/>
    </row>
    <row r="444" spans="1:5" x14ac:dyDescent="0.2">
      <c r="A444" s="10">
        <v>12</v>
      </c>
      <c r="B444" s="10">
        <v>1</v>
      </c>
      <c r="C444" s="16">
        <v>1</v>
      </c>
      <c r="D444" s="17">
        <v>11</v>
      </c>
    </row>
    <row r="445" spans="1:5" x14ac:dyDescent="0.2">
      <c r="A445" s="10">
        <v>12</v>
      </c>
      <c r="B445" s="10">
        <v>1</v>
      </c>
      <c r="C445" s="16">
        <v>2</v>
      </c>
      <c r="D445" s="17">
        <v>15</v>
      </c>
    </row>
    <row r="446" spans="1:5" x14ac:dyDescent="0.2">
      <c r="A446" s="10">
        <v>12</v>
      </c>
      <c r="B446" s="10">
        <v>1</v>
      </c>
      <c r="C446" s="16">
        <v>3</v>
      </c>
      <c r="D446" s="17">
        <v>7</v>
      </c>
    </row>
    <row r="447" spans="1:5" x14ac:dyDescent="0.2">
      <c r="A447" s="10">
        <v>12</v>
      </c>
      <c r="B447" s="10">
        <v>1</v>
      </c>
      <c r="C447" s="16">
        <v>4</v>
      </c>
      <c r="D447" s="17">
        <v>13</v>
      </c>
    </row>
    <row r="448" spans="1:5" x14ac:dyDescent="0.2">
      <c r="A448" s="20">
        <v>12</v>
      </c>
      <c r="B448" s="20">
        <v>1</v>
      </c>
      <c r="C448" s="16">
        <v>5</v>
      </c>
      <c r="D448" s="17">
        <v>21</v>
      </c>
    </row>
    <row r="449" spans="1:5" x14ac:dyDescent="0.2">
      <c r="A449" s="10">
        <v>12</v>
      </c>
      <c r="B449" s="10">
        <v>1</v>
      </c>
      <c r="C449" s="16">
        <v>6</v>
      </c>
      <c r="D449" s="17">
        <v>5</v>
      </c>
    </row>
    <row r="450" spans="1:5" x14ac:dyDescent="0.2">
      <c r="A450" s="10">
        <v>12</v>
      </c>
      <c r="B450" s="10">
        <v>1</v>
      </c>
      <c r="C450" s="16">
        <v>7</v>
      </c>
      <c r="D450" s="17">
        <v>13</v>
      </c>
    </row>
    <row r="451" spans="1:5" x14ac:dyDescent="0.2">
      <c r="A451" s="10">
        <v>12</v>
      </c>
      <c r="B451" s="10">
        <v>1</v>
      </c>
      <c r="C451" s="16">
        <v>8</v>
      </c>
      <c r="D451" s="17">
        <v>14</v>
      </c>
    </row>
    <row r="452" spans="1:5" x14ac:dyDescent="0.2">
      <c r="A452" s="10">
        <v>12</v>
      </c>
      <c r="B452" s="10">
        <v>1</v>
      </c>
      <c r="C452" s="16">
        <v>9</v>
      </c>
      <c r="D452" s="17">
        <v>12</v>
      </c>
    </row>
    <row r="453" spans="1:5" x14ac:dyDescent="0.2">
      <c r="A453" s="23">
        <v>12</v>
      </c>
      <c r="B453" s="23">
        <v>1</v>
      </c>
      <c r="C453" s="23">
        <v>10</v>
      </c>
      <c r="D453" s="24">
        <v>25</v>
      </c>
      <c r="E453" s="25"/>
    </row>
    <row r="454" spans="1:5" x14ac:dyDescent="0.2">
      <c r="A454" s="10">
        <v>12</v>
      </c>
      <c r="B454" s="10">
        <v>1</v>
      </c>
      <c r="C454" s="16">
        <v>11</v>
      </c>
      <c r="D454" s="17">
        <v>16</v>
      </c>
    </row>
    <row r="455" spans="1:5" x14ac:dyDescent="0.2">
      <c r="A455" s="10">
        <v>12</v>
      </c>
      <c r="B455" s="10">
        <v>1</v>
      </c>
      <c r="C455" s="16">
        <v>12</v>
      </c>
      <c r="D455" s="17">
        <v>17</v>
      </c>
    </row>
    <row r="456" spans="1:5" x14ac:dyDescent="0.2">
      <c r="A456" s="10">
        <v>12</v>
      </c>
      <c r="B456" s="10">
        <v>1</v>
      </c>
      <c r="C456" s="16">
        <v>13</v>
      </c>
      <c r="D456" s="17">
        <v>19</v>
      </c>
    </row>
    <row r="457" spans="1:5" x14ac:dyDescent="0.2">
      <c r="A457" s="10">
        <v>12</v>
      </c>
      <c r="B457" s="10">
        <v>1</v>
      </c>
      <c r="C457" s="16">
        <v>14</v>
      </c>
      <c r="D457" s="17">
        <v>6</v>
      </c>
    </row>
    <row r="458" spans="1:5" x14ac:dyDescent="0.2">
      <c r="A458" s="20">
        <v>12</v>
      </c>
      <c r="B458" s="20">
        <v>1</v>
      </c>
      <c r="C458" s="16">
        <v>15</v>
      </c>
      <c r="D458" s="17">
        <v>5</v>
      </c>
    </row>
    <row r="459" spans="1:5" x14ac:dyDescent="0.2">
      <c r="A459" s="10">
        <v>12</v>
      </c>
      <c r="B459" s="10">
        <v>1</v>
      </c>
      <c r="C459" s="16">
        <v>16</v>
      </c>
      <c r="D459" s="17">
        <v>7</v>
      </c>
    </row>
    <row r="460" spans="1:5" x14ac:dyDescent="0.2">
      <c r="A460" s="10">
        <v>12</v>
      </c>
      <c r="B460" s="10">
        <v>1</v>
      </c>
      <c r="C460" s="16">
        <v>17</v>
      </c>
      <c r="D460" s="17">
        <v>18</v>
      </c>
    </row>
    <row r="461" spans="1:5" x14ac:dyDescent="0.2">
      <c r="A461" s="10">
        <v>12</v>
      </c>
      <c r="B461" s="10">
        <v>1</v>
      </c>
      <c r="C461" s="16">
        <v>18</v>
      </c>
      <c r="D461" s="17">
        <v>6</v>
      </c>
    </row>
    <row r="462" spans="1:5" x14ac:dyDescent="0.2">
      <c r="A462" s="10">
        <v>12</v>
      </c>
      <c r="B462" s="10">
        <v>1</v>
      </c>
      <c r="C462" s="16">
        <v>19</v>
      </c>
      <c r="D462" s="17">
        <v>29</v>
      </c>
    </row>
    <row r="463" spans="1:5" x14ac:dyDescent="0.2">
      <c r="A463" s="23">
        <v>12</v>
      </c>
      <c r="B463" s="23">
        <v>1</v>
      </c>
      <c r="C463" s="23">
        <v>20</v>
      </c>
      <c r="D463" s="24">
        <v>8</v>
      </c>
      <c r="E463" s="25"/>
    </row>
    <row r="464" spans="1:5" x14ac:dyDescent="0.2">
      <c r="A464" s="10">
        <v>12</v>
      </c>
      <c r="B464" s="10">
        <v>1</v>
      </c>
      <c r="C464" s="16">
        <v>21</v>
      </c>
      <c r="D464" s="17">
        <v>23</v>
      </c>
    </row>
    <row r="465" spans="1:5" x14ac:dyDescent="0.2">
      <c r="A465" s="10">
        <v>12</v>
      </c>
      <c r="B465" s="10">
        <v>1</v>
      </c>
      <c r="C465" s="16">
        <v>22</v>
      </c>
      <c r="D465" s="17">
        <v>13</v>
      </c>
    </row>
    <row r="466" spans="1:5" x14ac:dyDescent="0.2">
      <c r="A466" s="10">
        <v>12</v>
      </c>
      <c r="B466" s="10">
        <v>1</v>
      </c>
      <c r="C466" s="16">
        <v>23</v>
      </c>
      <c r="D466" s="17">
        <v>10</v>
      </c>
    </row>
    <row r="467" spans="1:5" x14ac:dyDescent="0.2">
      <c r="A467" s="10">
        <v>12</v>
      </c>
      <c r="B467" s="10">
        <v>1</v>
      </c>
      <c r="C467" s="16">
        <v>24</v>
      </c>
      <c r="D467" s="17">
        <v>22</v>
      </c>
    </row>
    <row r="468" spans="1:5" x14ac:dyDescent="0.2">
      <c r="A468" s="20">
        <v>12</v>
      </c>
      <c r="B468" s="20">
        <v>1</v>
      </c>
      <c r="C468" s="16">
        <v>25</v>
      </c>
      <c r="D468" s="17">
        <v>9</v>
      </c>
    </row>
    <row r="469" spans="1:5" x14ac:dyDescent="0.2">
      <c r="A469" s="10">
        <v>12</v>
      </c>
      <c r="B469" s="10">
        <v>1</v>
      </c>
      <c r="C469" s="16">
        <v>26</v>
      </c>
      <c r="D469" s="17">
        <v>10</v>
      </c>
    </row>
    <row r="470" spans="1:5" x14ac:dyDescent="0.2">
      <c r="A470" s="10">
        <v>12</v>
      </c>
      <c r="B470" s="10">
        <v>1</v>
      </c>
      <c r="C470" s="16">
        <v>27</v>
      </c>
      <c r="D470" s="17">
        <v>9</v>
      </c>
    </row>
    <row r="471" spans="1:5" x14ac:dyDescent="0.2">
      <c r="A471" s="10">
        <v>12</v>
      </c>
      <c r="B471" s="10">
        <v>1</v>
      </c>
      <c r="C471" s="16">
        <v>28</v>
      </c>
      <c r="D471" s="17">
        <v>12</v>
      </c>
    </row>
    <row r="472" spans="1:5" x14ac:dyDescent="0.2">
      <c r="A472" s="20">
        <v>12</v>
      </c>
      <c r="B472" s="20">
        <v>1</v>
      </c>
      <c r="C472" s="16">
        <v>29</v>
      </c>
      <c r="D472" s="17">
        <v>36</v>
      </c>
    </row>
    <row r="473" spans="1:5" x14ac:dyDescent="0.2">
      <c r="A473" s="23">
        <v>12</v>
      </c>
      <c r="B473" s="23">
        <v>1</v>
      </c>
      <c r="C473" s="23">
        <v>30</v>
      </c>
      <c r="D473" s="24">
        <v>17</v>
      </c>
      <c r="E473" s="25"/>
    </row>
    <row r="474" spans="1:5" x14ac:dyDescent="0.2">
      <c r="A474" s="10">
        <v>12</v>
      </c>
      <c r="B474" s="10">
        <v>1</v>
      </c>
      <c r="C474" s="16">
        <v>31</v>
      </c>
      <c r="D474" s="17">
        <v>26</v>
      </c>
    </row>
    <row r="475" spans="1:5" x14ac:dyDescent="0.2">
      <c r="A475" s="10">
        <v>12</v>
      </c>
      <c r="B475" s="10">
        <v>1</v>
      </c>
      <c r="C475" s="16">
        <v>32</v>
      </c>
      <c r="D475" s="17">
        <v>28</v>
      </c>
    </row>
    <row r="476" spans="1:5" x14ac:dyDescent="0.2">
      <c r="A476" s="10">
        <v>12</v>
      </c>
      <c r="B476" s="10">
        <v>1</v>
      </c>
      <c r="C476" s="16">
        <v>33</v>
      </c>
      <c r="D476" s="17">
        <v>16</v>
      </c>
    </row>
    <row r="477" spans="1:5" x14ac:dyDescent="0.2">
      <c r="A477" s="10">
        <v>12</v>
      </c>
      <c r="B477" s="10">
        <v>1</v>
      </c>
      <c r="C477" s="16">
        <v>34</v>
      </c>
      <c r="D477" s="17">
        <v>66</v>
      </c>
    </row>
    <row r="478" spans="1:5" x14ac:dyDescent="0.2">
      <c r="A478" s="20">
        <v>12</v>
      </c>
      <c r="B478" s="20">
        <v>1</v>
      </c>
      <c r="C478" s="16">
        <v>35</v>
      </c>
      <c r="D478" s="17">
        <v>3</v>
      </c>
    </row>
    <row r="479" spans="1:5" x14ac:dyDescent="0.2">
      <c r="A479" s="10">
        <v>12</v>
      </c>
      <c r="B479" s="10">
        <v>1</v>
      </c>
      <c r="C479" s="16">
        <v>36</v>
      </c>
      <c r="D479" s="17">
        <v>17</v>
      </c>
    </row>
    <row r="480" spans="1:5" x14ac:dyDescent="0.2">
      <c r="A480" s="10">
        <v>12</v>
      </c>
      <c r="B480" s="10">
        <v>1</v>
      </c>
      <c r="C480" s="16">
        <v>37</v>
      </c>
      <c r="D480" s="17">
        <v>31</v>
      </c>
    </row>
    <row r="481" spans="1:5" x14ac:dyDescent="0.2">
      <c r="A481" s="10">
        <v>12</v>
      </c>
      <c r="B481" s="10">
        <v>1</v>
      </c>
      <c r="C481" s="16">
        <v>38</v>
      </c>
      <c r="D481" s="17">
        <v>8</v>
      </c>
    </row>
    <row r="482" spans="1:5" x14ac:dyDescent="0.2">
      <c r="A482" s="10">
        <v>12</v>
      </c>
      <c r="B482" s="10">
        <v>1</v>
      </c>
      <c r="C482" s="16">
        <v>39</v>
      </c>
      <c r="D482" s="17">
        <v>31</v>
      </c>
    </row>
    <row r="483" spans="1:5" ht="15.75" thickBot="1" x14ac:dyDescent="0.25">
      <c r="A483" s="27">
        <v>12</v>
      </c>
      <c r="B483" s="27">
        <v>1</v>
      </c>
      <c r="C483" s="27">
        <v>40</v>
      </c>
      <c r="D483" s="28">
        <v>34</v>
      </c>
      <c r="E483" s="43"/>
    </row>
    <row r="484" spans="1:5" x14ac:dyDescent="0.2">
      <c r="A484" s="10">
        <v>13</v>
      </c>
      <c r="B484" s="10">
        <v>1</v>
      </c>
      <c r="C484" s="16">
        <v>1</v>
      </c>
      <c r="D484" s="17">
        <v>0</v>
      </c>
    </row>
    <row r="485" spans="1:5" x14ac:dyDescent="0.2">
      <c r="A485" s="10">
        <v>13</v>
      </c>
      <c r="B485" s="10">
        <v>1</v>
      </c>
      <c r="C485" s="16">
        <v>2</v>
      </c>
      <c r="D485" s="17">
        <v>1</v>
      </c>
    </row>
    <row r="486" spans="1:5" x14ac:dyDescent="0.2">
      <c r="A486" s="10">
        <v>13</v>
      </c>
      <c r="B486" s="10">
        <v>1</v>
      </c>
      <c r="C486" s="16">
        <v>3</v>
      </c>
      <c r="D486" s="17">
        <v>0</v>
      </c>
    </row>
    <row r="487" spans="1:5" x14ac:dyDescent="0.2">
      <c r="A487" s="10">
        <v>13</v>
      </c>
      <c r="B487" s="10">
        <v>1</v>
      </c>
      <c r="C487" s="16">
        <v>4</v>
      </c>
      <c r="D487" s="17">
        <v>4</v>
      </c>
    </row>
    <row r="488" spans="1:5" x14ac:dyDescent="0.2">
      <c r="A488" s="20">
        <v>13</v>
      </c>
      <c r="B488" s="20">
        <v>1</v>
      </c>
      <c r="C488" s="16">
        <v>5</v>
      </c>
      <c r="D488" s="17">
        <v>0</v>
      </c>
    </row>
    <row r="489" spans="1:5" x14ac:dyDescent="0.2">
      <c r="A489" s="10">
        <v>13</v>
      </c>
      <c r="B489" s="10">
        <v>1</v>
      </c>
      <c r="C489" s="16">
        <v>6</v>
      </c>
      <c r="D489" s="17">
        <v>0</v>
      </c>
    </row>
    <row r="490" spans="1:5" x14ac:dyDescent="0.2">
      <c r="A490" s="10">
        <v>13</v>
      </c>
      <c r="B490" s="10">
        <v>1</v>
      </c>
      <c r="C490" s="16">
        <v>7</v>
      </c>
      <c r="D490" s="17">
        <v>0</v>
      </c>
    </row>
    <row r="491" spans="1:5" x14ac:dyDescent="0.2">
      <c r="A491" s="10">
        <v>13</v>
      </c>
      <c r="B491" s="10">
        <v>1</v>
      </c>
      <c r="C491" s="16">
        <v>8</v>
      </c>
      <c r="D491" s="17">
        <v>0</v>
      </c>
    </row>
    <row r="492" spans="1:5" x14ac:dyDescent="0.2">
      <c r="A492" s="10">
        <v>13</v>
      </c>
      <c r="B492" s="10">
        <v>1</v>
      </c>
      <c r="C492" s="16">
        <v>9</v>
      </c>
      <c r="D492" s="17">
        <v>7</v>
      </c>
    </row>
    <row r="493" spans="1:5" x14ac:dyDescent="0.2">
      <c r="A493" s="23">
        <v>13</v>
      </c>
      <c r="B493" s="23">
        <v>1</v>
      </c>
      <c r="C493" s="23">
        <v>10</v>
      </c>
      <c r="D493" s="24">
        <v>0</v>
      </c>
      <c r="E493" s="25"/>
    </row>
    <row r="494" spans="1:5" x14ac:dyDescent="0.2">
      <c r="A494" s="10">
        <v>13</v>
      </c>
      <c r="B494" s="10">
        <v>1</v>
      </c>
      <c r="C494" s="16">
        <v>11</v>
      </c>
      <c r="D494" s="17">
        <v>2</v>
      </c>
    </row>
    <row r="495" spans="1:5" x14ac:dyDescent="0.2">
      <c r="A495" s="10">
        <v>13</v>
      </c>
      <c r="B495" s="10">
        <v>1</v>
      </c>
      <c r="C495" s="16">
        <v>12</v>
      </c>
      <c r="D495" s="17">
        <v>0</v>
      </c>
    </row>
    <row r="496" spans="1:5" x14ac:dyDescent="0.2">
      <c r="A496" s="10">
        <v>13</v>
      </c>
      <c r="B496" s="10">
        <v>1</v>
      </c>
      <c r="C496" s="16">
        <v>13</v>
      </c>
      <c r="D496" s="17">
        <v>11</v>
      </c>
    </row>
    <row r="497" spans="1:5" x14ac:dyDescent="0.2">
      <c r="A497" s="10">
        <v>13</v>
      </c>
      <c r="B497" s="10">
        <v>1</v>
      </c>
      <c r="C497" s="16">
        <v>14</v>
      </c>
      <c r="D497" s="17">
        <v>2</v>
      </c>
    </row>
    <row r="498" spans="1:5" x14ac:dyDescent="0.2">
      <c r="A498" s="20">
        <v>13</v>
      </c>
      <c r="B498" s="20">
        <v>1</v>
      </c>
      <c r="C498" s="16">
        <v>15</v>
      </c>
      <c r="D498" s="17">
        <v>0</v>
      </c>
    </row>
    <row r="499" spans="1:5" x14ac:dyDescent="0.2">
      <c r="A499" s="10">
        <v>13</v>
      </c>
      <c r="B499" s="10">
        <v>1</v>
      </c>
      <c r="C499" s="16">
        <v>16</v>
      </c>
      <c r="D499" s="17">
        <v>0</v>
      </c>
    </row>
    <row r="500" spans="1:5" x14ac:dyDescent="0.2">
      <c r="A500" s="10">
        <v>13</v>
      </c>
      <c r="B500" s="10">
        <v>1</v>
      </c>
      <c r="C500" s="16">
        <v>17</v>
      </c>
      <c r="D500" s="17">
        <v>0</v>
      </c>
    </row>
    <row r="501" spans="1:5" x14ac:dyDescent="0.2">
      <c r="A501" s="10">
        <v>13</v>
      </c>
      <c r="B501" s="10">
        <v>1</v>
      </c>
      <c r="C501" s="16">
        <v>18</v>
      </c>
      <c r="D501" s="17">
        <v>0</v>
      </c>
    </row>
    <row r="502" spans="1:5" x14ac:dyDescent="0.2">
      <c r="A502" s="10">
        <v>13</v>
      </c>
      <c r="B502" s="10">
        <v>1</v>
      </c>
      <c r="C502" s="16">
        <v>19</v>
      </c>
      <c r="D502" s="17">
        <v>4</v>
      </c>
    </row>
    <row r="503" spans="1:5" x14ac:dyDescent="0.2">
      <c r="A503" s="23">
        <v>13</v>
      </c>
      <c r="B503" s="23">
        <v>1</v>
      </c>
      <c r="C503" s="23">
        <v>20</v>
      </c>
      <c r="D503" s="24">
        <v>2</v>
      </c>
      <c r="E503" s="25"/>
    </row>
    <row r="504" spans="1:5" x14ac:dyDescent="0.2">
      <c r="A504" s="10">
        <v>13</v>
      </c>
      <c r="B504" s="10">
        <v>1</v>
      </c>
      <c r="C504" s="16">
        <v>21</v>
      </c>
      <c r="D504" s="17">
        <v>4</v>
      </c>
    </row>
    <row r="505" spans="1:5" x14ac:dyDescent="0.2">
      <c r="A505" s="10">
        <v>13</v>
      </c>
      <c r="B505" s="10">
        <v>1</v>
      </c>
      <c r="C505" s="16">
        <v>22</v>
      </c>
      <c r="D505" s="17">
        <v>0</v>
      </c>
    </row>
    <row r="506" spans="1:5" x14ac:dyDescent="0.2">
      <c r="A506" s="10">
        <v>13</v>
      </c>
      <c r="B506" s="10">
        <v>1</v>
      </c>
      <c r="C506" s="16">
        <v>23</v>
      </c>
      <c r="D506" s="17">
        <v>3</v>
      </c>
    </row>
    <row r="507" spans="1:5" x14ac:dyDescent="0.2">
      <c r="A507" s="10">
        <v>13</v>
      </c>
      <c r="B507" s="10">
        <v>1</v>
      </c>
      <c r="C507" s="16">
        <v>24</v>
      </c>
      <c r="D507" s="17">
        <v>3</v>
      </c>
    </row>
    <row r="508" spans="1:5" x14ac:dyDescent="0.2">
      <c r="A508" s="20">
        <v>13</v>
      </c>
      <c r="B508" s="20">
        <v>1</v>
      </c>
      <c r="C508" s="16">
        <v>25</v>
      </c>
      <c r="D508" s="17">
        <v>0</v>
      </c>
    </row>
    <row r="509" spans="1:5" x14ac:dyDescent="0.2">
      <c r="A509" s="10">
        <v>13</v>
      </c>
      <c r="B509" s="10">
        <v>1</v>
      </c>
      <c r="C509" s="16">
        <v>26</v>
      </c>
      <c r="D509" s="17">
        <v>0</v>
      </c>
    </row>
    <row r="510" spans="1:5" x14ac:dyDescent="0.2">
      <c r="A510" s="10">
        <v>13</v>
      </c>
      <c r="B510" s="10">
        <v>1</v>
      </c>
      <c r="C510" s="16">
        <v>27</v>
      </c>
      <c r="D510" s="17">
        <v>0</v>
      </c>
    </row>
    <row r="511" spans="1:5" x14ac:dyDescent="0.2">
      <c r="A511" s="10">
        <v>13</v>
      </c>
      <c r="B511" s="10">
        <v>1</v>
      </c>
      <c r="C511" s="16">
        <v>28</v>
      </c>
      <c r="D511" s="17">
        <v>0</v>
      </c>
    </row>
    <row r="512" spans="1:5" x14ac:dyDescent="0.2">
      <c r="A512" s="20">
        <v>13</v>
      </c>
      <c r="B512" s="20">
        <v>1</v>
      </c>
      <c r="C512" s="16">
        <v>29</v>
      </c>
      <c r="D512" s="17">
        <v>0</v>
      </c>
    </row>
    <row r="513" spans="1:5" x14ac:dyDescent="0.2">
      <c r="A513" s="23">
        <v>13</v>
      </c>
      <c r="B513" s="23">
        <v>1</v>
      </c>
      <c r="C513" s="23">
        <v>30</v>
      </c>
      <c r="D513" s="24">
        <v>0</v>
      </c>
      <c r="E513" s="25"/>
    </row>
    <row r="514" spans="1:5" x14ac:dyDescent="0.2">
      <c r="A514" s="10">
        <v>13</v>
      </c>
      <c r="B514" s="10">
        <v>1</v>
      </c>
      <c r="C514" s="16">
        <v>31</v>
      </c>
      <c r="D514" s="17">
        <v>0</v>
      </c>
    </row>
    <row r="515" spans="1:5" x14ac:dyDescent="0.2">
      <c r="A515" s="10">
        <v>13</v>
      </c>
      <c r="B515" s="10">
        <v>1</v>
      </c>
      <c r="C515" s="16">
        <v>32</v>
      </c>
      <c r="D515" s="17">
        <v>0</v>
      </c>
    </row>
    <row r="516" spans="1:5" x14ac:dyDescent="0.2">
      <c r="A516" s="10">
        <v>13</v>
      </c>
      <c r="B516" s="10">
        <v>1</v>
      </c>
      <c r="C516" s="16">
        <v>33</v>
      </c>
      <c r="D516" s="17">
        <v>0</v>
      </c>
    </row>
    <row r="517" spans="1:5" x14ac:dyDescent="0.2">
      <c r="A517" s="10">
        <v>13</v>
      </c>
      <c r="B517" s="10">
        <v>1</v>
      </c>
      <c r="C517" s="16">
        <v>34</v>
      </c>
      <c r="D517" s="17">
        <v>2</v>
      </c>
    </row>
    <row r="518" spans="1:5" x14ac:dyDescent="0.2">
      <c r="A518" s="20">
        <v>13</v>
      </c>
      <c r="B518" s="20">
        <v>1</v>
      </c>
      <c r="C518" s="16">
        <v>35</v>
      </c>
      <c r="D518" s="17">
        <v>4</v>
      </c>
    </row>
    <row r="519" spans="1:5" x14ac:dyDescent="0.2">
      <c r="A519" s="10">
        <v>13</v>
      </c>
      <c r="B519" s="10">
        <v>1</v>
      </c>
      <c r="C519" s="16">
        <v>36</v>
      </c>
      <c r="D519" s="17">
        <v>0</v>
      </c>
    </row>
    <row r="520" spans="1:5" x14ac:dyDescent="0.2">
      <c r="A520" s="10">
        <v>13</v>
      </c>
      <c r="B520" s="10">
        <v>1</v>
      </c>
      <c r="C520" s="16">
        <v>37</v>
      </c>
      <c r="D520" s="17">
        <v>0</v>
      </c>
    </row>
    <row r="521" spans="1:5" x14ac:dyDescent="0.2">
      <c r="A521" s="10">
        <v>13</v>
      </c>
      <c r="B521" s="10">
        <v>1</v>
      </c>
      <c r="C521" s="16">
        <v>38</v>
      </c>
      <c r="D521" s="17">
        <v>6</v>
      </c>
    </row>
    <row r="522" spans="1:5" x14ac:dyDescent="0.2">
      <c r="A522" s="10">
        <v>13</v>
      </c>
      <c r="B522" s="10">
        <v>1</v>
      </c>
      <c r="C522" s="16">
        <v>39</v>
      </c>
      <c r="D522" s="17">
        <v>0</v>
      </c>
    </row>
    <row r="523" spans="1:5" ht="15.75" thickBot="1" x14ac:dyDescent="0.25">
      <c r="A523" s="27">
        <v>13</v>
      </c>
      <c r="B523" s="27">
        <v>1</v>
      </c>
      <c r="C523" s="27">
        <v>40</v>
      </c>
      <c r="D523" s="28">
        <v>2</v>
      </c>
      <c r="E523" s="43"/>
    </row>
    <row r="524" spans="1:5" x14ac:dyDescent="0.2">
      <c r="A524" s="10">
        <v>14</v>
      </c>
      <c r="B524" s="10">
        <v>1</v>
      </c>
      <c r="C524" s="16">
        <v>1</v>
      </c>
      <c r="D524" s="17">
        <v>6</v>
      </c>
    </row>
    <row r="525" spans="1:5" x14ac:dyDescent="0.2">
      <c r="A525" s="10">
        <v>14</v>
      </c>
      <c r="B525" s="10">
        <v>1</v>
      </c>
      <c r="C525" s="16">
        <v>2</v>
      </c>
      <c r="D525" s="17">
        <v>5</v>
      </c>
    </row>
    <row r="526" spans="1:5" x14ac:dyDescent="0.2">
      <c r="A526" s="10">
        <v>14</v>
      </c>
      <c r="B526" s="10">
        <v>1</v>
      </c>
      <c r="C526" s="16">
        <v>3</v>
      </c>
      <c r="D526" s="17">
        <v>3</v>
      </c>
    </row>
    <row r="527" spans="1:5" x14ac:dyDescent="0.2">
      <c r="A527" s="10">
        <v>14</v>
      </c>
      <c r="B527" s="10">
        <v>1</v>
      </c>
      <c r="C527" s="16">
        <v>4</v>
      </c>
      <c r="D527" s="17">
        <v>7</v>
      </c>
    </row>
    <row r="528" spans="1:5" x14ac:dyDescent="0.2">
      <c r="A528" s="20">
        <v>14</v>
      </c>
      <c r="B528" s="20">
        <v>1</v>
      </c>
      <c r="C528" s="16">
        <v>5</v>
      </c>
      <c r="D528" s="17">
        <v>10</v>
      </c>
    </row>
    <row r="529" spans="1:5" x14ac:dyDescent="0.2">
      <c r="A529" s="10">
        <v>14</v>
      </c>
      <c r="B529" s="10">
        <v>1</v>
      </c>
      <c r="C529" s="16">
        <v>6</v>
      </c>
      <c r="D529" s="17">
        <v>3</v>
      </c>
    </row>
    <row r="530" spans="1:5" x14ac:dyDescent="0.2">
      <c r="A530" s="10">
        <v>14</v>
      </c>
      <c r="B530" s="10">
        <v>1</v>
      </c>
      <c r="C530" s="16">
        <v>7</v>
      </c>
      <c r="D530" s="17">
        <v>12</v>
      </c>
    </row>
    <row r="531" spans="1:5" x14ac:dyDescent="0.2">
      <c r="A531" s="10">
        <v>14</v>
      </c>
      <c r="B531" s="10">
        <v>1</v>
      </c>
      <c r="C531" s="16">
        <v>8</v>
      </c>
      <c r="D531" s="17">
        <v>13</v>
      </c>
    </row>
    <row r="532" spans="1:5" x14ac:dyDescent="0.2">
      <c r="A532" s="10">
        <v>14</v>
      </c>
      <c r="B532" s="10">
        <v>1</v>
      </c>
      <c r="C532" s="16">
        <v>9</v>
      </c>
      <c r="D532" s="17">
        <v>0</v>
      </c>
    </row>
    <row r="533" spans="1:5" x14ac:dyDescent="0.2">
      <c r="A533" s="23">
        <v>14</v>
      </c>
      <c r="B533" s="23">
        <v>1</v>
      </c>
      <c r="C533" s="23">
        <v>10</v>
      </c>
      <c r="D533" s="24">
        <v>6</v>
      </c>
      <c r="E533" s="25"/>
    </row>
    <row r="534" spans="1:5" x14ac:dyDescent="0.2">
      <c r="A534" s="10">
        <v>14</v>
      </c>
      <c r="B534" s="10">
        <v>1</v>
      </c>
      <c r="C534" s="16">
        <v>11</v>
      </c>
      <c r="D534" s="17">
        <v>6</v>
      </c>
    </row>
    <row r="535" spans="1:5" x14ac:dyDescent="0.2">
      <c r="A535" s="10">
        <v>14</v>
      </c>
      <c r="B535" s="10">
        <v>1</v>
      </c>
      <c r="C535" s="16">
        <v>12</v>
      </c>
      <c r="D535" s="17">
        <v>21</v>
      </c>
    </row>
    <row r="536" spans="1:5" x14ac:dyDescent="0.2">
      <c r="A536" s="10">
        <v>14</v>
      </c>
      <c r="B536" s="10">
        <v>1</v>
      </c>
      <c r="C536" s="16">
        <v>13</v>
      </c>
      <c r="D536" s="17">
        <v>3</v>
      </c>
    </row>
    <row r="537" spans="1:5" x14ac:dyDescent="0.2">
      <c r="A537" s="10">
        <v>14</v>
      </c>
      <c r="B537" s="10">
        <v>1</v>
      </c>
      <c r="C537" s="16">
        <v>14</v>
      </c>
      <c r="D537" s="17">
        <v>10</v>
      </c>
    </row>
    <row r="538" spans="1:5" x14ac:dyDescent="0.2">
      <c r="A538" s="20">
        <v>14</v>
      </c>
      <c r="B538" s="20">
        <v>1</v>
      </c>
      <c r="C538" s="16">
        <v>15</v>
      </c>
      <c r="D538" s="17">
        <v>39</v>
      </c>
    </row>
    <row r="539" spans="1:5" x14ac:dyDescent="0.2">
      <c r="A539" s="10">
        <v>14</v>
      </c>
      <c r="B539" s="10">
        <v>1</v>
      </c>
      <c r="C539" s="16">
        <v>16</v>
      </c>
      <c r="D539" s="17">
        <v>21</v>
      </c>
    </row>
    <row r="540" spans="1:5" x14ac:dyDescent="0.2">
      <c r="A540" s="10">
        <v>14</v>
      </c>
      <c r="B540" s="10">
        <v>1</v>
      </c>
      <c r="C540" s="16">
        <v>17</v>
      </c>
      <c r="D540" s="17">
        <v>12</v>
      </c>
    </row>
    <row r="541" spans="1:5" x14ac:dyDescent="0.2">
      <c r="A541" s="10">
        <v>14</v>
      </c>
      <c r="B541" s="10">
        <v>1</v>
      </c>
      <c r="C541" s="16">
        <v>18</v>
      </c>
      <c r="D541" s="17">
        <v>18</v>
      </c>
    </row>
    <row r="542" spans="1:5" x14ac:dyDescent="0.2">
      <c r="A542" s="10">
        <v>14</v>
      </c>
      <c r="B542" s="10">
        <v>1</v>
      </c>
      <c r="C542" s="16">
        <v>19</v>
      </c>
      <c r="D542" s="17">
        <v>4</v>
      </c>
    </row>
    <row r="543" spans="1:5" x14ac:dyDescent="0.2">
      <c r="A543" s="23">
        <v>14</v>
      </c>
      <c r="B543" s="23">
        <v>1</v>
      </c>
      <c r="C543" s="23">
        <v>20</v>
      </c>
      <c r="D543" s="24">
        <v>0</v>
      </c>
      <c r="E543" s="25"/>
    </row>
    <row r="544" spans="1:5" x14ac:dyDescent="0.2">
      <c r="A544" s="10">
        <v>14</v>
      </c>
      <c r="B544" s="10">
        <v>1</v>
      </c>
      <c r="C544" s="16">
        <v>21</v>
      </c>
      <c r="D544" s="17">
        <v>42</v>
      </c>
    </row>
    <row r="545" spans="1:5" x14ac:dyDescent="0.2">
      <c r="A545" s="10">
        <v>14</v>
      </c>
      <c r="B545" s="10">
        <v>1</v>
      </c>
      <c r="C545" s="16">
        <v>22</v>
      </c>
      <c r="D545" s="17">
        <v>31</v>
      </c>
    </row>
    <row r="546" spans="1:5" x14ac:dyDescent="0.2">
      <c r="A546" s="10">
        <v>14</v>
      </c>
      <c r="B546" s="10">
        <v>1</v>
      </c>
      <c r="C546" s="16">
        <v>23</v>
      </c>
      <c r="D546" s="17">
        <v>9</v>
      </c>
    </row>
    <row r="547" spans="1:5" x14ac:dyDescent="0.2">
      <c r="A547" s="10">
        <v>14</v>
      </c>
      <c r="B547" s="10">
        <v>1</v>
      </c>
      <c r="C547" s="16">
        <v>24</v>
      </c>
      <c r="D547" s="17">
        <v>14</v>
      </c>
    </row>
    <row r="548" spans="1:5" x14ac:dyDescent="0.2">
      <c r="A548" s="20">
        <v>14</v>
      </c>
      <c r="B548" s="20">
        <v>1</v>
      </c>
      <c r="C548" s="16">
        <v>25</v>
      </c>
      <c r="D548" s="17">
        <v>3</v>
      </c>
    </row>
    <row r="549" spans="1:5" x14ac:dyDescent="0.2">
      <c r="A549" s="10">
        <v>14</v>
      </c>
      <c r="B549" s="10">
        <v>1</v>
      </c>
      <c r="C549" s="16">
        <v>26</v>
      </c>
      <c r="D549" s="17">
        <v>16</v>
      </c>
    </row>
    <row r="550" spans="1:5" x14ac:dyDescent="0.2">
      <c r="A550" s="10">
        <v>14</v>
      </c>
      <c r="B550" s="10">
        <v>1</v>
      </c>
      <c r="C550" s="16">
        <v>27</v>
      </c>
      <c r="D550" s="17">
        <v>19</v>
      </c>
    </row>
    <row r="551" spans="1:5" x14ac:dyDescent="0.2">
      <c r="A551" s="10">
        <v>14</v>
      </c>
      <c r="B551" s="10">
        <v>1</v>
      </c>
      <c r="C551" s="16">
        <v>28</v>
      </c>
      <c r="D551" s="17">
        <v>6</v>
      </c>
    </row>
    <row r="552" spans="1:5" x14ac:dyDescent="0.2">
      <c r="A552" s="20">
        <v>14</v>
      </c>
      <c r="B552" s="20">
        <v>1</v>
      </c>
      <c r="C552" s="16">
        <v>29</v>
      </c>
      <c r="D552" s="17">
        <v>16</v>
      </c>
    </row>
    <row r="553" spans="1:5" x14ac:dyDescent="0.2">
      <c r="A553" s="23">
        <v>14</v>
      </c>
      <c r="B553" s="23">
        <v>1</v>
      </c>
      <c r="C553" s="23">
        <v>30</v>
      </c>
      <c r="D553" s="24">
        <v>1</v>
      </c>
      <c r="E553" s="25"/>
    </row>
    <row r="554" spans="1:5" x14ac:dyDescent="0.2">
      <c r="A554" s="10">
        <v>14</v>
      </c>
      <c r="B554" s="10">
        <v>1</v>
      </c>
      <c r="C554" s="16">
        <v>31</v>
      </c>
      <c r="D554" s="17">
        <v>0</v>
      </c>
    </row>
    <row r="555" spans="1:5" x14ac:dyDescent="0.2">
      <c r="A555" s="10">
        <v>14</v>
      </c>
      <c r="B555" s="10">
        <v>1</v>
      </c>
      <c r="C555" s="16">
        <v>32</v>
      </c>
      <c r="D555" s="17">
        <v>0</v>
      </c>
    </row>
    <row r="556" spans="1:5" x14ac:dyDescent="0.2">
      <c r="A556" s="10">
        <v>14</v>
      </c>
      <c r="B556" s="10">
        <v>1</v>
      </c>
      <c r="C556" s="16">
        <v>33</v>
      </c>
      <c r="D556" s="17">
        <v>5</v>
      </c>
    </row>
    <row r="557" spans="1:5" x14ac:dyDescent="0.2">
      <c r="A557" s="10">
        <v>14</v>
      </c>
      <c r="B557" s="10">
        <v>1</v>
      </c>
      <c r="C557" s="16">
        <v>34</v>
      </c>
      <c r="D557" s="17">
        <v>7</v>
      </c>
    </row>
    <row r="558" spans="1:5" x14ac:dyDescent="0.2">
      <c r="A558" s="20">
        <v>14</v>
      </c>
      <c r="B558" s="20">
        <v>1</v>
      </c>
      <c r="C558" s="16">
        <v>35</v>
      </c>
      <c r="D558" s="17">
        <v>3</v>
      </c>
    </row>
    <row r="559" spans="1:5" x14ac:dyDescent="0.2">
      <c r="A559" s="10">
        <v>14</v>
      </c>
      <c r="B559" s="10">
        <v>1</v>
      </c>
      <c r="C559" s="16">
        <v>36</v>
      </c>
      <c r="D559" s="17">
        <v>23</v>
      </c>
    </row>
    <row r="560" spans="1:5" x14ac:dyDescent="0.2">
      <c r="A560" s="10">
        <v>14</v>
      </c>
      <c r="B560" s="10">
        <v>1</v>
      </c>
      <c r="C560" s="16">
        <v>37</v>
      </c>
      <c r="D560" s="17">
        <v>2</v>
      </c>
    </row>
    <row r="561" spans="1:5" x14ac:dyDescent="0.2">
      <c r="A561" s="10">
        <v>14</v>
      </c>
      <c r="B561" s="10">
        <v>1</v>
      </c>
      <c r="C561" s="16">
        <v>38</v>
      </c>
      <c r="D561" s="17">
        <v>6</v>
      </c>
    </row>
    <row r="562" spans="1:5" x14ac:dyDescent="0.2">
      <c r="A562" s="10">
        <v>14</v>
      </c>
      <c r="B562" s="10">
        <v>1</v>
      </c>
      <c r="C562" s="16">
        <v>39</v>
      </c>
      <c r="D562" s="17">
        <v>32</v>
      </c>
    </row>
    <row r="563" spans="1:5" ht="15.75" thickBot="1" x14ac:dyDescent="0.25">
      <c r="A563" s="27">
        <v>14</v>
      </c>
      <c r="B563" s="27">
        <v>1</v>
      </c>
      <c r="C563" s="27">
        <v>40</v>
      </c>
      <c r="D563" s="28">
        <v>10</v>
      </c>
      <c r="E563" s="43"/>
    </row>
    <row r="564" spans="1:5" x14ac:dyDescent="0.2">
      <c r="A564" s="10">
        <v>15</v>
      </c>
      <c r="B564" s="10">
        <v>1</v>
      </c>
      <c r="C564" s="16">
        <v>1</v>
      </c>
      <c r="D564" s="17">
        <v>4</v>
      </c>
    </row>
    <row r="565" spans="1:5" x14ac:dyDescent="0.2">
      <c r="A565" s="10">
        <v>15</v>
      </c>
      <c r="B565" s="10">
        <v>1</v>
      </c>
      <c r="C565" s="16">
        <v>2</v>
      </c>
      <c r="D565" s="17">
        <v>3</v>
      </c>
    </row>
    <row r="566" spans="1:5" x14ac:dyDescent="0.2">
      <c r="A566" s="10">
        <v>15</v>
      </c>
      <c r="B566" s="10">
        <v>1</v>
      </c>
      <c r="C566" s="16">
        <v>3</v>
      </c>
      <c r="D566" s="17">
        <v>16</v>
      </c>
    </row>
    <row r="567" spans="1:5" x14ac:dyDescent="0.2">
      <c r="A567" s="10">
        <v>15</v>
      </c>
      <c r="B567" s="10">
        <v>1</v>
      </c>
      <c r="C567" s="16">
        <v>4</v>
      </c>
      <c r="D567" s="17">
        <v>0</v>
      </c>
    </row>
    <row r="568" spans="1:5" x14ac:dyDescent="0.2">
      <c r="A568" s="20">
        <v>15</v>
      </c>
      <c r="B568" s="20">
        <v>1</v>
      </c>
      <c r="C568" s="16">
        <v>5</v>
      </c>
      <c r="D568" s="17">
        <v>4</v>
      </c>
    </row>
    <row r="569" spans="1:5" x14ac:dyDescent="0.2">
      <c r="A569" s="10">
        <v>15</v>
      </c>
      <c r="B569" s="10">
        <v>1</v>
      </c>
      <c r="C569" s="16">
        <v>6</v>
      </c>
      <c r="D569" s="17">
        <v>3</v>
      </c>
    </row>
    <row r="570" spans="1:5" x14ac:dyDescent="0.2">
      <c r="A570" s="10">
        <v>15</v>
      </c>
      <c r="B570" s="10">
        <v>1</v>
      </c>
      <c r="C570" s="16">
        <v>7</v>
      </c>
      <c r="D570" s="17">
        <v>8</v>
      </c>
    </row>
    <row r="571" spans="1:5" x14ac:dyDescent="0.2">
      <c r="A571" s="10">
        <v>15</v>
      </c>
      <c r="B571" s="10">
        <v>1</v>
      </c>
      <c r="C571" s="16">
        <v>8</v>
      </c>
      <c r="D571" s="17">
        <v>0</v>
      </c>
    </row>
    <row r="572" spans="1:5" x14ac:dyDescent="0.2">
      <c r="A572" s="10">
        <v>15</v>
      </c>
      <c r="B572" s="10">
        <v>1</v>
      </c>
      <c r="C572" s="16">
        <v>9</v>
      </c>
      <c r="D572" s="17">
        <v>2</v>
      </c>
    </row>
    <row r="573" spans="1:5" x14ac:dyDescent="0.2">
      <c r="A573" s="23">
        <v>15</v>
      </c>
      <c r="B573" s="23">
        <v>1</v>
      </c>
      <c r="C573" s="23">
        <v>10</v>
      </c>
      <c r="D573" s="24">
        <v>1</v>
      </c>
      <c r="E573" s="25"/>
    </row>
    <row r="574" spans="1:5" x14ac:dyDescent="0.2">
      <c r="A574" s="10">
        <v>15</v>
      </c>
      <c r="B574" s="10">
        <v>1</v>
      </c>
      <c r="C574" s="16">
        <v>11</v>
      </c>
      <c r="D574" s="17">
        <v>0</v>
      </c>
    </row>
    <row r="575" spans="1:5" x14ac:dyDescent="0.2">
      <c r="A575" s="10">
        <v>15</v>
      </c>
      <c r="B575" s="10">
        <v>1</v>
      </c>
      <c r="C575" s="16">
        <v>12</v>
      </c>
      <c r="D575" s="17">
        <v>6</v>
      </c>
    </row>
    <row r="576" spans="1:5" x14ac:dyDescent="0.2">
      <c r="A576" s="10">
        <v>15</v>
      </c>
      <c r="B576" s="10">
        <v>1</v>
      </c>
      <c r="C576" s="16">
        <v>13</v>
      </c>
      <c r="D576" s="17">
        <v>8</v>
      </c>
    </row>
    <row r="577" spans="1:5" x14ac:dyDescent="0.2">
      <c r="A577" s="10">
        <v>15</v>
      </c>
      <c r="B577" s="10">
        <v>1</v>
      </c>
      <c r="C577" s="16">
        <v>14</v>
      </c>
      <c r="D577" s="17">
        <v>2</v>
      </c>
    </row>
    <row r="578" spans="1:5" x14ac:dyDescent="0.2">
      <c r="A578" s="20">
        <v>15</v>
      </c>
      <c r="B578" s="20">
        <v>1</v>
      </c>
      <c r="C578" s="16">
        <v>15</v>
      </c>
      <c r="D578" s="17">
        <v>0</v>
      </c>
    </row>
    <row r="579" spans="1:5" x14ac:dyDescent="0.2">
      <c r="A579" s="10">
        <v>15</v>
      </c>
      <c r="B579" s="10">
        <v>1</v>
      </c>
      <c r="C579" s="16">
        <v>16</v>
      </c>
      <c r="D579" s="17">
        <v>7</v>
      </c>
    </row>
    <row r="580" spans="1:5" x14ac:dyDescent="0.2">
      <c r="A580" s="10">
        <v>15</v>
      </c>
      <c r="B580" s="10">
        <v>1</v>
      </c>
      <c r="C580" s="16">
        <v>17</v>
      </c>
      <c r="D580" s="17">
        <v>24</v>
      </c>
    </row>
    <row r="581" spans="1:5" x14ac:dyDescent="0.2">
      <c r="A581" s="10">
        <v>15</v>
      </c>
      <c r="B581" s="10">
        <v>1</v>
      </c>
      <c r="C581" s="16">
        <v>18</v>
      </c>
      <c r="D581" s="17">
        <v>2</v>
      </c>
    </row>
    <row r="582" spans="1:5" x14ac:dyDescent="0.2">
      <c r="A582" s="10">
        <v>15</v>
      </c>
      <c r="B582" s="10">
        <v>1</v>
      </c>
      <c r="C582" s="16">
        <v>19</v>
      </c>
      <c r="D582" s="17">
        <v>2</v>
      </c>
    </row>
    <row r="583" spans="1:5" x14ac:dyDescent="0.2">
      <c r="A583" s="23">
        <v>15</v>
      </c>
      <c r="B583" s="23">
        <v>1</v>
      </c>
      <c r="C583" s="23">
        <v>20</v>
      </c>
      <c r="D583" s="24">
        <v>2</v>
      </c>
      <c r="E583" s="25"/>
    </row>
    <row r="584" spans="1:5" x14ac:dyDescent="0.2">
      <c r="A584" s="10">
        <v>15</v>
      </c>
      <c r="B584" s="10">
        <v>1</v>
      </c>
      <c r="C584" s="16">
        <v>21</v>
      </c>
      <c r="D584" s="17">
        <v>0</v>
      </c>
    </row>
    <row r="585" spans="1:5" x14ac:dyDescent="0.2">
      <c r="A585" s="10">
        <v>15</v>
      </c>
      <c r="B585" s="10">
        <v>1</v>
      </c>
      <c r="C585" s="16">
        <v>22</v>
      </c>
      <c r="D585" s="17">
        <v>3</v>
      </c>
    </row>
    <row r="586" spans="1:5" x14ac:dyDescent="0.2">
      <c r="A586" s="10">
        <v>15</v>
      </c>
      <c r="B586" s="10">
        <v>1</v>
      </c>
      <c r="C586" s="16">
        <v>23</v>
      </c>
      <c r="D586" s="17">
        <v>2</v>
      </c>
    </row>
    <row r="587" spans="1:5" x14ac:dyDescent="0.2">
      <c r="A587" s="10">
        <v>15</v>
      </c>
      <c r="B587" s="10">
        <v>1</v>
      </c>
      <c r="C587" s="16">
        <v>24</v>
      </c>
      <c r="D587" s="17">
        <v>5</v>
      </c>
    </row>
    <row r="588" spans="1:5" x14ac:dyDescent="0.2">
      <c r="A588" s="20">
        <v>15</v>
      </c>
      <c r="B588" s="20">
        <v>1</v>
      </c>
      <c r="C588" s="16">
        <v>25</v>
      </c>
      <c r="D588" s="17">
        <v>1</v>
      </c>
    </row>
    <row r="589" spans="1:5" x14ac:dyDescent="0.2">
      <c r="A589" s="10">
        <v>15</v>
      </c>
      <c r="B589" s="10">
        <v>1</v>
      </c>
      <c r="C589" s="16">
        <v>26</v>
      </c>
      <c r="D589" s="17">
        <v>0</v>
      </c>
    </row>
    <row r="590" spans="1:5" x14ac:dyDescent="0.2">
      <c r="A590" s="10">
        <v>15</v>
      </c>
      <c r="B590" s="10">
        <v>1</v>
      </c>
      <c r="C590" s="16">
        <v>27</v>
      </c>
      <c r="D590" s="17">
        <v>2</v>
      </c>
    </row>
    <row r="591" spans="1:5" x14ac:dyDescent="0.2">
      <c r="A591" s="10">
        <v>15</v>
      </c>
      <c r="B591" s="10">
        <v>1</v>
      </c>
      <c r="C591" s="16">
        <v>28</v>
      </c>
      <c r="D591" s="17">
        <v>0</v>
      </c>
    </row>
    <row r="592" spans="1:5" x14ac:dyDescent="0.2">
      <c r="A592" s="20">
        <v>15</v>
      </c>
      <c r="B592" s="20">
        <v>1</v>
      </c>
      <c r="C592" s="16">
        <v>29</v>
      </c>
      <c r="D592" s="17">
        <v>5</v>
      </c>
    </row>
    <row r="593" spans="1:5" x14ac:dyDescent="0.2">
      <c r="A593" s="23">
        <v>15</v>
      </c>
      <c r="B593" s="23">
        <v>1</v>
      </c>
      <c r="C593" s="23">
        <v>30</v>
      </c>
      <c r="D593" s="24">
        <v>4</v>
      </c>
      <c r="E593" s="25"/>
    </row>
    <row r="594" spans="1:5" x14ac:dyDescent="0.2">
      <c r="A594" s="10">
        <v>15</v>
      </c>
      <c r="B594" s="10">
        <v>1</v>
      </c>
      <c r="C594" s="16">
        <v>31</v>
      </c>
      <c r="D594" s="17">
        <v>4</v>
      </c>
    </row>
    <row r="595" spans="1:5" x14ac:dyDescent="0.2">
      <c r="A595" s="10">
        <v>15</v>
      </c>
      <c r="B595" s="10">
        <v>1</v>
      </c>
      <c r="C595" s="16">
        <v>32</v>
      </c>
      <c r="D595" s="17">
        <v>2</v>
      </c>
    </row>
    <row r="596" spans="1:5" x14ac:dyDescent="0.2">
      <c r="A596" s="10">
        <v>15</v>
      </c>
      <c r="B596" s="10">
        <v>1</v>
      </c>
      <c r="C596" s="16">
        <v>33</v>
      </c>
      <c r="D596" s="17">
        <v>2</v>
      </c>
    </row>
    <row r="597" spans="1:5" x14ac:dyDescent="0.2">
      <c r="A597" s="10">
        <v>15</v>
      </c>
      <c r="B597" s="10">
        <v>1</v>
      </c>
      <c r="C597" s="16">
        <v>34</v>
      </c>
      <c r="D597" s="17">
        <v>6</v>
      </c>
    </row>
    <row r="598" spans="1:5" x14ac:dyDescent="0.2">
      <c r="A598" s="20">
        <v>15</v>
      </c>
      <c r="B598" s="20">
        <v>1</v>
      </c>
      <c r="C598" s="16">
        <v>35</v>
      </c>
      <c r="D598" s="17">
        <v>9</v>
      </c>
    </row>
    <row r="599" spans="1:5" x14ac:dyDescent="0.2">
      <c r="A599" s="10">
        <v>15</v>
      </c>
      <c r="B599" s="10">
        <v>1</v>
      </c>
      <c r="C599" s="16">
        <v>36</v>
      </c>
      <c r="D599" s="17">
        <v>2</v>
      </c>
    </row>
    <row r="600" spans="1:5" x14ac:dyDescent="0.2">
      <c r="A600" s="10">
        <v>15</v>
      </c>
      <c r="B600" s="10">
        <v>1</v>
      </c>
      <c r="C600" s="16">
        <v>37</v>
      </c>
      <c r="D600" s="17">
        <v>8</v>
      </c>
    </row>
    <row r="601" spans="1:5" x14ac:dyDescent="0.2">
      <c r="A601" s="10">
        <v>15</v>
      </c>
      <c r="B601" s="10">
        <v>1</v>
      </c>
      <c r="C601" s="16">
        <v>38</v>
      </c>
      <c r="D601" s="17">
        <v>0</v>
      </c>
    </row>
    <row r="602" spans="1:5" x14ac:dyDescent="0.2">
      <c r="A602" s="10">
        <v>15</v>
      </c>
      <c r="B602" s="10">
        <v>1</v>
      </c>
      <c r="C602" s="16">
        <v>39</v>
      </c>
      <c r="D602" s="17">
        <v>5</v>
      </c>
    </row>
    <row r="603" spans="1:5" ht="15.75" thickBot="1" x14ac:dyDescent="0.25">
      <c r="A603" s="27">
        <v>15</v>
      </c>
      <c r="B603" s="27">
        <v>1</v>
      </c>
      <c r="C603" s="27">
        <v>40</v>
      </c>
      <c r="D603" s="28">
        <v>12</v>
      </c>
      <c r="E603" s="43"/>
    </row>
    <row r="604" spans="1:5" x14ac:dyDescent="0.2">
      <c r="A604" s="10">
        <v>16</v>
      </c>
      <c r="B604" s="10">
        <v>1</v>
      </c>
      <c r="C604" s="16">
        <v>1</v>
      </c>
      <c r="D604" s="17">
        <v>3</v>
      </c>
    </row>
    <row r="605" spans="1:5" x14ac:dyDescent="0.2">
      <c r="A605" s="10">
        <v>16</v>
      </c>
      <c r="B605" s="10">
        <v>1</v>
      </c>
      <c r="C605" s="16">
        <v>2</v>
      </c>
      <c r="D605" s="17">
        <v>1</v>
      </c>
    </row>
    <row r="606" spans="1:5" x14ac:dyDescent="0.2">
      <c r="A606" s="10">
        <v>16</v>
      </c>
      <c r="B606" s="10">
        <v>1</v>
      </c>
      <c r="C606" s="16">
        <v>3</v>
      </c>
      <c r="D606" s="17">
        <v>0</v>
      </c>
    </row>
    <row r="607" spans="1:5" x14ac:dyDescent="0.2">
      <c r="A607" s="10">
        <v>16</v>
      </c>
      <c r="B607" s="10">
        <v>1</v>
      </c>
      <c r="C607" s="16">
        <v>4</v>
      </c>
      <c r="D607" s="17">
        <v>8</v>
      </c>
    </row>
    <row r="608" spans="1:5" x14ac:dyDescent="0.2">
      <c r="A608" s="20">
        <v>16</v>
      </c>
      <c r="B608" s="20">
        <v>1</v>
      </c>
      <c r="C608" s="16">
        <v>5</v>
      </c>
      <c r="D608" s="17">
        <v>0</v>
      </c>
    </row>
    <row r="609" spans="1:5" x14ac:dyDescent="0.2">
      <c r="A609" s="10">
        <v>16</v>
      </c>
      <c r="B609" s="10">
        <v>1</v>
      </c>
      <c r="C609" s="16">
        <v>6</v>
      </c>
      <c r="D609" s="17">
        <v>4</v>
      </c>
    </row>
    <row r="610" spans="1:5" x14ac:dyDescent="0.2">
      <c r="A610" s="10">
        <v>16</v>
      </c>
      <c r="B610" s="10">
        <v>1</v>
      </c>
      <c r="C610" s="16">
        <v>7</v>
      </c>
      <c r="D610" s="17">
        <v>0</v>
      </c>
    </row>
    <row r="611" spans="1:5" x14ac:dyDescent="0.2">
      <c r="A611" s="10">
        <v>16</v>
      </c>
      <c r="B611" s="10">
        <v>1</v>
      </c>
      <c r="C611" s="16">
        <v>8</v>
      </c>
      <c r="D611" s="17">
        <v>0</v>
      </c>
    </row>
    <row r="612" spans="1:5" x14ac:dyDescent="0.2">
      <c r="A612" s="10">
        <v>16</v>
      </c>
      <c r="B612" s="10">
        <v>1</v>
      </c>
      <c r="C612" s="16">
        <v>9</v>
      </c>
      <c r="D612" s="17">
        <v>0</v>
      </c>
    </row>
    <row r="613" spans="1:5" x14ac:dyDescent="0.2">
      <c r="A613" s="23">
        <v>16</v>
      </c>
      <c r="B613" s="23">
        <v>1</v>
      </c>
      <c r="C613" s="23">
        <v>10</v>
      </c>
      <c r="D613" s="24">
        <v>2</v>
      </c>
      <c r="E613" s="25"/>
    </row>
    <row r="614" spans="1:5" x14ac:dyDescent="0.2">
      <c r="A614" s="10">
        <v>16</v>
      </c>
      <c r="B614" s="10">
        <v>1</v>
      </c>
      <c r="C614" s="16">
        <v>11</v>
      </c>
      <c r="D614" s="17">
        <v>8</v>
      </c>
    </row>
    <row r="615" spans="1:5" x14ac:dyDescent="0.2">
      <c r="A615" s="10">
        <v>16</v>
      </c>
      <c r="B615" s="10">
        <v>1</v>
      </c>
      <c r="C615" s="16">
        <v>12</v>
      </c>
      <c r="D615" s="17">
        <v>6</v>
      </c>
    </row>
    <row r="616" spans="1:5" x14ac:dyDescent="0.2">
      <c r="A616" s="10">
        <v>16</v>
      </c>
      <c r="B616" s="10">
        <v>1</v>
      </c>
      <c r="C616" s="16">
        <v>13</v>
      </c>
      <c r="D616" s="17">
        <v>2</v>
      </c>
    </row>
    <row r="617" spans="1:5" x14ac:dyDescent="0.2">
      <c r="A617" s="10">
        <v>16</v>
      </c>
      <c r="B617" s="10">
        <v>1</v>
      </c>
      <c r="C617" s="16">
        <v>14</v>
      </c>
      <c r="D617" s="17">
        <v>5</v>
      </c>
    </row>
    <row r="618" spans="1:5" x14ac:dyDescent="0.2">
      <c r="A618" s="20">
        <v>16</v>
      </c>
      <c r="B618" s="20">
        <v>1</v>
      </c>
      <c r="C618" s="16">
        <v>15</v>
      </c>
      <c r="D618" s="17">
        <v>0</v>
      </c>
    </row>
    <row r="619" spans="1:5" x14ac:dyDescent="0.2">
      <c r="A619" s="10">
        <v>16</v>
      </c>
      <c r="B619" s="10">
        <v>1</v>
      </c>
      <c r="C619" s="16">
        <v>16</v>
      </c>
      <c r="D619" s="17">
        <v>0</v>
      </c>
    </row>
    <row r="620" spans="1:5" x14ac:dyDescent="0.2">
      <c r="A620" s="10">
        <v>16</v>
      </c>
      <c r="B620" s="10">
        <v>1</v>
      </c>
      <c r="C620" s="16">
        <v>17</v>
      </c>
      <c r="D620" s="17">
        <v>11</v>
      </c>
    </row>
    <row r="621" spans="1:5" x14ac:dyDescent="0.2">
      <c r="A621" s="10">
        <v>16</v>
      </c>
      <c r="B621" s="10">
        <v>1</v>
      </c>
      <c r="C621" s="16">
        <v>18</v>
      </c>
      <c r="D621" s="17">
        <v>5</v>
      </c>
    </row>
    <row r="622" spans="1:5" x14ac:dyDescent="0.2">
      <c r="A622" s="10">
        <v>16</v>
      </c>
      <c r="B622" s="10">
        <v>1</v>
      </c>
      <c r="C622" s="16">
        <v>19</v>
      </c>
      <c r="D622" s="17">
        <v>0</v>
      </c>
    </row>
    <row r="623" spans="1:5" x14ac:dyDescent="0.2">
      <c r="A623" s="23">
        <v>16</v>
      </c>
      <c r="B623" s="23">
        <v>1</v>
      </c>
      <c r="C623" s="23">
        <v>20</v>
      </c>
      <c r="D623" s="24">
        <v>3</v>
      </c>
      <c r="E623" s="25"/>
    </row>
    <row r="624" spans="1:5" x14ac:dyDescent="0.2">
      <c r="A624" s="10">
        <v>16</v>
      </c>
      <c r="B624" s="10">
        <v>1</v>
      </c>
      <c r="C624" s="16">
        <v>21</v>
      </c>
      <c r="D624" s="17">
        <v>5</v>
      </c>
    </row>
    <row r="625" spans="1:5" x14ac:dyDescent="0.2">
      <c r="A625" s="10">
        <v>16</v>
      </c>
      <c r="B625" s="10">
        <v>1</v>
      </c>
      <c r="C625" s="16">
        <v>22</v>
      </c>
      <c r="D625" s="17">
        <v>1</v>
      </c>
    </row>
    <row r="626" spans="1:5" x14ac:dyDescent="0.2">
      <c r="A626" s="10">
        <v>16</v>
      </c>
      <c r="B626" s="10">
        <v>1</v>
      </c>
      <c r="C626" s="16">
        <v>23</v>
      </c>
      <c r="D626" s="17">
        <v>0</v>
      </c>
    </row>
    <row r="627" spans="1:5" x14ac:dyDescent="0.2">
      <c r="A627" s="10">
        <v>16</v>
      </c>
      <c r="B627" s="10">
        <v>1</v>
      </c>
      <c r="C627" s="16">
        <v>24</v>
      </c>
      <c r="D627" s="17">
        <v>0</v>
      </c>
    </row>
    <row r="628" spans="1:5" x14ac:dyDescent="0.2">
      <c r="A628" s="20">
        <v>16</v>
      </c>
      <c r="B628" s="20">
        <v>1</v>
      </c>
      <c r="C628" s="16">
        <v>25</v>
      </c>
      <c r="D628" s="17">
        <v>0</v>
      </c>
    </row>
    <row r="629" spans="1:5" x14ac:dyDescent="0.2">
      <c r="A629" s="10">
        <v>16</v>
      </c>
      <c r="B629" s="10">
        <v>1</v>
      </c>
      <c r="C629" s="16">
        <v>26</v>
      </c>
      <c r="D629" s="17">
        <v>0</v>
      </c>
    </row>
    <row r="630" spans="1:5" x14ac:dyDescent="0.2">
      <c r="A630" s="10">
        <v>16</v>
      </c>
      <c r="B630" s="10">
        <v>1</v>
      </c>
      <c r="C630" s="16">
        <v>27</v>
      </c>
      <c r="D630" s="17">
        <v>0</v>
      </c>
    </row>
    <row r="631" spans="1:5" x14ac:dyDescent="0.2">
      <c r="A631" s="10">
        <v>16</v>
      </c>
      <c r="B631" s="10">
        <v>1</v>
      </c>
      <c r="C631" s="16">
        <v>28</v>
      </c>
      <c r="D631" s="17">
        <v>0</v>
      </c>
    </row>
    <row r="632" spans="1:5" x14ac:dyDescent="0.2">
      <c r="A632" s="20">
        <v>16</v>
      </c>
      <c r="B632" s="20">
        <v>1</v>
      </c>
      <c r="C632" s="16">
        <v>29</v>
      </c>
      <c r="D632" s="17">
        <v>1</v>
      </c>
    </row>
    <row r="633" spans="1:5" x14ac:dyDescent="0.2">
      <c r="A633" s="23">
        <v>16</v>
      </c>
      <c r="B633" s="23">
        <v>1</v>
      </c>
      <c r="C633" s="23">
        <v>30</v>
      </c>
      <c r="D633" s="24">
        <v>0</v>
      </c>
      <c r="E633" s="25"/>
    </row>
    <row r="634" spans="1:5" x14ac:dyDescent="0.2">
      <c r="A634" s="10">
        <v>16</v>
      </c>
      <c r="B634" s="10">
        <v>1</v>
      </c>
      <c r="C634" s="16">
        <v>31</v>
      </c>
      <c r="D634" s="17">
        <v>2</v>
      </c>
    </row>
    <row r="635" spans="1:5" x14ac:dyDescent="0.2">
      <c r="A635" s="10">
        <v>16</v>
      </c>
      <c r="B635" s="10">
        <v>1</v>
      </c>
      <c r="C635" s="16">
        <v>32</v>
      </c>
      <c r="D635" s="17">
        <v>0</v>
      </c>
    </row>
    <row r="636" spans="1:5" x14ac:dyDescent="0.2">
      <c r="A636" s="10">
        <v>16</v>
      </c>
      <c r="B636" s="10">
        <v>1</v>
      </c>
      <c r="C636" s="16">
        <v>33</v>
      </c>
      <c r="D636" s="17">
        <v>0</v>
      </c>
    </row>
    <row r="637" spans="1:5" x14ac:dyDescent="0.2">
      <c r="A637" s="10">
        <v>16</v>
      </c>
      <c r="B637" s="10">
        <v>1</v>
      </c>
      <c r="C637" s="16">
        <v>34</v>
      </c>
      <c r="D637" s="17">
        <v>5</v>
      </c>
    </row>
    <row r="638" spans="1:5" x14ac:dyDescent="0.2">
      <c r="A638" s="20">
        <v>16</v>
      </c>
      <c r="B638" s="20">
        <v>1</v>
      </c>
      <c r="C638" s="16">
        <v>35</v>
      </c>
      <c r="D638" s="17">
        <v>0</v>
      </c>
    </row>
    <row r="639" spans="1:5" x14ac:dyDescent="0.2">
      <c r="A639" s="10">
        <v>16</v>
      </c>
      <c r="B639" s="10">
        <v>1</v>
      </c>
      <c r="C639" s="16">
        <v>36</v>
      </c>
      <c r="D639" s="17">
        <v>0</v>
      </c>
    </row>
    <row r="640" spans="1:5" x14ac:dyDescent="0.2">
      <c r="A640" s="10">
        <v>16</v>
      </c>
      <c r="B640" s="10">
        <v>1</v>
      </c>
      <c r="C640" s="16">
        <v>37</v>
      </c>
      <c r="D640" s="17">
        <v>5</v>
      </c>
    </row>
    <row r="641" spans="1:5" x14ac:dyDescent="0.2">
      <c r="A641" s="10">
        <v>16</v>
      </c>
      <c r="B641" s="10">
        <v>1</v>
      </c>
      <c r="C641" s="16">
        <v>38</v>
      </c>
      <c r="D641" s="17">
        <v>3</v>
      </c>
    </row>
    <row r="642" spans="1:5" x14ac:dyDescent="0.2">
      <c r="A642" s="10">
        <v>16</v>
      </c>
      <c r="B642" s="10">
        <v>1</v>
      </c>
      <c r="C642" s="16">
        <v>39</v>
      </c>
      <c r="D642" s="17">
        <v>9</v>
      </c>
    </row>
    <row r="643" spans="1:5" ht="15.75" thickBot="1" x14ac:dyDescent="0.25">
      <c r="A643" s="27">
        <v>16</v>
      </c>
      <c r="B643" s="27">
        <v>1</v>
      </c>
      <c r="C643" s="27">
        <v>40</v>
      </c>
      <c r="D643" s="28">
        <v>0</v>
      </c>
      <c r="E643" s="43"/>
    </row>
    <row r="644" spans="1:5" x14ac:dyDescent="0.2">
      <c r="A644" s="10">
        <v>17</v>
      </c>
      <c r="B644" s="10">
        <v>1</v>
      </c>
      <c r="C644" s="16">
        <v>1</v>
      </c>
      <c r="D644" s="17">
        <v>0</v>
      </c>
    </row>
    <row r="645" spans="1:5" x14ac:dyDescent="0.2">
      <c r="A645" s="10">
        <v>17</v>
      </c>
      <c r="B645" s="10">
        <v>1</v>
      </c>
      <c r="C645" s="16">
        <v>2</v>
      </c>
      <c r="D645" s="17">
        <v>0</v>
      </c>
    </row>
    <row r="646" spans="1:5" x14ac:dyDescent="0.2">
      <c r="A646" s="10">
        <v>17</v>
      </c>
      <c r="B646" s="10">
        <v>1</v>
      </c>
      <c r="C646" s="16">
        <v>3</v>
      </c>
      <c r="D646" s="17">
        <v>0</v>
      </c>
    </row>
    <row r="647" spans="1:5" x14ac:dyDescent="0.2">
      <c r="A647" s="10">
        <v>17</v>
      </c>
      <c r="B647" s="10">
        <v>1</v>
      </c>
      <c r="C647" s="16">
        <v>4</v>
      </c>
      <c r="D647" s="17">
        <v>0</v>
      </c>
    </row>
    <row r="648" spans="1:5" x14ac:dyDescent="0.2">
      <c r="A648" s="20">
        <v>17</v>
      </c>
      <c r="B648" s="20">
        <v>1</v>
      </c>
      <c r="C648" s="16">
        <v>5</v>
      </c>
      <c r="D648" s="17">
        <v>3</v>
      </c>
    </row>
    <row r="649" spans="1:5" x14ac:dyDescent="0.2">
      <c r="A649" s="10">
        <v>17</v>
      </c>
      <c r="B649" s="10">
        <v>1</v>
      </c>
      <c r="C649" s="16">
        <v>6</v>
      </c>
      <c r="D649" s="17">
        <v>8</v>
      </c>
    </row>
    <row r="650" spans="1:5" x14ac:dyDescent="0.2">
      <c r="A650" s="10">
        <v>17</v>
      </c>
      <c r="B650" s="10">
        <v>1</v>
      </c>
      <c r="C650" s="16">
        <v>7</v>
      </c>
      <c r="D650" s="17">
        <v>2</v>
      </c>
    </row>
    <row r="651" spans="1:5" x14ac:dyDescent="0.2">
      <c r="A651" s="10">
        <v>17</v>
      </c>
      <c r="B651" s="10">
        <v>1</v>
      </c>
      <c r="C651" s="16">
        <v>8</v>
      </c>
      <c r="D651" s="17">
        <v>0</v>
      </c>
    </row>
    <row r="652" spans="1:5" x14ac:dyDescent="0.2">
      <c r="A652" s="10">
        <v>17</v>
      </c>
      <c r="B652" s="10">
        <v>1</v>
      </c>
      <c r="C652" s="16">
        <v>9</v>
      </c>
      <c r="D652" s="17">
        <v>1</v>
      </c>
    </row>
    <row r="653" spans="1:5" x14ac:dyDescent="0.2">
      <c r="A653" s="23">
        <v>17</v>
      </c>
      <c r="B653" s="23">
        <v>1</v>
      </c>
      <c r="C653" s="23">
        <v>10</v>
      </c>
      <c r="D653" s="24">
        <v>0</v>
      </c>
      <c r="E653" s="25"/>
    </row>
    <row r="654" spans="1:5" x14ac:dyDescent="0.2">
      <c r="A654" s="10">
        <v>17</v>
      </c>
      <c r="B654" s="10">
        <v>1</v>
      </c>
      <c r="C654" s="16">
        <v>11</v>
      </c>
      <c r="D654" s="17">
        <v>0</v>
      </c>
    </row>
    <row r="655" spans="1:5" x14ac:dyDescent="0.2">
      <c r="A655" s="10">
        <v>17</v>
      </c>
      <c r="B655" s="10">
        <v>1</v>
      </c>
      <c r="C655" s="16">
        <v>12</v>
      </c>
      <c r="D655" s="17">
        <v>1</v>
      </c>
    </row>
    <row r="656" spans="1:5" x14ac:dyDescent="0.2">
      <c r="A656" s="10">
        <v>17</v>
      </c>
      <c r="B656" s="10">
        <v>1</v>
      </c>
      <c r="C656" s="16">
        <v>13</v>
      </c>
      <c r="D656" s="17">
        <v>0</v>
      </c>
    </row>
    <row r="657" spans="1:5" x14ac:dyDescent="0.2">
      <c r="A657" s="10">
        <v>17</v>
      </c>
      <c r="B657" s="10">
        <v>1</v>
      </c>
      <c r="C657" s="16">
        <v>14</v>
      </c>
      <c r="D657" s="17">
        <v>0</v>
      </c>
    </row>
    <row r="658" spans="1:5" x14ac:dyDescent="0.2">
      <c r="A658" s="20">
        <v>17</v>
      </c>
      <c r="B658" s="20">
        <v>1</v>
      </c>
      <c r="C658" s="16">
        <v>15</v>
      </c>
      <c r="D658" s="17">
        <v>0</v>
      </c>
    </row>
    <row r="659" spans="1:5" x14ac:dyDescent="0.2">
      <c r="A659" s="10">
        <v>17</v>
      </c>
      <c r="B659" s="10">
        <v>1</v>
      </c>
      <c r="C659" s="16">
        <v>16</v>
      </c>
      <c r="D659" s="17">
        <v>6</v>
      </c>
    </row>
    <row r="660" spans="1:5" x14ac:dyDescent="0.2">
      <c r="A660" s="10">
        <v>17</v>
      </c>
      <c r="B660" s="10">
        <v>1</v>
      </c>
      <c r="C660" s="16">
        <v>17</v>
      </c>
      <c r="D660" s="17">
        <v>2</v>
      </c>
    </row>
    <row r="661" spans="1:5" x14ac:dyDescent="0.2">
      <c r="A661" s="10">
        <v>17</v>
      </c>
      <c r="B661" s="10">
        <v>1</v>
      </c>
      <c r="C661" s="16">
        <v>18</v>
      </c>
      <c r="D661" s="17">
        <v>0</v>
      </c>
    </row>
    <row r="662" spans="1:5" x14ac:dyDescent="0.2">
      <c r="A662" s="10">
        <v>17</v>
      </c>
      <c r="B662" s="10">
        <v>1</v>
      </c>
      <c r="C662" s="16">
        <v>19</v>
      </c>
      <c r="D662" s="17">
        <v>0</v>
      </c>
    </row>
    <row r="663" spans="1:5" x14ac:dyDescent="0.2">
      <c r="A663" s="23">
        <v>17</v>
      </c>
      <c r="B663" s="23">
        <v>1</v>
      </c>
      <c r="C663" s="23">
        <v>20</v>
      </c>
      <c r="D663" s="24">
        <v>0</v>
      </c>
      <c r="E663" s="25"/>
    </row>
    <row r="664" spans="1:5" x14ac:dyDescent="0.2">
      <c r="A664" s="10">
        <v>17</v>
      </c>
      <c r="B664" s="10">
        <v>1</v>
      </c>
      <c r="C664" s="16">
        <v>21</v>
      </c>
      <c r="D664" s="17">
        <v>0</v>
      </c>
    </row>
    <row r="665" spans="1:5" x14ac:dyDescent="0.2">
      <c r="A665" s="10">
        <v>17</v>
      </c>
      <c r="B665" s="10">
        <v>1</v>
      </c>
      <c r="C665" s="16">
        <v>22</v>
      </c>
      <c r="D665" s="17">
        <v>0</v>
      </c>
    </row>
    <row r="666" spans="1:5" x14ac:dyDescent="0.2">
      <c r="A666" s="10">
        <v>17</v>
      </c>
      <c r="B666" s="10">
        <v>1</v>
      </c>
      <c r="C666" s="16">
        <v>23</v>
      </c>
      <c r="D666" s="17">
        <v>3</v>
      </c>
    </row>
    <row r="667" spans="1:5" x14ac:dyDescent="0.2">
      <c r="A667" s="10">
        <v>17</v>
      </c>
      <c r="B667" s="10">
        <v>1</v>
      </c>
      <c r="C667" s="16">
        <v>24</v>
      </c>
      <c r="D667" s="17">
        <v>6</v>
      </c>
    </row>
    <row r="668" spans="1:5" x14ac:dyDescent="0.2">
      <c r="A668" s="20">
        <v>17</v>
      </c>
      <c r="B668" s="20">
        <v>1</v>
      </c>
      <c r="C668" s="16">
        <v>25</v>
      </c>
      <c r="D668" s="17">
        <v>2</v>
      </c>
    </row>
    <row r="669" spans="1:5" x14ac:dyDescent="0.2">
      <c r="A669" s="10">
        <v>17</v>
      </c>
      <c r="B669" s="10">
        <v>1</v>
      </c>
      <c r="C669" s="16">
        <v>26</v>
      </c>
      <c r="D669" s="17">
        <v>5</v>
      </c>
    </row>
    <row r="670" spans="1:5" x14ac:dyDescent="0.2">
      <c r="A670" s="10">
        <v>17</v>
      </c>
      <c r="B670" s="10">
        <v>1</v>
      </c>
      <c r="C670" s="16">
        <v>27</v>
      </c>
      <c r="D670" s="17">
        <v>2</v>
      </c>
    </row>
    <row r="671" spans="1:5" x14ac:dyDescent="0.2">
      <c r="A671" s="10">
        <v>17</v>
      </c>
      <c r="B671" s="10">
        <v>1</v>
      </c>
      <c r="C671" s="16">
        <v>28</v>
      </c>
      <c r="D671" s="17">
        <v>6</v>
      </c>
    </row>
    <row r="672" spans="1:5" x14ac:dyDescent="0.2">
      <c r="A672" s="20">
        <v>17</v>
      </c>
      <c r="B672" s="20">
        <v>1</v>
      </c>
      <c r="C672" s="16">
        <v>29</v>
      </c>
      <c r="D672" s="17">
        <v>5</v>
      </c>
    </row>
    <row r="673" spans="1:5" x14ac:dyDescent="0.2">
      <c r="A673" s="23">
        <v>17</v>
      </c>
      <c r="B673" s="23">
        <v>1</v>
      </c>
      <c r="C673" s="23">
        <v>30</v>
      </c>
      <c r="D673" s="24">
        <v>0</v>
      </c>
      <c r="E673" s="25"/>
    </row>
    <row r="674" spans="1:5" x14ac:dyDescent="0.2">
      <c r="A674" s="10">
        <v>17</v>
      </c>
      <c r="B674" s="10">
        <v>1</v>
      </c>
      <c r="C674" s="16">
        <v>31</v>
      </c>
      <c r="D674" s="17">
        <v>2</v>
      </c>
    </row>
    <row r="675" spans="1:5" x14ac:dyDescent="0.2">
      <c r="A675" s="10">
        <v>17</v>
      </c>
      <c r="B675" s="10">
        <v>1</v>
      </c>
      <c r="C675" s="16">
        <v>32</v>
      </c>
      <c r="D675" s="17">
        <v>6</v>
      </c>
    </row>
    <row r="676" spans="1:5" x14ac:dyDescent="0.2">
      <c r="A676" s="10">
        <v>17</v>
      </c>
      <c r="B676" s="10">
        <v>1</v>
      </c>
      <c r="C676" s="16">
        <v>33</v>
      </c>
      <c r="D676" s="17">
        <v>5</v>
      </c>
    </row>
    <row r="677" spans="1:5" x14ac:dyDescent="0.2">
      <c r="A677" s="10">
        <v>17</v>
      </c>
      <c r="B677" s="10">
        <v>1</v>
      </c>
      <c r="C677" s="16">
        <v>34</v>
      </c>
      <c r="D677" s="17">
        <v>3</v>
      </c>
    </row>
    <row r="678" spans="1:5" x14ac:dyDescent="0.2">
      <c r="A678" s="20">
        <v>17</v>
      </c>
      <c r="B678" s="20">
        <v>1</v>
      </c>
      <c r="C678" s="16">
        <v>35</v>
      </c>
      <c r="D678" s="17">
        <v>8</v>
      </c>
    </row>
    <row r="679" spans="1:5" x14ac:dyDescent="0.2">
      <c r="A679" s="10">
        <v>17</v>
      </c>
      <c r="B679" s="10">
        <v>1</v>
      </c>
      <c r="C679" s="16">
        <v>36</v>
      </c>
      <c r="D679" s="17">
        <v>0</v>
      </c>
    </row>
    <row r="680" spans="1:5" x14ac:dyDescent="0.2">
      <c r="A680" s="10">
        <v>17</v>
      </c>
      <c r="B680" s="10">
        <v>1</v>
      </c>
      <c r="C680" s="16">
        <v>37</v>
      </c>
      <c r="D680" s="17">
        <v>0</v>
      </c>
    </row>
    <row r="681" spans="1:5" x14ac:dyDescent="0.2">
      <c r="A681" s="10">
        <v>17</v>
      </c>
      <c r="B681" s="10">
        <v>1</v>
      </c>
      <c r="C681" s="16">
        <v>38</v>
      </c>
      <c r="D681" s="17">
        <v>0</v>
      </c>
    </row>
    <row r="682" spans="1:5" x14ac:dyDescent="0.2">
      <c r="A682" s="10">
        <v>17</v>
      </c>
      <c r="B682" s="10">
        <v>1</v>
      </c>
      <c r="C682" s="16">
        <v>39</v>
      </c>
      <c r="D682" s="17">
        <v>0</v>
      </c>
    </row>
    <row r="683" spans="1:5" ht="15.75" thickBot="1" x14ac:dyDescent="0.25">
      <c r="A683" s="27">
        <v>17</v>
      </c>
      <c r="B683" s="27">
        <v>1</v>
      </c>
      <c r="C683" s="27">
        <v>40</v>
      </c>
      <c r="D683" s="28">
        <v>0</v>
      </c>
      <c r="E683" s="43"/>
    </row>
    <row r="684" spans="1:5" x14ac:dyDescent="0.2">
      <c r="A684" s="10">
        <v>18</v>
      </c>
      <c r="B684" s="10">
        <v>1</v>
      </c>
      <c r="C684" s="16">
        <v>1</v>
      </c>
      <c r="D684" s="17">
        <v>2</v>
      </c>
    </row>
    <row r="685" spans="1:5" x14ac:dyDescent="0.2">
      <c r="A685" s="10">
        <v>18</v>
      </c>
      <c r="B685" s="10">
        <v>1</v>
      </c>
      <c r="C685" s="16">
        <v>2</v>
      </c>
      <c r="D685" s="17">
        <v>1</v>
      </c>
    </row>
    <row r="686" spans="1:5" x14ac:dyDescent="0.2">
      <c r="A686" s="10">
        <v>18</v>
      </c>
      <c r="B686" s="10">
        <v>1</v>
      </c>
      <c r="C686" s="16">
        <v>3</v>
      </c>
      <c r="D686" s="17">
        <v>3</v>
      </c>
    </row>
    <row r="687" spans="1:5" x14ac:dyDescent="0.2">
      <c r="A687" s="10">
        <v>18</v>
      </c>
      <c r="B687" s="10">
        <v>1</v>
      </c>
      <c r="C687" s="16">
        <v>4</v>
      </c>
      <c r="D687" s="17">
        <v>1</v>
      </c>
    </row>
    <row r="688" spans="1:5" x14ac:dyDescent="0.2">
      <c r="A688" s="20">
        <v>18</v>
      </c>
      <c r="B688" s="20">
        <v>1</v>
      </c>
      <c r="C688" s="16">
        <v>5</v>
      </c>
      <c r="D688" s="17">
        <v>7</v>
      </c>
    </row>
    <row r="689" spans="1:5" x14ac:dyDescent="0.2">
      <c r="A689" s="10">
        <v>18</v>
      </c>
      <c r="B689" s="10">
        <v>1</v>
      </c>
      <c r="C689" s="16">
        <v>6</v>
      </c>
      <c r="D689" s="17">
        <v>1</v>
      </c>
    </row>
    <row r="690" spans="1:5" x14ac:dyDescent="0.2">
      <c r="A690" s="10">
        <v>18</v>
      </c>
      <c r="B690" s="10">
        <v>1</v>
      </c>
      <c r="C690" s="16">
        <v>7</v>
      </c>
      <c r="D690" s="17">
        <v>2</v>
      </c>
    </row>
    <row r="691" spans="1:5" x14ac:dyDescent="0.2">
      <c r="A691" s="10">
        <v>18</v>
      </c>
      <c r="B691" s="10">
        <v>1</v>
      </c>
      <c r="C691" s="16">
        <v>8</v>
      </c>
      <c r="D691" s="17">
        <v>5</v>
      </c>
    </row>
    <row r="692" spans="1:5" x14ac:dyDescent="0.2">
      <c r="A692" s="10">
        <v>18</v>
      </c>
      <c r="B692" s="10">
        <v>1</v>
      </c>
      <c r="C692" s="16">
        <v>9</v>
      </c>
      <c r="D692" s="17">
        <v>7</v>
      </c>
    </row>
    <row r="693" spans="1:5" x14ac:dyDescent="0.2">
      <c r="A693" s="23">
        <v>18</v>
      </c>
      <c r="B693" s="23">
        <v>1</v>
      </c>
      <c r="C693" s="23">
        <v>10</v>
      </c>
      <c r="D693" s="24">
        <v>2</v>
      </c>
      <c r="E693" s="25"/>
    </row>
    <row r="694" spans="1:5" x14ac:dyDescent="0.2">
      <c r="A694" s="10">
        <v>18</v>
      </c>
      <c r="B694" s="10">
        <v>1</v>
      </c>
      <c r="C694" s="16">
        <v>11</v>
      </c>
      <c r="D694" s="17">
        <v>5</v>
      </c>
    </row>
    <row r="695" spans="1:5" x14ac:dyDescent="0.2">
      <c r="A695" s="10">
        <v>18</v>
      </c>
      <c r="B695" s="10">
        <v>1</v>
      </c>
      <c r="C695" s="16">
        <v>12</v>
      </c>
      <c r="D695" s="17">
        <v>21</v>
      </c>
    </row>
    <row r="696" spans="1:5" x14ac:dyDescent="0.2">
      <c r="A696" s="10">
        <v>18</v>
      </c>
      <c r="B696" s="10">
        <v>1</v>
      </c>
      <c r="C696" s="16">
        <v>13</v>
      </c>
      <c r="D696" s="17">
        <v>7</v>
      </c>
    </row>
    <row r="697" spans="1:5" x14ac:dyDescent="0.2">
      <c r="A697" s="10">
        <v>18</v>
      </c>
      <c r="B697" s="10">
        <v>1</v>
      </c>
      <c r="C697" s="16">
        <v>14</v>
      </c>
      <c r="D697" s="17">
        <v>11</v>
      </c>
    </row>
    <row r="698" spans="1:5" x14ac:dyDescent="0.2">
      <c r="A698" s="20">
        <v>18</v>
      </c>
      <c r="B698" s="20">
        <v>1</v>
      </c>
      <c r="C698" s="16">
        <v>15</v>
      </c>
      <c r="D698" s="17">
        <v>8</v>
      </c>
    </row>
    <row r="699" spans="1:5" x14ac:dyDescent="0.2">
      <c r="A699" s="10">
        <v>18</v>
      </c>
      <c r="B699" s="10">
        <v>1</v>
      </c>
      <c r="C699" s="16">
        <v>16</v>
      </c>
      <c r="D699" s="17">
        <v>5</v>
      </c>
    </row>
    <row r="700" spans="1:5" x14ac:dyDescent="0.2">
      <c r="A700" s="10">
        <v>18</v>
      </c>
      <c r="B700" s="10">
        <v>1</v>
      </c>
      <c r="C700" s="16">
        <v>17</v>
      </c>
      <c r="D700" s="17">
        <v>20</v>
      </c>
    </row>
    <row r="701" spans="1:5" x14ac:dyDescent="0.2">
      <c r="A701" s="10">
        <v>18</v>
      </c>
      <c r="B701" s="10">
        <v>1</v>
      </c>
      <c r="C701" s="16">
        <v>18</v>
      </c>
      <c r="D701" s="17">
        <v>8</v>
      </c>
    </row>
    <row r="702" spans="1:5" x14ac:dyDescent="0.2">
      <c r="A702" s="10">
        <v>18</v>
      </c>
      <c r="B702" s="10">
        <v>1</v>
      </c>
      <c r="C702" s="16">
        <v>19</v>
      </c>
      <c r="D702" s="17">
        <v>19</v>
      </c>
    </row>
    <row r="703" spans="1:5" x14ac:dyDescent="0.2">
      <c r="A703" s="23">
        <v>18</v>
      </c>
      <c r="B703" s="23">
        <v>1</v>
      </c>
      <c r="C703" s="23">
        <v>20</v>
      </c>
      <c r="D703" s="24">
        <v>17</v>
      </c>
      <c r="E703" s="25"/>
    </row>
    <row r="704" spans="1:5" x14ac:dyDescent="0.2">
      <c r="A704" s="10">
        <v>18</v>
      </c>
      <c r="B704" s="10">
        <v>1</v>
      </c>
      <c r="C704" s="16">
        <v>21</v>
      </c>
      <c r="D704" s="17">
        <v>11</v>
      </c>
    </row>
    <row r="705" spans="1:5" x14ac:dyDescent="0.2">
      <c r="A705" s="10">
        <v>18</v>
      </c>
      <c r="B705" s="10">
        <v>1</v>
      </c>
      <c r="C705" s="16">
        <v>22</v>
      </c>
      <c r="D705" s="17">
        <v>9</v>
      </c>
    </row>
    <row r="706" spans="1:5" x14ac:dyDescent="0.2">
      <c r="A706" s="10">
        <v>18</v>
      </c>
      <c r="B706" s="10">
        <v>1</v>
      </c>
      <c r="C706" s="16">
        <v>23</v>
      </c>
      <c r="D706" s="17">
        <v>10</v>
      </c>
    </row>
    <row r="707" spans="1:5" x14ac:dyDescent="0.2">
      <c r="A707" s="10">
        <v>18</v>
      </c>
      <c r="B707" s="10">
        <v>1</v>
      </c>
      <c r="C707" s="16">
        <v>24</v>
      </c>
      <c r="D707" s="17">
        <v>0</v>
      </c>
    </row>
    <row r="708" spans="1:5" x14ac:dyDescent="0.2">
      <c r="A708" s="20">
        <v>18</v>
      </c>
      <c r="B708" s="20">
        <v>1</v>
      </c>
      <c r="C708" s="16">
        <v>25</v>
      </c>
      <c r="D708" s="17">
        <v>3</v>
      </c>
    </row>
    <row r="709" spans="1:5" x14ac:dyDescent="0.2">
      <c r="A709" s="10">
        <v>18</v>
      </c>
      <c r="B709" s="10">
        <v>1</v>
      </c>
      <c r="C709" s="16">
        <v>26</v>
      </c>
      <c r="D709" s="17">
        <v>6</v>
      </c>
    </row>
    <row r="710" spans="1:5" x14ac:dyDescent="0.2">
      <c r="A710" s="10">
        <v>18</v>
      </c>
      <c r="B710" s="10">
        <v>1</v>
      </c>
      <c r="C710" s="16">
        <v>27</v>
      </c>
      <c r="D710" s="17">
        <v>4</v>
      </c>
    </row>
    <row r="711" spans="1:5" x14ac:dyDescent="0.2">
      <c r="A711" s="10">
        <v>18</v>
      </c>
      <c r="B711" s="10">
        <v>1</v>
      </c>
      <c r="C711" s="16">
        <v>28</v>
      </c>
      <c r="D711" s="17">
        <v>4</v>
      </c>
    </row>
    <row r="712" spans="1:5" x14ac:dyDescent="0.2">
      <c r="A712" s="20">
        <v>18</v>
      </c>
      <c r="B712" s="20">
        <v>1</v>
      </c>
      <c r="C712" s="16">
        <v>29</v>
      </c>
      <c r="D712" s="17">
        <v>9</v>
      </c>
    </row>
    <row r="713" spans="1:5" x14ac:dyDescent="0.2">
      <c r="A713" s="23">
        <v>18</v>
      </c>
      <c r="B713" s="23">
        <v>1</v>
      </c>
      <c r="C713" s="23">
        <v>30</v>
      </c>
      <c r="D713" s="24">
        <v>13</v>
      </c>
      <c r="E713" s="25"/>
    </row>
    <row r="714" spans="1:5" x14ac:dyDescent="0.2">
      <c r="A714" s="10">
        <v>18</v>
      </c>
      <c r="B714" s="10">
        <v>1</v>
      </c>
      <c r="C714" s="16">
        <v>31</v>
      </c>
      <c r="D714" s="17">
        <v>11</v>
      </c>
    </row>
    <row r="715" spans="1:5" x14ac:dyDescent="0.2">
      <c r="A715" s="10">
        <v>18</v>
      </c>
      <c r="B715" s="10">
        <v>1</v>
      </c>
      <c r="C715" s="16">
        <v>32</v>
      </c>
      <c r="D715" s="17">
        <v>18</v>
      </c>
    </row>
    <row r="716" spans="1:5" x14ac:dyDescent="0.2">
      <c r="A716" s="10">
        <v>18</v>
      </c>
      <c r="B716" s="10">
        <v>1</v>
      </c>
      <c r="C716" s="16">
        <v>33</v>
      </c>
      <c r="D716" s="17">
        <v>0</v>
      </c>
    </row>
    <row r="717" spans="1:5" x14ac:dyDescent="0.2">
      <c r="A717" s="10">
        <v>18</v>
      </c>
      <c r="B717" s="10">
        <v>1</v>
      </c>
      <c r="C717" s="16">
        <v>34</v>
      </c>
      <c r="D717" s="17">
        <v>3</v>
      </c>
    </row>
    <row r="718" spans="1:5" x14ac:dyDescent="0.2">
      <c r="A718" s="20">
        <v>18</v>
      </c>
      <c r="B718" s="20">
        <v>1</v>
      </c>
      <c r="C718" s="16">
        <v>35</v>
      </c>
      <c r="D718" s="17">
        <v>1</v>
      </c>
    </row>
    <row r="719" spans="1:5" x14ac:dyDescent="0.2">
      <c r="A719" s="10">
        <v>18</v>
      </c>
      <c r="B719" s="10">
        <v>1</v>
      </c>
      <c r="C719" s="16">
        <v>36</v>
      </c>
      <c r="D719" s="17">
        <v>3</v>
      </c>
    </row>
    <row r="720" spans="1:5" x14ac:dyDescent="0.2">
      <c r="A720" s="10">
        <v>18</v>
      </c>
      <c r="B720" s="10">
        <v>1</v>
      </c>
      <c r="C720" s="16">
        <v>37</v>
      </c>
      <c r="D720" s="17">
        <v>7</v>
      </c>
    </row>
    <row r="721" spans="1:5" x14ac:dyDescent="0.2">
      <c r="A721" s="10">
        <v>18</v>
      </c>
      <c r="B721" s="10">
        <v>1</v>
      </c>
      <c r="C721" s="16">
        <v>38</v>
      </c>
      <c r="D721" s="17">
        <v>16</v>
      </c>
    </row>
    <row r="722" spans="1:5" x14ac:dyDescent="0.2">
      <c r="A722" s="10">
        <v>18</v>
      </c>
      <c r="B722" s="10">
        <v>1</v>
      </c>
      <c r="C722" s="16">
        <v>39</v>
      </c>
      <c r="D722" s="17">
        <v>0</v>
      </c>
    </row>
    <row r="723" spans="1:5" ht="15.75" thickBot="1" x14ac:dyDescent="0.25">
      <c r="A723" s="27">
        <v>18</v>
      </c>
      <c r="B723" s="27">
        <v>1</v>
      </c>
      <c r="C723" s="27">
        <v>40</v>
      </c>
      <c r="D723" s="28">
        <v>21</v>
      </c>
      <c r="E723" s="43"/>
    </row>
    <row r="724" spans="1:5" x14ac:dyDescent="0.2">
      <c r="A724" s="10">
        <v>19</v>
      </c>
      <c r="B724" s="10">
        <v>1</v>
      </c>
      <c r="C724" s="16">
        <v>1</v>
      </c>
      <c r="D724" s="17">
        <v>29</v>
      </c>
    </row>
    <row r="725" spans="1:5" x14ac:dyDescent="0.2">
      <c r="A725" s="10">
        <v>19</v>
      </c>
      <c r="B725" s="10">
        <v>1</v>
      </c>
      <c r="C725" s="16">
        <v>2</v>
      </c>
      <c r="D725" s="17">
        <v>11</v>
      </c>
    </row>
    <row r="726" spans="1:5" x14ac:dyDescent="0.2">
      <c r="A726" s="10">
        <v>19</v>
      </c>
      <c r="B726" s="10">
        <v>1</v>
      </c>
      <c r="C726" s="16">
        <v>3</v>
      </c>
      <c r="D726" s="17">
        <v>24</v>
      </c>
    </row>
    <row r="727" spans="1:5" x14ac:dyDescent="0.2">
      <c r="A727" s="10">
        <v>19</v>
      </c>
      <c r="B727" s="10">
        <v>1</v>
      </c>
      <c r="C727" s="16">
        <v>4</v>
      </c>
      <c r="D727" s="17">
        <v>16</v>
      </c>
    </row>
    <row r="728" spans="1:5" x14ac:dyDescent="0.2">
      <c r="A728" s="20">
        <v>19</v>
      </c>
      <c r="B728" s="20">
        <v>1</v>
      </c>
      <c r="C728" s="16">
        <v>5</v>
      </c>
      <c r="D728" s="17">
        <v>18</v>
      </c>
    </row>
    <row r="729" spans="1:5" x14ac:dyDescent="0.2">
      <c r="A729" s="10">
        <v>19</v>
      </c>
      <c r="B729" s="10">
        <v>1</v>
      </c>
      <c r="C729" s="16">
        <v>6</v>
      </c>
      <c r="D729" s="17">
        <v>23</v>
      </c>
    </row>
    <row r="730" spans="1:5" x14ac:dyDescent="0.2">
      <c r="A730" s="10">
        <v>19</v>
      </c>
      <c r="B730" s="10">
        <v>1</v>
      </c>
      <c r="C730" s="16">
        <v>7</v>
      </c>
      <c r="D730" s="17">
        <v>30</v>
      </c>
    </row>
    <row r="731" spans="1:5" x14ac:dyDescent="0.2">
      <c r="A731" s="10">
        <v>19</v>
      </c>
      <c r="B731" s="10">
        <v>1</v>
      </c>
      <c r="C731" s="16">
        <v>8</v>
      </c>
      <c r="D731" s="17">
        <v>11</v>
      </c>
    </row>
    <row r="732" spans="1:5" x14ac:dyDescent="0.2">
      <c r="A732" s="10">
        <v>19</v>
      </c>
      <c r="B732" s="10">
        <v>1</v>
      </c>
      <c r="C732" s="16">
        <v>9</v>
      </c>
      <c r="D732" s="17">
        <v>43</v>
      </c>
    </row>
    <row r="733" spans="1:5" x14ac:dyDescent="0.2">
      <c r="A733" s="23">
        <v>19</v>
      </c>
      <c r="B733" s="23">
        <v>1</v>
      </c>
      <c r="C733" s="23">
        <v>10</v>
      </c>
      <c r="D733" s="24">
        <v>40</v>
      </c>
      <c r="E733" s="25"/>
    </row>
    <row r="734" spans="1:5" x14ac:dyDescent="0.2">
      <c r="A734" s="10">
        <v>19</v>
      </c>
      <c r="B734" s="10">
        <v>1</v>
      </c>
      <c r="C734" s="16">
        <v>11</v>
      </c>
      <c r="D734" s="17">
        <v>16</v>
      </c>
    </row>
    <row r="735" spans="1:5" x14ac:dyDescent="0.2">
      <c r="A735" s="10">
        <v>19</v>
      </c>
      <c r="B735" s="10">
        <v>1</v>
      </c>
      <c r="C735" s="16">
        <v>12</v>
      </c>
      <c r="D735" s="17">
        <v>12</v>
      </c>
    </row>
    <row r="736" spans="1:5" x14ac:dyDescent="0.2">
      <c r="A736" s="10">
        <v>19</v>
      </c>
      <c r="B736" s="10">
        <v>1</v>
      </c>
      <c r="C736" s="16">
        <v>13</v>
      </c>
      <c r="D736" s="17">
        <v>10</v>
      </c>
    </row>
    <row r="737" spans="1:5" x14ac:dyDescent="0.2">
      <c r="A737" s="10">
        <v>19</v>
      </c>
      <c r="B737" s="10">
        <v>1</v>
      </c>
      <c r="C737" s="16">
        <v>14</v>
      </c>
      <c r="D737" s="17">
        <v>38</v>
      </c>
    </row>
    <row r="738" spans="1:5" x14ac:dyDescent="0.2">
      <c r="A738" s="20">
        <v>19</v>
      </c>
      <c r="B738" s="20">
        <v>1</v>
      </c>
      <c r="C738" s="16">
        <v>15</v>
      </c>
      <c r="D738" s="17">
        <v>38</v>
      </c>
    </row>
    <row r="739" spans="1:5" x14ac:dyDescent="0.2">
      <c r="A739" s="10">
        <v>19</v>
      </c>
      <c r="B739" s="10">
        <v>1</v>
      </c>
      <c r="C739" s="16">
        <v>16</v>
      </c>
      <c r="D739" s="17">
        <v>14</v>
      </c>
    </row>
    <row r="740" spans="1:5" x14ac:dyDescent="0.2">
      <c r="A740" s="10">
        <v>19</v>
      </c>
      <c r="B740" s="10">
        <v>1</v>
      </c>
      <c r="C740" s="16">
        <v>17</v>
      </c>
      <c r="D740" s="17">
        <v>13</v>
      </c>
    </row>
    <row r="741" spans="1:5" x14ac:dyDescent="0.2">
      <c r="A741" s="10">
        <v>19</v>
      </c>
      <c r="B741" s="10">
        <v>1</v>
      </c>
      <c r="C741" s="16">
        <v>18</v>
      </c>
      <c r="D741" s="17">
        <v>26</v>
      </c>
    </row>
    <row r="742" spans="1:5" x14ac:dyDescent="0.2">
      <c r="A742" s="10">
        <v>19</v>
      </c>
      <c r="B742" s="10">
        <v>1</v>
      </c>
      <c r="C742" s="16">
        <v>19</v>
      </c>
      <c r="D742" s="17">
        <v>19</v>
      </c>
    </row>
    <row r="743" spans="1:5" x14ac:dyDescent="0.2">
      <c r="A743" s="23">
        <v>19</v>
      </c>
      <c r="B743" s="23">
        <v>1</v>
      </c>
      <c r="C743" s="23">
        <v>20</v>
      </c>
      <c r="D743" s="24">
        <v>18</v>
      </c>
      <c r="E743" s="25"/>
    </row>
    <row r="744" spans="1:5" x14ac:dyDescent="0.2">
      <c r="A744" s="10">
        <v>19</v>
      </c>
      <c r="B744" s="10">
        <v>1</v>
      </c>
      <c r="C744" s="16">
        <v>21</v>
      </c>
      <c r="D744" s="17">
        <v>25</v>
      </c>
    </row>
    <row r="745" spans="1:5" x14ac:dyDescent="0.2">
      <c r="A745" s="10">
        <v>19</v>
      </c>
      <c r="B745" s="10">
        <v>1</v>
      </c>
      <c r="C745" s="16">
        <v>22</v>
      </c>
      <c r="D745" s="17">
        <v>14</v>
      </c>
    </row>
    <row r="746" spans="1:5" x14ac:dyDescent="0.2">
      <c r="A746" s="10">
        <v>19</v>
      </c>
      <c r="B746" s="10">
        <v>1</v>
      </c>
      <c r="C746" s="16">
        <v>23</v>
      </c>
      <c r="D746" s="17">
        <v>8</v>
      </c>
    </row>
    <row r="747" spans="1:5" x14ac:dyDescent="0.2">
      <c r="A747" s="10">
        <v>19</v>
      </c>
      <c r="B747" s="10">
        <v>1</v>
      </c>
      <c r="C747" s="16">
        <v>24</v>
      </c>
      <c r="D747" s="17">
        <v>11</v>
      </c>
    </row>
    <row r="748" spans="1:5" x14ac:dyDescent="0.2">
      <c r="A748" s="20">
        <v>19</v>
      </c>
      <c r="B748" s="20">
        <v>1</v>
      </c>
      <c r="C748" s="16">
        <v>25</v>
      </c>
      <c r="D748" s="17">
        <v>19</v>
      </c>
    </row>
    <row r="749" spans="1:5" x14ac:dyDescent="0.2">
      <c r="A749" s="10">
        <v>19</v>
      </c>
      <c r="B749" s="10">
        <v>1</v>
      </c>
      <c r="C749" s="16">
        <v>26</v>
      </c>
      <c r="D749" s="17">
        <v>26</v>
      </c>
    </row>
    <row r="750" spans="1:5" x14ac:dyDescent="0.2">
      <c r="A750" s="10">
        <v>19</v>
      </c>
      <c r="B750" s="10">
        <v>1</v>
      </c>
      <c r="C750" s="16">
        <v>27</v>
      </c>
      <c r="D750" s="17">
        <v>35</v>
      </c>
    </row>
    <row r="751" spans="1:5" x14ac:dyDescent="0.2">
      <c r="A751" s="10">
        <v>19</v>
      </c>
      <c r="B751" s="10">
        <v>1</v>
      </c>
      <c r="C751" s="16">
        <v>28</v>
      </c>
      <c r="D751" s="17">
        <v>35</v>
      </c>
    </row>
    <row r="752" spans="1:5" x14ac:dyDescent="0.2">
      <c r="A752" s="20">
        <v>19</v>
      </c>
      <c r="B752" s="20">
        <v>1</v>
      </c>
      <c r="C752" s="16">
        <v>29</v>
      </c>
      <c r="D752" s="17">
        <v>42</v>
      </c>
    </row>
    <row r="753" spans="1:5" x14ac:dyDescent="0.2">
      <c r="A753" s="23">
        <v>19</v>
      </c>
      <c r="B753" s="23">
        <v>1</v>
      </c>
      <c r="C753" s="23">
        <v>30</v>
      </c>
      <c r="D753" s="24">
        <v>82</v>
      </c>
      <c r="E753" s="25"/>
    </row>
    <row r="754" spans="1:5" x14ac:dyDescent="0.2">
      <c r="A754" s="10">
        <v>19</v>
      </c>
      <c r="B754" s="10">
        <v>1</v>
      </c>
      <c r="C754" s="16">
        <v>31</v>
      </c>
      <c r="D754" s="17">
        <v>35</v>
      </c>
    </row>
    <row r="755" spans="1:5" x14ac:dyDescent="0.2">
      <c r="A755" s="10">
        <v>19</v>
      </c>
      <c r="B755" s="10">
        <v>1</v>
      </c>
      <c r="C755" s="16">
        <v>32</v>
      </c>
      <c r="D755" s="17">
        <v>33</v>
      </c>
    </row>
    <row r="756" spans="1:5" x14ac:dyDescent="0.2">
      <c r="A756" s="10">
        <v>19</v>
      </c>
      <c r="B756" s="10">
        <v>1</v>
      </c>
      <c r="C756" s="16">
        <v>33</v>
      </c>
      <c r="D756" s="17">
        <v>61</v>
      </c>
    </row>
    <row r="757" spans="1:5" x14ac:dyDescent="0.2">
      <c r="A757" s="10">
        <v>19</v>
      </c>
      <c r="B757" s="10">
        <v>1</v>
      </c>
      <c r="C757" s="16">
        <v>34</v>
      </c>
      <c r="D757" s="17">
        <v>18</v>
      </c>
    </row>
    <row r="758" spans="1:5" x14ac:dyDescent="0.2">
      <c r="A758" s="20">
        <v>19</v>
      </c>
      <c r="B758" s="20">
        <v>1</v>
      </c>
      <c r="C758" s="16">
        <v>35</v>
      </c>
      <c r="D758" s="17">
        <v>17</v>
      </c>
    </row>
    <row r="759" spans="1:5" x14ac:dyDescent="0.2">
      <c r="A759" s="10">
        <v>19</v>
      </c>
      <c r="B759" s="10">
        <v>1</v>
      </c>
      <c r="C759" s="16">
        <v>36</v>
      </c>
      <c r="D759" s="17">
        <v>58</v>
      </c>
    </row>
    <row r="760" spans="1:5" x14ac:dyDescent="0.2">
      <c r="A760" s="10">
        <v>19</v>
      </c>
      <c r="B760" s="10">
        <v>1</v>
      </c>
      <c r="C760" s="16">
        <v>37</v>
      </c>
      <c r="D760" s="17">
        <v>23</v>
      </c>
    </row>
    <row r="761" spans="1:5" x14ac:dyDescent="0.2">
      <c r="A761" s="10">
        <v>19</v>
      </c>
      <c r="B761" s="10">
        <v>1</v>
      </c>
      <c r="C761" s="16">
        <v>38</v>
      </c>
      <c r="D761" s="17">
        <v>66</v>
      </c>
    </row>
    <row r="762" spans="1:5" x14ac:dyDescent="0.2">
      <c r="A762" s="10">
        <v>19</v>
      </c>
      <c r="B762" s="10">
        <v>1</v>
      </c>
      <c r="C762" s="16">
        <v>39</v>
      </c>
      <c r="D762" s="17">
        <v>56</v>
      </c>
    </row>
    <row r="763" spans="1:5" ht="15.75" thickBot="1" x14ac:dyDescent="0.25">
      <c r="A763" s="27">
        <v>19</v>
      </c>
      <c r="B763" s="27">
        <v>1</v>
      </c>
      <c r="C763" s="27">
        <v>40</v>
      </c>
      <c r="D763" s="28">
        <v>63</v>
      </c>
      <c r="E763" s="43"/>
    </row>
    <row r="764" spans="1:5" x14ac:dyDescent="0.2">
      <c r="A764" s="10">
        <v>20</v>
      </c>
      <c r="B764" s="10">
        <v>1</v>
      </c>
      <c r="C764" s="16">
        <v>1</v>
      </c>
      <c r="D764" s="17">
        <v>9</v>
      </c>
    </row>
    <row r="765" spans="1:5" x14ac:dyDescent="0.2">
      <c r="A765" s="10">
        <v>20</v>
      </c>
      <c r="B765" s="10">
        <v>1</v>
      </c>
      <c r="C765" s="16">
        <v>2</v>
      </c>
      <c r="D765" s="17">
        <v>21</v>
      </c>
    </row>
    <row r="766" spans="1:5" x14ac:dyDescent="0.2">
      <c r="A766" s="10">
        <v>20</v>
      </c>
      <c r="B766" s="10">
        <v>1</v>
      </c>
      <c r="C766" s="16">
        <v>3</v>
      </c>
      <c r="D766" s="17">
        <v>6</v>
      </c>
    </row>
    <row r="767" spans="1:5" x14ac:dyDescent="0.2">
      <c r="A767" s="10">
        <v>20</v>
      </c>
      <c r="B767" s="10">
        <v>1</v>
      </c>
      <c r="C767" s="16">
        <v>4</v>
      </c>
      <c r="D767" s="17">
        <v>19</v>
      </c>
    </row>
    <row r="768" spans="1:5" x14ac:dyDescent="0.2">
      <c r="A768" s="20">
        <v>20</v>
      </c>
      <c r="B768" s="20">
        <v>1</v>
      </c>
      <c r="C768" s="16">
        <v>5</v>
      </c>
      <c r="D768" s="17">
        <v>41</v>
      </c>
    </row>
    <row r="769" spans="1:5" x14ac:dyDescent="0.2">
      <c r="A769" s="10">
        <v>20</v>
      </c>
      <c r="B769" s="10">
        <v>1</v>
      </c>
      <c r="C769" s="16">
        <v>6</v>
      </c>
      <c r="D769" s="17">
        <v>12</v>
      </c>
    </row>
    <row r="770" spans="1:5" x14ac:dyDescent="0.2">
      <c r="A770" s="10">
        <v>20</v>
      </c>
      <c r="B770" s="10">
        <v>1</v>
      </c>
      <c r="C770" s="16">
        <v>7</v>
      </c>
      <c r="D770" s="17">
        <v>21</v>
      </c>
    </row>
    <row r="771" spans="1:5" x14ac:dyDescent="0.2">
      <c r="A771" s="10">
        <v>20</v>
      </c>
      <c r="B771" s="10">
        <v>1</v>
      </c>
      <c r="C771" s="16">
        <v>8</v>
      </c>
      <c r="D771" s="17">
        <v>34</v>
      </c>
    </row>
    <row r="772" spans="1:5" x14ac:dyDescent="0.2">
      <c r="A772" s="10">
        <v>20</v>
      </c>
      <c r="B772" s="10">
        <v>1</v>
      </c>
      <c r="C772" s="16">
        <v>9</v>
      </c>
      <c r="D772" s="17">
        <v>16</v>
      </c>
    </row>
    <row r="773" spans="1:5" x14ac:dyDescent="0.2">
      <c r="A773" s="23">
        <v>20</v>
      </c>
      <c r="B773" s="23">
        <v>1</v>
      </c>
      <c r="C773" s="23">
        <v>10</v>
      </c>
      <c r="D773" s="24">
        <v>16</v>
      </c>
      <c r="E773" s="25"/>
    </row>
    <row r="774" spans="1:5" x14ac:dyDescent="0.2">
      <c r="A774" s="10">
        <v>20</v>
      </c>
      <c r="B774" s="10">
        <v>1</v>
      </c>
      <c r="C774" s="16">
        <v>11</v>
      </c>
      <c r="D774" s="17">
        <v>42</v>
      </c>
    </row>
    <row r="775" spans="1:5" x14ac:dyDescent="0.2">
      <c r="A775" s="10">
        <v>20</v>
      </c>
      <c r="B775" s="10">
        <v>1</v>
      </c>
      <c r="C775" s="16">
        <v>12</v>
      </c>
      <c r="D775" s="17">
        <v>29</v>
      </c>
    </row>
    <row r="776" spans="1:5" x14ac:dyDescent="0.2">
      <c r="A776" s="10">
        <v>20</v>
      </c>
      <c r="B776" s="10">
        <v>1</v>
      </c>
      <c r="C776" s="16">
        <v>13</v>
      </c>
      <c r="D776" s="17">
        <v>12</v>
      </c>
    </row>
    <row r="777" spans="1:5" x14ac:dyDescent="0.2">
      <c r="A777" s="10">
        <v>20</v>
      </c>
      <c r="B777" s="10">
        <v>1</v>
      </c>
      <c r="C777" s="16">
        <v>14</v>
      </c>
      <c r="D777" s="17">
        <v>14</v>
      </c>
    </row>
    <row r="778" spans="1:5" x14ac:dyDescent="0.2">
      <c r="A778" s="20">
        <v>20</v>
      </c>
      <c r="B778" s="20">
        <v>1</v>
      </c>
      <c r="C778" s="16">
        <v>15</v>
      </c>
      <c r="D778" s="17">
        <v>38</v>
      </c>
    </row>
    <row r="779" spans="1:5" x14ac:dyDescent="0.2">
      <c r="A779" s="10">
        <v>20</v>
      </c>
      <c r="B779" s="10">
        <v>1</v>
      </c>
      <c r="C779" s="16">
        <v>16</v>
      </c>
      <c r="D779" s="17">
        <v>8</v>
      </c>
    </row>
    <row r="780" spans="1:5" x14ac:dyDescent="0.2">
      <c r="A780" s="10">
        <v>20</v>
      </c>
      <c r="B780" s="10">
        <v>1</v>
      </c>
      <c r="C780" s="16">
        <v>17</v>
      </c>
      <c r="D780" s="17">
        <v>29</v>
      </c>
    </row>
    <row r="781" spans="1:5" x14ac:dyDescent="0.2">
      <c r="A781" s="10">
        <v>20</v>
      </c>
      <c r="B781" s="10">
        <v>1</v>
      </c>
      <c r="C781" s="16">
        <v>18</v>
      </c>
      <c r="D781" s="17">
        <v>21</v>
      </c>
    </row>
    <row r="782" spans="1:5" x14ac:dyDescent="0.2">
      <c r="A782" s="10">
        <v>20</v>
      </c>
      <c r="B782" s="10">
        <v>1</v>
      </c>
      <c r="C782" s="16">
        <v>19</v>
      </c>
      <c r="D782" s="17">
        <v>53</v>
      </c>
    </row>
    <row r="783" spans="1:5" x14ac:dyDescent="0.2">
      <c r="A783" s="23">
        <v>20</v>
      </c>
      <c r="B783" s="23">
        <v>1</v>
      </c>
      <c r="C783" s="23">
        <v>20</v>
      </c>
      <c r="D783" s="24">
        <v>40</v>
      </c>
      <c r="E783" s="25"/>
    </row>
    <row r="784" spans="1:5" x14ac:dyDescent="0.2">
      <c r="A784" s="10">
        <v>20</v>
      </c>
      <c r="B784" s="10">
        <v>1</v>
      </c>
      <c r="C784" s="16">
        <v>21</v>
      </c>
      <c r="D784" s="17">
        <v>46</v>
      </c>
    </row>
    <row r="785" spans="1:5" x14ac:dyDescent="0.2">
      <c r="A785" s="10">
        <v>20</v>
      </c>
      <c r="B785" s="10">
        <v>1</v>
      </c>
      <c r="C785" s="16">
        <v>22</v>
      </c>
      <c r="D785" s="17">
        <v>6</v>
      </c>
    </row>
    <row r="786" spans="1:5" x14ac:dyDescent="0.2">
      <c r="A786" s="10">
        <v>20</v>
      </c>
      <c r="B786" s="10">
        <v>1</v>
      </c>
      <c r="C786" s="16">
        <v>23</v>
      </c>
      <c r="D786" s="17">
        <v>8</v>
      </c>
    </row>
    <row r="787" spans="1:5" x14ac:dyDescent="0.2">
      <c r="A787" s="10">
        <v>20</v>
      </c>
      <c r="B787" s="10">
        <v>1</v>
      </c>
      <c r="C787" s="16">
        <v>24</v>
      </c>
      <c r="D787" s="17">
        <v>7</v>
      </c>
    </row>
    <row r="788" spans="1:5" x14ac:dyDescent="0.2">
      <c r="A788" s="20">
        <v>20</v>
      </c>
      <c r="B788" s="20">
        <v>1</v>
      </c>
      <c r="C788" s="16">
        <v>25</v>
      </c>
      <c r="D788" s="17">
        <v>25</v>
      </c>
    </row>
    <row r="789" spans="1:5" x14ac:dyDescent="0.2">
      <c r="A789" s="10">
        <v>20</v>
      </c>
      <c r="B789" s="10">
        <v>1</v>
      </c>
      <c r="C789" s="16">
        <v>26</v>
      </c>
      <c r="D789" s="17">
        <v>4</v>
      </c>
    </row>
    <row r="790" spans="1:5" x14ac:dyDescent="0.2">
      <c r="A790" s="10">
        <v>20</v>
      </c>
      <c r="B790" s="10">
        <v>1</v>
      </c>
      <c r="C790" s="16">
        <v>27</v>
      </c>
      <c r="D790" s="17">
        <v>23</v>
      </c>
    </row>
    <row r="791" spans="1:5" x14ac:dyDescent="0.2">
      <c r="A791" s="10">
        <v>20</v>
      </c>
      <c r="B791" s="10">
        <v>1</v>
      </c>
      <c r="C791" s="16">
        <v>28</v>
      </c>
      <c r="D791" s="17">
        <v>21</v>
      </c>
    </row>
    <row r="792" spans="1:5" x14ac:dyDescent="0.2">
      <c r="A792" s="20">
        <v>20</v>
      </c>
      <c r="B792" s="20">
        <v>1</v>
      </c>
      <c r="C792" s="16">
        <v>29</v>
      </c>
      <c r="D792" s="17">
        <v>32</v>
      </c>
    </row>
    <row r="793" spans="1:5" x14ac:dyDescent="0.2">
      <c r="A793" s="23">
        <v>20</v>
      </c>
      <c r="B793" s="23">
        <v>1</v>
      </c>
      <c r="C793" s="23">
        <v>30</v>
      </c>
      <c r="D793" s="24">
        <v>10</v>
      </c>
      <c r="E793" s="25"/>
    </row>
    <row r="794" spans="1:5" x14ac:dyDescent="0.2">
      <c r="A794" s="10">
        <v>20</v>
      </c>
      <c r="B794" s="10">
        <v>1</v>
      </c>
      <c r="C794" s="16">
        <v>31</v>
      </c>
      <c r="D794" s="17">
        <v>26</v>
      </c>
    </row>
    <row r="795" spans="1:5" x14ac:dyDescent="0.2">
      <c r="A795" s="10">
        <v>20</v>
      </c>
      <c r="B795" s="10">
        <v>1</v>
      </c>
      <c r="C795" s="16">
        <v>32</v>
      </c>
      <c r="D795" s="17">
        <v>36</v>
      </c>
    </row>
    <row r="796" spans="1:5" x14ac:dyDescent="0.2">
      <c r="A796" s="10">
        <v>20</v>
      </c>
      <c r="B796" s="10">
        <v>1</v>
      </c>
      <c r="C796" s="16">
        <v>33</v>
      </c>
      <c r="D796" s="17">
        <v>48</v>
      </c>
    </row>
    <row r="797" spans="1:5" x14ac:dyDescent="0.2">
      <c r="A797" s="10">
        <v>20</v>
      </c>
      <c r="B797" s="10">
        <v>1</v>
      </c>
      <c r="C797" s="16">
        <v>34</v>
      </c>
      <c r="D797" s="17">
        <v>19</v>
      </c>
    </row>
    <row r="798" spans="1:5" x14ac:dyDescent="0.2">
      <c r="A798" s="20">
        <v>20</v>
      </c>
      <c r="B798" s="20">
        <v>1</v>
      </c>
      <c r="C798" s="16">
        <v>35</v>
      </c>
      <c r="D798" s="17">
        <v>38</v>
      </c>
    </row>
    <row r="799" spans="1:5" x14ac:dyDescent="0.2">
      <c r="A799" s="10">
        <v>20</v>
      </c>
      <c r="B799" s="10">
        <v>1</v>
      </c>
      <c r="C799" s="16">
        <v>36</v>
      </c>
      <c r="D799" s="17">
        <v>21</v>
      </c>
    </row>
    <row r="800" spans="1:5" x14ac:dyDescent="0.2">
      <c r="A800" s="10">
        <v>20</v>
      </c>
      <c r="B800" s="10">
        <v>1</v>
      </c>
      <c r="C800" s="16">
        <v>37</v>
      </c>
      <c r="D800" s="17">
        <v>79</v>
      </c>
    </row>
    <row r="801" spans="1:5" x14ac:dyDescent="0.2">
      <c r="A801" s="10">
        <v>20</v>
      </c>
      <c r="B801" s="10">
        <v>1</v>
      </c>
      <c r="C801" s="16">
        <v>38</v>
      </c>
      <c r="D801" s="17">
        <v>63</v>
      </c>
    </row>
    <row r="802" spans="1:5" x14ac:dyDescent="0.2">
      <c r="A802" s="10">
        <v>20</v>
      </c>
      <c r="B802" s="10">
        <v>1</v>
      </c>
      <c r="C802" s="16">
        <v>39</v>
      </c>
      <c r="D802" s="17">
        <v>25</v>
      </c>
    </row>
    <row r="803" spans="1:5" ht="15.75" thickBot="1" x14ac:dyDescent="0.25">
      <c r="A803" s="27">
        <v>20</v>
      </c>
      <c r="B803" s="27">
        <v>1</v>
      </c>
      <c r="C803" s="27">
        <v>40</v>
      </c>
      <c r="D803" s="28">
        <v>36</v>
      </c>
      <c r="E803" s="43"/>
    </row>
    <row r="804" spans="1:5" x14ac:dyDescent="0.2">
      <c r="A804" s="10">
        <v>21</v>
      </c>
      <c r="B804" s="10">
        <v>1</v>
      </c>
      <c r="C804" s="16">
        <v>1</v>
      </c>
      <c r="D804" s="17">
        <v>9</v>
      </c>
    </row>
    <row r="805" spans="1:5" x14ac:dyDescent="0.2">
      <c r="A805" s="10">
        <v>21</v>
      </c>
      <c r="B805" s="10">
        <v>1</v>
      </c>
      <c r="C805" s="16">
        <v>2</v>
      </c>
      <c r="D805" s="17">
        <v>29</v>
      </c>
    </row>
    <row r="806" spans="1:5" x14ac:dyDescent="0.2">
      <c r="A806" s="10">
        <v>21</v>
      </c>
      <c r="B806" s="10">
        <v>1</v>
      </c>
      <c r="C806" s="16">
        <v>3</v>
      </c>
      <c r="D806" s="17">
        <v>27</v>
      </c>
    </row>
    <row r="807" spans="1:5" x14ac:dyDescent="0.2">
      <c r="A807" s="10">
        <v>21</v>
      </c>
      <c r="B807" s="10">
        <v>1</v>
      </c>
      <c r="C807" s="16">
        <v>4</v>
      </c>
      <c r="D807" s="17">
        <v>59</v>
      </c>
    </row>
    <row r="808" spans="1:5" x14ac:dyDescent="0.2">
      <c r="A808" s="20">
        <v>21</v>
      </c>
      <c r="B808" s="20">
        <v>1</v>
      </c>
      <c r="C808" s="16">
        <v>5</v>
      </c>
      <c r="D808" s="17">
        <v>51</v>
      </c>
    </row>
    <row r="809" spans="1:5" x14ac:dyDescent="0.2">
      <c r="A809" s="10">
        <v>21</v>
      </c>
      <c r="B809" s="10">
        <v>1</v>
      </c>
      <c r="C809" s="16">
        <v>6</v>
      </c>
      <c r="D809" s="17">
        <v>58</v>
      </c>
    </row>
    <row r="810" spans="1:5" x14ac:dyDescent="0.2">
      <c r="A810" s="10">
        <v>21</v>
      </c>
      <c r="B810" s="10">
        <v>1</v>
      </c>
      <c r="C810" s="16">
        <v>7</v>
      </c>
      <c r="D810" s="17">
        <v>13</v>
      </c>
    </row>
    <row r="811" spans="1:5" x14ac:dyDescent="0.2">
      <c r="A811" s="10">
        <v>21</v>
      </c>
      <c r="B811" s="10">
        <v>1</v>
      </c>
      <c r="C811" s="16">
        <v>8</v>
      </c>
      <c r="D811" s="17">
        <v>23</v>
      </c>
    </row>
    <row r="812" spans="1:5" x14ac:dyDescent="0.2">
      <c r="A812" s="10">
        <v>21</v>
      </c>
      <c r="B812" s="10">
        <v>1</v>
      </c>
      <c r="C812" s="16">
        <v>9</v>
      </c>
      <c r="D812" s="17">
        <v>51</v>
      </c>
    </row>
    <row r="813" spans="1:5" x14ac:dyDescent="0.2">
      <c r="A813" s="23">
        <v>21</v>
      </c>
      <c r="B813" s="23">
        <v>1</v>
      </c>
      <c r="C813" s="23">
        <v>10</v>
      </c>
      <c r="D813" s="24">
        <v>47</v>
      </c>
      <c r="E813" s="25"/>
    </row>
    <row r="814" spans="1:5" x14ac:dyDescent="0.2">
      <c r="A814" s="10">
        <v>21</v>
      </c>
      <c r="B814" s="10">
        <v>1</v>
      </c>
      <c r="C814" s="16">
        <v>11</v>
      </c>
      <c r="D814" s="17">
        <v>34</v>
      </c>
    </row>
    <row r="815" spans="1:5" x14ac:dyDescent="0.2">
      <c r="A815" s="10">
        <v>21</v>
      </c>
      <c r="B815" s="10">
        <v>1</v>
      </c>
      <c r="C815" s="16">
        <v>12</v>
      </c>
      <c r="D815" s="17">
        <v>39</v>
      </c>
    </row>
    <row r="816" spans="1:5" x14ac:dyDescent="0.2">
      <c r="A816" s="10">
        <v>21</v>
      </c>
      <c r="B816" s="10">
        <v>1</v>
      </c>
      <c r="C816" s="16">
        <v>13</v>
      </c>
      <c r="D816" s="17">
        <v>91</v>
      </c>
    </row>
    <row r="817" spans="1:5" x14ac:dyDescent="0.2">
      <c r="A817" s="10">
        <v>21</v>
      </c>
      <c r="B817" s="10">
        <v>1</v>
      </c>
      <c r="C817" s="16">
        <v>14</v>
      </c>
      <c r="D817" s="17">
        <v>64</v>
      </c>
    </row>
    <row r="818" spans="1:5" x14ac:dyDescent="0.2">
      <c r="A818" s="20">
        <v>21</v>
      </c>
      <c r="B818" s="20">
        <v>1</v>
      </c>
      <c r="C818" s="16">
        <v>15</v>
      </c>
      <c r="D818" s="17">
        <v>59</v>
      </c>
    </row>
    <row r="819" spans="1:5" x14ac:dyDescent="0.2">
      <c r="A819" s="10">
        <v>21</v>
      </c>
      <c r="B819" s="10">
        <v>1</v>
      </c>
      <c r="C819" s="16">
        <v>16</v>
      </c>
      <c r="D819" s="17">
        <v>48</v>
      </c>
    </row>
    <row r="820" spans="1:5" x14ac:dyDescent="0.2">
      <c r="A820" s="10">
        <v>21</v>
      </c>
      <c r="B820" s="10">
        <v>1</v>
      </c>
      <c r="C820" s="16">
        <v>17</v>
      </c>
      <c r="D820" s="17">
        <v>11</v>
      </c>
    </row>
    <row r="821" spans="1:5" x14ac:dyDescent="0.2">
      <c r="A821" s="10">
        <v>21</v>
      </c>
      <c r="B821" s="10">
        <v>1</v>
      </c>
      <c r="C821" s="16">
        <v>18</v>
      </c>
      <c r="D821" s="17">
        <v>23</v>
      </c>
    </row>
    <row r="822" spans="1:5" x14ac:dyDescent="0.2">
      <c r="A822" s="10">
        <v>21</v>
      </c>
      <c r="B822" s="10">
        <v>1</v>
      </c>
      <c r="C822" s="16">
        <v>19</v>
      </c>
      <c r="D822" s="17">
        <v>23</v>
      </c>
    </row>
    <row r="823" spans="1:5" x14ac:dyDescent="0.2">
      <c r="A823" s="23">
        <v>21</v>
      </c>
      <c r="B823" s="23">
        <v>1</v>
      </c>
      <c r="C823" s="23">
        <v>20</v>
      </c>
      <c r="D823" s="24">
        <v>48</v>
      </c>
      <c r="E823" s="25"/>
    </row>
    <row r="824" spans="1:5" x14ac:dyDescent="0.2">
      <c r="A824" s="10">
        <v>21</v>
      </c>
      <c r="B824" s="10">
        <v>1</v>
      </c>
      <c r="C824" s="16">
        <v>21</v>
      </c>
      <c r="D824" s="17">
        <v>26</v>
      </c>
    </row>
    <row r="825" spans="1:5" x14ac:dyDescent="0.2">
      <c r="A825" s="10">
        <v>21</v>
      </c>
      <c r="B825" s="10">
        <v>1</v>
      </c>
      <c r="C825" s="16">
        <v>22</v>
      </c>
      <c r="D825" s="17">
        <v>37</v>
      </c>
    </row>
    <row r="826" spans="1:5" x14ac:dyDescent="0.2">
      <c r="A826" s="10">
        <v>21</v>
      </c>
      <c r="B826" s="10">
        <v>1</v>
      </c>
      <c r="C826" s="16">
        <v>23</v>
      </c>
      <c r="D826" s="17">
        <v>36</v>
      </c>
    </row>
    <row r="827" spans="1:5" x14ac:dyDescent="0.2">
      <c r="A827" s="10">
        <v>21</v>
      </c>
      <c r="B827" s="10">
        <v>1</v>
      </c>
      <c r="C827" s="16">
        <v>24</v>
      </c>
      <c r="D827" s="17">
        <v>14</v>
      </c>
    </row>
    <row r="828" spans="1:5" x14ac:dyDescent="0.2">
      <c r="A828" s="20">
        <v>21</v>
      </c>
      <c r="B828" s="20">
        <v>1</v>
      </c>
      <c r="C828" s="16">
        <v>25</v>
      </c>
      <c r="D828" s="17">
        <v>30</v>
      </c>
    </row>
    <row r="829" spans="1:5" x14ac:dyDescent="0.2">
      <c r="A829" s="10">
        <v>21</v>
      </c>
      <c r="B829" s="10">
        <v>1</v>
      </c>
      <c r="C829" s="16">
        <v>26</v>
      </c>
      <c r="D829" s="17">
        <v>35</v>
      </c>
    </row>
    <row r="830" spans="1:5" x14ac:dyDescent="0.2">
      <c r="A830" s="10">
        <v>21</v>
      </c>
      <c r="B830" s="10">
        <v>1</v>
      </c>
      <c r="C830" s="16">
        <v>27</v>
      </c>
      <c r="D830" s="17">
        <v>38</v>
      </c>
    </row>
    <row r="831" spans="1:5" x14ac:dyDescent="0.2">
      <c r="A831" s="10">
        <v>21</v>
      </c>
      <c r="B831" s="10">
        <v>1</v>
      </c>
      <c r="C831" s="16">
        <v>28</v>
      </c>
      <c r="D831" s="17">
        <v>36</v>
      </c>
    </row>
    <row r="832" spans="1:5" x14ac:dyDescent="0.2">
      <c r="A832" s="20">
        <v>21</v>
      </c>
      <c r="B832" s="20">
        <v>1</v>
      </c>
      <c r="C832" s="16">
        <v>29</v>
      </c>
      <c r="D832" s="17">
        <v>16</v>
      </c>
    </row>
    <row r="833" spans="1:5" x14ac:dyDescent="0.2">
      <c r="A833" s="23">
        <v>21</v>
      </c>
      <c r="B833" s="23">
        <v>1</v>
      </c>
      <c r="C833" s="23">
        <v>30</v>
      </c>
      <c r="D833" s="24">
        <v>32</v>
      </c>
      <c r="E833" s="25"/>
    </row>
    <row r="834" spans="1:5" x14ac:dyDescent="0.2">
      <c r="A834" s="10">
        <v>21</v>
      </c>
      <c r="B834" s="10">
        <v>1</v>
      </c>
      <c r="C834" s="16">
        <v>31</v>
      </c>
      <c r="D834" s="17">
        <v>18</v>
      </c>
    </row>
    <row r="835" spans="1:5" x14ac:dyDescent="0.2">
      <c r="A835" s="10">
        <v>21</v>
      </c>
      <c r="B835" s="10">
        <v>1</v>
      </c>
      <c r="C835" s="16">
        <v>32</v>
      </c>
      <c r="D835" s="17">
        <v>31</v>
      </c>
    </row>
    <row r="836" spans="1:5" x14ac:dyDescent="0.2">
      <c r="A836" s="10">
        <v>21</v>
      </c>
      <c r="B836" s="10">
        <v>1</v>
      </c>
      <c r="C836" s="16">
        <v>33</v>
      </c>
      <c r="D836" s="17">
        <v>32</v>
      </c>
    </row>
    <row r="837" spans="1:5" x14ac:dyDescent="0.2">
      <c r="A837" s="10">
        <v>21</v>
      </c>
      <c r="B837" s="10">
        <v>1</v>
      </c>
      <c r="C837" s="16">
        <v>34</v>
      </c>
      <c r="D837" s="17">
        <v>18</v>
      </c>
    </row>
    <row r="838" spans="1:5" x14ac:dyDescent="0.2">
      <c r="A838" s="20">
        <v>21</v>
      </c>
      <c r="B838" s="20">
        <v>1</v>
      </c>
      <c r="C838" s="16">
        <v>35</v>
      </c>
      <c r="D838" s="17">
        <v>41</v>
      </c>
    </row>
    <row r="839" spans="1:5" x14ac:dyDescent="0.2">
      <c r="A839" s="10">
        <v>21</v>
      </c>
      <c r="B839" s="10">
        <v>1</v>
      </c>
      <c r="C839" s="16">
        <v>36</v>
      </c>
      <c r="D839" s="17">
        <v>45</v>
      </c>
    </row>
    <row r="840" spans="1:5" x14ac:dyDescent="0.2">
      <c r="A840" s="10">
        <v>21</v>
      </c>
      <c r="B840" s="10">
        <v>1</v>
      </c>
      <c r="C840" s="16">
        <v>37</v>
      </c>
      <c r="D840" s="17">
        <v>56</v>
      </c>
    </row>
    <row r="841" spans="1:5" x14ac:dyDescent="0.2">
      <c r="A841" s="10">
        <v>21</v>
      </c>
      <c r="B841" s="10">
        <v>1</v>
      </c>
      <c r="C841" s="16">
        <v>38</v>
      </c>
      <c r="D841" s="17">
        <v>53</v>
      </c>
    </row>
    <row r="842" spans="1:5" x14ac:dyDescent="0.2">
      <c r="A842" s="10">
        <v>21</v>
      </c>
      <c r="B842" s="10">
        <v>1</v>
      </c>
      <c r="C842" s="16">
        <v>39</v>
      </c>
      <c r="D842" s="17">
        <v>52</v>
      </c>
    </row>
    <row r="843" spans="1:5" ht="15.75" thickBot="1" x14ac:dyDescent="0.25">
      <c r="A843" s="27">
        <v>21</v>
      </c>
      <c r="B843" s="27">
        <v>1</v>
      </c>
      <c r="C843" s="27">
        <v>40</v>
      </c>
      <c r="D843" s="28">
        <v>43</v>
      </c>
      <c r="E843" s="43"/>
    </row>
    <row r="844" spans="1:5" x14ac:dyDescent="0.2">
      <c r="A844" s="10">
        <v>22</v>
      </c>
      <c r="B844" s="10">
        <v>1</v>
      </c>
      <c r="C844" s="16">
        <v>1</v>
      </c>
      <c r="D844" s="17">
        <v>27</v>
      </c>
    </row>
    <row r="845" spans="1:5" x14ac:dyDescent="0.2">
      <c r="A845" s="10">
        <v>22</v>
      </c>
      <c r="B845" s="10">
        <v>1</v>
      </c>
      <c r="C845" s="16">
        <v>2</v>
      </c>
      <c r="D845" s="17">
        <v>43</v>
      </c>
    </row>
    <row r="846" spans="1:5" x14ac:dyDescent="0.2">
      <c r="A846" s="10">
        <v>22</v>
      </c>
      <c r="B846" s="10">
        <v>1</v>
      </c>
      <c r="C846" s="16">
        <v>3</v>
      </c>
      <c r="D846" s="17">
        <v>24</v>
      </c>
    </row>
    <row r="847" spans="1:5" x14ac:dyDescent="0.2">
      <c r="A847" s="10">
        <v>22</v>
      </c>
      <c r="B847" s="10">
        <v>1</v>
      </c>
      <c r="C847" s="16">
        <v>4</v>
      </c>
      <c r="D847" s="17">
        <v>10</v>
      </c>
    </row>
    <row r="848" spans="1:5" x14ac:dyDescent="0.2">
      <c r="A848" s="20">
        <v>22</v>
      </c>
      <c r="B848" s="20">
        <v>1</v>
      </c>
      <c r="C848" s="16">
        <v>5</v>
      </c>
      <c r="D848" s="17">
        <v>26</v>
      </c>
    </row>
    <row r="849" spans="1:5" x14ac:dyDescent="0.2">
      <c r="A849" s="10">
        <v>22</v>
      </c>
      <c r="B849" s="10">
        <v>1</v>
      </c>
      <c r="C849" s="16">
        <v>6</v>
      </c>
      <c r="D849" s="17">
        <v>38</v>
      </c>
    </row>
    <row r="850" spans="1:5" x14ac:dyDescent="0.2">
      <c r="A850" s="10">
        <v>22</v>
      </c>
      <c r="B850" s="10">
        <v>1</v>
      </c>
      <c r="C850" s="16">
        <v>7</v>
      </c>
      <c r="D850" s="17">
        <v>22</v>
      </c>
    </row>
    <row r="851" spans="1:5" x14ac:dyDescent="0.2">
      <c r="A851" s="10">
        <v>22</v>
      </c>
      <c r="B851" s="10">
        <v>1</v>
      </c>
      <c r="C851" s="16">
        <v>8</v>
      </c>
      <c r="D851" s="17">
        <v>15</v>
      </c>
    </row>
    <row r="852" spans="1:5" x14ac:dyDescent="0.2">
      <c r="A852" s="10">
        <v>22</v>
      </c>
      <c r="B852" s="10">
        <v>1</v>
      </c>
      <c r="C852" s="16">
        <v>9</v>
      </c>
      <c r="D852" s="17">
        <v>7</v>
      </c>
    </row>
    <row r="853" spans="1:5" x14ac:dyDescent="0.2">
      <c r="A853" s="23">
        <v>22</v>
      </c>
      <c r="B853" s="23">
        <v>1</v>
      </c>
      <c r="C853" s="23">
        <v>10</v>
      </c>
      <c r="D853" s="24">
        <v>8</v>
      </c>
      <c r="E853" s="25"/>
    </row>
    <row r="854" spans="1:5" x14ac:dyDescent="0.2">
      <c r="A854" s="10">
        <v>22</v>
      </c>
      <c r="B854" s="10">
        <v>1</v>
      </c>
      <c r="C854" s="16">
        <v>11</v>
      </c>
      <c r="D854" s="17">
        <v>28</v>
      </c>
    </row>
    <row r="855" spans="1:5" x14ac:dyDescent="0.2">
      <c r="A855" s="10">
        <v>22</v>
      </c>
      <c r="B855" s="10">
        <v>1</v>
      </c>
      <c r="C855" s="16">
        <v>12</v>
      </c>
      <c r="D855" s="17">
        <v>9</v>
      </c>
    </row>
    <row r="856" spans="1:5" x14ac:dyDescent="0.2">
      <c r="A856" s="10">
        <v>22</v>
      </c>
      <c r="B856" s="10">
        <v>1</v>
      </c>
      <c r="C856" s="16">
        <v>13</v>
      </c>
      <c r="D856" s="17">
        <v>5</v>
      </c>
    </row>
    <row r="857" spans="1:5" x14ac:dyDescent="0.2">
      <c r="A857" s="10">
        <v>22</v>
      </c>
      <c r="B857" s="10">
        <v>1</v>
      </c>
      <c r="C857" s="16">
        <v>14</v>
      </c>
      <c r="D857" s="17">
        <v>13</v>
      </c>
    </row>
    <row r="858" spans="1:5" x14ac:dyDescent="0.2">
      <c r="A858" s="20">
        <v>22</v>
      </c>
      <c r="B858" s="20">
        <v>1</v>
      </c>
      <c r="C858" s="16">
        <v>15</v>
      </c>
      <c r="D858" s="17">
        <v>4</v>
      </c>
    </row>
    <row r="859" spans="1:5" x14ac:dyDescent="0.2">
      <c r="A859" s="10">
        <v>22</v>
      </c>
      <c r="B859" s="10">
        <v>1</v>
      </c>
      <c r="C859" s="16">
        <v>16</v>
      </c>
      <c r="D859" s="17">
        <v>14</v>
      </c>
    </row>
    <row r="860" spans="1:5" x14ac:dyDescent="0.2">
      <c r="A860" s="10">
        <v>22</v>
      </c>
      <c r="B860" s="10">
        <v>1</v>
      </c>
      <c r="C860" s="16">
        <v>17</v>
      </c>
      <c r="D860" s="17">
        <v>16</v>
      </c>
    </row>
    <row r="861" spans="1:5" x14ac:dyDescent="0.2">
      <c r="A861" s="10">
        <v>22</v>
      </c>
      <c r="B861" s="10">
        <v>1</v>
      </c>
      <c r="C861" s="16">
        <v>18</v>
      </c>
      <c r="D861" s="17">
        <v>10</v>
      </c>
    </row>
    <row r="862" spans="1:5" x14ac:dyDescent="0.2">
      <c r="A862" s="10">
        <v>22</v>
      </c>
      <c r="B862" s="10">
        <v>1</v>
      </c>
      <c r="C862" s="16">
        <v>19</v>
      </c>
      <c r="D862" s="17">
        <v>8</v>
      </c>
    </row>
    <row r="863" spans="1:5" x14ac:dyDescent="0.2">
      <c r="A863" s="23">
        <v>22</v>
      </c>
      <c r="B863" s="23">
        <v>1</v>
      </c>
      <c r="C863" s="23">
        <v>20</v>
      </c>
      <c r="D863" s="24">
        <v>9</v>
      </c>
      <c r="E863" s="25"/>
    </row>
    <row r="864" spans="1:5" x14ac:dyDescent="0.2">
      <c r="A864" s="10">
        <v>22</v>
      </c>
      <c r="B864" s="10">
        <v>1</v>
      </c>
      <c r="C864" s="16">
        <v>21</v>
      </c>
      <c r="D864" s="17">
        <v>13</v>
      </c>
    </row>
    <row r="865" spans="1:5" x14ac:dyDescent="0.2">
      <c r="A865" s="10">
        <v>22</v>
      </c>
      <c r="B865" s="10">
        <v>1</v>
      </c>
      <c r="C865" s="16">
        <v>22</v>
      </c>
      <c r="D865" s="17">
        <v>12</v>
      </c>
    </row>
    <row r="866" spans="1:5" x14ac:dyDescent="0.2">
      <c r="A866" s="10">
        <v>22</v>
      </c>
      <c r="B866" s="10">
        <v>1</v>
      </c>
      <c r="C866" s="16">
        <v>23</v>
      </c>
      <c r="D866" s="17">
        <v>7</v>
      </c>
    </row>
    <row r="867" spans="1:5" x14ac:dyDescent="0.2">
      <c r="A867" s="10">
        <v>22</v>
      </c>
      <c r="B867" s="10">
        <v>1</v>
      </c>
      <c r="C867" s="16">
        <v>24</v>
      </c>
      <c r="D867" s="17">
        <v>4</v>
      </c>
    </row>
    <row r="868" spans="1:5" x14ac:dyDescent="0.2">
      <c r="A868" s="20">
        <v>22</v>
      </c>
      <c r="B868" s="20">
        <v>1</v>
      </c>
      <c r="C868" s="16">
        <v>25</v>
      </c>
      <c r="D868" s="17">
        <v>25</v>
      </c>
    </row>
    <row r="869" spans="1:5" x14ac:dyDescent="0.2">
      <c r="A869" s="10">
        <v>22</v>
      </c>
      <c r="B869" s="10">
        <v>1</v>
      </c>
      <c r="C869" s="16">
        <v>26</v>
      </c>
      <c r="D869" s="17">
        <v>18</v>
      </c>
    </row>
    <row r="870" spans="1:5" x14ac:dyDescent="0.2">
      <c r="A870" s="10">
        <v>22</v>
      </c>
      <c r="B870" s="10">
        <v>1</v>
      </c>
      <c r="C870" s="16">
        <v>27</v>
      </c>
      <c r="D870" s="17">
        <v>7</v>
      </c>
    </row>
    <row r="871" spans="1:5" x14ac:dyDescent="0.2">
      <c r="A871" s="10">
        <v>22</v>
      </c>
      <c r="B871" s="10">
        <v>1</v>
      </c>
      <c r="C871" s="16">
        <v>28</v>
      </c>
      <c r="D871" s="17">
        <v>4</v>
      </c>
    </row>
    <row r="872" spans="1:5" x14ac:dyDescent="0.2">
      <c r="A872" s="20">
        <v>22</v>
      </c>
      <c r="B872" s="20">
        <v>1</v>
      </c>
      <c r="C872" s="16">
        <v>29</v>
      </c>
      <c r="D872" s="17">
        <v>17</v>
      </c>
    </row>
    <row r="873" spans="1:5" x14ac:dyDescent="0.2">
      <c r="A873" s="23">
        <v>22</v>
      </c>
      <c r="B873" s="23">
        <v>1</v>
      </c>
      <c r="C873" s="23">
        <v>30</v>
      </c>
      <c r="D873" s="24">
        <v>9</v>
      </c>
      <c r="E873" s="25"/>
    </row>
    <row r="874" spans="1:5" x14ac:dyDescent="0.2">
      <c r="A874" s="10">
        <v>22</v>
      </c>
      <c r="B874" s="10">
        <v>1</v>
      </c>
      <c r="C874" s="16">
        <v>31</v>
      </c>
      <c r="D874" s="17">
        <v>2</v>
      </c>
    </row>
    <row r="875" spans="1:5" x14ac:dyDescent="0.2">
      <c r="A875" s="10">
        <v>22</v>
      </c>
      <c r="B875" s="10">
        <v>1</v>
      </c>
      <c r="C875" s="16">
        <v>32</v>
      </c>
      <c r="D875" s="17">
        <v>6</v>
      </c>
    </row>
    <row r="876" spans="1:5" x14ac:dyDescent="0.2">
      <c r="A876" s="10">
        <v>22</v>
      </c>
      <c r="B876" s="10">
        <v>1</v>
      </c>
      <c r="C876" s="16">
        <v>33</v>
      </c>
      <c r="D876" s="17">
        <v>19</v>
      </c>
    </row>
    <row r="877" spans="1:5" x14ac:dyDescent="0.2">
      <c r="A877" s="10">
        <v>22</v>
      </c>
      <c r="B877" s="10">
        <v>1</v>
      </c>
      <c r="C877" s="16">
        <v>34</v>
      </c>
      <c r="D877" s="17">
        <v>7</v>
      </c>
    </row>
    <row r="878" spans="1:5" x14ac:dyDescent="0.2">
      <c r="A878" s="20">
        <v>22</v>
      </c>
      <c r="B878" s="20">
        <v>1</v>
      </c>
      <c r="C878" s="16">
        <v>35</v>
      </c>
      <c r="D878" s="17">
        <v>16</v>
      </c>
    </row>
    <row r="879" spans="1:5" x14ac:dyDescent="0.2">
      <c r="A879" s="10">
        <v>22</v>
      </c>
      <c r="B879" s="10">
        <v>1</v>
      </c>
      <c r="C879" s="16">
        <v>36</v>
      </c>
      <c r="D879" s="17">
        <v>45</v>
      </c>
    </row>
    <row r="880" spans="1:5" x14ac:dyDescent="0.2">
      <c r="A880" s="10">
        <v>22</v>
      </c>
      <c r="B880" s="10">
        <v>1</v>
      </c>
      <c r="C880" s="16">
        <v>37</v>
      </c>
      <c r="D880" s="17">
        <v>18</v>
      </c>
    </row>
    <row r="881" spans="1:5" x14ac:dyDescent="0.2">
      <c r="A881" s="10">
        <v>22</v>
      </c>
      <c r="B881" s="10">
        <v>1</v>
      </c>
      <c r="C881" s="16">
        <v>38</v>
      </c>
      <c r="D881" s="17">
        <v>15</v>
      </c>
    </row>
    <row r="882" spans="1:5" x14ac:dyDescent="0.2">
      <c r="A882" s="10">
        <v>22</v>
      </c>
      <c r="B882" s="10">
        <v>1</v>
      </c>
      <c r="C882" s="16">
        <v>39</v>
      </c>
      <c r="D882" s="17">
        <v>31</v>
      </c>
    </row>
    <row r="883" spans="1:5" ht="15.75" thickBot="1" x14ac:dyDescent="0.25">
      <c r="A883" s="27">
        <v>22</v>
      </c>
      <c r="B883" s="27">
        <v>1</v>
      </c>
      <c r="C883" s="27">
        <v>40</v>
      </c>
      <c r="D883" s="28">
        <v>24</v>
      </c>
      <c r="E883" s="43"/>
    </row>
    <row r="884" spans="1:5" x14ac:dyDescent="0.2">
      <c r="A884" s="10">
        <v>23</v>
      </c>
      <c r="B884" s="10">
        <v>1</v>
      </c>
      <c r="C884" s="16">
        <v>1</v>
      </c>
      <c r="D884" s="17">
        <v>7</v>
      </c>
    </row>
    <row r="885" spans="1:5" x14ac:dyDescent="0.2">
      <c r="A885" s="10">
        <v>23</v>
      </c>
      <c r="B885" s="10">
        <v>1</v>
      </c>
      <c r="C885" s="16">
        <v>2</v>
      </c>
      <c r="D885" s="17">
        <v>16</v>
      </c>
    </row>
    <row r="886" spans="1:5" x14ac:dyDescent="0.2">
      <c r="A886" s="10">
        <v>23</v>
      </c>
      <c r="B886" s="10">
        <v>1</v>
      </c>
      <c r="C886" s="16">
        <v>3</v>
      </c>
      <c r="D886" s="17">
        <v>15</v>
      </c>
    </row>
    <row r="887" spans="1:5" x14ac:dyDescent="0.2">
      <c r="A887" s="10">
        <v>23</v>
      </c>
      <c r="B887" s="10">
        <v>1</v>
      </c>
      <c r="C887" s="16">
        <v>4</v>
      </c>
      <c r="D887" s="17">
        <v>19</v>
      </c>
    </row>
    <row r="888" spans="1:5" x14ac:dyDescent="0.2">
      <c r="A888" s="20">
        <v>23</v>
      </c>
      <c r="B888" s="20">
        <v>1</v>
      </c>
      <c r="C888" s="16">
        <v>5</v>
      </c>
      <c r="D888" s="17">
        <v>52</v>
      </c>
    </row>
    <row r="889" spans="1:5" x14ac:dyDescent="0.2">
      <c r="A889" s="10">
        <v>23</v>
      </c>
      <c r="B889" s="10">
        <v>1</v>
      </c>
      <c r="C889" s="16">
        <v>6</v>
      </c>
      <c r="D889" s="17">
        <v>23</v>
      </c>
    </row>
    <row r="890" spans="1:5" x14ac:dyDescent="0.2">
      <c r="A890" s="10">
        <v>23</v>
      </c>
      <c r="B890" s="10">
        <v>1</v>
      </c>
      <c r="C890" s="16">
        <v>7</v>
      </c>
      <c r="D890" s="17">
        <v>17</v>
      </c>
    </row>
    <row r="891" spans="1:5" x14ac:dyDescent="0.2">
      <c r="A891" s="10">
        <v>23</v>
      </c>
      <c r="B891" s="10">
        <v>1</v>
      </c>
      <c r="C891" s="16">
        <v>8</v>
      </c>
      <c r="D891" s="17">
        <v>26</v>
      </c>
    </row>
    <row r="892" spans="1:5" x14ac:dyDescent="0.2">
      <c r="A892" s="10">
        <v>23</v>
      </c>
      <c r="B892" s="10">
        <v>1</v>
      </c>
      <c r="C892" s="16">
        <v>9</v>
      </c>
      <c r="D892" s="17">
        <v>23</v>
      </c>
    </row>
    <row r="893" spans="1:5" x14ac:dyDescent="0.2">
      <c r="A893" s="23">
        <v>23</v>
      </c>
      <c r="B893" s="23">
        <v>1</v>
      </c>
      <c r="C893" s="23">
        <v>10</v>
      </c>
      <c r="D893" s="24">
        <v>12</v>
      </c>
      <c r="E893" s="25"/>
    </row>
    <row r="894" spans="1:5" x14ac:dyDescent="0.2">
      <c r="A894" s="10">
        <v>23</v>
      </c>
      <c r="B894" s="10">
        <v>1</v>
      </c>
      <c r="C894" s="16">
        <v>11</v>
      </c>
      <c r="D894" s="17">
        <v>11</v>
      </c>
    </row>
    <row r="895" spans="1:5" x14ac:dyDescent="0.2">
      <c r="A895" s="10">
        <v>23</v>
      </c>
      <c r="B895" s="10">
        <v>1</v>
      </c>
      <c r="C895" s="16">
        <v>12</v>
      </c>
      <c r="D895" s="17">
        <v>24</v>
      </c>
    </row>
    <row r="896" spans="1:5" x14ac:dyDescent="0.2">
      <c r="A896" s="10">
        <v>23</v>
      </c>
      <c r="B896" s="10">
        <v>1</v>
      </c>
      <c r="C896" s="16">
        <v>13</v>
      </c>
      <c r="D896" s="17">
        <v>13</v>
      </c>
    </row>
    <row r="897" spans="1:5" x14ac:dyDescent="0.2">
      <c r="A897" s="10">
        <v>23</v>
      </c>
      <c r="B897" s="10">
        <v>1</v>
      </c>
      <c r="C897" s="16">
        <v>14</v>
      </c>
      <c r="D897" s="17">
        <v>49</v>
      </c>
    </row>
    <row r="898" spans="1:5" x14ac:dyDescent="0.2">
      <c r="A898" s="20">
        <v>23</v>
      </c>
      <c r="B898" s="20">
        <v>1</v>
      </c>
      <c r="C898" s="16">
        <v>15</v>
      </c>
      <c r="D898" s="17">
        <v>12</v>
      </c>
    </row>
    <row r="899" spans="1:5" x14ac:dyDescent="0.2">
      <c r="A899" s="10">
        <v>23</v>
      </c>
      <c r="B899" s="10">
        <v>1</v>
      </c>
      <c r="C899" s="16">
        <v>16</v>
      </c>
      <c r="D899" s="17">
        <v>18</v>
      </c>
    </row>
    <row r="900" spans="1:5" x14ac:dyDescent="0.2">
      <c r="A900" s="10">
        <v>23</v>
      </c>
      <c r="B900" s="10">
        <v>1</v>
      </c>
      <c r="C900" s="16">
        <v>17</v>
      </c>
      <c r="D900" s="17">
        <v>16</v>
      </c>
    </row>
    <row r="901" spans="1:5" x14ac:dyDescent="0.2">
      <c r="A901" s="10">
        <v>23</v>
      </c>
      <c r="B901" s="10">
        <v>1</v>
      </c>
      <c r="C901" s="16">
        <v>18</v>
      </c>
      <c r="D901" s="17">
        <v>32</v>
      </c>
    </row>
    <row r="902" spans="1:5" x14ac:dyDescent="0.2">
      <c r="A902" s="10">
        <v>23</v>
      </c>
      <c r="B902" s="10">
        <v>1</v>
      </c>
      <c r="C902" s="16">
        <v>19</v>
      </c>
      <c r="D902" s="17">
        <v>41</v>
      </c>
    </row>
    <row r="903" spans="1:5" x14ac:dyDescent="0.2">
      <c r="A903" s="23">
        <v>23</v>
      </c>
      <c r="B903" s="23">
        <v>1</v>
      </c>
      <c r="C903" s="23">
        <v>20</v>
      </c>
      <c r="D903" s="24">
        <v>56</v>
      </c>
      <c r="E903" s="25"/>
    </row>
    <row r="904" spans="1:5" x14ac:dyDescent="0.2">
      <c r="A904" s="10">
        <v>23</v>
      </c>
      <c r="B904" s="10">
        <v>1</v>
      </c>
      <c r="C904" s="16">
        <v>21</v>
      </c>
      <c r="D904" s="17">
        <v>51</v>
      </c>
    </row>
    <row r="905" spans="1:5" x14ac:dyDescent="0.2">
      <c r="A905" s="10">
        <v>23</v>
      </c>
      <c r="B905" s="10">
        <v>1</v>
      </c>
      <c r="C905" s="16">
        <v>22</v>
      </c>
      <c r="D905" s="17">
        <v>37</v>
      </c>
    </row>
    <row r="906" spans="1:5" x14ac:dyDescent="0.2">
      <c r="A906" s="10">
        <v>23</v>
      </c>
      <c r="B906" s="10">
        <v>1</v>
      </c>
      <c r="C906" s="16">
        <v>23</v>
      </c>
      <c r="D906" s="17">
        <v>28</v>
      </c>
    </row>
    <row r="907" spans="1:5" x14ac:dyDescent="0.2">
      <c r="A907" s="10">
        <v>23</v>
      </c>
      <c r="B907" s="10">
        <v>1</v>
      </c>
      <c r="C907" s="16">
        <v>24</v>
      </c>
      <c r="D907" s="17">
        <v>29</v>
      </c>
    </row>
    <row r="908" spans="1:5" x14ac:dyDescent="0.2">
      <c r="A908" s="20">
        <v>23</v>
      </c>
      <c r="B908" s="20">
        <v>1</v>
      </c>
      <c r="C908" s="16">
        <v>25</v>
      </c>
      <c r="D908" s="17">
        <v>24</v>
      </c>
    </row>
    <row r="909" spans="1:5" x14ac:dyDescent="0.2">
      <c r="A909" s="10">
        <v>23</v>
      </c>
      <c r="B909" s="10">
        <v>1</v>
      </c>
      <c r="C909" s="16">
        <v>26</v>
      </c>
      <c r="D909" s="17">
        <v>70</v>
      </c>
    </row>
    <row r="910" spans="1:5" x14ac:dyDescent="0.2">
      <c r="A910" s="10">
        <v>23</v>
      </c>
      <c r="B910" s="10">
        <v>1</v>
      </c>
      <c r="C910" s="16">
        <v>27</v>
      </c>
      <c r="D910" s="17">
        <v>37</v>
      </c>
    </row>
    <row r="911" spans="1:5" x14ac:dyDescent="0.2">
      <c r="A911" s="10">
        <v>23</v>
      </c>
      <c r="B911" s="10">
        <v>1</v>
      </c>
      <c r="C911" s="16">
        <v>28</v>
      </c>
      <c r="D911" s="17">
        <v>63</v>
      </c>
    </row>
    <row r="912" spans="1:5" x14ac:dyDescent="0.2">
      <c r="A912" s="20">
        <v>23</v>
      </c>
      <c r="B912" s="20">
        <v>1</v>
      </c>
      <c r="C912" s="16">
        <v>29</v>
      </c>
      <c r="D912" s="17">
        <v>34</v>
      </c>
    </row>
    <row r="913" spans="1:5" x14ac:dyDescent="0.2">
      <c r="A913" s="23">
        <v>23</v>
      </c>
      <c r="B913" s="23">
        <v>1</v>
      </c>
      <c r="C913" s="23">
        <v>30</v>
      </c>
      <c r="D913" s="24">
        <v>43</v>
      </c>
      <c r="E913" s="25"/>
    </row>
    <row r="914" spans="1:5" x14ac:dyDescent="0.2">
      <c r="A914" s="10">
        <v>23</v>
      </c>
      <c r="B914" s="10">
        <v>1</v>
      </c>
      <c r="C914" s="16">
        <v>31</v>
      </c>
      <c r="D914" s="17">
        <v>37</v>
      </c>
    </row>
    <row r="915" spans="1:5" x14ac:dyDescent="0.2">
      <c r="A915" s="10">
        <v>23</v>
      </c>
      <c r="B915" s="10">
        <v>1</v>
      </c>
      <c r="C915" s="16">
        <v>32</v>
      </c>
      <c r="D915" s="17">
        <v>54</v>
      </c>
    </row>
    <row r="916" spans="1:5" x14ac:dyDescent="0.2">
      <c r="A916" s="10">
        <v>23</v>
      </c>
      <c r="B916" s="10">
        <v>1</v>
      </c>
      <c r="C916" s="16">
        <v>33</v>
      </c>
      <c r="D916" s="17">
        <v>26</v>
      </c>
    </row>
    <row r="917" spans="1:5" x14ac:dyDescent="0.2">
      <c r="A917" s="10">
        <v>23</v>
      </c>
      <c r="B917" s="10">
        <v>1</v>
      </c>
      <c r="C917" s="16">
        <v>34</v>
      </c>
      <c r="D917" s="17">
        <v>46</v>
      </c>
    </row>
    <row r="918" spans="1:5" x14ac:dyDescent="0.2">
      <c r="A918" s="20">
        <v>23</v>
      </c>
      <c r="B918" s="20">
        <v>1</v>
      </c>
      <c r="C918" s="16">
        <v>35</v>
      </c>
      <c r="D918" s="17">
        <v>39</v>
      </c>
    </row>
    <row r="919" spans="1:5" x14ac:dyDescent="0.2">
      <c r="A919" s="10">
        <v>23</v>
      </c>
      <c r="B919" s="10">
        <v>1</v>
      </c>
      <c r="C919" s="16">
        <v>36</v>
      </c>
      <c r="D919" s="17">
        <v>28</v>
      </c>
    </row>
    <row r="920" spans="1:5" x14ac:dyDescent="0.2">
      <c r="A920" s="10">
        <v>23</v>
      </c>
      <c r="B920" s="10">
        <v>1</v>
      </c>
      <c r="C920" s="16">
        <v>37</v>
      </c>
      <c r="D920" s="17">
        <v>72</v>
      </c>
    </row>
    <row r="921" spans="1:5" x14ac:dyDescent="0.2">
      <c r="A921" s="10">
        <v>23</v>
      </c>
      <c r="B921" s="10">
        <v>1</v>
      </c>
      <c r="C921" s="16">
        <v>38</v>
      </c>
      <c r="D921" s="17">
        <v>15</v>
      </c>
    </row>
    <row r="922" spans="1:5" x14ac:dyDescent="0.2">
      <c r="A922" s="10">
        <v>23</v>
      </c>
      <c r="B922" s="10">
        <v>1</v>
      </c>
      <c r="C922" s="16">
        <v>39</v>
      </c>
      <c r="D922" s="17">
        <v>48</v>
      </c>
    </row>
    <row r="923" spans="1:5" ht="15.75" thickBot="1" x14ac:dyDescent="0.25">
      <c r="A923" s="27">
        <v>23</v>
      </c>
      <c r="B923" s="27">
        <v>1</v>
      </c>
      <c r="C923" s="27">
        <v>40</v>
      </c>
      <c r="D923" s="28">
        <v>28</v>
      </c>
      <c r="E923" s="43"/>
    </row>
    <row r="924" spans="1:5" x14ac:dyDescent="0.2">
      <c r="A924" s="10">
        <v>24</v>
      </c>
      <c r="B924" s="10">
        <v>1</v>
      </c>
      <c r="C924" s="16">
        <v>1</v>
      </c>
      <c r="D924" s="17">
        <v>11</v>
      </c>
    </row>
    <row r="925" spans="1:5" x14ac:dyDescent="0.2">
      <c r="A925" s="10">
        <v>24</v>
      </c>
      <c r="B925" s="10">
        <v>1</v>
      </c>
      <c r="C925" s="16">
        <v>2</v>
      </c>
      <c r="D925" s="17">
        <v>1</v>
      </c>
    </row>
    <row r="926" spans="1:5" x14ac:dyDescent="0.2">
      <c r="A926" s="10">
        <v>24</v>
      </c>
      <c r="B926" s="10">
        <v>1</v>
      </c>
      <c r="C926" s="16">
        <v>3</v>
      </c>
      <c r="D926" s="17">
        <v>0</v>
      </c>
    </row>
    <row r="927" spans="1:5" x14ac:dyDescent="0.2">
      <c r="A927" s="10">
        <v>24</v>
      </c>
      <c r="B927" s="10">
        <v>1</v>
      </c>
      <c r="C927" s="16">
        <v>4</v>
      </c>
      <c r="D927" s="17">
        <v>0</v>
      </c>
    </row>
    <row r="928" spans="1:5" x14ac:dyDescent="0.2">
      <c r="A928" s="20">
        <v>24</v>
      </c>
      <c r="B928" s="20">
        <v>1</v>
      </c>
      <c r="C928" s="16">
        <v>5</v>
      </c>
      <c r="D928" s="17">
        <v>0</v>
      </c>
    </row>
    <row r="929" spans="1:5" x14ac:dyDescent="0.2">
      <c r="A929" s="10">
        <v>24</v>
      </c>
      <c r="B929" s="10">
        <v>1</v>
      </c>
      <c r="C929" s="16">
        <v>6</v>
      </c>
      <c r="D929" s="17">
        <v>1</v>
      </c>
    </row>
    <row r="930" spans="1:5" x14ac:dyDescent="0.2">
      <c r="A930" s="10">
        <v>24</v>
      </c>
      <c r="B930" s="10">
        <v>1</v>
      </c>
      <c r="C930" s="16">
        <v>7</v>
      </c>
      <c r="D930" s="17">
        <v>2</v>
      </c>
    </row>
    <row r="931" spans="1:5" x14ac:dyDescent="0.2">
      <c r="A931" s="10">
        <v>24</v>
      </c>
      <c r="B931" s="10">
        <v>1</v>
      </c>
      <c r="C931" s="16">
        <v>8</v>
      </c>
      <c r="D931" s="17">
        <v>2</v>
      </c>
    </row>
    <row r="932" spans="1:5" x14ac:dyDescent="0.2">
      <c r="A932" s="10">
        <v>24</v>
      </c>
      <c r="B932" s="10">
        <v>1</v>
      </c>
      <c r="C932" s="16">
        <v>9</v>
      </c>
      <c r="D932" s="17">
        <v>0</v>
      </c>
    </row>
    <row r="933" spans="1:5" x14ac:dyDescent="0.2">
      <c r="A933" s="23">
        <v>24</v>
      </c>
      <c r="B933" s="23">
        <v>1</v>
      </c>
      <c r="C933" s="23">
        <v>10</v>
      </c>
      <c r="D933" s="24">
        <v>0</v>
      </c>
      <c r="E933" s="25"/>
    </row>
    <row r="934" spans="1:5" x14ac:dyDescent="0.2">
      <c r="A934" s="10">
        <v>24</v>
      </c>
      <c r="B934" s="10">
        <v>1</v>
      </c>
      <c r="C934" s="16">
        <v>11</v>
      </c>
      <c r="D934" s="17">
        <v>0</v>
      </c>
    </row>
    <row r="935" spans="1:5" x14ac:dyDescent="0.2">
      <c r="A935" s="10">
        <v>24</v>
      </c>
      <c r="B935" s="10">
        <v>1</v>
      </c>
      <c r="C935" s="16">
        <v>12</v>
      </c>
      <c r="D935" s="17">
        <v>1</v>
      </c>
    </row>
    <row r="936" spans="1:5" x14ac:dyDescent="0.2">
      <c r="A936" s="10">
        <v>24</v>
      </c>
      <c r="B936" s="10">
        <v>1</v>
      </c>
      <c r="C936" s="16">
        <v>13</v>
      </c>
      <c r="D936" s="17">
        <v>3</v>
      </c>
    </row>
    <row r="937" spans="1:5" x14ac:dyDescent="0.2">
      <c r="A937" s="10">
        <v>24</v>
      </c>
      <c r="B937" s="10">
        <v>1</v>
      </c>
      <c r="C937" s="16">
        <v>14</v>
      </c>
      <c r="D937" s="17">
        <v>0</v>
      </c>
    </row>
    <row r="938" spans="1:5" x14ac:dyDescent="0.2">
      <c r="A938" s="20">
        <v>24</v>
      </c>
      <c r="B938" s="20">
        <v>1</v>
      </c>
      <c r="C938" s="16">
        <v>15</v>
      </c>
      <c r="D938" s="17">
        <v>0</v>
      </c>
    </row>
    <row r="939" spans="1:5" x14ac:dyDescent="0.2">
      <c r="A939" s="10">
        <v>24</v>
      </c>
      <c r="B939" s="10">
        <v>1</v>
      </c>
      <c r="C939" s="16">
        <v>16</v>
      </c>
      <c r="D939" s="17">
        <v>0</v>
      </c>
    </row>
    <row r="940" spans="1:5" x14ac:dyDescent="0.2">
      <c r="A940" s="10">
        <v>24</v>
      </c>
      <c r="B940" s="10">
        <v>1</v>
      </c>
      <c r="C940" s="16">
        <v>17</v>
      </c>
      <c r="D940" s="17">
        <v>3</v>
      </c>
    </row>
    <row r="941" spans="1:5" x14ac:dyDescent="0.2">
      <c r="A941" s="10">
        <v>24</v>
      </c>
      <c r="B941" s="10">
        <v>1</v>
      </c>
      <c r="C941" s="16">
        <v>18</v>
      </c>
      <c r="D941" s="17">
        <v>2</v>
      </c>
    </row>
    <row r="942" spans="1:5" x14ac:dyDescent="0.2">
      <c r="A942" s="10">
        <v>24</v>
      </c>
      <c r="B942" s="10">
        <v>1</v>
      </c>
      <c r="C942" s="16">
        <v>19</v>
      </c>
      <c r="D942" s="17">
        <v>12</v>
      </c>
    </row>
    <row r="943" spans="1:5" x14ac:dyDescent="0.2">
      <c r="A943" s="23">
        <v>24</v>
      </c>
      <c r="B943" s="23">
        <v>1</v>
      </c>
      <c r="C943" s="23">
        <v>20</v>
      </c>
      <c r="D943" s="24">
        <v>1</v>
      </c>
      <c r="E943" s="25"/>
    </row>
    <row r="944" spans="1:5" x14ac:dyDescent="0.2">
      <c r="A944" s="10">
        <v>24</v>
      </c>
      <c r="B944" s="10">
        <v>1</v>
      </c>
      <c r="C944" s="16">
        <v>21</v>
      </c>
      <c r="D944" s="17">
        <v>9</v>
      </c>
    </row>
    <row r="945" spans="1:5" x14ac:dyDescent="0.2">
      <c r="A945" s="10">
        <v>24</v>
      </c>
      <c r="B945" s="10">
        <v>1</v>
      </c>
      <c r="C945" s="16">
        <v>22</v>
      </c>
      <c r="D945" s="17">
        <v>6</v>
      </c>
    </row>
    <row r="946" spans="1:5" x14ac:dyDescent="0.2">
      <c r="A946" s="10">
        <v>24</v>
      </c>
      <c r="B946" s="10">
        <v>1</v>
      </c>
      <c r="C946" s="16">
        <v>23</v>
      </c>
      <c r="D946" s="17">
        <v>14</v>
      </c>
    </row>
    <row r="947" spans="1:5" x14ac:dyDescent="0.2">
      <c r="A947" s="10">
        <v>24</v>
      </c>
      <c r="B947" s="10">
        <v>1</v>
      </c>
      <c r="C947" s="16">
        <v>24</v>
      </c>
      <c r="D947" s="17">
        <v>0</v>
      </c>
    </row>
    <row r="948" spans="1:5" x14ac:dyDescent="0.2">
      <c r="A948" s="20">
        <v>24</v>
      </c>
      <c r="B948" s="20">
        <v>1</v>
      </c>
      <c r="C948" s="16">
        <v>25</v>
      </c>
      <c r="D948" s="17">
        <v>5</v>
      </c>
    </row>
    <row r="949" spans="1:5" x14ac:dyDescent="0.2">
      <c r="A949" s="10">
        <v>24</v>
      </c>
      <c r="B949" s="10">
        <v>1</v>
      </c>
      <c r="C949" s="16">
        <v>26</v>
      </c>
      <c r="D949" s="17">
        <v>11</v>
      </c>
    </row>
    <row r="950" spans="1:5" x14ac:dyDescent="0.2">
      <c r="A950" s="10">
        <v>24</v>
      </c>
      <c r="B950" s="10">
        <v>1</v>
      </c>
      <c r="C950" s="16">
        <v>27</v>
      </c>
      <c r="D950" s="17">
        <v>1</v>
      </c>
    </row>
    <row r="951" spans="1:5" x14ac:dyDescent="0.2">
      <c r="A951" s="10">
        <v>24</v>
      </c>
      <c r="B951" s="10">
        <v>1</v>
      </c>
      <c r="C951" s="16">
        <v>28</v>
      </c>
      <c r="D951" s="17">
        <v>4</v>
      </c>
    </row>
    <row r="952" spans="1:5" x14ac:dyDescent="0.2">
      <c r="A952" s="20">
        <v>24</v>
      </c>
      <c r="B952" s="20">
        <v>1</v>
      </c>
      <c r="C952" s="16">
        <v>29</v>
      </c>
      <c r="D952" s="17">
        <v>0</v>
      </c>
    </row>
    <row r="953" spans="1:5" x14ac:dyDescent="0.2">
      <c r="A953" s="23">
        <v>24</v>
      </c>
      <c r="B953" s="23">
        <v>1</v>
      </c>
      <c r="C953" s="23">
        <v>30</v>
      </c>
      <c r="D953" s="24">
        <v>0</v>
      </c>
      <c r="E953" s="25"/>
    </row>
    <row r="954" spans="1:5" x14ac:dyDescent="0.2">
      <c r="A954" s="10">
        <v>24</v>
      </c>
      <c r="B954" s="10">
        <v>1</v>
      </c>
      <c r="C954" s="16">
        <v>31</v>
      </c>
      <c r="D954" s="17">
        <v>1</v>
      </c>
    </row>
    <row r="955" spans="1:5" x14ac:dyDescent="0.2">
      <c r="A955" s="10">
        <v>24</v>
      </c>
      <c r="B955" s="10">
        <v>1</v>
      </c>
      <c r="C955" s="16">
        <v>32</v>
      </c>
      <c r="D955" s="17">
        <v>2</v>
      </c>
    </row>
    <row r="956" spans="1:5" x14ac:dyDescent="0.2">
      <c r="A956" s="10">
        <v>24</v>
      </c>
      <c r="B956" s="10">
        <v>1</v>
      </c>
      <c r="C956" s="16">
        <v>33</v>
      </c>
      <c r="D956" s="17">
        <v>0</v>
      </c>
    </row>
    <row r="957" spans="1:5" x14ac:dyDescent="0.2">
      <c r="A957" s="10">
        <v>24</v>
      </c>
      <c r="B957" s="10">
        <v>1</v>
      </c>
      <c r="C957" s="16">
        <v>34</v>
      </c>
      <c r="D957" s="17">
        <v>1</v>
      </c>
    </row>
    <row r="958" spans="1:5" x14ac:dyDescent="0.2">
      <c r="A958" s="20">
        <v>24</v>
      </c>
      <c r="B958" s="20">
        <v>1</v>
      </c>
      <c r="C958" s="16">
        <v>35</v>
      </c>
      <c r="D958" s="17">
        <v>1</v>
      </c>
    </row>
    <row r="959" spans="1:5" x14ac:dyDescent="0.2">
      <c r="A959" s="10">
        <v>24</v>
      </c>
      <c r="B959" s="10">
        <v>1</v>
      </c>
      <c r="C959" s="16">
        <v>36</v>
      </c>
      <c r="D959" s="17">
        <v>2</v>
      </c>
    </row>
    <row r="960" spans="1:5" x14ac:dyDescent="0.2">
      <c r="A960" s="10">
        <v>24</v>
      </c>
      <c r="B960" s="10">
        <v>1</v>
      </c>
      <c r="C960" s="16">
        <v>37</v>
      </c>
      <c r="D960" s="17">
        <v>1</v>
      </c>
    </row>
    <row r="961" spans="1:5" x14ac:dyDescent="0.2">
      <c r="A961" s="10">
        <v>24</v>
      </c>
      <c r="B961" s="10">
        <v>1</v>
      </c>
      <c r="C961" s="16">
        <v>38</v>
      </c>
      <c r="D961" s="17">
        <v>0</v>
      </c>
    </row>
    <row r="962" spans="1:5" x14ac:dyDescent="0.2">
      <c r="A962" s="10">
        <v>24</v>
      </c>
      <c r="B962" s="10">
        <v>1</v>
      </c>
      <c r="C962" s="16">
        <v>39</v>
      </c>
      <c r="D962" s="17">
        <v>0</v>
      </c>
    </row>
    <row r="963" spans="1:5" ht="15.75" thickBot="1" x14ac:dyDescent="0.25">
      <c r="A963" s="27">
        <v>24</v>
      </c>
      <c r="B963" s="27">
        <v>1</v>
      </c>
      <c r="C963" s="27">
        <v>40</v>
      </c>
      <c r="D963" s="28">
        <v>0</v>
      </c>
      <c r="E963" s="43"/>
    </row>
    <row r="964" spans="1:5" x14ac:dyDescent="0.2">
      <c r="A964" s="10">
        <v>25</v>
      </c>
      <c r="B964" s="10">
        <v>1</v>
      </c>
      <c r="C964" s="16">
        <v>1</v>
      </c>
      <c r="D964" s="17">
        <v>3</v>
      </c>
    </row>
    <row r="965" spans="1:5" x14ac:dyDescent="0.2">
      <c r="A965" s="10">
        <v>25</v>
      </c>
      <c r="B965" s="10">
        <v>1</v>
      </c>
      <c r="C965" s="16">
        <v>2</v>
      </c>
      <c r="D965" s="17">
        <v>1</v>
      </c>
    </row>
    <row r="966" spans="1:5" x14ac:dyDescent="0.2">
      <c r="A966" s="10">
        <v>25</v>
      </c>
      <c r="B966" s="10">
        <v>1</v>
      </c>
      <c r="C966" s="16">
        <v>3</v>
      </c>
      <c r="D966" s="17">
        <v>1</v>
      </c>
    </row>
    <row r="967" spans="1:5" x14ac:dyDescent="0.2">
      <c r="A967" s="10">
        <v>25</v>
      </c>
      <c r="B967" s="10">
        <v>1</v>
      </c>
      <c r="C967" s="16">
        <v>4</v>
      </c>
      <c r="D967" s="17">
        <v>1</v>
      </c>
    </row>
    <row r="968" spans="1:5" x14ac:dyDescent="0.2">
      <c r="A968" s="20">
        <v>25</v>
      </c>
      <c r="B968" s="20">
        <v>1</v>
      </c>
      <c r="C968" s="16">
        <v>5</v>
      </c>
      <c r="D968" s="17">
        <v>0</v>
      </c>
    </row>
    <row r="969" spans="1:5" x14ac:dyDescent="0.2">
      <c r="A969" s="10">
        <v>25</v>
      </c>
      <c r="B969" s="10">
        <v>1</v>
      </c>
      <c r="C969" s="16">
        <v>6</v>
      </c>
      <c r="D969" s="17">
        <v>2</v>
      </c>
    </row>
    <row r="970" spans="1:5" x14ac:dyDescent="0.2">
      <c r="A970" s="10">
        <v>25</v>
      </c>
      <c r="B970" s="10">
        <v>1</v>
      </c>
      <c r="C970" s="16">
        <v>7</v>
      </c>
      <c r="D970" s="17">
        <v>0</v>
      </c>
    </row>
    <row r="971" spans="1:5" x14ac:dyDescent="0.2">
      <c r="A971" s="10">
        <v>25</v>
      </c>
      <c r="B971" s="10">
        <v>1</v>
      </c>
      <c r="C971" s="16">
        <v>8</v>
      </c>
      <c r="D971" s="17">
        <v>0</v>
      </c>
    </row>
    <row r="972" spans="1:5" x14ac:dyDescent="0.2">
      <c r="A972" s="10">
        <v>25</v>
      </c>
      <c r="B972" s="10">
        <v>1</v>
      </c>
      <c r="C972" s="16">
        <v>9</v>
      </c>
      <c r="D972" s="17">
        <v>0</v>
      </c>
    </row>
    <row r="973" spans="1:5" x14ac:dyDescent="0.2">
      <c r="A973" s="23">
        <v>25</v>
      </c>
      <c r="B973" s="23">
        <v>1</v>
      </c>
      <c r="C973" s="23">
        <v>10</v>
      </c>
      <c r="D973" s="24">
        <v>1</v>
      </c>
      <c r="E973" s="25"/>
    </row>
    <row r="974" spans="1:5" x14ac:dyDescent="0.2">
      <c r="A974" s="10">
        <v>25</v>
      </c>
      <c r="B974" s="10">
        <v>1</v>
      </c>
      <c r="C974" s="16">
        <v>11</v>
      </c>
      <c r="D974" s="17">
        <v>0</v>
      </c>
    </row>
    <row r="975" spans="1:5" x14ac:dyDescent="0.2">
      <c r="A975" s="10">
        <v>25</v>
      </c>
      <c r="B975" s="10">
        <v>1</v>
      </c>
      <c r="C975" s="16">
        <v>12</v>
      </c>
      <c r="D975" s="17">
        <v>1</v>
      </c>
    </row>
    <row r="976" spans="1:5" x14ac:dyDescent="0.2">
      <c r="A976" s="10">
        <v>25</v>
      </c>
      <c r="B976" s="10">
        <v>1</v>
      </c>
      <c r="C976" s="16">
        <v>13</v>
      </c>
      <c r="D976" s="17">
        <v>0</v>
      </c>
    </row>
    <row r="977" spans="1:5" x14ac:dyDescent="0.2">
      <c r="A977" s="10">
        <v>25</v>
      </c>
      <c r="B977" s="10">
        <v>1</v>
      </c>
      <c r="C977" s="16">
        <v>14</v>
      </c>
      <c r="D977" s="17">
        <v>12</v>
      </c>
    </row>
    <row r="978" spans="1:5" x14ac:dyDescent="0.2">
      <c r="A978" s="20">
        <v>25</v>
      </c>
      <c r="B978" s="20">
        <v>1</v>
      </c>
      <c r="C978" s="16">
        <v>15</v>
      </c>
      <c r="D978" s="17">
        <v>3</v>
      </c>
    </row>
    <row r="979" spans="1:5" x14ac:dyDescent="0.2">
      <c r="A979" s="10">
        <v>25</v>
      </c>
      <c r="B979" s="10">
        <v>1</v>
      </c>
      <c r="C979" s="16">
        <v>16</v>
      </c>
      <c r="D979" s="17">
        <v>0</v>
      </c>
    </row>
    <row r="980" spans="1:5" x14ac:dyDescent="0.2">
      <c r="A980" s="10">
        <v>25</v>
      </c>
      <c r="B980" s="10">
        <v>1</v>
      </c>
      <c r="C980" s="16">
        <v>17</v>
      </c>
      <c r="D980" s="17">
        <v>0</v>
      </c>
    </row>
    <row r="981" spans="1:5" x14ac:dyDescent="0.2">
      <c r="A981" s="10">
        <v>25</v>
      </c>
      <c r="B981" s="10">
        <v>1</v>
      </c>
      <c r="C981" s="16">
        <v>18</v>
      </c>
      <c r="D981" s="17">
        <v>0</v>
      </c>
    </row>
    <row r="982" spans="1:5" x14ac:dyDescent="0.2">
      <c r="A982" s="10">
        <v>25</v>
      </c>
      <c r="B982" s="10">
        <v>1</v>
      </c>
      <c r="C982" s="16">
        <v>19</v>
      </c>
      <c r="D982" s="17">
        <v>1</v>
      </c>
    </row>
    <row r="983" spans="1:5" x14ac:dyDescent="0.2">
      <c r="A983" s="23">
        <v>25</v>
      </c>
      <c r="B983" s="23">
        <v>1</v>
      </c>
      <c r="C983" s="23">
        <v>20</v>
      </c>
      <c r="D983" s="24">
        <v>0</v>
      </c>
      <c r="E983" s="25"/>
    </row>
    <row r="984" spans="1:5" x14ac:dyDescent="0.2">
      <c r="A984" s="10">
        <v>25</v>
      </c>
      <c r="B984" s="10">
        <v>1</v>
      </c>
      <c r="C984" s="16">
        <v>21</v>
      </c>
      <c r="D984" s="17">
        <v>0</v>
      </c>
    </row>
    <row r="985" spans="1:5" x14ac:dyDescent="0.2">
      <c r="A985" s="10">
        <v>25</v>
      </c>
      <c r="B985" s="10">
        <v>1</v>
      </c>
      <c r="C985" s="16">
        <v>22</v>
      </c>
      <c r="D985" s="17">
        <v>0</v>
      </c>
    </row>
    <row r="986" spans="1:5" x14ac:dyDescent="0.2">
      <c r="A986" s="10">
        <v>25</v>
      </c>
      <c r="B986" s="10">
        <v>1</v>
      </c>
      <c r="C986" s="16">
        <v>23</v>
      </c>
      <c r="D986" s="17">
        <v>0</v>
      </c>
    </row>
    <row r="987" spans="1:5" x14ac:dyDescent="0.2">
      <c r="A987" s="10">
        <v>25</v>
      </c>
      <c r="B987" s="10">
        <v>1</v>
      </c>
      <c r="C987" s="16">
        <v>24</v>
      </c>
      <c r="D987" s="17">
        <v>4</v>
      </c>
    </row>
    <row r="988" spans="1:5" x14ac:dyDescent="0.2">
      <c r="A988" s="20">
        <v>25</v>
      </c>
      <c r="B988" s="20">
        <v>1</v>
      </c>
      <c r="C988" s="16">
        <v>25</v>
      </c>
      <c r="D988" s="17">
        <v>0</v>
      </c>
    </row>
    <row r="989" spans="1:5" x14ac:dyDescent="0.2">
      <c r="A989" s="10">
        <v>25</v>
      </c>
      <c r="B989" s="10">
        <v>1</v>
      </c>
      <c r="C989" s="16">
        <v>26</v>
      </c>
      <c r="D989" s="17">
        <v>0</v>
      </c>
    </row>
    <row r="990" spans="1:5" x14ac:dyDescent="0.2">
      <c r="A990" s="10">
        <v>25</v>
      </c>
      <c r="B990" s="10">
        <v>1</v>
      </c>
      <c r="C990" s="16">
        <v>27</v>
      </c>
      <c r="D990" s="17">
        <v>0</v>
      </c>
    </row>
    <row r="991" spans="1:5" x14ac:dyDescent="0.2">
      <c r="A991" s="10">
        <v>25</v>
      </c>
      <c r="B991" s="10">
        <v>1</v>
      </c>
      <c r="C991" s="16">
        <v>28</v>
      </c>
      <c r="D991" s="17">
        <v>0</v>
      </c>
    </row>
    <row r="992" spans="1:5" x14ac:dyDescent="0.2">
      <c r="A992" s="20">
        <v>25</v>
      </c>
      <c r="B992" s="20">
        <v>1</v>
      </c>
      <c r="C992" s="16">
        <v>29</v>
      </c>
      <c r="D992" s="17">
        <v>0</v>
      </c>
    </row>
    <row r="993" spans="1:5" x14ac:dyDescent="0.2">
      <c r="A993" s="23">
        <v>25</v>
      </c>
      <c r="B993" s="23">
        <v>1</v>
      </c>
      <c r="C993" s="23">
        <v>30</v>
      </c>
      <c r="D993" s="24">
        <v>0</v>
      </c>
      <c r="E993" s="25"/>
    </row>
    <row r="994" spans="1:5" x14ac:dyDescent="0.2">
      <c r="A994" s="10">
        <v>25</v>
      </c>
      <c r="B994" s="10">
        <v>1</v>
      </c>
      <c r="C994" s="16">
        <v>31</v>
      </c>
      <c r="D994" s="17">
        <v>0</v>
      </c>
    </row>
    <row r="995" spans="1:5" x14ac:dyDescent="0.2">
      <c r="A995" s="10">
        <v>25</v>
      </c>
      <c r="B995" s="10">
        <v>1</v>
      </c>
      <c r="C995" s="16">
        <v>32</v>
      </c>
      <c r="D995" s="17">
        <v>3</v>
      </c>
    </row>
    <row r="996" spans="1:5" x14ac:dyDescent="0.2">
      <c r="A996" s="10">
        <v>25</v>
      </c>
      <c r="B996" s="10">
        <v>1</v>
      </c>
      <c r="C996" s="16">
        <v>33</v>
      </c>
      <c r="D996" s="17">
        <v>1</v>
      </c>
    </row>
    <row r="997" spans="1:5" x14ac:dyDescent="0.2">
      <c r="A997" s="10">
        <v>25</v>
      </c>
      <c r="B997" s="10">
        <v>1</v>
      </c>
      <c r="C997" s="16">
        <v>34</v>
      </c>
      <c r="D997" s="17">
        <v>11</v>
      </c>
    </row>
    <row r="998" spans="1:5" x14ac:dyDescent="0.2">
      <c r="A998" s="20">
        <v>25</v>
      </c>
      <c r="B998" s="20">
        <v>1</v>
      </c>
      <c r="C998" s="16">
        <v>35</v>
      </c>
      <c r="D998" s="17">
        <v>0</v>
      </c>
    </row>
    <row r="999" spans="1:5" x14ac:dyDescent="0.2">
      <c r="A999" s="10">
        <v>25</v>
      </c>
      <c r="B999" s="10">
        <v>1</v>
      </c>
      <c r="C999" s="16">
        <v>36</v>
      </c>
      <c r="D999" s="17">
        <v>5</v>
      </c>
    </row>
    <row r="1000" spans="1:5" x14ac:dyDescent="0.2">
      <c r="A1000" s="10">
        <v>25</v>
      </c>
      <c r="B1000" s="10">
        <v>1</v>
      </c>
      <c r="C1000" s="16">
        <v>37</v>
      </c>
      <c r="D1000" s="17">
        <v>1</v>
      </c>
    </row>
    <row r="1001" spans="1:5" x14ac:dyDescent="0.2">
      <c r="A1001" s="10">
        <v>25</v>
      </c>
      <c r="B1001" s="10">
        <v>1</v>
      </c>
      <c r="C1001" s="16">
        <v>38</v>
      </c>
      <c r="D1001" s="17">
        <v>5</v>
      </c>
    </row>
    <row r="1002" spans="1:5" x14ac:dyDescent="0.2">
      <c r="A1002" s="10">
        <v>25</v>
      </c>
      <c r="B1002" s="10">
        <v>1</v>
      </c>
      <c r="C1002" s="16">
        <v>39</v>
      </c>
      <c r="D1002" s="17">
        <v>1</v>
      </c>
    </row>
    <row r="1003" spans="1:5" ht="15.75" thickBot="1" x14ac:dyDescent="0.25">
      <c r="A1003" s="27">
        <v>25</v>
      </c>
      <c r="B1003" s="27">
        <v>1</v>
      </c>
      <c r="C1003" s="27">
        <v>40</v>
      </c>
      <c r="D1003" s="28">
        <v>0</v>
      </c>
      <c r="E1003" s="43"/>
    </row>
    <row r="1004" spans="1:5" x14ac:dyDescent="0.2">
      <c r="A1004" s="10">
        <v>26</v>
      </c>
      <c r="B1004" s="10">
        <v>1</v>
      </c>
      <c r="C1004" s="16">
        <v>1</v>
      </c>
      <c r="D1004" s="17">
        <v>0</v>
      </c>
    </row>
    <row r="1005" spans="1:5" x14ac:dyDescent="0.2">
      <c r="A1005" s="10">
        <v>26</v>
      </c>
      <c r="B1005" s="10">
        <v>1</v>
      </c>
      <c r="C1005" s="16">
        <v>2</v>
      </c>
      <c r="D1005" s="17">
        <v>0</v>
      </c>
    </row>
    <row r="1006" spans="1:5" x14ac:dyDescent="0.2">
      <c r="A1006" s="10">
        <v>26</v>
      </c>
      <c r="B1006" s="10">
        <v>1</v>
      </c>
      <c r="C1006" s="16">
        <v>3</v>
      </c>
      <c r="D1006" s="17">
        <v>0</v>
      </c>
    </row>
    <row r="1007" spans="1:5" x14ac:dyDescent="0.2">
      <c r="A1007" s="10">
        <v>26</v>
      </c>
      <c r="B1007" s="10">
        <v>1</v>
      </c>
      <c r="C1007" s="16">
        <v>4</v>
      </c>
      <c r="D1007" s="17">
        <v>0</v>
      </c>
    </row>
    <row r="1008" spans="1:5" x14ac:dyDescent="0.2">
      <c r="A1008" s="20">
        <v>26</v>
      </c>
      <c r="B1008" s="20">
        <v>1</v>
      </c>
      <c r="C1008" s="16">
        <v>5</v>
      </c>
      <c r="D1008" s="17">
        <v>0</v>
      </c>
    </row>
    <row r="1009" spans="1:5" x14ac:dyDescent="0.2">
      <c r="A1009" s="10">
        <v>26</v>
      </c>
      <c r="B1009" s="10">
        <v>1</v>
      </c>
      <c r="C1009" s="16">
        <v>6</v>
      </c>
      <c r="D1009" s="17">
        <v>0</v>
      </c>
    </row>
    <row r="1010" spans="1:5" x14ac:dyDescent="0.2">
      <c r="A1010" s="10">
        <v>26</v>
      </c>
      <c r="B1010" s="10">
        <v>1</v>
      </c>
      <c r="C1010" s="16">
        <v>7</v>
      </c>
      <c r="D1010" s="17">
        <v>0</v>
      </c>
    </row>
    <row r="1011" spans="1:5" x14ac:dyDescent="0.2">
      <c r="A1011" s="10">
        <v>26</v>
      </c>
      <c r="B1011" s="10">
        <v>1</v>
      </c>
      <c r="C1011" s="16">
        <v>8</v>
      </c>
      <c r="D1011" s="17">
        <v>0</v>
      </c>
    </row>
    <row r="1012" spans="1:5" x14ac:dyDescent="0.2">
      <c r="A1012" s="10">
        <v>26</v>
      </c>
      <c r="B1012" s="10">
        <v>1</v>
      </c>
      <c r="C1012" s="16">
        <v>9</v>
      </c>
      <c r="D1012" s="17">
        <v>0</v>
      </c>
    </row>
    <row r="1013" spans="1:5" x14ac:dyDescent="0.2">
      <c r="A1013" s="23">
        <v>26</v>
      </c>
      <c r="B1013" s="23">
        <v>1</v>
      </c>
      <c r="C1013" s="23">
        <v>10</v>
      </c>
      <c r="D1013" s="24">
        <v>0</v>
      </c>
      <c r="E1013" s="25"/>
    </row>
    <row r="1014" spans="1:5" x14ac:dyDescent="0.2">
      <c r="A1014" s="10">
        <v>26</v>
      </c>
      <c r="B1014" s="10">
        <v>1</v>
      </c>
      <c r="C1014" s="16">
        <v>11</v>
      </c>
      <c r="D1014" s="17">
        <v>0</v>
      </c>
    </row>
    <row r="1015" spans="1:5" x14ac:dyDescent="0.2">
      <c r="A1015" s="10">
        <v>26</v>
      </c>
      <c r="B1015" s="10">
        <v>1</v>
      </c>
      <c r="C1015" s="16">
        <v>12</v>
      </c>
      <c r="D1015" s="17">
        <v>0</v>
      </c>
    </row>
    <row r="1016" spans="1:5" x14ac:dyDescent="0.2">
      <c r="A1016" s="10">
        <v>26</v>
      </c>
      <c r="B1016" s="10">
        <v>1</v>
      </c>
      <c r="C1016" s="16">
        <v>13</v>
      </c>
      <c r="D1016" s="17">
        <v>0</v>
      </c>
    </row>
    <row r="1017" spans="1:5" x14ac:dyDescent="0.2">
      <c r="A1017" s="10">
        <v>26</v>
      </c>
      <c r="B1017" s="10">
        <v>1</v>
      </c>
      <c r="C1017" s="16">
        <v>14</v>
      </c>
      <c r="D1017" s="17">
        <v>2</v>
      </c>
    </row>
    <row r="1018" spans="1:5" x14ac:dyDescent="0.2">
      <c r="A1018" s="20">
        <v>26</v>
      </c>
      <c r="B1018" s="20">
        <v>1</v>
      </c>
      <c r="C1018" s="16">
        <v>15</v>
      </c>
      <c r="D1018" s="17">
        <v>0</v>
      </c>
    </row>
    <row r="1019" spans="1:5" x14ac:dyDescent="0.2">
      <c r="A1019" s="10">
        <v>26</v>
      </c>
      <c r="B1019" s="10">
        <v>1</v>
      </c>
      <c r="C1019" s="16">
        <v>16</v>
      </c>
      <c r="D1019" s="17">
        <v>0</v>
      </c>
    </row>
    <row r="1020" spans="1:5" x14ac:dyDescent="0.2">
      <c r="A1020" s="10">
        <v>26</v>
      </c>
      <c r="B1020" s="10">
        <v>1</v>
      </c>
      <c r="C1020" s="16">
        <v>17</v>
      </c>
      <c r="D1020" s="17">
        <v>0</v>
      </c>
    </row>
    <row r="1021" spans="1:5" x14ac:dyDescent="0.2">
      <c r="A1021" s="10">
        <v>26</v>
      </c>
      <c r="B1021" s="10">
        <v>1</v>
      </c>
      <c r="C1021" s="16">
        <v>18</v>
      </c>
      <c r="D1021" s="17">
        <v>0</v>
      </c>
    </row>
    <row r="1022" spans="1:5" x14ac:dyDescent="0.2">
      <c r="A1022" s="10">
        <v>26</v>
      </c>
      <c r="B1022" s="10">
        <v>1</v>
      </c>
      <c r="C1022" s="16">
        <v>19</v>
      </c>
      <c r="D1022" s="17">
        <v>0</v>
      </c>
    </row>
    <row r="1023" spans="1:5" x14ac:dyDescent="0.2">
      <c r="A1023" s="23">
        <v>26</v>
      </c>
      <c r="B1023" s="23">
        <v>1</v>
      </c>
      <c r="C1023" s="23">
        <v>20</v>
      </c>
      <c r="D1023" s="24">
        <v>0</v>
      </c>
      <c r="E1023" s="25"/>
    </row>
    <row r="1024" spans="1:5" x14ac:dyDescent="0.2">
      <c r="A1024" s="10">
        <v>26</v>
      </c>
      <c r="B1024" s="10">
        <v>1</v>
      </c>
      <c r="C1024" s="16">
        <v>21</v>
      </c>
      <c r="D1024" s="17">
        <v>0</v>
      </c>
    </row>
    <row r="1025" spans="1:5" x14ac:dyDescent="0.2">
      <c r="A1025" s="10">
        <v>26</v>
      </c>
      <c r="B1025" s="10">
        <v>1</v>
      </c>
      <c r="C1025" s="16">
        <v>22</v>
      </c>
      <c r="D1025" s="17">
        <v>0</v>
      </c>
    </row>
    <row r="1026" spans="1:5" x14ac:dyDescent="0.2">
      <c r="A1026" s="10">
        <v>26</v>
      </c>
      <c r="B1026" s="10">
        <v>1</v>
      </c>
      <c r="C1026" s="16">
        <v>23</v>
      </c>
      <c r="D1026" s="17">
        <v>0</v>
      </c>
    </row>
    <row r="1027" spans="1:5" x14ac:dyDescent="0.2">
      <c r="A1027" s="10">
        <v>26</v>
      </c>
      <c r="B1027" s="10">
        <v>1</v>
      </c>
      <c r="C1027" s="16">
        <v>24</v>
      </c>
      <c r="D1027" s="17">
        <v>0</v>
      </c>
    </row>
    <row r="1028" spans="1:5" x14ac:dyDescent="0.2">
      <c r="A1028" s="20">
        <v>26</v>
      </c>
      <c r="B1028" s="20">
        <v>1</v>
      </c>
      <c r="C1028" s="16">
        <v>25</v>
      </c>
      <c r="D1028" s="17">
        <v>0</v>
      </c>
    </row>
    <row r="1029" spans="1:5" x14ac:dyDescent="0.2">
      <c r="A1029" s="10">
        <v>26</v>
      </c>
      <c r="B1029" s="10">
        <v>1</v>
      </c>
      <c r="C1029" s="16">
        <v>26</v>
      </c>
      <c r="D1029" s="17">
        <v>0</v>
      </c>
    </row>
    <row r="1030" spans="1:5" x14ac:dyDescent="0.2">
      <c r="A1030" s="10">
        <v>26</v>
      </c>
      <c r="B1030" s="10">
        <v>1</v>
      </c>
      <c r="C1030" s="16">
        <v>27</v>
      </c>
      <c r="D1030" s="17">
        <v>0</v>
      </c>
    </row>
    <row r="1031" spans="1:5" x14ac:dyDescent="0.2">
      <c r="A1031" s="10">
        <v>26</v>
      </c>
      <c r="B1031" s="10">
        <v>1</v>
      </c>
      <c r="C1031" s="16">
        <v>28</v>
      </c>
      <c r="D1031" s="17">
        <v>0</v>
      </c>
    </row>
    <row r="1032" spans="1:5" x14ac:dyDescent="0.2">
      <c r="A1032" s="20">
        <v>26</v>
      </c>
      <c r="B1032" s="20">
        <v>1</v>
      </c>
      <c r="C1032" s="16">
        <v>29</v>
      </c>
      <c r="D1032" s="17">
        <v>0</v>
      </c>
    </row>
    <row r="1033" spans="1:5" x14ac:dyDescent="0.2">
      <c r="A1033" s="23">
        <v>26</v>
      </c>
      <c r="B1033" s="23">
        <v>1</v>
      </c>
      <c r="C1033" s="23">
        <v>30</v>
      </c>
      <c r="D1033" s="24">
        <v>0</v>
      </c>
      <c r="E1033" s="25"/>
    </row>
    <row r="1034" spans="1:5" x14ac:dyDescent="0.2">
      <c r="A1034" s="10">
        <v>26</v>
      </c>
      <c r="B1034" s="10">
        <v>1</v>
      </c>
      <c r="C1034" s="16">
        <v>31</v>
      </c>
      <c r="D1034" s="17">
        <v>0</v>
      </c>
    </row>
    <row r="1035" spans="1:5" x14ac:dyDescent="0.2">
      <c r="A1035" s="10">
        <v>26</v>
      </c>
      <c r="B1035" s="10">
        <v>1</v>
      </c>
      <c r="C1035" s="16">
        <v>32</v>
      </c>
      <c r="D1035" s="17">
        <v>0</v>
      </c>
    </row>
    <row r="1036" spans="1:5" x14ac:dyDescent="0.2">
      <c r="A1036" s="10">
        <v>26</v>
      </c>
      <c r="B1036" s="10">
        <v>1</v>
      </c>
      <c r="C1036" s="16">
        <v>33</v>
      </c>
      <c r="D1036" s="17">
        <v>0</v>
      </c>
    </row>
    <row r="1037" spans="1:5" x14ac:dyDescent="0.2">
      <c r="A1037" s="10">
        <v>26</v>
      </c>
      <c r="B1037" s="10">
        <v>1</v>
      </c>
      <c r="C1037" s="16">
        <v>34</v>
      </c>
      <c r="D1037" s="17">
        <v>0</v>
      </c>
    </row>
    <row r="1038" spans="1:5" x14ac:dyDescent="0.2">
      <c r="A1038" s="20">
        <v>26</v>
      </c>
      <c r="B1038" s="20">
        <v>1</v>
      </c>
      <c r="C1038" s="16">
        <v>35</v>
      </c>
      <c r="D1038" s="17">
        <v>0</v>
      </c>
    </row>
    <row r="1039" spans="1:5" x14ac:dyDescent="0.2">
      <c r="A1039" s="10">
        <v>26</v>
      </c>
      <c r="B1039" s="10">
        <v>1</v>
      </c>
      <c r="C1039" s="16">
        <v>36</v>
      </c>
      <c r="D1039" s="17">
        <v>0</v>
      </c>
    </row>
    <row r="1040" spans="1:5" x14ac:dyDescent="0.2">
      <c r="A1040" s="10">
        <v>26</v>
      </c>
      <c r="B1040" s="10">
        <v>1</v>
      </c>
      <c r="C1040" s="16">
        <v>37</v>
      </c>
      <c r="D1040" s="17">
        <v>0</v>
      </c>
    </row>
    <row r="1041" spans="1:5" x14ac:dyDescent="0.2">
      <c r="A1041" s="10">
        <v>26</v>
      </c>
      <c r="B1041" s="10">
        <v>1</v>
      </c>
      <c r="C1041" s="16">
        <v>38</v>
      </c>
      <c r="D1041" s="17">
        <v>0</v>
      </c>
    </row>
    <row r="1042" spans="1:5" x14ac:dyDescent="0.2">
      <c r="A1042" s="10">
        <v>26</v>
      </c>
      <c r="B1042" s="10">
        <v>1</v>
      </c>
      <c r="C1042" s="16">
        <v>39</v>
      </c>
      <c r="D1042" s="17">
        <v>0</v>
      </c>
    </row>
    <row r="1043" spans="1:5" ht="15.75" thickBot="1" x14ac:dyDescent="0.25">
      <c r="A1043" s="27">
        <v>26</v>
      </c>
      <c r="B1043" s="27">
        <v>1</v>
      </c>
      <c r="C1043" s="27">
        <v>40</v>
      </c>
      <c r="D1043" s="28">
        <v>0</v>
      </c>
      <c r="E1043" s="43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3"/>
  <sheetViews>
    <sheetView zoomScale="75" workbookViewId="0">
      <pane ySplit="3" topLeftCell="A4" activePane="bottomLeft" state="frozenSplit"/>
      <selection pane="bottomLeft" activeCell="I4" sqref="I4:I30"/>
    </sheetView>
  </sheetViews>
  <sheetFormatPr baseColWidth="10" defaultColWidth="13.140625" defaultRowHeight="15" x14ac:dyDescent="0.2"/>
  <cols>
    <col min="1" max="3" width="5.7109375" style="10" customWidth="1"/>
    <col min="4" max="4" width="6.7109375" style="10" customWidth="1"/>
    <col min="5" max="6" width="20.7109375" style="10" customWidth="1"/>
    <col min="7" max="7" width="13.140625" style="10" customWidth="1"/>
    <col min="8" max="8" width="10.7109375" style="10" customWidth="1"/>
    <col min="9" max="9" width="13.140625" style="10" customWidth="1"/>
    <col min="10" max="16384" width="13.140625" style="10"/>
  </cols>
  <sheetData>
    <row r="1" spans="1:11" ht="15.75" x14ac:dyDescent="0.25">
      <c r="G1" s="21" t="s">
        <v>173</v>
      </c>
    </row>
    <row r="3" spans="1:11" ht="30" customHeight="1" x14ac:dyDescent="0.25">
      <c r="A3" s="40" t="s">
        <v>74</v>
      </c>
      <c r="B3" s="41" t="s">
        <v>75</v>
      </c>
      <c r="C3" s="41" t="s">
        <v>76</v>
      </c>
      <c r="D3" s="42" t="s">
        <v>77</v>
      </c>
      <c r="E3" s="13" t="s">
        <v>5</v>
      </c>
      <c r="H3" s="14" t="s">
        <v>6</v>
      </c>
      <c r="I3" s="14" t="s">
        <v>9</v>
      </c>
    </row>
    <row r="4" spans="1:11" x14ac:dyDescent="0.2">
      <c r="A4" s="10">
        <v>1</v>
      </c>
      <c r="B4" s="10">
        <v>1</v>
      </c>
      <c r="C4" s="16">
        <v>1</v>
      </c>
      <c r="D4" s="17">
        <v>0</v>
      </c>
      <c r="F4" s="10" t="s">
        <v>13</v>
      </c>
      <c r="G4" s="18">
        <v>43208</v>
      </c>
      <c r="H4" s="10">
        <f>SUM(D4:D43)</f>
        <v>0</v>
      </c>
      <c r="I4" s="11">
        <f>H4/6*7/40</f>
        <v>0</v>
      </c>
    </row>
    <row r="5" spans="1:11" x14ac:dyDescent="0.2">
      <c r="A5" s="10">
        <v>1</v>
      </c>
      <c r="B5" s="10">
        <v>1</v>
      </c>
      <c r="C5" s="16">
        <v>2</v>
      </c>
      <c r="D5" s="17">
        <v>0</v>
      </c>
      <c r="F5" s="10" t="s">
        <v>15</v>
      </c>
      <c r="G5" s="18">
        <v>43215</v>
      </c>
      <c r="H5" s="10">
        <f>SUM(D44:D83)</f>
        <v>0</v>
      </c>
      <c r="I5" s="11">
        <f t="shared" ref="I5:I30" si="0">H5/7*7/40</f>
        <v>0</v>
      </c>
    </row>
    <row r="6" spans="1:11" x14ac:dyDescent="0.2">
      <c r="A6" s="10">
        <v>1</v>
      </c>
      <c r="B6" s="10">
        <v>1</v>
      </c>
      <c r="C6" s="16">
        <v>3</v>
      </c>
      <c r="D6" s="17">
        <v>0</v>
      </c>
      <c r="F6" s="10" t="s">
        <v>16</v>
      </c>
      <c r="G6" s="18">
        <v>43222</v>
      </c>
      <c r="H6" s="10">
        <f>SUM(D84:D123)</f>
        <v>46</v>
      </c>
      <c r="I6" s="11">
        <f t="shared" si="0"/>
        <v>1.1499999999999999</v>
      </c>
      <c r="K6" s="11"/>
    </row>
    <row r="7" spans="1:11" x14ac:dyDescent="0.2">
      <c r="A7" s="10">
        <v>1</v>
      </c>
      <c r="B7" s="10">
        <v>1</v>
      </c>
      <c r="C7" s="16">
        <v>4</v>
      </c>
      <c r="D7" s="17">
        <v>0</v>
      </c>
      <c r="F7" s="10" t="s">
        <v>17</v>
      </c>
      <c r="G7" s="18">
        <v>43229</v>
      </c>
      <c r="H7" s="10">
        <f>SUM(D124:D163)</f>
        <v>389</v>
      </c>
      <c r="I7" s="11">
        <f t="shared" si="0"/>
        <v>9.7249999999999996</v>
      </c>
      <c r="K7" s="11"/>
    </row>
    <row r="8" spans="1:11" x14ac:dyDescent="0.2">
      <c r="A8" s="20">
        <v>1</v>
      </c>
      <c r="B8" s="20">
        <v>1</v>
      </c>
      <c r="C8" s="16">
        <v>5</v>
      </c>
      <c r="D8" s="17">
        <v>0</v>
      </c>
      <c r="F8" s="10" t="s">
        <v>18</v>
      </c>
      <c r="G8" s="18">
        <v>43236</v>
      </c>
      <c r="H8" s="10">
        <f>SUM(D164:D203)</f>
        <v>402</v>
      </c>
      <c r="I8" s="11">
        <f t="shared" si="0"/>
        <v>10.050000000000001</v>
      </c>
      <c r="K8" s="11"/>
    </row>
    <row r="9" spans="1:11" x14ac:dyDescent="0.2">
      <c r="A9" s="10">
        <v>1</v>
      </c>
      <c r="B9" s="10">
        <v>1</v>
      </c>
      <c r="C9" s="16">
        <v>6</v>
      </c>
      <c r="D9" s="17">
        <v>0</v>
      </c>
      <c r="F9" s="10" t="s">
        <v>19</v>
      </c>
      <c r="G9" s="18">
        <v>43243</v>
      </c>
      <c r="H9" s="10">
        <f>SUM(D204:D243)</f>
        <v>108</v>
      </c>
      <c r="I9" s="11">
        <f t="shared" si="0"/>
        <v>2.7</v>
      </c>
      <c r="K9" s="11"/>
    </row>
    <row r="10" spans="1:11" x14ac:dyDescent="0.2">
      <c r="A10" s="10">
        <v>1</v>
      </c>
      <c r="B10" s="10">
        <v>1</v>
      </c>
      <c r="C10" s="16">
        <v>7</v>
      </c>
      <c r="D10" s="17">
        <v>0</v>
      </c>
      <c r="F10" s="10" t="s">
        <v>20</v>
      </c>
      <c r="G10" s="18">
        <v>43250</v>
      </c>
      <c r="H10" s="10">
        <f>SUM(D244:D283)</f>
        <v>11</v>
      </c>
      <c r="I10" s="11">
        <f t="shared" si="0"/>
        <v>0.27500000000000002</v>
      </c>
      <c r="K10" s="11"/>
    </row>
    <row r="11" spans="1:11" x14ac:dyDescent="0.2">
      <c r="A11" s="10">
        <v>1</v>
      </c>
      <c r="B11" s="10">
        <v>1</v>
      </c>
      <c r="C11" s="16">
        <v>8</v>
      </c>
      <c r="D11" s="17">
        <v>0</v>
      </c>
      <c r="F11" s="10" t="s">
        <v>21</v>
      </c>
      <c r="G11" s="18">
        <v>43257</v>
      </c>
      <c r="H11" s="10">
        <f>SUM(D284:D323)</f>
        <v>2</v>
      </c>
      <c r="I11" s="11">
        <f t="shared" si="0"/>
        <v>0.05</v>
      </c>
      <c r="K11" s="11"/>
    </row>
    <row r="12" spans="1:11" x14ac:dyDescent="0.2">
      <c r="A12" s="10">
        <v>1</v>
      </c>
      <c r="B12" s="10">
        <v>1</v>
      </c>
      <c r="C12" s="16">
        <v>9</v>
      </c>
      <c r="D12" s="17">
        <v>0</v>
      </c>
      <c r="F12" s="10" t="s">
        <v>22</v>
      </c>
      <c r="G12" s="18">
        <v>43264</v>
      </c>
      <c r="H12" s="10">
        <f>SUM(D324:D363)</f>
        <v>3</v>
      </c>
      <c r="I12" s="11">
        <f t="shared" si="0"/>
        <v>7.4999999999999997E-2</v>
      </c>
      <c r="K12" s="11"/>
    </row>
    <row r="13" spans="1:11" x14ac:dyDescent="0.2">
      <c r="A13" s="23">
        <v>1</v>
      </c>
      <c r="B13" s="23">
        <v>1</v>
      </c>
      <c r="C13" s="23">
        <v>10</v>
      </c>
      <c r="D13" s="24">
        <v>0</v>
      </c>
      <c r="E13" s="25"/>
      <c r="F13" s="10" t="s">
        <v>23</v>
      </c>
      <c r="G13" s="18">
        <v>43271</v>
      </c>
      <c r="H13" s="10">
        <f>SUM(D364:D403)</f>
        <v>42</v>
      </c>
      <c r="I13" s="11">
        <f t="shared" si="0"/>
        <v>1.05</v>
      </c>
      <c r="K13" s="11"/>
    </row>
    <row r="14" spans="1:11" x14ac:dyDescent="0.2">
      <c r="A14" s="10">
        <v>1</v>
      </c>
      <c r="B14" s="10">
        <v>1</v>
      </c>
      <c r="C14" s="16">
        <v>11</v>
      </c>
      <c r="D14" s="17">
        <v>0</v>
      </c>
      <c r="F14" s="10" t="s">
        <v>24</v>
      </c>
      <c r="G14" s="18">
        <v>43278</v>
      </c>
      <c r="H14" s="10">
        <f>SUM(D404:D443)</f>
        <v>106</v>
      </c>
      <c r="I14" s="11">
        <f t="shared" si="0"/>
        <v>2.65</v>
      </c>
      <c r="K14" s="11"/>
    </row>
    <row r="15" spans="1:11" x14ac:dyDescent="0.2">
      <c r="A15" s="10">
        <v>1</v>
      </c>
      <c r="B15" s="10">
        <v>1</v>
      </c>
      <c r="C15" s="16">
        <v>12</v>
      </c>
      <c r="D15" s="17">
        <v>0</v>
      </c>
      <c r="F15" s="10" t="s">
        <v>25</v>
      </c>
      <c r="G15" s="18">
        <v>43285</v>
      </c>
      <c r="H15" s="10">
        <f>SUM(D444:D483)</f>
        <v>224</v>
      </c>
      <c r="I15" s="11">
        <f t="shared" si="0"/>
        <v>5.6</v>
      </c>
      <c r="K15" s="11"/>
    </row>
    <row r="16" spans="1:11" x14ac:dyDescent="0.2">
      <c r="A16" s="10">
        <v>1</v>
      </c>
      <c r="B16" s="10">
        <v>1</v>
      </c>
      <c r="C16" s="16">
        <v>13</v>
      </c>
      <c r="D16" s="17">
        <v>0</v>
      </c>
      <c r="F16" s="10" t="s">
        <v>26</v>
      </c>
      <c r="G16" s="18">
        <v>43292</v>
      </c>
      <c r="H16" s="10">
        <f>SUM(D484:D523)</f>
        <v>129</v>
      </c>
      <c r="I16" s="11">
        <f t="shared" si="0"/>
        <v>3.2250000000000001</v>
      </c>
      <c r="K16" s="11"/>
    </row>
    <row r="17" spans="1:11" x14ac:dyDescent="0.2">
      <c r="A17" s="10">
        <v>1</v>
      </c>
      <c r="B17" s="10">
        <v>1</v>
      </c>
      <c r="C17" s="16">
        <v>14</v>
      </c>
      <c r="D17" s="17">
        <v>0</v>
      </c>
      <c r="F17" s="10" t="s">
        <v>27</v>
      </c>
      <c r="G17" s="18">
        <v>43299</v>
      </c>
      <c r="H17" s="10">
        <f>SUM(D524:D563)</f>
        <v>26</v>
      </c>
      <c r="I17" s="11">
        <f t="shared" si="0"/>
        <v>0.65</v>
      </c>
      <c r="K17" s="11"/>
    </row>
    <row r="18" spans="1:11" x14ac:dyDescent="0.2">
      <c r="A18" s="20">
        <v>1</v>
      </c>
      <c r="B18" s="20">
        <v>1</v>
      </c>
      <c r="C18" s="16">
        <v>15</v>
      </c>
      <c r="D18" s="17">
        <v>0</v>
      </c>
      <c r="F18" s="10" t="s">
        <v>28</v>
      </c>
      <c r="G18" s="18">
        <v>43306</v>
      </c>
      <c r="H18" s="10">
        <f>SUM(D564:D603)</f>
        <v>40</v>
      </c>
      <c r="I18" s="11">
        <f t="shared" si="0"/>
        <v>1</v>
      </c>
      <c r="K18" s="11"/>
    </row>
    <row r="19" spans="1:11" x14ac:dyDescent="0.2">
      <c r="A19" s="10">
        <v>1</v>
      </c>
      <c r="B19" s="10">
        <v>1</v>
      </c>
      <c r="C19" s="16">
        <v>16</v>
      </c>
      <c r="D19" s="17">
        <v>0</v>
      </c>
      <c r="F19" s="10" t="s">
        <v>29</v>
      </c>
      <c r="G19" s="18">
        <v>43313</v>
      </c>
      <c r="H19" s="10">
        <f>SUM(D604:D643)</f>
        <v>7</v>
      </c>
      <c r="I19" s="11">
        <f t="shared" si="0"/>
        <v>0.17499999999999999</v>
      </c>
      <c r="K19" s="11"/>
    </row>
    <row r="20" spans="1:11" x14ac:dyDescent="0.2">
      <c r="A20" s="10">
        <v>1</v>
      </c>
      <c r="B20" s="10">
        <v>1</v>
      </c>
      <c r="C20" s="16">
        <v>17</v>
      </c>
      <c r="D20" s="17">
        <v>0</v>
      </c>
      <c r="F20" s="10" t="s">
        <v>30</v>
      </c>
      <c r="G20" s="18">
        <v>43320</v>
      </c>
      <c r="H20" s="10">
        <f>SUM(D644:D683)</f>
        <v>18</v>
      </c>
      <c r="I20" s="11">
        <f t="shared" si="0"/>
        <v>0.45</v>
      </c>
      <c r="K20" s="11"/>
    </row>
    <row r="21" spans="1:11" x14ac:dyDescent="0.2">
      <c r="A21" s="10">
        <v>1</v>
      </c>
      <c r="B21" s="10">
        <v>1</v>
      </c>
      <c r="C21" s="16">
        <v>18</v>
      </c>
      <c r="D21" s="17">
        <v>0</v>
      </c>
      <c r="F21" s="10" t="s">
        <v>31</v>
      </c>
      <c r="G21" s="18">
        <v>43327</v>
      </c>
      <c r="H21" s="10">
        <f>SUM(D684:D723)</f>
        <v>3</v>
      </c>
      <c r="I21" s="11">
        <f t="shared" si="0"/>
        <v>7.4999999999999997E-2</v>
      </c>
      <c r="K21" s="11"/>
    </row>
    <row r="22" spans="1:11" x14ac:dyDescent="0.2">
      <c r="A22" s="10">
        <v>1</v>
      </c>
      <c r="B22" s="10">
        <v>1</v>
      </c>
      <c r="C22" s="16">
        <v>19</v>
      </c>
      <c r="D22" s="17">
        <v>0</v>
      </c>
      <c r="F22" s="10" t="s">
        <v>32</v>
      </c>
      <c r="G22" s="18">
        <v>43334</v>
      </c>
      <c r="H22" s="10">
        <f>SUM(D724:D763)</f>
        <v>0</v>
      </c>
      <c r="I22" s="11">
        <f t="shared" si="0"/>
        <v>0</v>
      </c>
      <c r="K22" s="11"/>
    </row>
    <row r="23" spans="1:11" x14ac:dyDescent="0.2">
      <c r="A23" s="23">
        <v>1</v>
      </c>
      <c r="B23" s="23">
        <v>1</v>
      </c>
      <c r="C23" s="23">
        <v>20</v>
      </c>
      <c r="D23" s="24">
        <v>0</v>
      </c>
      <c r="E23" s="25"/>
      <c r="F23" s="10" t="s">
        <v>33</v>
      </c>
      <c r="G23" s="18">
        <v>43341</v>
      </c>
      <c r="H23" s="10">
        <f>SUM(D764:D803)</f>
        <v>27</v>
      </c>
      <c r="I23" s="11">
        <f t="shared" si="0"/>
        <v>0.67500000000000004</v>
      </c>
    </row>
    <row r="24" spans="1:11" x14ac:dyDescent="0.2">
      <c r="A24" s="10">
        <v>1</v>
      </c>
      <c r="B24" s="10">
        <v>1</v>
      </c>
      <c r="C24" s="16">
        <v>21</v>
      </c>
      <c r="D24" s="17">
        <v>0</v>
      </c>
      <c r="F24" s="10" t="s">
        <v>34</v>
      </c>
      <c r="G24" s="18">
        <v>43348</v>
      </c>
      <c r="H24" s="10">
        <f>SUM(D804:D843)</f>
        <v>154</v>
      </c>
      <c r="I24" s="11">
        <f t="shared" si="0"/>
        <v>3.85</v>
      </c>
    </row>
    <row r="25" spans="1:11" x14ac:dyDescent="0.2">
      <c r="A25" s="10">
        <v>1</v>
      </c>
      <c r="B25" s="10">
        <v>1</v>
      </c>
      <c r="C25" s="16">
        <v>22</v>
      </c>
      <c r="D25" s="17">
        <v>0</v>
      </c>
      <c r="F25" s="10" t="s">
        <v>35</v>
      </c>
      <c r="G25" s="18">
        <v>43355</v>
      </c>
      <c r="H25" s="10">
        <f>SUM(D844:D883)</f>
        <v>449</v>
      </c>
      <c r="I25" s="11">
        <f t="shared" si="0"/>
        <v>11.225</v>
      </c>
    </row>
    <row r="26" spans="1:11" x14ac:dyDescent="0.2">
      <c r="A26" s="10">
        <v>1</v>
      </c>
      <c r="B26" s="10">
        <v>1</v>
      </c>
      <c r="C26" s="16">
        <v>23</v>
      </c>
      <c r="D26" s="17">
        <v>0</v>
      </c>
      <c r="F26" s="10" t="s">
        <v>36</v>
      </c>
      <c r="G26" s="18">
        <v>43362</v>
      </c>
      <c r="H26" s="10">
        <f>SUM(D884:D923)</f>
        <v>449</v>
      </c>
      <c r="I26" s="11">
        <f t="shared" si="0"/>
        <v>11.225</v>
      </c>
    </row>
    <row r="27" spans="1:11" x14ac:dyDescent="0.2">
      <c r="A27" s="10">
        <v>1</v>
      </c>
      <c r="B27" s="10">
        <v>1</v>
      </c>
      <c r="C27" s="16">
        <v>24</v>
      </c>
      <c r="D27" s="17">
        <v>0</v>
      </c>
      <c r="F27" s="10" t="s">
        <v>37</v>
      </c>
      <c r="G27" s="18">
        <v>43368</v>
      </c>
      <c r="H27" s="10">
        <f>SUM(D924:D963)</f>
        <v>50</v>
      </c>
      <c r="I27" s="11">
        <f>H27/6*7/40</f>
        <v>1.4583333333333335</v>
      </c>
    </row>
    <row r="28" spans="1:11" x14ac:dyDescent="0.2">
      <c r="A28" s="20">
        <v>1</v>
      </c>
      <c r="B28" s="20">
        <v>1</v>
      </c>
      <c r="C28" s="16">
        <v>25</v>
      </c>
      <c r="D28" s="17">
        <v>0</v>
      </c>
      <c r="F28" s="10" t="s">
        <v>38</v>
      </c>
      <c r="G28" s="18">
        <v>43377</v>
      </c>
      <c r="H28" s="10">
        <f>SUM(D964:D1003)</f>
        <v>10</v>
      </c>
      <c r="I28" s="11">
        <f>H28/9*7/40</f>
        <v>0.19444444444444448</v>
      </c>
    </row>
    <row r="29" spans="1:11" x14ac:dyDescent="0.2">
      <c r="A29" s="10">
        <v>1</v>
      </c>
      <c r="B29" s="10">
        <v>1</v>
      </c>
      <c r="C29" s="16">
        <v>26</v>
      </c>
      <c r="D29" s="17">
        <v>0</v>
      </c>
      <c r="F29" s="10" t="s">
        <v>39</v>
      </c>
      <c r="G29" s="18">
        <v>43383</v>
      </c>
      <c r="H29" s="10">
        <f>SUM(D1004:D1043)</f>
        <v>0</v>
      </c>
      <c r="I29" s="11">
        <f>H29/6*7/40</f>
        <v>0</v>
      </c>
    </row>
    <row r="30" spans="1:11" x14ac:dyDescent="0.2">
      <c r="A30" s="10">
        <v>1</v>
      </c>
      <c r="B30" s="10">
        <v>1</v>
      </c>
      <c r="C30" s="16">
        <v>27</v>
      </c>
      <c r="D30" s="17">
        <v>0</v>
      </c>
      <c r="F30" s="10" t="s">
        <v>153</v>
      </c>
      <c r="G30" s="18">
        <v>43390</v>
      </c>
      <c r="H30" s="10">
        <f>SUM(D1044:D1083)</f>
        <v>0</v>
      </c>
      <c r="I30" s="11">
        <f t="shared" si="0"/>
        <v>0</v>
      </c>
    </row>
    <row r="31" spans="1:11" x14ac:dyDescent="0.2">
      <c r="A31" s="10">
        <v>1</v>
      </c>
      <c r="B31" s="10">
        <v>1</v>
      </c>
      <c r="C31" s="16">
        <v>28</v>
      </c>
      <c r="D31" s="17">
        <v>0</v>
      </c>
      <c r="G31" s="18"/>
      <c r="I31" s="11"/>
    </row>
    <row r="32" spans="1:11" x14ac:dyDescent="0.2">
      <c r="A32" s="20">
        <v>1</v>
      </c>
      <c r="B32" s="20">
        <v>1</v>
      </c>
      <c r="C32" s="16">
        <v>29</v>
      </c>
      <c r="D32" s="17">
        <v>0</v>
      </c>
      <c r="G32" s="18"/>
      <c r="I32" s="11"/>
    </row>
    <row r="33" spans="1:9" x14ac:dyDescent="0.2">
      <c r="A33" s="23">
        <v>1</v>
      </c>
      <c r="B33" s="23">
        <v>1</v>
      </c>
      <c r="C33" s="23">
        <v>30</v>
      </c>
      <c r="D33" s="24">
        <v>0</v>
      </c>
      <c r="E33" s="25"/>
      <c r="G33" s="18"/>
      <c r="I33" s="11"/>
    </row>
    <row r="34" spans="1:9" x14ac:dyDescent="0.2">
      <c r="A34" s="10">
        <v>1</v>
      </c>
      <c r="B34" s="10">
        <v>1</v>
      </c>
      <c r="C34" s="16">
        <v>31</v>
      </c>
      <c r="D34" s="17">
        <v>0</v>
      </c>
      <c r="G34" s="18"/>
    </row>
    <row r="35" spans="1:9" x14ac:dyDescent="0.2">
      <c r="A35" s="10">
        <v>1</v>
      </c>
      <c r="B35" s="10">
        <v>1</v>
      </c>
      <c r="C35" s="16">
        <v>32</v>
      </c>
      <c r="D35" s="17">
        <v>0</v>
      </c>
    </row>
    <row r="36" spans="1:9" ht="15.75" x14ac:dyDescent="0.25">
      <c r="A36" s="10">
        <v>1</v>
      </c>
      <c r="B36" s="10">
        <v>1</v>
      </c>
      <c r="C36" s="16">
        <v>33</v>
      </c>
      <c r="D36" s="17">
        <v>0</v>
      </c>
      <c r="F36" s="21" t="s">
        <v>174</v>
      </c>
    </row>
    <row r="37" spans="1:9" x14ac:dyDescent="0.2">
      <c r="A37" s="10">
        <v>1</v>
      </c>
      <c r="B37" s="10">
        <v>1</v>
      </c>
      <c r="C37" s="16">
        <v>34</v>
      </c>
      <c r="D37" s="17">
        <v>0</v>
      </c>
    </row>
    <row r="38" spans="1:9" x14ac:dyDescent="0.2">
      <c r="A38" s="20">
        <v>1</v>
      </c>
      <c r="B38" s="20">
        <v>1</v>
      </c>
      <c r="C38" s="16">
        <v>35</v>
      </c>
      <c r="D38" s="17">
        <v>0</v>
      </c>
    </row>
    <row r="39" spans="1:9" x14ac:dyDescent="0.2">
      <c r="A39" s="10">
        <v>1</v>
      </c>
      <c r="B39" s="10">
        <v>1</v>
      </c>
      <c r="C39" s="16">
        <v>36</v>
      </c>
      <c r="D39" s="17">
        <v>0</v>
      </c>
    </row>
    <row r="40" spans="1:9" x14ac:dyDescent="0.2">
      <c r="A40" s="10">
        <v>1</v>
      </c>
      <c r="B40" s="10">
        <v>1</v>
      </c>
      <c r="C40" s="16">
        <v>37</v>
      </c>
      <c r="D40" s="17">
        <v>0</v>
      </c>
    </row>
    <row r="41" spans="1:9" x14ac:dyDescent="0.2">
      <c r="A41" s="10">
        <v>1</v>
      </c>
      <c r="B41" s="10">
        <v>1</v>
      </c>
      <c r="C41" s="16">
        <v>38</v>
      </c>
      <c r="D41" s="17">
        <v>0</v>
      </c>
    </row>
    <row r="42" spans="1:9" x14ac:dyDescent="0.2">
      <c r="A42" s="10">
        <v>1</v>
      </c>
      <c r="B42" s="10">
        <v>1</v>
      </c>
      <c r="C42" s="16">
        <v>39</v>
      </c>
      <c r="D42" s="17">
        <v>0</v>
      </c>
    </row>
    <row r="43" spans="1:9" ht="15.75" thickBot="1" x14ac:dyDescent="0.25">
      <c r="A43" s="27">
        <v>1</v>
      </c>
      <c r="B43" s="27">
        <v>1</v>
      </c>
      <c r="C43" s="27">
        <v>40</v>
      </c>
      <c r="D43" s="28">
        <v>0</v>
      </c>
      <c r="E43" s="43"/>
    </row>
    <row r="44" spans="1:9" x14ac:dyDescent="0.2">
      <c r="A44" s="10">
        <v>2</v>
      </c>
      <c r="B44" s="10">
        <v>1</v>
      </c>
      <c r="C44" s="16">
        <v>1</v>
      </c>
      <c r="D44" s="17">
        <v>0</v>
      </c>
    </row>
    <row r="45" spans="1:9" x14ac:dyDescent="0.2">
      <c r="A45" s="10">
        <v>2</v>
      </c>
      <c r="B45" s="10">
        <v>1</v>
      </c>
      <c r="C45" s="16">
        <v>2</v>
      </c>
      <c r="D45" s="17">
        <v>0</v>
      </c>
    </row>
    <row r="46" spans="1:9" x14ac:dyDescent="0.2">
      <c r="A46" s="10">
        <v>2</v>
      </c>
      <c r="B46" s="10">
        <v>1</v>
      </c>
      <c r="C46" s="16">
        <v>3</v>
      </c>
      <c r="D46" s="17">
        <v>0</v>
      </c>
    </row>
    <row r="47" spans="1:9" x14ac:dyDescent="0.2">
      <c r="A47" s="10">
        <v>2</v>
      </c>
      <c r="B47" s="10">
        <v>1</v>
      </c>
      <c r="C47" s="16">
        <v>4</v>
      </c>
      <c r="D47" s="17">
        <v>0</v>
      </c>
    </row>
    <row r="48" spans="1:9" x14ac:dyDescent="0.2">
      <c r="A48" s="20">
        <v>2</v>
      </c>
      <c r="B48" s="20">
        <v>1</v>
      </c>
      <c r="C48" s="16">
        <v>5</v>
      </c>
      <c r="D48" s="17">
        <v>0</v>
      </c>
    </row>
    <row r="49" spans="1:5" x14ac:dyDescent="0.2">
      <c r="A49" s="10">
        <v>2</v>
      </c>
      <c r="B49" s="10">
        <v>1</v>
      </c>
      <c r="C49" s="16">
        <v>6</v>
      </c>
      <c r="D49" s="17">
        <v>0</v>
      </c>
    </row>
    <row r="50" spans="1:5" x14ac:dyDescent="0.2">
      <c r="A50" s="10">
        <v>2</v>
      </c>
      <c r="B50" s="10">
        <v>1</v>
      </c>
      <c r="C50" s="16">
        <v>7</v>
      </c>
      <c r="D50" s="17">
        <v>0</v>
      </c>
    </row>
    <row r="51" spans="1:5" x14ac:dyDescent="0.2">
      <c r="A51" s="10">
        <v>2</v>
      </c>
      <c r="B51" s="10">
        <v>1</v>
      </c>
      <c r="C51" s="16">
        <v>8</v>
      </c>
      <c r="D51" s="17">
        <v>0</v>
      </c>
    </row>
    <row r="52" spans="1:5" x14ac:dyDescent="0.2">
      <c r="A52" s="10">
        <v>2</v>
      </c>
      <c r="B52" s="10">
        <v>1</v>
      </c>
      <c r="C52" s="16">
        <v>9</v>
      </c>
      <c r="D52" s="17">
        <v>0</v>
      </c>
    </row>
    <row r="53" spans="1:5" x14ac:dyDescent="0.2">
      <c r="A53" s="23">
        <v>2</v>
      </c>
      <c r="B53" s="23">
        <v>1</v>
      </c>
      <c r="C53" s="23">
        <v>10</v>
      </c>
      <c r="D53" s="24">
        <v>0</v>
      </c>
      <c r="E53" s="25"/>
    </row>
    <row r="54" spans="1:5" x14ac:dyDescent="0.2">
      <c r="A54" s="10">
        <v>2</v>
      </c>
      <c r="B54" s="10">
        <v>1</v>
      </c>
      <c r="C54" s="16">
        <v>11</v>
      </c>
      <c r="D54" s="17">
        <v>0</v>
      </c>
    </row>
    <row r="55" spans="1:5" x14ac:dyDescent="0.2">
      <c r="A55" s="10">
        <v>2</v>
      </c>
      <c r="B55" s="10">
        <v>1</v>
      </c>
      <c r="C55" s="16">
        <v>12</v>
      </c>
      <c r="D55" s="17">
        <v>0</v>
      </c>
    </row>
    <row r="56" spans="1:5" x14ac:dyDescent="0.2">
      <c r="A56" s="10">
        <v>2</v>
      </c>
      <c r="B56" s="10">
        <v>1</v>
      </c>
      <c r="C56" s="16">
        <v>13</v>
      </c>
      <c r="D56" s="17">
        <v>0</v>
      </c>
    </row>
    <row r="57" spans="1:5" x14ac:dyDescent="0.2">
      <c r="A57" s="10">
        <v>2</v>
      </c>
      <c r="B57" s="10">
        <v>1</v>
      </c>
      <c r="C57" s="16">
        <v>14</v>
      </c>
      <c r="D57" s="17">
        <v>0</v>
      </c>
    </row>
    <row r="58" spans="1:5" x14ac:dyDescent="0.2">
      <c r="A58" s="20">
        <v>2</v>
      </c>
      <c r="B58" s="20">
        <v>1</v>
      </c>
      <c r="C58" s="16">
        <v>15</v>
      </c>
      <c r="D58" s="17">
        <v>0</v>
      </c>
    </row>
    <row r="59" spans="1:5" x14ac:dyDescent="0.2">
      <c r="A59" s="10">
        <v>2</v>
      </c>
      <c r="B59" s="10">
        <v>1</v>
      </c>
      <c r="C59" s="16">
        <v>16</v>
      </c>
      <c r="D59" s="17">
        <v>0</v>
      </c>
    </row>
    <row r="60" spans="1:5" x14ac:dyDescent="0.2">
      <c r="A60" s="10">
        <v>2</v>
      </c>
      <c r="B60" s="10">
        <v>1</v>
      </c>
      <c r="C60" s="16">
        <v>17</v>
      </c>
      <c r="D60" s="17">
        <v>0</v>
      </c>
    </row>
    <row r="61" spans="1:5" x14ac:dyDescent="0.2">
      <c r="A61" s="10">
        <v>2</v>
      </c>
      <c r="B61" s="10">
        <v>1</v>
      </c>
      <c r="C61" s="16">
        <v>18</v>
      </c>
      <c r="D61" s="17">
        <v>0</v>
      </c>
    </row>
    <row r="62" spans="1:5" x14ac:dyDescent="0.2">
      <c r="A62" s="10">
        <v>2</v>
      </c>
      <c r="B62" s="10">
        <v>1</v>
      </c>
      <c r="C62" s="16">
        <v>19</v>
      </c>
      <c r="D62" s="17">
        <v>0</v>
      </c>
    </row>
    <row r="63" spans="1:5" x14ac:dyDescent="0.2">
      <c r="A63" s="23">
        <v>2</v>
      </c>
      <c r="B63" s="23">
        <v>1</v>
      </c>
      <c r="C63" s="23">
        <v>20</v>
      </c>
      <c r="D63" s="24">
        <v>0</v>
      </c>
      <c r="E63" s="25"/>
    </row>
    <row r="64" spans="1:5" x14ac:dyDescent="0.2">
      <c r="A64" s="10">
        <v>2</v>
      </c>
      <c r="B64" s="10">
        <v>1</v>
      </c>
      <c r="C64" s="16">
        <v>21</v>
      </c>
      <c r="D64" s="17">
        <v>0</v>
      </c>
    </row>
    <row r="65" spans="1:5" x14ac:dyDescent="0.2">
      <c r="A65" s="10">
        <v>2</v>
      </c>
      <c r="B65" s="10">
        <v>1</v>
      </c>
      <c r="C65" s="16">
        <v>22</v>
      </c>
      <c r="D65" s="17">
        <v>0</v>
      </c>
    </row>
    <row r="66" spans="1:5" x14ac:dyDescent="0.2">
      <c r="A66" s="10">
        <v>2</v>
      </c>
      <c r="B66" s="10">
        <v>1</v>
      </c>
      <c r="C66" s="16">
        <v>23</v>
      </c>
      <c r="D66" s="17">
        <v>0</v>
      </c>
    </row>
    <row r="67" spans="1:5" x14ac:dyDescent="0.2">
      <c r="A67" s="10">
        <v>2</v>
      </c>
      <c r="B67" s="10">
        <v>1</v>
      </c>
      <c r="C67" s="16">
        <v>24</v>
      </c>
      <c r="D67" s="17">
        <v>0</v>
      </c>
    </row>
    <row r="68" spans="1:5" x14ac:dyDescent="0.2">
      <c r="A68" s="20">
        <v>2</v>
      </c>
      <c r="B68" s="20">
        <v>1</v>
      </c>
      <c r="C68" s="16">
        <v>25</v>
      </c>
      <c r="D68" s="17">
        <v>0</v>
      </c>
    </row>
    <row r="69" spans="1:5" x14ac:dyDescent="0.2">
      <c r="A69" s="10">
        <v>2</v>
      </c>
      <c r="B69" s="10">
        <v>1</v>
      </c>
      <c r="C69" s="16">
        <v>26</v>
      </c>
      <c r="D69" s="17">
        <v>0</v>
      </c>
    </row>
    <row r="70" spans="1:5" x14ac:dyDescent="0.2">
      <c r="A70" s="10">
        <v>2</v>
      </c>
      <c r="B70" s="10">
        <v>1</v>
      </c>
      <c r="C70" s="16">
        <v>27</v>
      </c>
      <c r="D70" s="17">
        <v>0</v>
      </c>
    </row>
    <row r="71" spans="1:5" x14ac:dyDescent="0.2">
      <c r="A71" s="10">
        <v>2</v>
      </c>
      <c r="B71" s="10">
        <v>1</v>
      </c>
      <c r="C71" s="16">
        <v>28</v>
      </c>
      <c r="D71" s="17">
        <v>0</v>
      </c>
    </row>
    <row r="72" spans="1:5" x14ac:dyDescent="0.2">
      <c r="A72" s="20">
        <v>2</v>
      </c>
      <c r="B72" s="20">
        <v>1</v>
      </c>
      <c r="C72" s="16">
        <v>29</v>
      </c>
      <c r="D72" s="17">
        <v>0</v>
      </c>
    </row>
    <row r="73" spans="1:5" x14ac:dyDescent="0.2">
      <c r="A73" s="23">
        <v>2</v>
      </c>
      <c r="B73" s="23">
        <v>1</v>
      </c>
      <c r="C73" s="23">
        <v>30</v>
      </c>
      <c r="D73" s="24">
        <v>0</v>
      </c>
      <c r="E73" s="25"/>
    </row>
    <row r="74" spans="1:5" x14ac:dyDescent="0.2">
      <c r="A74" s="10">
        <v>2</v>
      </c>
      <c r="B74" s="10">
        <v>1</v>
      </c>
      <c r="C74" s="16">
        <v>31</v>
      </c>
      <c r="D74" s="17">
        <v>0</v>
      </c>
    </row>
    <row r="75" spans="1:5" x14ac:dyDescent="0.2">
      <c r="A75" s="10">
        <v>2</v>
      </c>
      <c r="B75" s="10">
        <v>1</v>
      </c>
      <c r="C75" s="16">
        <v>32</v>
      </c>
      <c r="D75" s="17">
        <v>0</v>
      </c>
    </row>
    <row r="76" spans="1:5" x14ac:dyDescent="0.2">
      <c r="A76" s="10">
        <v>2</v>
      </c>
      <c r="B76" s="10">
        <v>1</v>
      </c>
      <c r="C76" s="16">
        <v>33</v>
      </c>
      <c r="D76" s="17">
        <v>0</v>
      </c>
    </row>
    <row r="77" spans="1:5" x14ac:dyDescent="0.2">
      <c r="A77" s="10">
        <v>2</v>
      </c>
      <c r="B77" s="10">
        <v>1</v>
      </c>
      <c r="C77" s="16">
        <v>34</v>
      </c>
      <c r="D77" s="17">
        <v>0</v>
      </c>
    </row>
    <row r="78" spans="1:5" x14ac:dyDescent="0.2">
      <c r="A78" s="20">
        <v>2</v>
      </c>
      <c r="B78" s="20">
        <v>1</v>
      </c>
      <c r="C78" s="16">
        <v>35</v>
      </c>
      <c r="D78" s="17">
        <v>0</v>
      </c>
    </row>
    <row r="79" spans="1:5" x14ac:dyDescent="0.2">
      <c r="A79" s="10">
        <v>2</v>
      </c>
      <c r="B79" s="10">
        <v>1</v>
      </c>
      <c r="C79" s="16">
        <v>36</v>
      </c>
      <c r="D79" s="17">
        <v>0</v>
      </c>
    </row>
    <row r="80" spans="1:5" x14ac:dyDescent="0.2">
      <c r="A80" s="10">
        <v>2</v>
      </c>
      <c r="B80" s="10">
        <v>1</v>
      </c>
      <c r="C80" s="16">
        <v>37</v>
      </c>
      <c r="D80" s="17">
        <v>0</v>
      </c>
    </row>
    <row r="81" spans="1:5" x14ac:dyDescent="0.2">
      <c r="A81" s="10">
        <v>2</v>
      </c>
      <c r="B81" s="10">
        <v>1</v>
      </c>
      <c r="C81" s="16">
        <v>38</v>
      </c>
      <c r="D81" s="17">
        <v>0</v>
      </c>
    </row>
    <row r="82" spans="1:5" x14ac:dyDescent="0.2">
      <c r="A82" s="10">
        <v>2</v>
      </c>
      <c r="B82" s="10">
        <v>1</v>
      </c>
      <c r="C82" s="16">
        <v>39</v>
      </c>
      <c r="D82" s="17">
        <v>0</v>
      </c>
    </row>
    <row r="83" spans="1:5" ht="15.75" thickBot="1" x14ac:dyDescent="0.25">
      <c r="A83" s="27">
        <v>2</v>
      </c>
      <c r="B83" s="27">
        <v>1</v>
      </c>
      <c r="C83" s="27">
        <v>40</v>
      </c>
      <c r="D83" s="28">
        <v>0</v>
      </c>
      <c r="E83" s="43"/>
    </row>
    <row r="84" spans="1:5" x14ac:dyDescent="0.2">
      <c r="A84" s="10">
        <v>3</v>
      </c>
      <c r="B84" s="10">
        <v>1</v>
      </c>
      <c r="C84" s="16">
        <v>1</v>
      </c>
      <c r="D84" s="17">
        <v>0</v>
      </c>
    </row>
    <row r="85" spans="1:5" x14ac:dyDescent="0.2">
      <c r="A85" s="10">
        <v>3</v>
      </c>
      <c r="B85" s="10">
        <v>1</v>
      </c>
      <c r="C85" s="16">
        <v>2</v>
      </c>
      <c r="D85" s="17">
        <v>0</v>
      </c>
    </row>
    <row r="86" spans="1:5" x14ac:dyDescent="0.2">
      <c r="A86" s="10">
        <v>3</v>
      </c>
      <c r="B86" s="10">
        <v>1</v>
      </c>
      <c r="C86" s="16">
        <v>3</v>
      </c>
      <c r="D86" s="17">
        <v>0</v>
      </c>
    </row>
    <row r="87" spans="1:5" x14ac:dyDescent="0.2">
      <c r="A87" s="10">
        <v>3</v>
      </c>
      <c r="B87" s="10">
        <v>1</v>
      </c>
      <c r="C87" s="16">
        <v>4</v>
      </c>
      <c r="D87" s="17">
        <v>0</v>
      </c>
    </row>
    <row r="88" spans="1:5" x14ac:dyDescent="0.2">
      <c r="A88" s="20">
        <v>3</v>
      </c>
      <c r="B88" s="20">
        <v>1</v>
      </c>
      <c r="C88" s="16">
        <v>5</v>
      </c>
      <c r="D88" s="17">
        <v>0</v>
      </c>
    </row>
    <row r="89" spans="1:5" x14ac:dyDescent="0.2">
      <c r="A89" s="10">
        <v>3</v>
      </c>
      <c r="B89" s="10">
        <v>1</v>
      </c>
      <c r="C89" s="16">
        <v>6</v>
      </c>
      <c r="D89" s="17">
        <v>0</v>
      </c>
    </row>
    <row r="90" spans="1:5" x14ac:dyDescent="0.2">
      <c r="A90" s="10">
        <v>3</v>
      </c>
      <c r="B90" s="10">
        <v>1</v>
      </c>
      <c r="C90" s="16">
        <v>7</v>
      </c>
      <c r="D90" s="17">
        <v>2</v>
      </c>
    </row>
    <row r="91" spans="1:5" x14ac:dyDescent="0.2">
      <c r="A91" s="10">
        <v>3</v>
      </c>
      <c r="B91" s="10">
        <v>1</v>
      </c>
      <c r="C91" s="16">
        <v>8</v>
      </c>
      <c r="D91" s="17">
        <v>7</v>
      </c>
    </row>
    <row r="92" spans="1:5" x14ac:dyDescent="0.2">
      <c r="A92" s="10">
        <v>3</v>
      </c>
      <c r="B92" s="10">
        <v>1</v>
      </c>
      <c r="C92" s="16">
        <v>9</v>
      </c>
      <c r="D92" s="17">
        <v>0</v>
      </c>
    </row>
    <row r="93" spans="1:5" x14ac:dyDescent="0.2">
      <c r="A93" s="23">
        <v>3</v>
      </c>
      <c r="B93" s="23">
        <v>1</v>
      </c>
      <c r="C93" s="23">
        <v>10</v>
      </c>
      <c r="D93" s="24">
        <v>11</v>
      </c>
      <c r="E93" s="25"/>
    </row>
    <row r="94" spans="1:5" x14ac:dyDescent="0.2">
      <c r="A94" s="10">
        <v>3</v>
      </c>
      <c r="B94" s="10">
        <v>1</v>
      </c>
      <c r="C94" s="16">
        <v>11</v>
      </c>
      <c r="D94" s="17">
        <v>1</v>
      </c>
    </row>
    <row r="95" spans="1:5" x14ac:dyDescent="0.2">
      <c r="A95" s="10">
        <v>3</v>
      </c>
      <c r="B95" s="10">
        <v>1</v>
      </c>
      <c r="C95" s="16">
        <v>12</v>
      </c>
      <c r="D95" s="17">
        <v>1</v>
      </c>
    </row>
    <row r="96" spans="1:5" x14ac:dyDescent="0.2">
      <c r="A96" s="10">
        <v>3</v>
      </c>
      <c r="B96" s="10">
        <v>1</v>
      </c>
      <c r="C96" s="16">
        <v>13</v>
      </c>
      <c r="D96" s="17">
        <v>1</v>
      </c>
    </row>
    <row r="97" spans="1:5" x14ac:dyDescent="0.2">
      <c r="A97" s="10">
        <v>3</v>
      </c>
      <c r="B97" s="10">
        <v>1</v>
      </c>
      <c r="C97" s="16">
        <v>14</v>
      </c>
      <c r="D97" s="17">
        <v>2</v>
      </c>
    </row>
    <row r="98" spans="1:5" x14ac:dyDescent="0.2">
      <c r="A98" s="20">
        <v>3</v>
      </c>
      <c r="B98" s="20">
        <v>1</v>
      </c>
      <c r="C98" s="16">
        <v>15</v>
      </c>
      <c r="D98" s="17">
        <v>1</v>
      </c>
    </row>
    <row r="99" spans="1:5" x14ac:dyDescent="0.2">
      <c r="A99" s="10">
        <v>3</v>
      </c>
      <c r="B99" s="10">
        <v>1</v>
      </c>
      <c r="C99" s="16">
        <v>16</v>
      </c>
      <c r="D99" s="17">
        <v>1</v>
      </c>
    </row>
    <row r="100" spans="1:5" x14ac:dyDescent="0.2">
      <c r="A100" s="10">
        <v>3</v>
      </c>
      <c r="B100" s="10">
        <v>1</v>
      </c>
      <c r="C100" s="16">
        <v>17</v>
      </c>
      <c r="D100" s="17">
        <v>0</v>
      </c>
    </row>
    <row r="101" spans="1:5" x14ac:dyDescent="0.2">
      <c r="A101" s="10">
        <v>3</v>
      </c>
      <c r="B101" s="10">
        <v>1</v>
      </c>
      <c r="C101" s="16">
        <v>18</v>
      </c>
      <c r="D101" s="17">
        <v>5</v>
      </c>
    </row>
    <row r="102" spans="1:5" x14ac:dyDescent="0.2">
      <c r="A102" s="10">
        <v>3</v>
      </c>
      <c r="B102" s="10">
        <v>1</v>
      </c>
      <c r="C102" s="16">
        <v>19</v>
      </c>
      <c r="D102" s="17">
        <v>2</v>
      </c>
    </row>
    <row r="103" spans="1:5" x14ac:dyDescent="0.2">
      <c r="A103" s="23">
        <v>3</v>
      </c>
      <c r="B103" s="23">
        <v>1</v>
      </c>
      <c r="C103" s="23">
        <v>20</v>
      </c>
      <c r="D103" s="24">
        <v>0</v>
      </c>
      <c r="E103" s="25"/>
    </row>
    <row r="104" spans="1:5" x14ac:dyDescent="0.2">
      <c r="A104" s="10">
        <v>3</v>
      </c>
      <c r="B104" s="10">
        <v>1</v>
      </c>
      <c r="C104" s="16">
        <v>21</v>
      </c>
      <c r="D104" s="17">
        <v>0</v>
      </c>
    </row>
    <row r="105" spans="1:5" x14ac:dyDescent="0.2">
      <c r="A105" s="10">
        <v>3</v>
      </c>
      <c r="B105" s="10">
        <v>1</v>
      </c>
      <c r="C105" s="16">
        <v>22</v>
      </c>
      <c r="D105" s="17">
        <v>0</v>
      </c>
    </row>
    <row r="106" spans="1:5" x14ac:dyDescent="0.2">
      <c r="A106" s="10">
        <v>3</v>
      </c>
      <c r="B106" s="10">
        <v>1</v>
      </c>
      <c r="C106" s="16">
        <v>23</v>
      </c>
      <c r="D106" s="17">
        <v>0</v>
      </c>
    </row>
    <row r="107" spans="1:5" x14ac:dyDescent="0.2">
      <c r="A107" s="10">
        <v>3</v>
      </c>
      <c r="B107" s="10">
        <v>1</v>
      </c>
      <c r="C107" s="16">
        <v>24</v>
      </c>
      <c r="D107" s="17">
        <v>0</v>
      </c>
    </row>
    <row r="108" spans="1:5" x14ac:dyDescent="0.2">
      <c r="A108" s="20">
        <v>3</v>
      </c>
      <c r="B108" s="20">
        <v>1</v>
      </c>
      <c r="C108" s="16">
        <v>25</v>
      </c>
      <c r="D108" s="17">
        <v>0</v>
      </c>
    </row>
    <row r="109" spans="1:5" x14ac:dyDescent="0.2">
      <c r="A109" s="10">
        <v>3</v>
      </c>
      <c r="B109" s="10">
        <v>1</v>
      </c>
      <c r="C109" s="16">
        <v>26</v>
      </c>
      <c r="D109" s="17">
        <v>0</v>
      </c>
    </row>
    <row r="110" spans="1:5" x14ac:dyDescent="0.2">
      <c r="A110" s="10">
        <v>3</v>
      </c>
      <c r="B110" s="10">
        <v>1</v>
      </c>
      <c r="C110" s="16">
        <v>27</v>
      </c>
      <c r="D110" s="17">
        <v>0</v>
      </c>
    </row>
    <row r="111" spans="1:5" x14ac:dyDescent="0.2">
      <c r="A111" s="10">
        <v>3</v>
      </c>
      <c r="B111" s="10">
        <v>1</v>
      </c>
      <c r="C111" s="16">
        <v>28</v>
      </c>
      <c r="D111" s="17">
        <v>0</v>
      </c>
    </row>
    <row r="112" spans="1:5" x14ac:dyDescent="0.2">
      <c r="A112" s="20">
        <v>3</v>
      </c>
      <c r="B112" s="20">
        <v>1</v>
      </c>
      <c r="C112" s="16">
        <v>29</v>
      </c>
      <c r="D112" s="17">
        <v>0</v>
      </c>
    </row>
    <row r="113" spans="1:5" x14ac:dyDescent="0.2">
      <c r="A113" s="23">
        <v>3</v>
      </c>
      <c r="B113" s="23">
        <v>1</v>
      </c>
      <c r="C113" s="23">
        <v>30</v>
      </c>
      <c r="D113" s="24">
        <v>0</v>
      </c>
      <c r="E113" s="25"/>
    </row>
    <row r="114" spans="1:5" x14ac:dyDescent="0.2">
      <c r="A114" s="10">
        <v>3</v>
      </c>
      <c r="B114" s="10">
        <v>1</v>
      </c>
      <c r="C114" s="16">
        <v>31</v>
      </c>
      <c r="D114" s="17">
        <v>2</v>
      </c>
    </row>
    <row r="115" spans="1:5" x14ac:dyDescent="0.2">
      <c r="A115" s="10">
        <v>3</v>
      </c>
      <c r="B115" s="10">
        <v>1</v>
      </c>
      <c r="C115" s="16">
        <v>32</v>
      </c>
      <c r="D115" s="17">
        <v>0</v>
      </c>
    </row>
    <row r="116" spans="1:5" x14ac:dyDescent="0.2">
      <c r="A116" s="10">
        <v>3</v>
      </c>
      <c r="B116" s="10">
        <v>1</v>
      </c>
      <c r="C116" s="16">
        <v>33</v>
      </c>
      <c r="D116" s="17">
        <v>0</v>
      </c>
    </row>
    <row r="117" spans="1:5" x14ac:dyDescent="0.2">
      <c r="A117" s="10">
        <v>3</v>
      </c>
      <c r="B117" s="10">
        <v>1</v>
      </c>
      <c r="C117" s="16">
        <v>34</v>
      </c>
      <c r="D117" s="17">
        <v>1</v>
      </c>
    </row>
    <row r="118" spans="1:5" x14ac:dyDescent="0.2">
      <c r="A118" s="20">
        <v>3</v>
      </c>
      <c r="B118" s="20">
        <v>1</v>
      </c>
      <c r="C118" s="16">
        <v>35</v>
      </c>
      <c r="D118" s="17">
        <v>0</v>
      </c>
    </row>
    <row r="119" spans="1:5" x14ac:dyDescent="0.2">
      <c r="A119" s="10">
        <v>3</v>
      </c>
      <c r="B119" s="10">
        <v>1</v>
      </c>
      <c r="C119" s="16">
        <v>36</v>
      </c>
      <c r="D119" s="17">
        <v>2</v>
      </c>
    </row>
    <row r="120" spans="1:5" x14ac:dyDescent="0.2">
      <c r="A120" s="10">
        <v>3</v>
      </c>
      <c r="B120" s="10">
        <v>1</v>
      </c>
      <c r="C120" s="16">
        <v>37</v>
      </c>
      <c r="D120" s="17">
        <v>0</v>
      </c>
    </row>
    <row r="121" spans="1:5" x14ac:dyDescent="0.2">
      <c r="A121" s="10">
        <v>3</v>
      </c>
      <c r="B121" s="10">
        <v>1</v>
      </c>
      <c r="C121" s="16">
        <v>38</v>
      </c>
      <c r="D121" s="17">
        <v>7</v>
      </c>
    </row>
    <row r="122" spans="1:5" x14ac:dyDescent="0.2">
      <c r="A122" s="10">
        <v>3</v>
      </c>
      <c r="B122" s="10">
        <v>1</v>
      </c>
      <c r="C122" s="16">
        <v>39</v>
      </c>
      <c r="D122" s="17">
        <v>0</v>
      </c>
    </row>
    <row r="123" spans="1:5" ht="15.75" thickBot="1" x14ac:dyDescent="0.25">
      <c r="A123" s="27">
        <v>3</v>
      </c>
      <c r="B123" s="27">
        <v>1</v>
      </c>
      <c r="C123" s="27">
        <v>40</v>
      </c>
      <c r="D123" s="28">
        <v>0</v>
      </c>
      <c r="E123" s="43"/>
    </row>
    <row r="124" spans="1:5" x14ac:dyDescent="0.2">
      <c r="A124" s="10">
        <v>4</v>
      </c>
      <c r="B124" s="10">
        <v>1</v>
      </c>
      <c r="C124" s="16">
        <v>1</v>
      </c>
      <c r="D124" s="17">
        <v>2</v>
      </c>
    </row>
    <row r="125" spans="1:5" x14ac:dyDescent="0.2">
      <c r="A125" s="10">
        <v>4</v>
      </c>
      <c r="B125" s="10">
        <v>1</v>
      </c>
      <c r="C125" s="16">
        <v>2</v>
      </c>
      <c r="D125" s="17">
        <v>7</v>
      </c>
    </row>
    <row r="126" spans="1:5" x14ac:dyDescent="0.2">
      <c r="A126" s="10">
        <v>4</v>
      </c>
      <c r="B126" s="10">
        <v>1</v>
      </c>
      <c r="C126" s="16">
        <v>3</v>
      </c>
      <c r="D126" s="17">
        <v>0</v>
      </c>
    </row>
    <row r="127" spans="1:5" x14ac:dyDescent="0.2">
      <c r="A127" s="10">
        <v>4</v>
      </c>
      <c r="B127" s="10">
        <v>1</v>
      </c>
      <c r="C127" s="16">
        <v>4</v>
      </c>
      <c r="D127" s="17">
        <v>0</v>
      </c>
    </row>
    <row r="128" spans="1:5" x14ac:dyDescent="0.2">
      <c r="A128" s="20">
        <v>4</v>
      </c>
      <c r="B128" s="20">
        <v>1</v>
      </c>
      <c r="C128" s="16">
        <v>5</v>
      </c>
      <c r="D128" s="17">
        <v>0</v>
      </c>
    </row>
    <row r="129" spans="1:5" x14ac:dyDescent="0.2">
      <c r="A129" s="10">
        <v>4</v>
      </c>
      <c r="B129" s="10">
        <v>1</v>
      </c>
      <c r="C129" s="16">
        <v>6</v>
      </c>
      <c r="D129" s="17">
        <v>3</v>
      </c>
    </row>
    <row r="130" spans="1:5" x14ac:dyDescent="0.2">
      <c r="A130" s="10">
        <v>4</v>
      </c>
      <c r="B130" s="10">
        <v>1</v>
      </c>
      <c r="C130" s="16">
        <v>7</v>
      </c>
      <c r="D130" s="17">
        <v>2</v>
      </c>
    </row>
    <row r="131" spans="1:5" x14ac:dyDescent="0.2">
      <c r="A131" s="10">
        <v>4</v>
      </c>
      <c r="B131" s="10">
        <v>1</v>
      </c>
      <c r="C131" s="16">
        <v>8</v>
      </c>
      <c r="D131" s="17">
        <v>7</v>
      </c>
    </row>
    <row r="132" spans="1:5" x14ac:dyDescent="0.2">
      <c r="A132" s="10">
        <v>4</v>
      </c>
      <c r="B132" s="10">
        <v>1</v>
      </c>
      <c r="C132" s="16">
        <v>9</v>
      </c>
      <c r="D132" s="17">
        <v>2</v>
      </c>
    </row>
    <row r="133" spans="1:5" x14ac:dyDescent="0.2">
      <c r="A133" s="23">
        <v>4</v>
      </c>
      <c r="B133" s="23">
        <v>1</v>
      </c>
      <c r="C133" s="23">
        <v>10</v>
      </c>
      <c r="D133" s="24">
        <v>9</v>
      </c>
      <c r="E133" s="25"/>
    </row>
    <row r="134" spans="1:5" x14ac:dyDescent="0.2">
      <c r="A134" s="10">
        <v>4</v>
      </c>
      <c r="B134" s="10">
        <v>1</v>
      </c>
      <c r="C134" s="16">
        <v>11</v>
      </c>
      <c r="D134" s="17">
        <v>3</v>
      </c>
    </row>
    <row r="135" spans="1:5" x14ac:dyDescent="0.2">
      <c r="A135" s="10">
        <v>4</v>
      </c>
      <c r="B135" s="10">
        <v>1</v>
      </c>
      <c r="C135" s="16">
        <v>12</v>
      </c>
      <c r="D135" s="17">
        <v>5</v>
      </c>
    </row>
    <row r="136" spans="1:5" x14ac:dyDescent="0.2">
      <c r="A136" s="10">
        <v>4</v>
      </c>
      <c r="B136" s="10">
        <v>1</v>
      </c>
      <c r="C136" s="16">
        <v>13</v>
      </c>
      <c r="D136" s="17">
        <v>5</v>
      </c>
    </row>
    <row r="137" spans="1:5" x14ac:dyDescent="0.2">
      <c r="A137" s="10">
        <v>4</v>
      </c>
      <c r="B137" s="10">
        <v>1</v>
      </c>
      <c r="C137" s="16">
        <v>14</v>
      </c>
      <c r="D137" s="17">
        <v>3</v>
      </c>
    </row>
    <row r="138" spans="1:5" x14ac:dyDescent="0.2">
      <c r="A138" s="20">
        <v>4</v>
      </c>
      <c r="B138" s="20">
        <v>1</v>
      </c>
      <c r="C138" s="16">
        <v>15</v>
      </c>
      <c r="D138" s="17">
        <v>0</v>
      </c>
    </row>
    <row r="139" spans="1:5" x14ac:dyDescent="0.2">
      <c r="A139" s="10">
        <v>4</v>
      </c>
      <c r="B139" s="10">
        <v>1</v>
      </c>
      <c r="C139" s="16">
        <v>16</v>
      </c>
      <c r="D139" s="17">
        <v>2</v>
      </c>
    </row>
    <row r="140" spans="1:5" x14ac:dyDescent="0.2">
      <c r="A140" s="10">
        <v>4</v>
      </c>
      <c r="B140" s="10">
        <v>1</v>
      </c>
      <c r="C140" s="16">
        <v>17</v>
      </c>
      <c r="D140" s="17">
        <v>3</v>
      </c>
    </row>
    <row r="141" spans="1:5" x14ac:dyDescent="0.2">
      <c r="A141" s="10">
        <v>4</v>
      </c>
      <c r="B141" s="10">
        <v>1</v>
      </c>
      <c r="C141" s="16">
        <v>18</v>
      </c>
      <c r="D141" s="17">
        <v>3</v>
      </c>
    </row>
    <row r="142" spans="1:5" x14ac:dyDescent="0.2">
      <c r="A142" s="10">
        <v>4</v>
      </c>
      <c r="B142" s="10">
        <v>1</v>
      </c>
      <c r="C142" s="16">
        <v>19</v>
      </c>
      <c r="D142" s="17">
        <v>6</v>
      </c>
    </row>
    <row r="143" spans="1:5" x14ac:dyDescent="0.2">
      <c r="A143" s="23">
        <v>4</v>
      </c>
      <c r="B143" s="23">
        <v>1</v>
      </c>
      <c r="C143" s="23">
        <v>20</v>
      </c>
      <c r="D143" s="24">
        <v>9</v>
      </c>
      <c r="E143" s="25"/>
    </row>
    <row r="144" spans="1:5" x14ac:dyDescent="0.2">
      <c r="A144" s="10">
        <v>4</v>
      </c>
      <c r="B144" s="10">
        <v>1</v>
      </c>
      <c r="C144" s="16">
        <v>21</v>
      </c>
      <c r="D144" s="17">
        <v>0</v>
      </c>
    </row>
    <row r="145" spans="1:5" x14ac:dyDescent="0.2">
      <c r="A145" s="10">
        <v>4</v>
      </c>
      <c r="B145" s="10">
        <v>1</v>
      </c>
      <c r="C145" s="16">
        <v>22</v>
      </c>
      <c r="D145" s="17">
        <v>3</v>
      </c>
    </row>
    <row r="146" spans="1:5" x14ac:dyDescent="0.2">
      <c r="A146" s="10">
        <v>4</v>
      </c>
      <c r="B146" s="10">
        <v>1</v>
      </c>
      <c r="C146" s="16">
        <v>23</v>
      </c>
      <c r="D146" s="17">
        <v>0</v>
      </c>
    </row>
    <row r="147" spans="1:5" x14ac:dyDescent="0.2">
      <c r="A147" s="10">
        <v>4</v>
      </c>
      <c r="B147" s="10">
        <v>1</v>
      </c>
      <c r="C147" s="16">
        <v>24</v>
      </c>
      <c r="D147" s="17">
        <v>5</v>
      </c>
    </row>
    <row r="148" spans="1:5" x14ac:dyDescent="0.2">
      <c r="A148" s="20">
        <v>4</v>
      </c>
      <c r="B148" s="20">
        <v>1</v>
      </c>
      <c r="C148" s="16">
        <v>25</v>
      </c>
      <c r="D148" s="17">
        <v>13</v>
      </c>
    </row>
    <row r="149" spans="1:5" x14ac:dyDescent="0.2">
      <c r="A149" s="10">
        <v>4</v>
      </c>
      <c r="B149" s="10">
        <v>1</v>
      </c>
      <c r="C149" s="16">
        <v>26</v>
      </c>
      <c r="D149" s="17">
        <v>0</v>
      </c>
    </row>
    <row r="150" spans="1:5" x14ac:dyDescent="0.2">
      <c r="A150" s="10">
        <v>4</v>
      </c>
      <c r="B150" s="10">
        <v>1</v>
      </c>
      <c r="C150" s="16">
        <v>27</v>
      </c>
      <c r="D150" s="17">
        <v>19</v>
      </c>
    </row>
    <row r="151" spans="1:5" x14ac:dyDescent="0.2">
      <c r="A151" s="10">
        <v>4</v>
      </c>
      <c r="B151" s="10">
        <v>1</v>
      </c>
      <c r="C151" s="16">
        <v>28</v>
      </c>
      <c r="D151" s="17">
        <v>13</v>
      </c>
    </row>
    <row r="152" spans="1:5" x14ac:dyDescent="0.2">
      <c r="A152" s="20">
        <v>4</v>
      </c>
      <c r="B152" s="20">
        <v>1</v>
      </c>
      <c r="C152" s="16">
        <v>29</v>
      </c>
      <c r="D152" s="17">
        <v>8</v>
      </c>
    </row>
    <row r="153" spans="1:5" x14ac:dyDescent="0.2">
      <c r="A153" s="23">
        <v>4</v>
      </c>
      <c r="B153" s="23">
        <v>1</v>
      </c>
      <c r="C153" s="23">
        <v>30</v>
      </c>
      <c r="D153" s="24">
        <v>47</v>
      </c>
      <c r="E153" s="25"/>
    </row>
    <row r="154" spans="1:5" x14ac:dyDescent="0.2">
      <c r="A154" s="10">
        <v>4</v>
      </c>
      <c r="B154" s="10">
        <v>1</v>
      </c>
      <c r="C154" s="16">
        <v>31</v>
      </c>
      <c r="D154" s="17">
        <v>21</v>
      </c>
    </row>
    <row r="155" spans="1:5" x14ac:dyDescent="0.2">
      <c r="A155" s="10">
        <v>4</v>
      </c>
      <c r="B155" s="10">
        <v>1</v>
      </c>
      <c r="C155" s="16">
        <v>32</v>
      </c>
      <c r="D155" s="17">
        <v>61</v>
      </c>
    </row>
    <row r="156" spans="1:5" x14ac:dyDescent="0.2">
      <c r="A156" s="10">
        <v>4</v>
      </c>
      <c r="B156" s="10">
        <v>1</v>
      </c>
      <c r="C156" s="16">
        <v>33</v>
      </c>
      <c r="D156" s="17">
        <v>19</v>
      </c>
    </row>
    <row r="157" spans="1:5" x14ac:dyDescent="0.2">
      <c r="A157" s="10">
        <v>4</v>
      </c>
      <c r="B157" s="10">
        <v>1</v>
      </c>
      <c r="C157" s="16">
        <v>34</v>
      </c>
      <c r="D157" s="17">
        <v>37</v>
      </c>
    </row>
    <row r="158" spans="1:5" x14ac:dyDescent="0.2">
      <c r="A158" s="20">
        <v>4</v>
      </c>
      <c r="B158" s="20">
        <v>1</v>
      </c>
      <c r="C158" s="16">
        <v>35</v>
      </c>
      <c r="D158" s="17">
        <v>17</v>
      </c>
    </row>
    <row r="159" spans="1:5" x14ac:dyDescent="0.2">
      <c r="A159" s="10">
        <v>4</v>
      </c>
      <c r="B159" s="10">
        <v>1</v>
      </c>
      <c r="C159" s="16">
        <v>36</v>
      </c>
      <c r="D159" s="17">
        <v>5</v>
      </c>
    </row>
    <row r="160" spans="1:5" x14ac:dyDescent="0.2">
      <c r="A160" s="10">
        <v>4</v>
      </c>
      <c r="B160" s="10">
        <v>1</v>
      </c>
      <c r="C160" s="16">
        <v>37</v>
      </c>
      <c r="D160" s="17">
        <v>22</v>
      </c>
    </row>
    <row r="161" spans="1:5" x14ac:dyDescent="0.2">
      <c r="A161" s="10">
        <v>4</v>
      </c>
      <c r="B161" s="10">
        <v>1</v>
      </c>
      <c r="C161" s="16">
        <v>38</v>
      </c>
      <c r="D161" s="17">
        <v>23</v>
      </c>
    </row>
    <row r="162" spans="1:5" x14ac:dyDescent="0.2">
      <c r="A162" s="10">
        <v>4</v>
      </c>
      <c r="B162" s="10">
        <v>1</v>
      </c>
      <c r="C162" s="16">
        <v>39</v>
      </c>
      <c r="D162" s="17">
        <v>5</v>
      </c>
    </row>
    <row r="163" spans="1:5" ht="15.75" thickBot="1" x14ac:dyDescent="0.25">
      <c r="A163" s="27">
        <v>4</v>
      </c>
      <c r="B163" s="27">
        <v>1</v>
      </c>
      <c r="C163" s="27">
        <v>40</v>
      </c>
      <c r="D163" s="28">
        <v>0</v>
      </c>
      <c r="E163" s="43"/>
    </row>
    <row r="164" spans="1:5" x14ac:dyDescent="0.2">
      <c r="A164" s="10">
        <v>5</v>
      </c>
      <c r="B164" s="10">
        <v>1</v>
      </c>
      <c r="C164" s="16">
        <v>1</v>
      </c>
      <c r="D164" s="17">
        <v>9</v>
      </c>
    </row>
    <row r="165" spans="1:5" x14ac:dyDescent="0.2">
      <c r="A165" s="10">
        <v>5</v>
      </c>
      <c r="B165" s="10">
        <v>1</v>
      </c>
      <c r="C165" s="16">
        <v>2</v>
      </c>
      <c r="D165" s="17">
        <v>4</v>
      </c>
    </row>
    <row r="166" spans="1:5" x14ac:dyDescent="0.2">
      <c r="A166" s="10">
        <v>5</v>
      </c>
      <c r="B166" s="10">
        <v>1</v>
      </c>
      <c r="C166" s="16">
        <v>3</v>
      </c>
      <c r="D166" s="17">
        <v>2</v>
      </c>
    </row>
    <row r="167" spans="1:5" x14ac:dyDescent="0.2">
      <c r="A167" s="10">
        <v>5</v>
      </c>
      <c r="B167" s="10">
        <v>1</v>
      </c>
      <c r="C167" s="16">
        <v>4</v>
      </c>
      <c r="D167" s="17">
        <v>7</v>
      </c>
    </row>
    <row r="168" spans="1:5" x14ac:dyDescent="0.2">
      <c r="A168" s="20">
        <v>5</v>
      </c>
      <c r="B168" s="20">
        <v>1</v>
      </c>
      <c r="C168" s="16">
        <v>5</v>
      </c>
      <c r="D168" s="17">
        <v>0</v>
      </c>
    </row>
    <row r="169" spans="1:5" x14ac:dyDescent="0.2">
      <c r="A169" s="10">
        <v>5</v>
      </c>
      <c r="B169" s="10">
        <v>1</v>
      </c>
      <c r="C169" s="16">
        <v>6</v>
      </c>
      <c r="D169" s="17">
        <v>13</v>
      </c>
    </row>
    <row r="170" spans="1:5" x14ac:dyDescent="0.2">
      <c r="A170" s="10">
        <v>5</v>
      </c>
      <c r="B170" s="10">
        <v>1</v>
      </c>
      <c r="C170" s="16">
        <v>7</v>
      </c>
      <c r="D170" s="17">
        <v>16</v>
      </c>
    </row>
    <row r="171" spans="1:5" x14ac:dyDescent="0.2">
      <c r="A171" s="10">
        <v>5</v>
      </c>
      <c r="B171" s="10">
        <v>1</v>
      </c>
      <c r="C171" s="16">
        <v>8</v>
      </c>
      <c r="D171" s="17">
        <v>14</v>
      </c>
    </row>
    <row r="172" spans="1:5" x14ac:dyDescent="0.2">
      <c r="A172" s="10">
        <v>5</v>
      </c>
      <c r="B172" s="10">
        <v>1</v>
      </c>
      <c r="C172" s="16">
        <v>9</v>
      </c>
      <c r="D172" s="17">
        <v>4</v>
      </c>
    </row>
    <row r="173" spans="1:5" x14ac:dyDescent="0.2">
      <c r="A173" s="23">
        <v>5</v>
      </c>
      <c r="B173" s="23">
        <v>1</v>
      </c>
      <c r="C173" s="23">
        <v>10</v>
      </c>
      <c r="D173" s="24">
        <v>10</v>
      </c>
      <c r="E173" s="25"/>
    </row>
    <row r="174" spans="1:5" x14ac:dyDescent="0.2">
      <c r="A174" s="10">
        <v>5</v>
      </c>
      <c r="B174" s="10">
        <v>1</v>
      </c>
      <c r="C174" s="16">
        <v>11</v>
      </c>
      <c r="D174" s="17">
        <v>11</v>
      </c>
    </row>
    <row r="175" spans="1:5" x14ac:dyDescent="0.2">
      <c r="A175" s="10">
        <v>5</v>
      </c>
      <c r="B175" s="10">
        <v>1</v>
      </c>
      <c r="C175" s="16">
        <v>12</v>
      </c>
      <c r="D175" s="17">
        <v>22</v>
      </c>
    </row>
    <row r="176" spans="1:5" x14ac:dyDescent="0.2">
      <c r="A176" s="10">
        <v>5</v>
      </c>
      <c r="B176" s="10">
        <v>1</v>
      </c>
      <c r="C176" s="16">
        <v>13</v>
      </c>
      <c r="D176" s="17">
        <v>3</v>
      </c>
    </row>
    <row r="177" spans="1:5" x14ac:dyDescent="0.2">
      <c r="A177" s="10">
        <v>5</v>
      </c>
      <c r="B177" s="10">
        <v>1</v>
      </c>
      <c r="C177" s="16">
        <v>14</v>
      </c>
      <c r="D177" s="17">
        <v>2</v>
      </c>
    </row>
    <row r="178" spans="1:5" x14ac:dyDescent="0.2">
      <c r="A178" s="20">
        <v>5</v>
      </c>
      <c r="B178" s="20">
        <v>1</v>
      </c>
      <c r="C178" s="16">
        <v>15</v>
      </c>
      <c r="D178" s="17">
        <v>0</v>
      </c>
    </row>
    <row r="179" spans="1:5" x14ac:dyDescent="0.2">
      <c r="A179" s="10">
        <v>5</v>
      </c>
      <c r="B179" s="10">
        <v>1</v>
      </c>
      <c r="C179" s="16">
        <v>16</v>
      </c>
      <c r="D179" s="17">
        <v>14</v>
      </c>
    </row>
    <row r="180" spans="1:5" x14ac:dyDescent="0.2">
      <c r="A180" s="10">
        <v>5</v>
      </c>
      <c r="B180" s="10">
        <v>1</v>
      </c>
      <c r="C180" s="16">
        <v>17</v>
      </c>
      <c r="D180" s="17">
        <v>7</v>
      </c>
    </row>
    <row r="181" spans="1:5" x14ac:dyDescent="0.2">
      <c r="A181" s="10">
        <v>5</v>
      </c>
      <c r="B181" s="10">
        <v>1</v>
      </c>
      <c r="C181" s="16">
        <v>18</v>
      </c>
      <c r="D181" s="17">
        <v>9</v>
      </c>
    </row>
    <row r="182" spans="1:5" x14ac:dyDescent="0.2">
      <c r="A182" s="10">
        <v>5</v>
      </c>
      <c r="B182" s="10">
        <v>1</v>
      </c>
      <c r="C182" s="16">
        <v>19</v>
      </c>
      <c r="D182" s="17">
        <v>9</v>
      </c>
    </row>
    <row r="183" spans="1:5" x14ac:dyDescent="0.2">
      <c r="A183" s="23">
        <v>5</v>
      </c>
      <c r="B183" s="23">
        <v>1</v>
      </c>
      <c r="C183" s="23">
        <v>20</v>
      </c>
      <c r="D183" s="24">
        <v>0</v>
      </c>
      <c r="E183" s="25"/>
    </row>
    <row r="184" spans="1:5" x14ac:dyDescent="0.2">
      <c r="A184" s="10">
        <v>5</v>
      </c>
      <c r="B184" s="10">
        <v>1</v>
      </c>
      <c r="C184" s="16">
        <v>21</v>
      </c>
      <c r="D184" s="17">
        <v>2</v>
      </c>
    </row>
    <row r="185" spans="1:5" x14ac:dyDescent="0.2">
      <c r="A185" s="10">
        <v>5</v>
      </c>
      <c r="B185" s="10">
        <v>1</v>
      </c>
      <c r="C185" s="16">
        <v>22</v>
      </c>
      <c r="D185" s="17">
        <v>7</v>
      </c>
    </row>
    <row r="186" spans="1:5" x14ac:dyDescent="0.2">
      <c r="A186" s="10">
        <v>5</v>
      </c>
      <c r="B186" s="10">
        <v>1</v>
      </c>
      <c r="C186" s="16">
        <v>23</v>
      </c>
      <c r="D186" s="17">
        <v>5</v>
      </c>
    </row>
    <row r="187" spans="1:5" x14ac:dyDescent="0.2">
      <c r="A187" s="10">
        <v>5</v>
      </c>
      <c r="B187" s="10">
        <v>1</v>
      </c>
      <c r="C187" s="16">
        <v>24</v>
      </c>
      <c r="D187" s="17">
        <v>2</v>
      </c>
    </row>
    <row r="188" spans="1:5" x14ac:dyDescent="0.2">
      <c r="A188" s="20">
        <v>5</v>
      </c>
      <c r="B188" s="20">
        <v>1</v>
      </c>
      <c r="C188" s="16">
        <v>25</v>
      </c>
      <c r="D188" s="17">
        <v>3</v>
      </c>
    </row>
    <row r="189" spans="1:5" x14ac:dyDescent="0.2">
      <c r="A189" s="10">
        <v>5</v>
      </c>
      <c r="B189" s="10">
        <v>1</v>
      </c>
      <c r="C189" s="16">
        <v>26</v>
      </c>
      <c r="D189" s="17">
        <v>1</v>
      </c>
    </row>
    <row r="190" spans="1:5" x14ac:dyDescent="0.2">
      <c r="A190" s="10">
        <v>5</v>
      </c>
      <c r="B190" s="10">
        <v>1</v>
      </c>
      <c r="C190" s="16">
        <v>27</v>
      </c>
      <c r="D190" s="17">
        <v>14</v>
      </c>
    </row>
    <row r="191" spans="1:5" x14ac:dyDescent="0.2">
      <c r="A191" s="10">
        <v>5</v>
      </c>
      <c r="B191" s="10">
        <v>1</v>
      </c>
      <c r="C191" s="16">
        <v>28</v>
      </c>
      <c r="D191" s="17">
        <v>14</v>
      </c>
    </row>
    <row r="192" spans="1:5" x14ac:dyDescent="0.2">
      <c r="A192" s="20">
        <v>5</v>
      </c>
      <c r="B192" s="20">
        <v>1</v>
      </c>
      <c r="C192" s="16">
        <v>29</v>
      </c>
      <c r="D192" s="17">
        <v>15</v>
      </c>
    </row>
    <row r="193" spans="1:5" x14ac:dyDescent="0.2">
      <c r="A193" s="23">
        <v>5</v>
      </c>
      <c r="B193" s="23">
        <v>1</v>
      </c>
      <c r="C193" s="23">
        <v>30</v>
      </c>
      <c r="D193" s="24">
        <v>18</v>
      </c>
      <c r="E193" s="25"/>
    </row>
    <row r="194" spans="1:5" x14ac:dyDescent="0.2">
      <c r="A194" s="10">
        <v>5</v>
      </c>
      <c r="B194" s="10">
        <v>1</v>
      </c>
      <c r="C194" s="16">
        <v>31</v>
      </c>
      <c r="D194" s="17">
        <v>4</v>
      </c>
    </row>
    <row r="195" spans="1:5" x14ac:dyDescent="0.2">
      <c r="A195" s="10">
        <v>5</v>
      </c>
      <c r="B195" s="10">
        <v>1</v>
      </c>
      <c r="C195" s="16">
        <v>32</v>
      </c>
      <c r="D195" s="17">
        <v>12</v>
      </c>
    </row>
    <row r="196" spans="1:5" x14ac:dyDescent="0.2">
      <c r="A196" s="10">
        <v>5</v>
      </c>
      <c r="B196" s="10">
        <v>1</v>
      </c>
      <c r="C196" s="16">
        <v>33</v>
      </c>
      <c r="D196" s="17">
        <v>1</v>
      </c>
    </row>
    <row r="197" spans="1:5" x14ac:dyDescent="0.2">
      <c r="A197" s="10">
        <v>5</v>
      </c>
      <c r="B197" s="10">
        <v>1</v>
      </c>
      <c r="C197" s="16">
        <v>34</v>
      </c>
      <c r="D197" s="17">
        <v>34</v>
      </c>
    </row>
    <row r="198" spans="1:5" x14ac:dyDescent="0.2">
      <c r="A198" s="20">
        <v>5</v>
      </c>
      <c r="B198" s="20">
        <v>1</v>
      </c>
      <c r="C198" s="16">
        <v>35</v>
      </c>
      <c r="D198" s="17">
        <v>6</v>
      </c>
    </row>
    <row r="199" spans="1:5" x14ac:dyDescent="0.2">
      <c r="A199" s="10">
        <v>5</v>
      </c>
      <c r="B199" s="10">
        <v>1</v>
      </c>
      <c r="C199" s="16">
        <v>36</v>
      </c>
      <c r="D199" s="17">
        <v>48</v>
      </c>
    </row>
    <row r="200" spans="1:5" x14ac:dyDescent="0.2">
      <c r="A200" s="10">
        <v>5</v>
      </c>
      <c r="B200" s="10">
        <v>1</v>
      </c>
      <c r="C200" s="16">
        <v>37</v>
      </c>
      <c r="D200" s="17">
        <v>25</v>
      </c>
    </row>
    <row r="201" spans="1:5" x14ac:dyDescent="0.2">
      <c r="A201" s="10">
        <v>5</v>
      </c>
      <c r="B201" s="10">
        <v>1</v>
      </c>
      <c r="C201" s="16">
        <v>38</v>
      </c>
      <c r="D201" s="17">
        <v>15</v>
      </c>
    </row>
    <row r="202" spans="1:5" x14ac:dyDescent="0.2">
      <c r="A202" s="10">
        <v>5</v>
      </c>
      <c r="B202" s="10">
        <v>1</v>
      </c>
      <c r="C202" s="16">
        <v>39</v>
      </c>
      <c r="D202" s="17">
        <v>16</v>
      </c>
    </row>
    <row r="203" spans="1:5" ht="15.75" thickBot="1" x14ac:dyDescent="0.25">
      <c r="A203" s="27">
        <v>5</v>
      </c>
      <c r="B203" s="27">
        <v>1</v>
      </c>
      <c r="C203" s="27">
        <v>40</v>
      </c>
      <c r="D203" s="28">
        <v>4</v>
      </c>
      <c r="E203" s="43"/>
    </row>
    <row r="204" spans="1:5" x14ac:dyDescent="0.2">
      <c r="A204" s="10">
        <v>6</v>
      </c>
      <c r="B204" s="10">
        <v>1</v>
      </c>
      <c r="C204" s="16">
        <v>1</v>
      </c>
      <c r="D204" s="17">
        <v>0</v>
      </c>
    </row>
    <row r="205" spans="1:5" x14ac:dyDescent="0.2">
      <c r="A205" s="10">
        <v>6</v>
      </c>
      <c r="B205" s="10">
        <v>1</v>
      </c>
      <c r="C205" s="16">
        <v>2</v>
      </c>
      <c r="D205" s="17">
        <v>2</v>
      </c>
    </row>
    <row r="206" spans="1:5" x14ac:dyDescent="0.2">
      <c r="A206" s="10">
        <v>6</v>
      </c>
      <c r="B206" s="10">
        <v>1</v>
      </c>
      <c r="C206" s="16">
        <v>3</v>
      </c>
      <c r="D206" s="17">
        <v>6</v>
      </c>
    </row>
    <row r="207" spans="1:5" x14ac:dyDescent="0.2">
      <c r="A207" s="10">
        <v>6</v>
      </c>
      <c r="B207" s="10">
        <v>1</v>
      </c>
      <c r="C207" s="16">
        <v>4</v>
      </c>
      <c r="D207" s="17">
        <v>1</v>
      </c>
    </row>
    <row r="208" spans="1:5" x14ac:dyDescent="0.2">
      <c r="A208" s="20">
        <v>6</v>
      </c>
      <c r="B208" s="20">
        <v>1</v>
      </c>
      <c r="C208" s="16">
        <v>5</v>
      </c>
      <c r="D208" s="17">
        <v>4</v>
      </c>
    </row>
    <row r="209" spans="1:5" x14ac:dyDescent="0.2">
      <c r="A209" s="10">
        <v>6</v>
      </c>
      <c r="B209" s="10">
        <v>1</v>
      </c>
      <c r="C209" s="16">
        <v>6</v>
      </c>
      <c r="D209" s="17">
        <v>17</v>
      </c>
    </row>
    <row r="210" spans="1:5" x14ac:dyDescent="0.2">
      <c r="A210" s="10">
        <v>6</v>
      </c>
      <c r="B210" s="10">
        <v>1</v>
      </c>
      <c r="C210" s="16">
        <v>7</v>
      </c>
      <c r="D210" s="17">
        <v>0</v>
      </c>
    </row>
    <row r="211" spans="1:5" x14ac:dyDescent="0.2">
      <c r="A211" s="10">
        <v>6</v>
      </c>
      <c r="B211" s="10">
        <v>1</v>
      </c>
      <c r="C211" s="16">
        <v>8</v>
      </c>
      <c r="D211" s="17">
        <v>0</v>
      </c>
    </row>
    <row r="212" spans="1:5" x14ac:dyDescent="0.2">
      <c r="A212" s="10">
        <v>6</v>
      </c>
      <c r="B212" s="10">
        <v>1</v>
      </c>
      <c r="C212" s="16">
        <v>9</v>
      </c>
      <c r="D212" s="17">
        <v>0</v>
      </c>
    </row>
    <row r="213" spans="1:5" x14ac:dyDescent="0.2">
      <c r="A213" s="23">
        <v>6</v>
      </c>
      <c r="B213" s="23">
        <v>1</v>
      </c>
      <c r="C213" s="23">
        <v>10</v>
      </c>
      <c r="D213" s="24">
        <v>0</v>
      </c>
      <c r="E213" s="25"/>
    </row>
    <row r="214" spans="1:5" x14ac:dyDescent="0.2">
      <c r="A214" s="10">
        <v>6</v>
      </c>
      <c r="B214" s="10">
        <v>1</v>
      </c>
      <c r="C214" s="16">
        <v>11</v>
      </c>
      <c r="D214" s="17">
        <v>1</v>
      </c>
    </row>
    <row r="215" spans="1:5" x14ac:dyDescent="0.2">
      <c r="A215" s="10">
        <v>6</v>
      </c>
      <c r="B215" s="10">
        <v>1</v>
      </c>
      <c r="C215" s="16">
        <v>12</v>
      </c>
      <c r="D215" s="17">
        <v>0</v>
      </c>
    </row>
    <row r="216" spans="1:5" x14ac:dyDescent="0.2">
      <c r="A216" s="10">
        <v>6</v>
      </c>
      <c r="B216" s="10">
        <v>1</v>
      </c>
      <c r="C216" s="16">
        <v>13</v>
      </c>
      <c r="D216" s="17">
        <v>3</v>
      </c>
    </row>
    <row r="217" spans="1:5" x14ac:dyDescent="0.2">
      <c r="A217" s="10">
        <v>6</v>
      </c>
      <c r="B217" s="10">
        <v>1</v>
      </c>
      <c r="C217" s="16">
        <v>14</v>
      </c>
      <c r="D217" s="17">
        <v>0</v>
      </c>
    </row>
    <row r="218" spans="1:5" x14ac:dyDescent="0.2">
      <c r="A218" s="20">
        <v>6</v>
      </c>
      <c r="B218" s="20">
        <v>1</v>
      </c>
      <c r="C218" s="16">
        <v>15</v>
      </c>
      <c r="D218" s="17">
        <v>5</v>
      </c>
    </row>
    <row r="219" spans="1:5" x14ac:dyDescent="0.2">
      <c r="A219" s="10">
        <v>6</v>
      </c>
      <c r="B219" s="10">
        <v>1</v>
      </c>
      <c r="C219" s="16">
        <v>16</v>
      </c>
      <c r="D219" s="17">
        <v>0</v>
      </c>
    </row>
    <row r="220" spans="1:5" x14ac:dyDescent="0.2">
      <c r="A220" s="10">
        <v>6</v>
      </c>
      <c r="B220" s="10">
        <v>1</v>
      </c>
      <c r="C220" s="16">
        <v>17</v>
      </c>
      <c r="D220" s="17">
        <v>2</v>
      </c>
    </row>
    <row r="221" spans="1:5" x14ac:dyDescent="0.2">
      <c r="A221" s="10">
        <v>6</v>
      </c>
      <c r="B221" s="10">
        <v>1</v>
      </c>
      <c r="C221" s="16">
        <v>18</v>
      </c>
      <c r="D221" s="17">
        <v>0</v>
      </c>
    </row>
    <row r="222" spans="1:5" x14ac:dyDescent="0.2">
      <c r="A222" s="10">
        <v>6</v>
      </c>
      <c r="B222" s="10">
        <v>1</v>
      </c>
      <c r="C222" s="16">
        <v>19</v>
      </c>
      <c r="D222" s="17">
        <v>0</v>
      </c>
    </row>
    <row r="223" spans="1:5" x14ac:dyDescent="0.2">
      <c r="A223" s="23">
        <v>6</v>
      </c>
      <c r="B223" s="23">
        <v>1</v>
      </c>
      <c r="C223" s="23">
        <v>20</v>
      </c>
      <c r="D223" s="24">
        <v>0</v>
      </c>
      <c r="E223" s="25"/>
    </row>
    <row r="224" spans="1:5" x14ac:dyDescent="0.2">
      <c r="A224" s="10">
        <v>6</v>
      </c>
      <c r="B224" s="10">
        <v>1</v>
      </c>
      <c r="C224" s="16">
        <v>21</v>
      </c>
      <c r="D224" s="17">
        <v>0</v>
      </c>
    </row>
    <row r="225" spans="1:5" x14ac:dyDescent="0.2">
      <c r="A225" s="10">
        <v>6</v>
      </c>
      <c r="B225" s="10">
        <v>1</v>
      </c>
      <c r="C225" s="16">
        <v>22</v>
      </c>
      <c r="D225" s="17">
        <v>1</v>
      </c>
    </row>
    <row r="226" spans="1:5" x14ac:dyDescent="0.2">
      <c r="A226" s="10">
        <v>6</v>
      </c>
      <c r="B226" s="10">
        <v>1</v>
      </c>
      <c r="C226" s="16">
        <v>23</v>
      </c>
      <c r="D226" s="17">
        <v>0</v>
      </c>
    </row>
    <row r="227" spans="1:5" x14ac:dyDescent="0.2">
      <c r="A227" s="10">
        <v>6</v>
      </c>
      <c r="B227" s="10">
        <v>1</v>
      </c>
      <c r="C227" s="16">
        <v>24</v>
      </c>
      <c r="D227" s="17">
        <v>1</v>
      </c>
    </row>
    <row r="228" spans="1:5" x14ac:dyDescent="0.2">
      <c r="A228" s="20">
        <v>6</v>
      </c>
      <c r="B228" s="20">
        <v>1</v>
      </c>
      <c r="C228" s="16">
        <v>25</v>
      </c>
      <c r="D228" s="17">
        <v>2</v>
      </c>
    </row>
    <row r="229" spans="1:5" x14ac:dyDescent="0.2">
      <c r="A229" s="10">
        <v>6</v>
      </c>
      <c r="B229" s="10">
        <v>1</v>
      </c>
      <c r="C229" s="16">
        <v>26</v>
      </c>
      <c r="D229" s="17">
        <v>2</v>
      </c>
    </row>
    <row r="230" spans="1:5" x14ac:dyDescent="0.2">
      <c r="A230" s="10">
        <v>6</v>
      </c>
      <c r="B230" s="10">
        <v>1</v>
      </c>
      <c r="C230" s="16">
        <v>27</v>
      </c>
      <c r="D230" s="17">
        <v>2</v>
      </c>
    </row>
    <row r="231" spans="1:5" x14ac:dyDescent="0.2">
      <c r="A231" s="10">
        <v>6</v>
      </c>
      <c r="B231" s="10">
        <v>1</v>
      </c>
      <c r="C231" s="16">
        <v>28</v>
      </c>
      <c r="D231" s="17">
        <v>2</v>
      </c>
    </row>
    <row r="232" spans="1:5" x14ac:dyDescent="0.2">
      <c r="A232" s="20">
        <v>6</v>
      </c>
      <c r="B232" s="20">
        <v>1</v>
      </c>
      <c r="C232" s="16">
        <v>29</v>
      </c>
      <c r="D232" s="17">
        <v>0</v>
      </c>
    </row>
    <row r="233" spans="1:5" x14ac:dyDescent="0.2">
      <c r="A233" s="23">
        <v>6</v>
      </c>
      <c r="B233" s="23">
        <v>1</v>
      </c>
      <c r="C233" s="23">
        <v>30</v>
      </c>
      <c r="D233" s="24">
        <v>0</v>
      </c>
      <c r="E233" s="25"/>
    </row>
    <row r="234" spans="1:5" x14ac:dyDescent="0.2">
      <c r="A234" s="10">
        <v>6</v>
      </c>
      <c r="B234" s="10">
        <v>1</v>
      </c>
      <c r="C234" s="16">
        <v>31</v>
      </c>
      <c r="D234" s="17">
        <v>0</v>
      </c>
    </row>
    <row r="235" spans="1:5" x14ac:dyDescent="0.2">
      <c r="A235" s="10">
        <v>6</v>
      </c>
      <c r="B235" s="10">
        <v>1</v>
      </c>
      <c r="C235" s="16">
        <v>32</v>
      </c>
      <c r="D235" s="17">
        <v>2</v>
      </c>
    </row>
    <row r="236" spans="1:5" x14ac:dyDescent="0.2">
      <c r="A236" s="10">
        <v>6</v>
      </c>
      <c r="B236" s="10">
        <v>1</v>
      </c>
      <c r="C236" s="16">
        <v>33</v>
      </c>
      <c r="D236" s="17">
        <v>0</v>
      </c>
    </row>
    <row r="237" spans="1:5" x14ac:dyDescent="0.2">
      <c r="A237" s="10">
        <v>6</v>
      </c>
      <c r="B237" s="10">
        <v>1</v>
      </c>
      <c r="C237" s="16">
        <v>34</v>
      </c>
      <c r="D237" s="17">
        <v>1</v>
      </c>
    </row>
    <row r="238" spans="1:5" x14ac:dyDescent="0.2">
      <c r="A238" s="20">
        <v>6</v>
      </c>
      <c r="B238" s="20">
        <v>1</v>
      </c>
      <c r="C238" s="16">
        <v>35</v>
      </c>
      <c r="D238" s="17">
        <v>2</v>
      </c>
    </row>
    <row r="239" spans="1:5" x14ac:dyDescent="0.2">
      <c r="A239" s="10">
        <v>6</v>
      </c>
      <c r="B239" s="10">
        <v>1</v>
      </c>
      <c r="C239" s="16">
        <v>36</v>
      </c>
      <c r="D239" s="17">
        <v>1</v>
      </c>
    </row>
    <row r="240" spans="1:5" x14ac:dyDescent="0.2">
      <c r="A240" s="10">
        <v>6</v>
      </c>
      <c r="B240" s="10">
        <v>1</v>
      </c>
      <c r="C240" s="16">
        <v>37</v>
      </c>
      <c r="D240" s="17">
        <v>3</v>
      </c>
    </row>
    <row r="241" spans="1:5" x14ac:dyDescent="0.2">
      <c r="A241" s="10">
        <v>6</v>
      </c>
      <c r="B241" s="10">
        <v>1</v>
      </c>
      <c r="C241" s="16">
        <v>38</v>
      </c>
      <c r="D241" s="17">
        <v>0</v>
      </c>
    </row>
    <row r="242" spans="1:5" x14ac:dyDescent="0.2">
      <c r="A242" s="10">
        <v>6</v>
      </c>
      <c r="B242" s="10">
        <v>1</v>
      </c>
      <c r="C242" s="16">
        <v>39</v>
      </c>
      <c r="D242" s="17">
        <v>47</v>
      </c>
    </row>
    <row r="243" spans="1:5" ht="15.75" thickBot="1" x14ac:dyDescent="0.25">
      <c r="A243" s="27">
        <v>6</v>
      </c>
      <c r="B243" s="27">
        <v>1</v>
      </c>
      <c r="C243" s="27">
        <v>40</v>
      </c>
      <c r="D243" s="28">
        <v>1</v>
      </c>
      <c r="E243" s="43"/>
    </row>
    <row r="244" spans="1:5" x14ac:dyDescent="0.2">
      <c r="A244" s="10">
        <v>7</v>
      </c>
      <c r="B244" s="10">
        <v>1</v>
      </c>
      <c r="C244" s="16">
        <v>1</v>
      </c>
      <c r="D244" s="17">
        <v>0</v>
      </c>
    </row>
    <row r="245" spans="1:5" x14ac:dyDescent="0.2">
      <c r="A245" s="10">
        <v>7</v>
      </c>
      <c r="B245" s="10">
        <v>1</v>
      </c>
      <c r="C245" s="16">
        <v>2</v>
      </c>
      <c r="D245" s="17">
        <v>0</v>
      </c>
    </row>
    <row r="246" spans="1:5" x14ac:dyDescent="0.2">
      <c r="A246" s="10">
        <v>7</v>
      </c>
      <c r="B246" s="10">
        <v>1</v>
      </c>
      <c r="C246" s="16">
        <v>3</v>
      </c>
      <c r="D246" s="17">
        <v>0</v>
      </c>
    </row>
    <row r="247" spans="1:5" x14ac:dyDescent="0.2">
      <c r="A247" s="10">
        <v>7</v>
      </c>
      <c r="B247" s="10">
        <v>1</v>
      </c>
      <c r="C247" s="16">
        <v>4</v>
      </c>
      <c r="D247" s="17">
        <v>0</v>
      </c>
    </row>
    <row r="248" spans="1:5" x14ac:dyDescent="0.2">
      <c r="A248" s="20">
        <v>7</v>
      </c>
      <c r="B248" s="20">
        <v>1</v>
      </c>
      <c r="C248" s="16">
        <v>5</v>
      </c>
      <c r="D248" s="17">
        <v>0</v>
      </c>
    </row>
    <row r="249" spans="1:5" x14ac:dyDescent="0.2">
      <c r="A249" s="10">
        <v>7</v>
      </c>
      <c r="B249" s="10">
        <v>1</v>
      </c>
      <c r="C249" s="16">
        <v>6</v>
      </c>
      <c r="D249" s="17">
        <v>4</v>
      </c>
    </row>
    <row r="250" spans="1:5" x14ac:dyDescent="0.2">
      <c r="A250" s="10">
        <v>7</v>
      </c>
      <c r="B250" s="10">
        <v>1</v>
      </c>
      <c r="C250" s="16">
        <v>7</v>
      </c>
      <c r="D250" s="17">
        <v>0</v>
      </c>
    </row>
    <row r="251" spans="1:5" x14ac:dyDescent="0.2">
      <c r="A251" s="10">
        <v>7</v>
      </c>
      <c r="B251" s="10">
        <v>1</v>
      </c>
      <c r="C251" s="16">
        <v>8</v>
      </c>
      <c r="D251" s="17">
        <v>0</v>
      </c>
    </row>
    <row r="252" spans="1:5" x14ac:dyDescent="0.2">
      <c r="A252" s="10">
        <v>7</v>
      </c>
      <c r="B252" s="10">
        <v>1</v>
      </c>
      <c r="C252" s="16">
        <v>9</v>
      </c>
      <c r="D252" s="17">
        <v>0</v>
      </c>
    </row>
    <row r="253" spans="1:5" x14ac:dyDescent="0.2">
      <c r="A253" s="23">
        <v>7</v>
      </c>
      <c r="B253" s="23">
        <v>1</v>
      </c>
      <c r="C253" s="23">
        <v>10</v>
      </c>
      <c r="D253" s="24">
        <v>0</v>
      </c>
      <c r="E253" s="25"/>
    </row>
    <row r="254" spans="1:5" x14ac:dyDescent="0.2">
      <c r="A254" s="10">
        <v>7</v>
      </c>
      <c r="B254" s="10">
        <v>1</v>
      </c>
      <c r="C254" s="16">
        <v>11</v>
      </c>
      <c r="D254" s="17">
        <v>2</v>
      </c>
    </row>
    <row r="255" spans="1:5" x14ac:dyDescent="0.2">
      <c r="A255" s="10">
        <v>7</v>
      </c>
      <c r="B255" s="10">
        <v>1</v>
      </c>
      <c r="C255" s="16">
        <v>12</v>
      </c>
      <c r="D255" s="17">
        <v>0</v>
      </c>
    </row>
    <row r="256" spans="1:5" x14ac:dyDescent="0.2">
      <c r="A256" s="10">
        <v>7</v>
      </c>
      <c r="B256" s="10">
        <v>1</v>
      </c>
      <c r="C256" s="16">
        <v>13</v>
      </c>
      <c r="D256" s="17">
        <v>1</v>
      </c>
    </row>
    <row r="257" spans="1:5" x14ac:dyDescent="0.2">
      <c r="A257" s="10">
        <v>7</v>
      </c>
      <c r="B257" s="10">
        <v>1</v>
      </c>
      <c r="C257" s="16">
        <v>14</v>
      </c>
      <c r="D257" s="17">
        <v>0</v>
      </c>
    </row>
    <row r="258" spans="1:5" x14ac:dyDescent="0.2">
      <c r="A258" s="20">
        <v>7</v>
      </c>
      <c r="B258" s="20">
        <v>1</v>
      </c>
      <c r="C258" s="16">
        <v>15</v>
      </c>
      <c r="D258" s="17">
        <v>0</v>
      </c>
    </row>
    <row r="259" spans="1:5" x14ac:dyDescent="0.2">
      <c r="A259" s="10">
        <v>7</v>
      </c>
      <c r="B259" s="10">
        <v>1</v>
      </c>
      <c r="C259" s="16">
        <v>16</v>
      </c>
      <c r="D259" s="17">
        <v>0</v>
      </c>
    </row>
    <row r="260" spans="1:5" x14ac:dyDescent="0.2">
      <c r="A260" s="10">
        <v>7</v>
      </c>
      <c r="B260" s="10">
        <v>1</v>
      </c>
      <c r="C260" s="16">
        <v>17</v>
      </c>
      <c r="D260" s="17">
        <v>2</v>
      </c>
    </row>
    <row r="261" spans="1:5" x14ac:dyDescent="0.2">
      <c r="A261" s="10">
        <v>7</v>
      </c>
      <c r="B261" s="10">
        <v>1</v>
      </c>
      <c r="C261" s="16">
        <v>18</v>
      </c>
      <c r="D261" s="17">
        <v>0</v>
      </c>
    </row>
    <row r="262" spans="1:5" x14ac:dyDescent="0.2">
      <c r="A262" s="10">
        <v>7</v>
      </c>
      <c r="B262" s="10">
        <v>1</v>
      </c>
      <c r="C262" s="16">
        <v>19</v>
      </c>
      <c r="D262" s="17">
        <v>1</v>
      </c>
    </row>
    <row r="263" spans="1:5" x14ac:dyDescent="0.2">
      <c r="A263" s="23">
        <v>7</v>
      </c>
      <c r="B263" s="23">
        <v>1</v>
      </c>
      <c r="C263" s="23">
        <v>20</v>
      </c>
      <c r="D263" s="24">
        <v>0</v>
      </c>
      <c r="E263" s="25"/>
    </row>
    <row r="264" spans="1:5" x14ac:dyDescent="0.2">
      <c r="A264" s="10">
        <v>7</v>
      </c>
      <c r="B264" s="10">
        <v>1</v>
      </c>
      <c r="C264" s="16">
        <v>21</v>
      </c>
      <c r="D264" s="17">
        <v>1</v>
      </c>
    </row>
    <row r="265" spans="1:5" x14ac:dyDescent="0.2">
      <c r="A265" s="10">
        <v>7</v>
      </c>
      <c r="B265" s="10">
        <v>1</v>
      </c>
      <c r="C265" s="16">
        <v>22</v>
      </c>
      <c r="D265" s="17">
        <v>0</v>
      </c>
    </row>
    <row r="266" spans="1:5" x14ac:dyDescent="0.2">
      <c r="A266" s="10">
        <v>7</v>
      </c>
      <c r="B266" s="10">
        <v>1</v>
      </c>
      <c r="C266" s="16">
        <v>23</v>
      </c>
      <c r="D266" s="17">
        <v>0</v>
      </c>
    </row>
    <row r="267" spans="1:5" x14ac:dyDescent="0.2">
      <c r="A267" s="10">
        <v>7</v>
      </c>
      <c r="B267" s="10">
        <v>1</v>
      </c>
      <c r="C267" s="16">
        <v>24</v>
      </c>
      <c r="D267" s="17">
        <v>0</v>
      </c>
    </row>
    <row r="268" spans="1:5" x14ac:dyDescent="0.2">
      <c r="A268" s="20">
        <v>7</v>
      </c>
      <c r="B268" s="20">
        <v>1</v>
      </c>
      <c r="C268" s="16">
        <v>25</v>
      </c>
      <c r="D268" s="17">
        <v>0</v>
      </c>
    </row>
    <row r="269" spans="1:5" x14ac:dyDescent="0.2">
      <c r="A269" s="10">
        <v>7</v>
      </c>
      <c r="B269" s="10">
        <v>1</v>
      </c>
      <c r="C269" s="16">
        <v>26</v>
      </c>
      <c r="D269" s="17">
        <v>0</v>
      </c>
    </row>
    <row r="270" spans="1:5" x14ac:dyDescent="0.2">
      <c r="A270" s="10">
        <v>7</v>
      </c>
      <c r="B270" s="10">
        <v>1</v>
      </c>
      <c r="C270" s="16">
        <v>27</v>
      </c>
      <c r="D270" s="17">
        <v>0</v>
      </c>
    </row>
    <row r="271" spans="1:5" x14ac:dyDescent="0.2">
      <c r="A271" s="10">
        <v>7</v>
      </c>
      <c r="B271" s="10">
        <v>1</v>
      </c>
      <c r="C271" s="16">
        <v>28</v>
      </c>
      <c r="D271" s="17">
        <v>0</v>
      </c>
    </row>
    <row r="272" spans="1:5" x14ac:dyDescent="0.2">
      <c r="A272" s="20">
        <v>7</v>
      </c>
      <c r="B272" s="20">
        <v>1</v>
      </c>
      <c r="C272" s="16">
        <v>29</v>
      </c>
      <c r="D272" s="17">
        <v>0</v>
      </c>
    </row>
    <row r="273" spans="1:5" x14ac:dyDescent="0.2">
      <c r="A273" s="23">
        <v>7</v>
      </c>
      <c r="B273" s="23">
        <v>1</v>
      </c>
      <c r="C273" s="23">
        <v>30</v>
      </c>
      <c r="D273" s="24">
        <v>0</v>
      </c>
      <c r="E273" s="25"/>
    </row>
    <row r="274" spans="1:5" x14ac:dyDescent="0.2">
      <c r="A274" s="10">
        <v>7</v>
      </c>
      <c r="B274" s="10">
        <v>1</v>
      </c>
      <c r="C274" s="16">
        <v>31</v>
      </c>
      <c r="D274" s="17">
        <v>0</v>
      </c>
    </row>
    <row r="275" spans="1:5" x14ac:dyDescent="0.2">
      <c r="A275" s="10">
        <v>7</v>
      </c>
      <c r="B275" s="10">
        <v>1</v>
      </c>
      <c r="C275" s="16">
        <v>32</v>
      </c>
      <c r="D275" s="17">
        <v>0</v>
      </c>
    </row>
    <row r="276" spans="1:5" x14ac:dyDescent="0.2">
      <c r="A276" s="10">
        <v>7</v>
      </c>
      <c r="B276" s="10">
        <v>1</v>
      </c>
      <c r="C276" s="16">
        <v>33</v>
      </c>
      <c r="D276" s="17">
        <v>0</v>
      </c>
    </row>
    <row r="277" spans="1:5" x14ac:dyDescent="0.2">
      <c r="A277" s="10">
        <v>7</v>
      </c>
      <c r="B277" s="10">
        <v>1</v>
      </c>
      <c r="C277" s="16">
        <v>34</v>
      </c>
      <c r="D277" s="17">
        <v>0</v>
      </c>
    </row>
    <row r="278" spans="1:5" x14ac:dyDescent="0.2">
      <c r="A278" s="20">
        <v>7</v>
      </c>
      <c r="B278" s="20">
        <v>1</v>
      </c>
      <c r="C278" s="16">
        <v>35</v>
      </c>
      <c r="D278" s="17">
        <v>0</v>
      </c>
    </row>
    <row r="279" spans="1:5" x14ac:dyDescent="0.2">
      <c r="A279" s="10">
        <v>7</v>
      </c>
      <c r="B279" s="10">
        <v>1</v>
      </c>
      <c r="C279" s="16">
        <v>36</v>
      </c>
      <c r="D279" s="17">
        <v>0</v>
      </c>
    </row>
    <row r="280" spans="1:5" x14ac:dyDescent="0.2">
      <c r="A280" s="10">
        <v>7</v>
      </c>
      <c r="B280" s="10">
        <v>1</v>
      </c>
      <c r="C280" s="16">
        <v>37</v>
      </c>
      <c r="D280" s="17">
        <v>0</v>
      </c>
    </row>
    <row r="281" spans="1:5" x14ac:dyDescent="0.2">
      <c r="A281" s="10">
        <v>7</v>
      </c>
      <c r="B281" s="10">
        <v>1</v>
      </c>
      <c r="C281" s="16">
        <v>38</v>
      </c>
      <c r="D281" s="17">
        <v>0</v>
      </c>
    </row>
    <row r="282" spans="1:5" x14ac:dyDescent="0.2">
      <c r="A282" s="10">
        <v>7</v>
      </c>
      <c r="B282" s="10">
        <v>1</v>
      </c>
      <c r="C282" s="16">
        <v>39</v>
      </c>
      <c r="D282" s="17">
        <v>0</v>
      </c>
    </row>
    <row r="283" spans="1:5" ht="15.75" thickBot="1" x14ac:dyDescent="0.25">
      <c r="A283" s="27">
        <v>7</v>
      </c>
      <c r="B283" s="27">
        <v>1</v>
      </c>
      <c r="C283" s="27">
        <v>40</v>
      </c>
      <c r="D283" s="28">
        <v>0</v>
      </c>
      <c r="E283" s="43"/>
    </row>
    <row r="284" spans="1:5" x14ac:dyDescent="0.2">
      <c r="A284" s="10">
        <v>8</v>
      </c>
      <c r="B284" s="10">
        <v>1</v>
      </c>
      <c r="C284" s="16">
        <v>1</v>
      </c>
      <c r="D284" s="17">
        <v>2</v>
      </c>
    </row>
    <row r="285" spans="1:5" x14ac:dyDescent="0.2">
      <c r="A285" s="10">
        <v>8</v>
      </c>
      <c r="B285" s="10">
        <v>1</v>
      </c>
      <c r="C285" s="16">
        <v>2</v>
      </c>
      <c r="D285" s="17">
        <v>0</v>
      </c>
    </row>
    <row r="286" spans="1:5" x14ac:dyDescent="0.2">
      <c r="A286" s="10">
        <v>8</v>
      </c>
      <c r="B286" s="10">
        <v>1</v>
      </c>
      <c r="C286" s="16">
        <v>3</v>
      </c>
      <c r="D286" s="17">
        <v>0</v>
      </c>
    </row>
    <row r="287" spans="1:5" x14ac:dyDescent="0.2">
      <c r="A287" s="10">
        <v>8</v>
      </c>
      <c r="B287" s="10">
        <v>1</v>
      </c>
      <c r="C287" s="16">
        <v>4</v>
      </c>
      <c r="D287" s="17">
        <v>0</v>
      </c>
    </row>
    <row r="288" spans="1:5" x14ac:dyDescent="0.2">
      <c r="A288" s="20">
        <v>8</v>
      </c>
      <c r="B288" s="20">
        <v>1</v>
      </c>
      <c r="C288" s="16">
        <v>5</v>
      </c>
      <c r="D288" s="17">
        <v>0</v>
      </c>
    </row>
    <row r="289" spans="1:5" x14ac:dyDescent="0.2">
      <c r="A289" s="10">
        <v>8</v>
      </c>
      <c r="B289" s="10">
        <v>1</v>
      </c>
      <c r="C289" s="16">
        <v>6</v>
      </c>
      <c r="D289" s="17">
        <v>0</v>
      </c>
    </row>
    <row r="290" spans="1:5" x14ac:dyDescent="0.2">
      <c r="A290" s="10">
        <v>8</v>
      </c>
      <c r="B290" s="10">
        <v>1</v>
      </c>
      <c r="C290" s="16">
        <v>7</v>
      </c>
      <c r="D290" s="17">
        <v>0</v>
      </c>
    </row>
    <row r="291" spans="1:5" x14ac:dyDescent="0.2">
      <c r="A291" s="10">
        <v>8</v>
      </c>
      <c r="B291" s="10">
        <v>1</v>
      </c>
      <c r="C291" s="16">
        <v>8</v>
      </c>
      <c r="D291" s="17">
        <v>0</v>
      </c>
    </row>
    <row r="292" spans="1:5" x14ac:dyDescent="0.2">
      <c r="A292" s="10">
        <v>8</v>
      </c>
      <c r="B292" s="10">
        <v>1</v>
      </c>
      <c r="C292" s="16">
        <v>9</v>
      </c>
      <c r="D292" s="17">
        <v>0</v>
      </c>
    </row>
    <row r="293" spans="1:5" x14ac:dyDescent="0.2">
      <c r="A293" s="23">
        <v>8</v>
      </c>
      <c r="B293" s="23">
        <v>1</v>
      </c>
      <c r="C293" s="23">
        <v>10</v>
      </c>
      <c r="D293" s="24">
        <v>0</v>
      </c>
      <c r="E293" s="25"/>
    </row>
    <row r="294" spans="1:5" x14ac:dyDescent="0.2">
      <c r="A294" s="10">
        <v>8</v>
      </c>
      <c r="B294" s="10">
        <v>1</v>
      </c>
      <c r="C294" s="16">
        <v>11</v>
      </c>
      <c r="D294" s="17">
        <v>0</v>
      </c>
    </row>
    <row r="295" spans="1:5" x14ac:dyDescent="0.2">
      <c r="A295" s="10">
        <v>8</v>
      </c>
      <c r="B295" s="10">
        <v>1</v>
      </c>
      <c r="C295" s="16">
        <v>12</v>
      </c>
      <c r="D295" s="17">
        <v>0</v>
      </c>
    </row>
    <row r="296" spans="1:5" x14ac:dyDescent="0.2">
      <c r="A296" s="10">
        <v>8</v>
      </c>
      <c r="B296" s="10">
        <v>1</v>
      </c>
      <c r="C296" s="16">
        <v>13</v>
      </c>
      <c r="D296" s="17">
        <v>0</v>
      </c>
    </row>
    <row r="297" spans="1:5" x14ac:dyDescent="0.2">
      <c r="A297" s="10">
        <v>8</v>
      </c>
      <c r="B297" s="10">
        <v>1</v>
      </c>
      <c r="C297" s="16">
        <v>14</v>
      </c>
      <c r="D297" s="17">
        <v>0</v>
      </c>
    </row>
    <row r="298" spans="1:5" x14ac:dyDescent="0.2">
      <c r="A298" s="20">
        <v>8</v>
      </c>
      <c r="B298" s="20">
        <v>1</v>
      </c>
      <c r="C298" s="16">
        <v>15</v>
      </c>
      <c r="D298" s="17">
        <v>0</v>
      </c>
    </row>
    <row r="299" spans="1:5" x14ac:dyDescent="0.2">
      <c r="A299" s="10">
        <v>8</v>
      </c>
      <c r="B299" s="10">
        <v>1</v>
      </c>
      <c r="C299" s="16">
        <v>16</v>
      </c>
      <c r="D299" s="17">
        <v>0</v>
      </c>
    </row>
    <row r="300" spans="1:5" x14ac:dyDescent="0.2">
      <c r="A300" s="10">
        <v>8</v>
      </c>
      <c r="B300" s="10">
        <v>1</v>
      </c>
      <c r="C300" s="16">
        <v>17</v>
      </c>
      <c r="D300" s="17">
        <v>0</v>
      </c>
    </row>
    <row r="301" spans="1:5" x14ac:dyDescent="0.2">
      <c r="A301" s="10">
        <v>8</v>
      </c>
      <c r="B301" s="10">
        <v>1</v>
      </c>
      <c r="C301" s="16">
        <v>18</v>
      </c>
      <c r="D301" s="17">
        <v>0</v>
      </c>
    </row>
    <row r="302" spans="1:5" x14ac:dyDescent="0.2">
      <c r="A302" s="10">
        <v>8</v>
      </c>
      <c r="B302" s="10">
        <v>1</v>
      </c>
      <c r="C302" s="16">
        <v>19</v>
      </c>
      <c r="D302" s="17">
        <v>0</v>
      </c>
    </row>
    <row r="303" spans="1:5" x14ac:dyDescent="0.2">
      <c r="A303" s="23">
        <v>8</v>
      </c>
      <c r="B303" s="23">
        <v>1</v>
      </c>
      <c r="C303" s="23">
        <v>20</v>
      </c>
      <c r="D303" s="24">
        <v>0</v>
      </c>
      <c r="E303" s="25"/>
    </row>
    <row r="304" spans="1:5" x14ac:dyDescent="0.2">
      <c r="A304" s="10">
        <v>8</v>
      </c>
      <c r="B304" s="10">
        <v>1</v>
      </c>
      <c r="C304" s="16">
        <v>21</v>
      </c>
      <c r="D304" s="17">
        <v>0</v>
      </c>
    </row>
    <row r="305" spans="1:5" x14ac:dyDescent="0.2">
      <c r="A305" s="10">
        <v>8</v>
      </c>
      <c r="B305" s="10">
        <v>1</v>
      </c>
      <c r="C305" s="16">
        <v>22</v>
      </c>
      <c r="D305" s="17">
        <v>0</v>
      </c>
    </row>
    <row r="306" spans="1:5" x14ac:dyDescent="0.2">
      <c r="A306" s="10">
        <v>8</v>
      </c>
      <c r="B306" s="10">
        <v>1</v>
      </c>
      <c r="C306" s="16">
        <v>23</v>
      </c>
      <c r="D306" s="17">
        <v>0</v>
      </c>
    </row>
    <row r="307" spans="1:5" x14ac:dyDescent="0.2">
      <c r="A307" s="10">
        <v>8</v>
      </c>
      <c r="B307" s="10">
        <v>1</v>
      </c>
      <c r="C307" s="16">
        <v>24</v>
      </c>
      <c r="D307" s="17">
        <v>0</v>
      </c>
    </row>
    <row r="308" spans="1:5" x14ac:dyDescent="0.2">
      <c r="A308" s="20">
        <v>8</v>
      </c>
      <c r="B308" s="20">
        <v>1</v>
      </c>
      <c r="C308" s="16">
        <v>25</v>
      </c>
      <c r="D308" s="17">
        <v>0</v>
      </c>
    </row>
    <row r="309" spans="1:5" x14ac:dyDescent="0.2">
      <c r="A309" s="10">
        <v>8</v>
      </c>
      <c r="B309" s="10">
        <v>1</v>
      </c>
      <c r="C309" s="16">
        <v>26</v>
      </c>
      <c r="D309" s="17">
        <v>0</v>
      </c>
    </row>
    <row r="310" spans="1:5" x14ac:dyDescent="0.2">
      <c r="A310" s="10">
        <v>8</v>
      </c>
      <c r="B310" s="10">
        <v>1</v>
      </c>
      <c r="C310" s="16">
        <v>27</v>
      </c>
      <c r="D310" s="17">
        <v>0</v>
      </c>
    </row>
    <row r="311" spans="1:5" x14ac:dyDescent="0.2">
      <c r="A311" s="10">
        <v>8</v>
      </c>
      <c r="B311" s="10">
        <v>1</v>
      </c>
      <c r="C311" s="16">
        <v>28</v>
      </c>
      <c r="D311" s="17">
        <v>0</v>
      </c>
    </row>
    <row r="312" spans="1:5" x14ac:dyDescent="0.2">
      <c r="A312" s="20">
        <v>8</v>
      </c>
      <c r="B312" s="20">
        <v>1</v>
      </c>
      <c r="C312" s="16">
        <v>29</v>
      </c>
      <c r="D312" s="17">
        <v>0</v>
      </c>
    </row>
    <row r="313" spans="1:5" x14ac:dyDescent="0.2">
      <c r="A313" s="23">
        <v>8</v>
      </c>
      <c r="B313" s="23">
        <v>1</v>
      </c>
      <c r="C313" s="23">
        <v>30</v>
      </c>
      <c r="D313" s="24">
        <v>0</v>
      </c>
      <c r="E313" s="25"/>
    </row>
    <row r="314" spans="1:5" x14ac:dyDescent="0.2">
      <c r="A314" s="10">
        <v>8</v>
      </c>
      <c r="B314" s="10">
        <v>1</v>
      </c>
      <c r="C314" s="16">
        <v>31</v>
      </c>
      <c r="D314" s="17">
        <v>0</v>
      </c>
    </row>
    <row r="315" spans="1:5" x14ac:dyDescent="0.2">
      <c r="A315" s="10">
        <v>8</v>
      </c>
      <c r="B315" s="10">
        <v>1</v>
      </c>
      <c r="C315" s="16">
        <v>32</v>
      </c>
      <c r="D315" s="17">
        <v>0</v>
      </c>
    </row>
    <row r="316" spans="1:5" x14ac:dyDescent="0.2">
      <c r="A316" s="10">
        <v>8</v>
      </c>
      <c r="B316" s="10">
        <v>1</v>
      </c>
      <c r="C316" s="16">
        <v>33</v>
      </c>
      <c r="D316" s="17">
        <v>0</v>
      </c>
    </row>
    <row r="317" spans="1:5" x14ac:dyDescent="0.2">
      <c r="A317" s="10">
        <v>8</v>
      </c>
      <c r="B317" s="10">
        <v>1</v>
      </c>
      <c r="C317" s="16">
        <v>34</v>
      </c>
      <c r="D317" s="17">
        <v>0</v>
      </c>
    </row>
    <row r="318" spans="1:5" x14ac:dyDescent="0.2">
      <c r="A318" s="20">
        <v>8</v>
      </c>
      <c r="B318" s="20">
        <v>1</v>
      </c>
      <c r="C318" s="16">
        <v>35</v>
      </c>
      <c r="D318" s="17">
        <v>0</v>
      </c>
    </row>
    <row r="319" spans="1:5" x14ac:dyDescent="0.2">
      <c r="A319" s="10">
        <v>8</v>
      </c>
      <c r="B319" s="10">
        <v>1</v>
      </c>
      <c r="C319" s="16">
        <v>36</v>
      </c>
      <c r="D319" s="17">
        <v>0</v>
      </c>
    </row>
    <row r="320" spans="1:5" x14ac:dyDescent="0.2">
      <c r="A320" s="10">
        <v>8</v>
      </c>
      <c r="B320" s="10">
        <v>1</v>
      </c>
      <c r="C320" s="16">
        <v>37</v>
      </c>
      <c r="D320" s="17">
        <v>0</v>
      </c>
    </row>
    <row r="321" spans="1:5" x14ac:dyDescent="0.2">
      <c r="A321" s="10">
        <v>8</v>
      </c>
      <c r="B321" s="10">
        <v>1</v>
      </c>
      <c r="C321" s="16">
        <v>38</v>
      </c>
      <c r="D321" s="17">
        <v>0</v>
      </c>
    </row>
    <row r="322" spans="1:5" x14ac:dyDescent="0.2">
      <c r="A322" s="10">
        <v>8</v>
      </c>
      <c r="B322" s="10">
        <v>1</v>
      </c>
      <c r="C322" s="16">
        <v>39</v>
      </c>
      <c r="D322" s="17">
        <v>0</v>
      </c>
    </row>
    <row r="323" spans="1:5" ht="15.75" thickBot="1" x14ac:dyDescent="0.25">
      <c r="A323" s="27">
        <v>8</v>
      </c>
      <c r="B323" s="27">
        <v>1</v>
      </c>
      <c r="C323" s="27">
        <v>40</v>
      </c>
      <c r="D323" s="28">
        <v>0</v>
      </c>
      <c r="E323" s="43"/>
    </row>
    <row r="324" spans="1:5" x14ac:dyDescent="0.2">
      <c r="A324" s="10">
        <v>9</v>
      </c>
      <c r="B324" s="10">
        <v>1</v>
      </c>
      <c r="C324" s="16">
        <v>1</v>
      </c>
      <c r="D324" s="17">
        <v>0</v>
      </c>
    </row>
    <row r="325" spans="1:5" x14ac:dyDescent="0.2">
      <c r="A325" s="10">
        <v>9</v>
      </c>
      <c r="B325" s="10">
        <v>1</v>
      </c>
      <c r="C325" s="16">
        <v>2</v>
      </c>
      <c r="D325" s="17">
        <v>0</v>
      </c>
    </row>
    <row r="326" spans="1:5" x14ac:dyDescent="0.2">
      <c r="A326" s="10">
        <v>9</v>
      </c>
      <c r="B326" s="10">
        <v>1</v>
      </c>
      <c r="C326" s="16">
        <v>3</v>
      </c>
      <c r="D326" s="17">
        <v>0</v>
      </c>
    </row>
    <row r="327" spans="1:5" x14ac:dyDescent="0.2">
      <c r="A327" s="10">
        <v>9</v>
      </c>
      <c r="B327" s="10">
        <v>1</v>
      </c>
      <c r="C327" s="16">
        <v>4</v>
      </c>
      <c r="D327" s="17">
        <v>0</v>
      </c>
    </row>
    <row r="328" spans="1:5" x14ac:dyDescent="0.2">
      <c r="A328" s="20">
        <v>9</v>
      </c>
      <c r="B328" s="20">
        <v>1</v>
      </c>
      <c r="C328" s="16">
        <v>5</v>
      </c>
      <c r="D328" s="17">
        <v>0</v>
      </c>
    </row>
    <row r="329" spans="1:5" x14ac:dyDescent="0.2">
      <c r="A329" s="10">
        <v>9</v>
      </c>
      <c r="B329" s="10">
        <v>1</v>
      </c>
      <c r="C329" s="16">
        <v>6</v>
      </c>
      <c r="D329" s="17">
        <v>0</v>
      </c>
    </row>
    <row r="330" spans="1:5" x14ac:dyDescent="0.2">
      <c r="A330" s="10">
        <v>9</v>
      </c>
      <c r="B330" s="10">
        <v>1</v>
      </c>
      <c r="C330" s="16">
        <v>7</v>
      </c>
      <c r="D330" s="17">
        <v>0</v>
      </c>
    </row>
    <row r="331" spans="1:5" x14ac:dyDescent="0.2">
      <c r="A331" s="10">
        <v>9</v>
      </c>
      <c r="B331" s="10">
        <v>1</v>
      </c>
      <c r="C331" s="16">
        <v>8</v>
      </c>
      <c r="D331" s="17">
        <v>0</v>
      </c>
    </row>
    <row r="332" spans="1:5" x14ac:dyDescent="0.2">
      <c r="A332" s="10">
        <v>9</v>
      </c>
      <c r="B332" s="10">
        <v>1</v>
      </c>
      <c r="C332" s="16">
        <v>9</v>
      </c>
      <c r="D332" s="17">
        <v>0</v>
      </c>
    </row>
    <row r="333" spans="1:5" x14ac:dyDescent="0.2">
      <c r="A333" s="23">
        <v>9</v>
      </c>
      <c r="B333" s="23">
        <v>1</v>
      </c>
      <c r="C333" s="23">
        <v>10</v>
      </c>
      <c r="D333" s="24">
        <v>1</v>
      </c>
      <c r="E333" s="25"/>
    </row>
    <row r="334" spans="1:5" x14ac:dyDescent="0.2">
      <c r="A334" s="10">
        <v>9</v>
      </c>
      <c r="B334" s="10">
        <v>1</v>
      </c>
      <c r="C334" s="16">
        <v>11</v>
      </c>
      <c r="D334" s="17">
        <v>0</v>
      </c>
    </row>
    <row r="335" spans="1:5" x14ac:dyDescent="0.2">
      <c r="A335" s="10">
        <v>9</v>
      </c>
      <c r="B335" s="10">
        <v>1</v>
      </c>
      <c r="C335" s="16">
        <v>12</v>
      </c>
      <c r="D335" s="17">
        <v>1</v>
      </c>
    </row>
    <row r="336" spans="1:5" x14ac:dyDescent="0.2">
      <c r="A336" s="10">
        <v>9</v>
      </c>
      <c r="B336" s="10">
        <v>1</v>
      </c>
      <c r="C336" s="16">
        <v>13</v>
      </c>
      <c r="D336" s="17">
        <v>0</v>
      </c>
    </row>
    <row r="337" spans="1:5" x14ac:dyDescent="0.2">
      <c r="A337" s="10">
        <v>9</v>
      </c>
      <c r="B337" s="10">
        <v>1</v>
      </c>
      <c r="C337" s="16">
        <v>14</v>
      </c>
      <c r="D337" s="17">
        <v>0</v>
      </c>
    </row>
    <row r="338" spans="1:5" x14ac:dyDescent="0.2">
      <c r="A338" s="20">
        <v>9</v>
      </c>
      <c r="B338" s="20">
        <v>1</v>
      </c>
      <c r="C338" s="16">
        <v>15</v>
      </c>
      <c r="D338" s="17">
        <v>0</v>
      </c>
    </row>
    <row r="339" spans="1:5" x14ac:dyDescent="0.2">
      <c r="A339" s="10">
        <v>9</v>
      </c>
      <c r="B339" s="10">
        <v>1</v>
      </c>
      <c r="C339" s="16">
        <v>16</v>
      </c>
      <c r="D339" s="17">
        <v>0</v>
      </c>
    </row>
    <row r="340" spans="1:5" x14ac:dyDescent="0.2">
      <c r="A340" s="10">
        <v>9</v>
      </c>
      <c r="B340" s="10">
        <v>1</v>
      </c>
      <c r="C340" s="16">
        <v>17</v>
      </c>
      <c r="D340" s="17">
        <v>0</v>
      </c>
    </row>
    <row r="341" spans="1:5" x14ac:dyDescent="0.2">
      <c r="A341" s="10">
        <v>9</v>
      </c>
      <c r="B341" s="10">
        <v>1</v>
      </c>
      <c r="C341" s="16">
        <v>18</v>
      </c>
      <c r="D341" s="17">
        <v>0</v>
      </c>
    </row>
    <row r="342" spans="1:5" x14ac:dyDescent="0.2">
      <c r="A342" s="10">
        <v>9</v>
      </c>
      <c r="B342" s="10">
        <v>1</v>
      </c>
      <c r="C342" s="16">
        <v>19</v>
      </c>
      <c r="D342" s="17">
        <v>0</v>
      </c>
    </row>
    <row r="343" spans="1:5" x14ac:dyDescent="0.2">
      <c r="A343" s="23">
        <v>9</v>
      </c>
      <c r="B343" s="23">
        <v>1</v>
      </c>
      <c r="C343" s="23">
        <v>20</v>
      </c>
      <c r="D343" s="24">
        <v>0</v>
      </c>
      <c r="E343" s="25"/>
    </row>
    <row r="344" spans="1:5" x14ac:dyDescent="0.2">
      <c r="A344" s="10">
        <v>9</v>
      </c>
      <c r="B344" s="10">
        <v>1</v>
      </c>
      <c r="C344" s="16">
        <v>21</v>
      </c>
      <c r="D344" s="17">
        <v>0</v>
      </c>
    </row>
    <row r="345" spans="1:5" x14ac:dyDescent="0.2">
      <c r="A345" s="10">
        <v>9</v>
      </c>
      <c r="B345" s="10">
        <v>1</v>
      </c>
      <c r="C345" s="16">
        <v>22</v>
      </c>
      <c r="D345" s="17">
        <v>0</v>
      </c>
    </row>
    <row r="346" spans="1:5" x14ac:dyDescent="0.2">
      <c r="A346" s="10">
        <v>9</v>
      </c>
      <c r="B346" s="10">
        <v>1</v>
      </c>
      <c r="C346" s="16">
        <v>23</v>
      </c>
      <c r="D346" s="17">
        <v>0</v>
      </c>
    </row>
    <row r="347" spans="1:5" x14ac:dyDescent="0.2">
      <c r="A347" s="10">
        <v>9</v>
      </c>
      <c r="B347" s="10">
        <v>1</v>
      </c>
      <c r="C347" s="16">
        <v>24</v>
      </c>
      <c r="D347" s="17">
        <v>0</v>
      </c>
    </row>
    <row r="348" spans="1:5" x14ac:dyDescent="0.2">
      <c r="A348" s="20">
        <v>9</v>
      </c>
      <c r="B348" s="20">
        <v>1</v>
      </c>
      <c r="C348" s="16">
        <v>25</v>
      </c>
      <c r="D348" s="17">
        <v>1</v>
      </c>
    </row>
    <row r="349" spans="1:5" x14ac:dyDescent="0.2">
      <c r="A349" s="10">
        <v>9</v>
      </c>
      <c r="B349" s="10">
        <v>1</v>
      </c>
      <c r="C349" s="16">
        <v>26</v>
      </c>
      <c r="D349" s="17">
        <v>0</v>
      </c>
    </row>
    <row r="350" spans="1:5" x14ac:dyDescent="0.2">
      <c r="A350" s="10">
        <v>9</v>
      </c>
      <c r="B350" s="10">
        <v>1</v>
      </c>
      <c r="C350" s="16">
        <v>27</v>
      </c>
      <c r="D350" s="17">
        <v>0</v>
      </c>
    </row>
    <row r="351" spans="1:5" x14ac:dyDescent="0.2">
      <c r="A351" s="10">
        <v>9</v>
      </c>
      <c r="B351" s="10">
        <v>1</v>
      </c>
      <c r="C351" s="16">
        <v>28</v>
      </c>
      <c r="D351" s="17">
        <v>0</v>
      </c>
    </row>
    <row r="352" spans="1:5" x14ac:dyDescent="0.2">
      <c r="A352" s="20">
        <v>9</v>
      </c>
      <c r="B352" s="20">
        <v>1</v>
      </c>
      <c r="C352" s="16">
        <v>29</v>
      </c>
      <c r="D352" s="17">
        <v>0</v>
      </c>
    </row>
    <row r="353" spans="1:5" x14ac:dyDescent="0.2">
      <c r="A353" s="23">
        <v>9</v>
      </c>
      <c r="B353" s="23">
        <v>1</v>
      </c>
      <c r="C353" s="23">
        <v>30</v>
      </c>
      <c r="D353" s="24">
        <v>0</v>
      </c>
      <c r="E353" s="25"/>
    </row>
    <row r="354" spans="1:5" x14ac:dyDescent="0.2">
      <c r="A354" s="10">
        <v>9</v>
      </c>
      <c r="B354" s="10">
        <v>1</v>
      </c>
      <c r="C354" s="16">
        <v>31</v>
      </c>
      <c r="D354" s="17">
        <v>0</v>
      </c>
    </row>
    <row r="355" spans="1:5" x14ac:dyDescent="0.2">
      <c r="A355" s="10">
        <v>9</v>
      </c>
      <c r="B355" s="10">
        <v>1</v>
      </c>
      <c r="C355" s="16">
        <v>32</v>
      </c>
      <c r="D355" s="17">
        <v>0</v>
      </c>
    </row>
    <row r="356" spans="1:5" x14ac:dyDescent="0.2">
      <c r="A356" s="10">
        <v>9</v>
      </c>
      <c r="B356" s="10">
        <v>1</v>
      </c>
      <c r="C356" s="16">
        <v>33</v>
      </c>
      <c r="D356" s="17">
        <v>0</v>
      </c>
    </row>
    <row r="357" spans="1:5" x14ac:dyDescent="0.2">
      <c r="A357" s="10">
        <v>9</v>
      </c>
      <c r="B357" s="10">
        <v>1</v>
      </c>
      <c r="C357" s="16">
        <v>34</v>
      </c>
      <c r="D357" s="17">
        <v>0</v>
      </c>
    </row>
    <row r="358" spans="1:5" x14ac:dyDescent="0.2">
      <c r="A358" s="20">
        <v>9</v>
      </c>
      <c r="B358" s="20">
        <v>1</v>
      </c>
      <c r="C358" s="16">
        <v>35</v>
      </c>
      <c r="D358" s="17">
        <v>0</v>
      </c>
    </row>
    <row r="359" spans="1:5" x14ac:dyDescent="0.2">
      <c r="A359" s="10">
        <v>9</v>
      </c>
      <c r="B359" s="10">
        <v>1</v>
      </c>
      <c r="C359" s="16">
        <v>36</v>
      </c>
      <c r="D359" s="17">
        <v>0</v>
      </c>
    </row>
    <row r="360" spans="1:5" x14ac:dyDescent="0.2">
      <c r="A360" s="10">
        <v>9</v>
      </c>
      <c r="B360" s="10">
        <v>1</v>
      </c>
      <c r="C360" s="16">
        <v>37</v>
      </c>
      <c r="D360" s="17">
        <v>0</v>
      </c>
    </row>
    <row r="361" spans="1:5" x14ac:dyDescent="0.2">
      <c r="A361" s="10">
        <v>9</v>
      </c>
      <c r="B361" s="10">
        <v>1</v>
      </c>
      <c r="C361" s="16">
        <v>38</v>
      </c>
      <c r="D361" s="17">
        <v>0</v>
      </c>
    </row>
    <row r="362" spans="1:5" x14ac:dyDescent="0.2">
      <c r="A362" s="10">
        <v>9</v>
      </c>
      <c r="B362" s="10">
        <v>1</v>
      </c>
      <c r="C362" s="16">
        <v>39</v>
      </c>
      <c r="D362" s="17">
        <v>0</v>
      </c>
    </row>
    <row r="363" spans="1:5" ht="15.75" thickBot="1" x14ac:dyDescent="0.25">
      <c r="A363" s="27">
        <v>9</v>
      </c>
      <c r="B363" s="27">
        <v>1</v>
      </c>
      <c r="C363" s="27">
        <v>40</v>
      </c>
      <c r="D363" s="28">
        <v>0</v>
      </c>
      <c r="E363" s="43"/>
    </row>
    <row r="364" spans="1:5" x14ac:dyDescent="0.2">
      <c r="A364" s="10">
        <v>10</v>
      </c>
      <c r="B364" s="10">
        <v>1</v>
      </c>
      <c r="C364" s="16">
        <v>1</v>
      </c>
      <c r="D364" s="17">
        <v>0</v>
      </c>
    </row>
    <row r="365" spans="1:5" x14ac:dyDescent="0.2">
      <c r="A365" s="10">
        <v>10</v>
      </c>
      <c r="B365" s="10">
        <v>1</v>
      </c>
      <c r="C365" s="16">
        <v>2</v>
      </c>
      <c r="D365" s="17">
        <v>0</v>
      </c>
    </row>
    <row r="366" spans="1:5" x14ac:dyDescent="0.2">
      <c r="A366" s="10">
        <v>10</v>
      </c>
      <c r="B366" s="10">
        <v>1</v>
      </c>
      <c r="C366" s="16">
        <v>3</v>
      </c>
      <c r="D366" s="17">
        <v>0</v>
      </c>
    </row>
    <row r="367" spans="1:5" x14ac:dyDescent="0.2">
      <c r="A367" s="10">
        <v>10</v>
      </c>
      <c r="B367" s="10">
        <v>1</v>
      </c>
      <c r="C367" s="16">
        <v>4</v>
      </c>
      <c r="D367" s="17">
        <v>0</v>
      </c>
    </row>
    <row r="368" spans="1:5" x14ac:dyDescent="0.2">
      <c r="A368" s="20">
        <v>10</v>
      </c>
      <c r="B368" s="20">
        <v>1</v>
      </c>
      <c r="C368" s="16">
        <v>5</v>
      </c>
      <c r="D368" s="17">
        <v>0</v>
      </c>
    </row>
    <row r="369" spans="1:5" x14ac:dyDescent="0.2">
      <c r="A369" s="10">
        <v>10</v>
      </c>
      <c r="B369" s="10">
        <v>1</v>
      </c>
      <c r="C369" s="16">
        <v>6</v>
      </c>
      <c r="D369" s="17">
        <v>0</v>
      </c>
    </row>
    <row r="370" spans="1:5" x14ac:dyDescent="0.2">
      <c r="A370" s="10">
        <v>10</v>
      </c>
      <c r="B370" s="10">
        <v>1</v>
      </c>
      <c r="C370" s="16">
        <v>7</v>
      </c>
      <c r="D370" s="17">
        <v>0</v>
      </c>
    </row>
    <row r="371" spans="1:5" x14ac:dyDescent="0.2">
      <c r="A371" s="10">
        <v>10</v>
      </c>
      <c r="B371" s="10">
        <v>1</v>
      </c>
      <c r="C371" s="16">
        <v>8</v>
      </c>
      <c r="D371" s="17">
        <v>0</v>
      </c>
    </row>
    <row r="372" spans="1:5" x14ac:dyDescent="0.2">
      <c r="A372" s="10">
        <v>10</v>
      </c>
      <c r="B372" s="10">
        <v>1</v>
      </c>
      <c r="C372" s="16">
        <v>9</v>
      </c>
      <c r="D372" s="17">
        <v>0</v>
      </c>
    </row>
    <row r="373" spans="1:5" x14ac:dyDescent="0.2">
      <c r="A373" s="23">
        <v>10</v>
      </c>
      <c r="B373" s="23">
        <v>1</v>
      </c>
      <c r="C373" s="23">
        <v>10</v>
      </c>
      <c r="D373" s="24">
        <v>1</v>
      </c>
      <c r="E373" s="25"/>
    </row>
    <row r="374" spans="1:5" x14ac:dyDescent="0.2">
      <c r="A374" s="10">
        <v>10</v>
      </c>
      <c r="B374" s="10">
        <v>1</v>
      </c>
      <c r="C374" s="16">
        <v>11</v>
      </c>
      <c r="D374" s="17">
        <v>3</v>
      </c>
    </row>
    <row r="375" spans="1:5" x14ac:dyDescent="0.2">
      <c r="A375" s="10">
        <v>10</v>
      </c>
      <c r="B375" s="10">
        <v>1</v>
      </c>
      <c r="C375" s="16">
        <v>12</v>
      </c>
      <c r="D375" s="17">
        <v>0</v>
      </c>
    </row>
    <row r="376" spans="1:5" x14ac:dyDescent="0.2">
      <c r="A376" s="10">
        <v>10</v>
      </c>
      <c r="B376" s="10">
        <v>1</v>
      </c>
      <c r="C376" s="16">
        <v>13</v>
      </c>
      <c r="D376" s="17">
        <v>6</v>
      </c>
    </row>
    <row r="377" spans="1:5" x14ac:dyDescent="0.2">
      <c r="A377" s="10">
        <v>10</v>
      </c>
      <c r="B377" s="10">
        <v>1</v>
      </c>
      <c r="C377" s="16">
        <v>14</v>
      </c>
      <c r="D377" s="17">
        <v>1</v>
      </c>
    </row>
    <row r="378" spans="1:5" x14ac:dyDescent="0.2">
      <c r="A378" s="20">
        <v>10</v>
      </c>
      <c r="B378" s="20">
        <v>1</v>
      </c>
      <c r="C378" s="16">
        <v>15</v>
      </c>
      <c r="D378" s="17">
        <v>1</v>
      </c>
    </row>
    <row r="379" spans="1:5" x14ac:dyDescent="0.2">
      <c r="A379" s="10">
        <v>10</v>
      </c>
      <c r="B379" s="10">
        <v>1</v>
      </c>
      <c r="C379" s="16">
        <v>16</v>
      </c>
      <c r="D379" s="17">
        <v>0</v>
      </c>
    </row>
    <row r="380" spans="1:5" x14ac:dyDescent="0.2">
      <c r="A380" s="10">
        <v>10</v>
      </c>
      <c r="B380" s="10">
        <v>1</v>
      </c>
      <c r="C380" s="16">
        <v>17</v>
      </c>
      <c r="D380" s="17">
        <v>0</v>
      </c>
    </row>
    <row r="381" spans="1:5" x14ac:dyDescent="0.2">
      <c r="A381" s="10">
        <v>10</v>
      </c>
      <c r="B381" s="10">
        <v>1</v>
      </c>
      <c r="C381" s="16">
        <v>18</v>
      </c>
      <c r="D381" s="17">
        <v>0</v>
      </c>
    </row>
    <row r="382" spans="1:5" x14ac:dyDescent="0.2">
      <c r="A382" s="10">
        <v>10</v>
      </c>
      <c r="B382" s="10">
        <v>1</v>
      </c>
      <c r="C382" s="16">
        <v>19</v>
      </c>
      <c r="D382" s="17">
        <v>0</v>
      </c>
    </row>
    <row r="383" spans="1:5" x14ac:dyDescent="0.2">
      <c r="A383" s="23">
        <v>10</v>
      </c>
      <c r="B383" s="23">
        <v>1</v>
      </c>
      <c r="C383" s="23">
        <v>20</v>
      </c>
      <c r="D383" s="24">
        <v>0</v>
      </c>
      <c r="E383" s="25"/>
    </row>
    <row r="384" spans="1:5" x14ac:dyDescent="0.2">
      <c r="A384" s="10">
        <v>10</v>
      </c>
      <c r="B384" s="10">
        <v>1</v>
      </c>
      <c r="C384" s="16">
        <v>21</v>
      </c>
      <c r="D384" s="17">
        <v>1</v>
      </c>
    </row>
    <row r="385" spans="1:5" x14ac:dyDescent="0.2">
      <c r="A385" s="10">
        <v>10</v>
      </c>
      <c r="B385" s="10">
        <v>1</v>
      </c>
      <c r="C385" s="16">
        <v>22</v>
      </c>
      <c r="D385" s="17">
        <v>23</v>
      </c>
    </row>
    <row r="386" spans="1:5" x14ac:dyDescent="0.2">
      <c r="A386" s="10">
        <v>10</v>
      </c>
      <c r="B386" s="10">
        <v>1</v>
      </c>
      <c r="C386" s="16">
        <v>23</v>
      </c>
      <c r="D386" s="17">
        <v>0</v>
      </c>
    </row>
    <row r="387" spans="1:5" x14ac:dyDescent="0.2">
      <c r="A387" s="10">
        <v>10</v>
      </c>
      <c r="B387" s="10">
        <v>1</v>
      </c>
      <c r="C387" s="16">
        <v>24</v>
      </c>
      <c r="D387" s="17">
        <v>0</v>
      </c>
    </row>
    <row r="388" spans="1:5" x14ac:dyDescent="0.2">
      <c r="A388" s="20">
        <v>10</v>
      </c>
      <c r="B388" s="20">
        <v>1</v>
      </c>
      <c r="C388" s="16">
        <v>25</v>
      </c>
      <c r="D388" s="17">
        <v>0</v>
      </c>
    </row>
    <row r="389" spans="1:5" x14ac:dyDescent="0.2">
      <c r="A389" s="10">
        <v>10</v>
      </c>
      <c r="B389" s="10">
        <v>1</v>
      </c>
      <c r="C389" s="16">
        <v>26</v>
      </c>
      <c r="D389" s="17">
        <v>0</v>
      </c>
    </row>
    <row r="390" spans="1:5" x14ac:dyDescent="0.2">
      <c r="A390" s="10">
        <v>10</v>
      </c>
      <c r="B390" s="10">
        <v>1</v>
      </c>
      <c r="C390" s="16">
        <v>27</v>
      </c>
      <c r="D390" s="17">
        <v>1</v>
      </c>
    </row>
    <row r="391" spans="1:5" x14ac:dyDescent="0.2">
      <c r="A391" s="10">
        <v>10</v>
      </c>
      <c r="B391" s="10">
        <v>1</v>
      </c>
      <c r="C391" s="16">
        <v>28</v>
      </c>
      <c r="D391" s="17">
        <v>0</v>
      </c>
    </row>
    <row r="392" spans="1:5" x14ac:dyDescent="0.2">
      <c r="A392" s="20">
        <v>10</v>
      </c>
      <c r="B392" s="20">
        <v>1</v>
      </c>
      <c r="C392" s="16">
        <v>29</v>
      </c>
      <c r="D392" s="17">
        <v>0</v>
      </c>
    </row>
    <row r="393" spans="1:5" x14ac:dyDescent="0.2">
      <c r="A393" s="23">
        <v>10</v>
      </c>
      <c r="B393" s="23">
        <v>1</v>
      </c>
      <c r="C393" s="23">
        <v>30</v>
      </c>
      <c r="D393" s="24">
        <v>0</v>
      </c>
      <c r="E393" s="25"/>
    </row>
    <row r="394" spans="1:5" x14ac:dyDescent="0.2">
      <c r="A394" s="10">
        <v>10</v>
      </c>
      <c r="B394" s="10">
        <v>1</v>
      </c>
      <c r="C394" s="16">
        <v>31</v>
      </c>
      <c r="D394" s="17">
        <v>3</v>
      </c>
    </row>
    <row r="395" spans="1:5" x14ac:dyDescent="0.2">
      <c r="A395" s="10">
        <v>10</v>
      </c>
      <c r="B395" s="10">
        <v>1</v>
      </c>
      <c r="C395" s="16">
        <v>32</v>
      </c>
      <c r="D395" s="17">
        <v>0</v>
      </c>
    </row>
    <row r="396" spans="1:5" x14ac:dyDescent="0.2">
      <c r="A396" s="10">
        <v>10</v>
      </c>
      <c r="B396" s="10">
        <v>1</v>
      </c>
      <c r="C396" s="16">
        <v>33</v>
      </c>
      <c r="D396" s="17">
        <v>0</v>
      </c>
    </row>
    <row r="397" spans="1:5" x14ac:dyDescent="0.2">
      <c r="A397" s="10">
        <v>10</v>
      </c>
      <c r="B397" s="10">
        <v>1</v>
      </c>
      <c r="C397" s="16">
        <v>34</v>
      </c>
      <c r="D397" s="17">
        <v>0</v>
      </c>
    </row>
    <row r="398" spans="1:5" x14ac:dyDescent="0.2">
      <c r="A398" s="20">
        <v>10</v>
      </c>
      <c r="B398" s="20">
        <v>1</v>
      </c>
      <c r="C398" s="16">
        <v>35</v>
      </c>
      <c r="D398" s="17">
        <v>0</v>
      </c>
    </row>
    <row r="399" spans="1:5" x14ac:dyDescent="0.2">
      <c r="A399" s="10">
        <v>10</v>
      </c>
      <c r="B399" s="10">
        <v>1</v>
      </c>
      <c r="C399" s="16">
        <v>36</v>
      </c>
      <c r="D399" s="17">
        <v>0</v>
      </c>
    </row>
    <row r="400" spans="1:5" x14ac:dyDescent="0.2">
      <c r="A400" s="10">
        <v>10</v>
      </c>
      <c r="B400" s="10">
        <v>1</v>
      </c>
      <c r="C400" s="16">
        <v>37</v>
      </c>
      <c r="D400" s="17">
        <v>0</v>
      </c>
    </row>
    <row r="401" spans="1:5" x14ac:dyDescent="0.2">
      <c r="A401" s="10">
        <v>10</v>
      </c>
      <c r="B401" s="10">
        <v>1</v>
      </c>
      <c r="C401" s="16">
        <v>38</v>
      </c>
      <c r="D401" s="17">
        <v>0</v>
      </c>
    </row>
    <row r="402" spans="1:5" x14ac:dyDescent="0.2">
      <c r="A402" s="10">
        <v>10</v>
      </c>
      <c r="B402" s="10">
        <v>1</v>
      </c>
      <c r="C402" s="16">
        <v>39</v>
      </c>
      <c r="D402" s="17">
        <v>0</v>
      </c>
    </row>
    <row r="403" spans="1:5" ht="15.75" thickBot="1" x14ac:dyDescent="0.25">
      <c r="A403" s="27">
        <v>10</v>
      </c>
      <c r="B403" s="27">
        <v>1</v>
      </c>
      <c r="C403" s="27">
        <v>40</v>
      </c>
      <c r="D403" s="28">
        <v>2</v>
      </c>
      <c r="E403" s="43"/>
    </row>
    <row r="404" spans="1:5" x14ac:dyDescent="0.2">
      <c r="A404" s="10">
        <v>11</v>
      </c>
      <c r="B404" s="10">
        <v>1</v>
      </c>
      <c r="C404" s="16">
        <v>1</v>
      </c>
      <c r="D404" s="17">
        <v>0</v>
      </c>
    </row>
    <row r="405" spans="1:5" x14ac:dyDescent="0.2">
      <c r="A405" s="10">
        <v>11</v>
      </c>
      <c r="B405" s="10">
        <v>1</v>
      </c>
      <c r="C405" s="16">
        <v>2</v>
      </c>
      <c r="D405" s="17">
        <v>9</v>
      </c>
    </row>
    <row r="406" spans="1:5" x14ac:dyDescent="0.2">
      <c r="A406" s="10">
        <v>11</v>
      </c>
      <c r="B406" s="10">
        <v>1</v>
      </c>
      <c r="C406" s="16">
        <v>3</v>
      </c>
      <c r="D406" s="17">
        <v>0</v>
      </c>
    </row>
    <row r="407" spans="1:5" x14ac:dyDescent="0.2">
      <c r="A407" s="10">
        <v>11</v>
      </c>
      <c r="B407" s="10">
        <v>1</v>
      </c>
      <c r="C407" s="16">
        <v>4</v>
      </c>
      <c r="D407" s="17">
        <v>0</v>
      </c>
    </row>
    <row r="408" spans="1:5" x14ac:dyDescent="0.2">
      <c r="A408" s="20">
        <v>11</v>
      </c>
      <c r="B408" s="20">
        <v>1</v>
      </c>
      <c r="C408" s="16">
        <v>5</v>
      </c>
      <c r="D408" s="17">
        <v>2</v>
      </c>
    </row>
    <row r="409" spans="1:5" x14ac:dyDescent="0.2">
      <c r="A409" s="10">
        <v>11</v>
      </c>
      <c r="B409" s="10">
        <v>1</v>
      </c>
      <c r="C409" s="16">
        <v>6</v>
      </c>
      <c r="D409" s="17">
        <v>8</v>
      </c>
    </row>
    <row r="410" spans="1:5" x14ac:dyDescent="0.2">
      <c r="A410" s="10">
        <v>11</v>
      </c>
      <c r="B410" s="10">
        <v>1</v>
      </c>
      <c r="C410" s="16">
        <v>7</v>
      </c>
      <c r="D410" s="17">
        <v>2</v>
      </c>
    </row>
    <row r="411" spans="1:5" x14ac:dyDescent="0.2">
      <c r="A411" s="10">
        <v>11</v>
      </c>
      <c r="B411" s="10">
        <v>1</v>
      </c>
      <c r="C411" s="16">
        <v>8</v>
      </c>
      <c r="D411" s="17">
        <v>1</v>
      </c>
    </row>
    <row r="412" spans="1:5" x14ac:dyDescent="0.2">
      <c r="A412" s="10">
        <v>11</v>
      </c>
      <c r="B412" s="10">
        <v>1</v>
      </c>
      <c r="C412" s="16">
        <v>9</v>
      </c>
      <c r="D412" s="17">
        <v>11</v>
      </c>
    </row>
    <row r="413" spans="1:5" x14ac:dyDescent="0.2">
      <c r="A413" s="23">
        <v>11</v>
      </c>
      <c r="B413" s="23">
        <v>1</v>
      </c>
      <c r="C413" s="23">
        <v>10</v>
      </c>
      <c r="D413" s="24">
        <v>0</v>
      </c>
      <c r="E413" s="25"/>
    </row>
    <row r="414" spans="1:5" x14ac:dyDescent="0.2">
      <c r="A414" s="10">
        <v>11</v>
      </c>
      <c r="B414" s="10">
        <v>1</v>
      </c>
      <c r="C414" s="16">
        <v>11</v>
      </c>
      <c r="D414" s="17">
        <v>0</v>
      </c>
    </row>
    <row r="415" spans="1:5" x14ac:dyDescent="0.2">
      <c r="A415" s="10">
        <v>11</v>
      </c>
      <c r="B415" s="10">
        <v>1</v>
      </c>
      <c r="C415" s="16">
        <v>12</v>
      </c>
      <c r="D415" s="17">
        <v>3</v>
      </c>
    </row>
    <row r="416" spans="1:5" x14ac:dyDescent="0.2">
      <c r="A416" s="10">
        <v>11</v>
      </c>
      <c r="B416" s="10">
        <v>1</v>
      </c>
      <c r="C416" s="16">
        <v>13</v>
      </c>
      <c r="D416" s="17">
        <v>0</v>
      </c>
    </row>
    <row r="417" spans="1:5" x14ac:dyDescent="0.2">
      <c r="A417" s="10">
        <v>11</v>
      </c>
      <c r="B417" s="10">
        <v>1</v>
      </c>
      <c r="C417" s="16">
        <v>14</v>
      </c>
      <c r="D417" s="17">
        <v>2</v>
      </c>
    </row>
    <row r="418" spans="1:5" x14ac:dyDescent="0.2">
      <c r="A418" s="20">
        <v>11</v>
      </c>
      <c r="B418" s="20">
        <v>1</v>
      </c>
      <c r="C418" s="16">
        <v>15</v>
      </c>
      <c r="D418" s="17">
        <v>14</v>
      </c>
    </row>
    <row r="419" spans="1:5" x14ac:dyDescent="0.2">
      <c r="A419" s="10">
        <v>11</v>
      </c>
      <c r="B419" s="10">
        <v>1</v>
      </c>
      <c r="C419" s="16">
        <v>16</v>
      </c>
      <c r="D419" s="17">
        <v>3</v>
      </c>
    </row>
    <row r="420" spans="1:5" x14ac:dyDescent="0.2">
      <c r="A420" s="10">
        <v>11</v>
      </c>
      <c r="B420" s="10">
        <v>1</v>
      </c>
      <c r="C420" s="16">
        <v>17</v>
      </c>
      <c r="D420" s="17">
        <v>5</v>
      </c>
    </row>
    <row r="421" spans="1:5" x14ac:dyDescent="0.2">
      <c r="A421" s="10">
        <v>11</v>
      </c>
      <c r="B421" s="10">
        <v>1</v>
      </c>
      <c r="C421" s="16">
        <v>18</v>
      </c>
      <c r="D421" s="17">
        <v>0</v>
      </c>
    </row>
    <row r="422" spans="1:5" x14ac:dyDescent="0.2">
      <c r="A422" s="10">
        <v>11</v>
      </c>
      <c r="B422" s="10">
        <v>1</v>
      </c>
      <c r="C422" s="16">
        <v>19</v>
      </c>
      <c r="D422" s="17">
        <v>0</v>
      </c>
    </row>
    <row r="423" spans="1:5" x14ac:dyDescent="0.2">
      <c r="A423" s="23">
        <v>11</v>
      </c>
      <c r="B423" s="23">
        <v>1</v>
      </c>
      <c r="C423" s="23">
        <v>20</v>
      </c>
      <c r="D423" s="24">
        <v>2</v>
      </c>
      <c r="E423" s="25"/>
    </row>
    <row r="424" spans="1:5" x14ac:dyDescent="0.2">
      <c r="A424" s="10">
        <v>11</v>
      </c>
      <c r="B424" s="10">
        <v>1</v>
      </c>
      <c r="C424" s="16">
        <v>21</v>
      </c>
      <c r="D424" s="17">
        <v>0</v>
      </c>
    </row>
    <row r="425" spans="1:5" x14ac:dyDescent="0.2">
      <c r="A425" s="10">
        <v>11</v>
      </c>
      <c r="B425" s="10">
        <v>1</v>
      </c>
      <c r="C425" s="16">
        <v>22</v>
      </c>
      <c r="D425" s="17">
        <v>1</v>
      </c>
    </row>
    <row r="426" spans="1:5" x14ac:dyDescent="0.2">
      <c r="A426" s="10">
        <v>11</v>
      </c>
      <c r="B426" s="10">
        <v>1</v>
      </c>
      <c r="C426" s="16">
        <v>23</v>
      </c>
      <c r="D426" s="17">
        <v>0</v>
      </c>
    </row>
    <row r="427" spans="1:5" x14ac:dyDescent="0.2">
      <c r="A427" s="10">
        <v>11</v>
      </c>
      <c r="B427" s="10">
        <v>1</v>
      </c>
      <c r="C427" s="16">
        <v>24</v>
      </c>
      <c r="D427" s="17">
        <v>0</v>
      </c>
    </row>
    <row r="428" spans="1:5" x14ac:dyDescent="0.2">
      <c r="A428" s="20">
        <v>11</v>
      </c>
      <c r="B428" s="20">
        <v>1</v>
      </c>
      <c r="C428" s="16">
        <v>25</v>
      </c>
      <c r="D428" s="17">
        <v>2</v>
      </c>
    </row>
    <row r="429" spans="1:5" x14ac:dyDescent="0.2">
      <c r="A429" s="10">
        <v>11</v>
      </c>
      <c r="B429" s="10">
        <v>1</v>
      </c>
      <c r="C429" s="16">
        <v>26</v>
      </c>
      <c r="D429" s="17">
        <v>0</v>
      </c>
    </row>
    <row r="430" spans="1:5" x14ac:dyDescent="0.2">
      <c r="A430" s="10">
        <v>11</v>
      </c>
      <c r="B430" s="10">
        <v>1</v>
      </c>
      <c r="C430" s="16">
        <v>27</v>
      </c>
      <c r="D430" s="17">
        <v>2</v>
      </c>
    </row>
    <row r="431" spans="1:5" x14ac:dyDescent="0.2">
      <c r="A431" s="10">
        <v>11</v>
      </c>
      <c r="B431" s="10">
        <v>1</v>
      </c>
      <c r="C431" s="16">
        <v>28</v>
      </c>
      <c r="D431" s="17">
        <v>4</v>
      </c>
    </row>
    <row r="432" spans="1:5" x14ac:dyDescent="0.2">
      <c r="A432" s="20">
        <v>11</v>
      </c>
      <c r="B432" s="20">
        <v>1</v>
      </c>
      <c r="C432" s="16">
        <v>29</v>
      </c>
      <c r="D432" s="17">
        <v>1</v>
      </c>
    </row>
    <row r="433" spans="1:5" x14ac:dyDescent="0.2">
      <c r="A433" s="23">
        <v>11</v>
      </c>
      <c r="B433" s="23">
        <v>1</v>
      </c>
      <c r="C433" s="23">
        <v>30</v>
      </c>
      <c r="D433" s="24">
        <v>0</v>
      </c>
      <c r="E433" s="25"/>
    </row>
    <row r="434" spans="1:5" x14ac:dyDescent="0.2">
      <c r="A434" s="10">
        <v>11</v>
      </c>
      <c r="B434" s="10">
        <v>1</v>
      </c>
      <c r="C434" s="16">
        <v>31</v>
      </c>
      <c r="D434" s="17">
        <v>0</v>
      </c>
    </row>
    <row r="435" spans="1:5" x14ac:dyDescent="0.2">
      <c r="A435" s="10">
        <v>11</v>
      </c>
      <c r="B435" s="10">
        <v>1</v>
      </c>
      <c r="C435" s="16">
        <v>32</v>
      </c>
      <c r="D435" s="17">
        <v>9</v>
      </c>
    </row>
    <row r="436" spans="1:5" x14ac:dyDescent="0.2">
      <c r="A436" s="10">
        <v>11</v>
      </c>
      <c r="B436" s="10">
        <v>1</v>
      </c>
      <c r="C436" s="16">
        <v>33</v>
      </c>
      <c r="D436" s="17">
        <v>0</v>
      </c>
    </row>
    <row r="437" spans="1:5" x14ac:dyDescent="0.2">
      <c r="A437" s="10">
        <v>11</v>
      </c>
      <c r="B437" s="10">
        <v>1</v>
      </c>
      <c r="C437" s="16">
        <v>34</v>
      </c>
      <c r="D437" s="17">
        <v>3</v>
      </c>
    </row>
    <row r="438" spans="1:5" x14ac:dyDescent="0.2">
      <c r="A438" s="20">
        <v>11</v>
      </c>
      <c r="B438" s="20">
        <v>1</v>
      </c>
      <c r="C438" s="16">
        <v>35</v>
      </c>
      <c r="D438" s="17">
        <v>0</v>
      </c>
    </row>
    <row r="439" spans="1:5" x14ac:dyDescent="0.2">
      <c r="A439" s="10">
        <v>11</v>
      </c>
      <c r="B439" s="10">
        <v>1</v>
      </c>
      <c r="C439" s="16">
        <v>36</v>
      </c>
      <c r="D439" s="17">
        <v>0</v>
      </c>
    </row>
    <row r="440" spans="1:5" x14ac:dyDescent="0.2">
      <c r="A440" s="10">
        <v>11</v>
      </c>
      <c r="B440" s="10">
        <v>1</v>
      </c>
      <c r="C440" s="16">
        <v>37</v>
      </c>
      <c r="D440" s="17">
        <v>8</v>
      </c>
    </row>
    <row r="441" spans="1:5" x14ac:dyDescent="0.2">
      <c r="A441" s="10">
        <v>11</v>
      </c>
      <c r="B441" s="10">
        <v>1</v>
      </c>
      <c r="C441" s="16">
        <v>38</v>
      </c>
      <c r="D441" s="17">
        <v>10</v>
      </c>
    </row>
    <row r="442" spans="1:5" x14ac:dyDescent="0.2">
      <c r="A442" s="10">
        <v>11</v>
      </c>
      <c r="B442" s="10">
        <v>1</v>
      </c>
      <c r="C442" s="16">
        <v>39</v>
      </c>
      <c r="D442" s="17">
        <v>4</v>
      </c>
    </row>
    <row r="443" spans="1:5" ht="15.75" thickBot="1" x14ac:dyDescent="0.25">
      <c r="A443" s="27">
        <v>11</v>
      </c>
      <c r="B443" s="27">
        <v>1</v>
      </c>
      <c r="C443" s="27">
        <v>40</v>
      </c>
      <c r="D443" s="28">
        <v>0</v>
      </c>
      <c r="E443" s="43"/>
    </row>
    <row r="444" spans="1:5" x14ac:dyDescent="0.2">
      <c r="A444" s="10">
        <v>12</v>
      </c>
      <c r="B444" s="10">
        <v>1</v>
      </c>
      <c r="C444" s="16">
        <v>1</v>
      </c>
      <c r="D444" s="17">
        <v>2</v>
      </c>
    </row>
    <row r="445" spans="1:5" x14ac:dyDescent="0.2">
      <c r="A445" s="10">
        <v>12</v>
      </c>
      <c r="B445" s="10">
        <v>1</v>
      </c>
      <c r="C445" s="16">
        <v>2</v>
      </c>
      <c r="D445" s="17">
        <v>8</v>
      </c>
    </row>
    <row r="446" spans="1:5" x14ac:dyDescent="0.2">
      <c r="A446" s="10">
        <v>12</v>
      </c>
      <c r="B446" s="10">
        <v>1</v>
      </c>
      <c r="C446" s="16">
        <v>3</v>
      </c>
      <c r="D446" s="17">
        <v>4</v>
      </c>
    </row>
    <row r="447" spans="1:5" x14ac:dyDescent="0.2">
      <c r="A447" s="10">
        <v>12</v>
      </c>
      <c r="B447" s="10">
        <v>1</v>
      </c>
      <c r="C447" s="16">
        <v>4</v>
      </c>
      <c r="D447" s="17">
        <v>4</v>
      </c>
    </row>
    <row r="448" spans="1:5" x14ac:dyDescent="0.2">
      <c r="A448" s="20">
        <v>12</v>
      </c>
      <c r="B448" s="20">
        <v>1</v>
      </c>
      <c r="C448" s="16">
        <v>5</v>
      </c>
      <c r="D448" s="17">
        <v>11</v>
      </c>
    </row>
    <row r="449" spans="1:5" x14ac:dyDescent="0.2">
      <c r="A449" s="10">
        <v>12</v>
      </c>
      <c r="B449" s="10">
        <v>1</v>
      </c>
      <c r="C449" s="16">
        <v>6</v>
      </c>
      <c r="D449" s="17">
        <v>2</v>
      </c>
    </row>
    <row r="450" spans="1:5" x14ac:dyDescent="0.2">
      <c r="A450" s="10">
        <v>12</v>
      </c>
      <c r="B450" s="10">
        <v>1</v>
      </c>
      <c r="C450" s="16">
        <v>7</v>
      </c>
      <c r="D450" s="17">
        <v>9</v>
      </c>
    </row>
    <row r="451" spans="1:5" x14ac:dyDescent="0.2">
      <c r="A451" s="10">
        <v>12</v>
      </c>
      <c r="B451" s="10">
        <v>1</v>
      </c>
      <c r="C451" s="16">
        <v>8</v>
      </c>
      <c r="D451" s="17">
        <v>2</v>
      </c>
    </row>
    <row r="452" spans="1:5" x14ac:dyDescent="0.2">
      <c r="A452" s="10">
        <v>12</v>
      </c>
      <c r="B452" s="10">
        <v>1</v>
      </c>
      <c r="C452" s="16">
        <v>9</v>
      </c>
      <c r="D452" s="17">
        <v>8</v>
      </c>
    </row>
    <row r="453" spans="1:5" x14ac:dyDescent="0.2">
      <c r="A453" s="23">
        <v>12</v>
      </c>
      <c r="B453" s="23">
        <v>1</v>
      </c>
      <c r="C453" s="23">
        <v>10</v>
      </c>
      <c r="D453" s="24">
        <v>2</v>
      </c>
      <c r="E453" s="25"/>
    </row>
    <row r="454" spans="1:5" x14ac:dyDescent="0.2">
      <c r="A454" s="10">
        <v>12</v>
      </c>
      <c r="B454" s="10">
        <v>1</v>
      </c>
      <c r="C454" s="16">
        <v>11</v>
      </c>
      <c r="D454" s="17">
        <v>13</v>
      </c>
    </row>
    <row r="455" spans="1:5" x14ac:dyDescent="0.2">
      <c r="A455" s="10">
        <v>12</v>
      </c>
      <c r="B455" s="10">
        <v>1</v>
      </c>
      <c r="C455" s="16">
        <v>12</v>
      </c>
      <c r="D455" s="17">
        <v>8</v>
      </c>
    </row>
    <row r="456" spans="1:5" x14ac:dyDescent="0.2">
      <c r="A456" s="10">
        <v>12</v>
      </c>
      <c r="B456" s="10">
        <v>1</v>
      </c>
      <c r="C456" s="16">
        <v>13</v>
      </c>
      <c r="D456" s="17">
        <v>17</v>
      </c>
    </row>
    <row r="457" spans="1:5" x14ac:dyDescent="0.2">
      <c r="A457" s="10">
        <v>12</v>
      </c>
      <c r="B457" s="10">
        <v>1</v>
      </c>
      <c r="C457" s="16">
        <v>14</v>
      </c>
      <c r="D457" s="17">
        <v>6</v>
      </c>
    </row>
    <row r="458" spans="1:5" x14ac:dyDescent="0.2">
      <c r="A458" s="20">
        <v>12</v>
      </c>
      <c r="B458" s="20">
        <v>1</v>
      </c>
      <c r="C458" s="16">
        <v>15</v>
      </c>
      <c r="D458" s="17">
        <v>2</v>
      </c>
    </row>
    <row r="459" spans="1:5" x14ac:dyDescent="0.2">
      <c r="A459" s="10">
        <v>12</v>
      </c>
      <c r="B459" s="10">
        <v>1</v>
      </c>
      <c r="C459" s="16">
        <v>16</v>
      </c>
      <c r="D459" s="17">
        <v>19</v>
      </c>
    </row>
    <row r="460" spans="1:5" x14ac:dyDescent="0.2">
      <c r="A460" s="10">
        <v>12</v>
      </c>
      <c r="B460" s="10">
        <v>1</v>
      </c>
      <c r="C460" s="16">
        <v>17</v>
      </c>
      <c r="D460" s="17">
        <v>2</v>
      </c>
    </row>
    <row r="461" spans="1:5" x14ac:dyDescent="0.2">
      <c r="A461" s="10">
        <v>12</v>
      </c>
      <c r="B461" s="10">
        <v>1</v>
      </c>
      <c r="C461" s="16">
        <v>18</v>
      </c>
      <c r="D461" s="17">
        <v>1</v>
      </c>
    </row>
    <row r="462" spans="1:5" x14ac:dyDescent="0.2">
      <c r="A462" s="10">
        <v>12</v>
      </c>
      <c r="B462" s="10">
        <v>1</v>
      </c>
      <c r="C462" s="16">
        <v>19</v>
      </c>
      <c r="D462" s="17">
        <v>9</v>
      </c>
    </row>
    <row r="463" spans="1:5" x14ac:dyDescent="0.2">
      <c r="A463" s="23">
        <v>12</v>
      </c>
      <c r="B463" s="23">
        <v>1</v>
      </c>
      <c r="C463" s="23">
        <v>20</v>
      </c>
      <c r="D463" s="24">
        <v>9</v>
      </c>
      <c r="E463" s="25"/>
    </row>
    <row r="464" spans="1:5" x14ac:dyDescent="0.2">
      <c r="A464" s="10">
        <v>12</v>
      </c>
      <c r="B464" s="10">
        <v>1</v>
      </c>
      <c r="C464" s="16">
        <v>21</v>
      </c>
      <c r="D464" s="17">
        <v>8</v>
      </c>
    </row>
    <row r="465" spans="1:5" x14ac:dyDescent="0.2">
      <c r="A465" s="10">
        <v>12</v>
      </c>
      <c r="B465" s="10">
        <v>1</v>
      </c>
      <c r="C465" s="16">
        <v>22</v>
      </c>
      <c r="D465" s="17">
        <v>2</v>
      </c>
    </row>
    <row r="466" spans="1:5" x14ac:dyDescent="0.2">
      <c r="A466" s="10">
        <v>12</v>
      </c>
      <c r="B466" s="10">
        <v>1</v>
      </c>
      <c r="C466" s="16">
        <v>23</v>
      </c>
      <c r="D466" s="17">
        <v>1</v>
      </c>
    </row>
    <row r="467" spans="1:5" x14ac:dyDescent="0.2">
      <c r="A467" s="10">
        <v>12</v>
      </c>
      <c r="B467" s="10">
        <v>1</v>
      </c>
      <c r="C467" s="16">
        <v>24</v>
      </c>
      <c r="D467" s="17">
        <v>5</v>
      </c>
    </row>
    <row r="468" spans="1:5" x14ac:dyDescent="0.2">
      <c r="A468" s="20">
        <v>12</v>
      </c>
      <c r="B468" s="20">
        <v>1</v>
      </c>
      <c r="C468" s="16">
        <v>25</v>
      </c>
      <c r="D468" s="17">
        <v>4</v>
      </c>
    </row>
    <row r="469" spans="1:5" x14ac:dyDescent="0.2">
      <c r="A469" s="10">
        <v>12</v>
      </c>
      <c r="B469" s="10">
        <v>1</v>
      </c>
      <c r="C469" s="16">
        <v>26</v>
      </c>
      <c r="D469" s="17">
        <v>0</v>
      </c>
    </row>
    <row r="470" spans="1:5" x14ac:dyDescent="0.2">
      <c r="A470" s="10">
        <v>12</v>
      </c>
      <c r="B470" s="10">
        <v>1</v>
      </c>
      <c r="C470" s="16">
        <v>27</v>
      </c>
      <c r="D470" s="17">
        <v>1</v>
      </c>
    </row>
    <row r="471" spans="1:5" x14ac:dyDescent="0.2">
      <c r="A471" s="10">
        <v>12</v>
      </c>
      <c r="B471" s="10">
        <v>1</v>
      </c>
      <c r="C471" s="16">
        <v>28</v>
      </c>
      <c r="D471" s="17">
        <v>9</v>
      </c>
    </row>
    <row r="472" spans="1:5" x14ac:dyDescent="0.2">
      <c r="A472" s="20">
        <v>12</v>
      </c>
      <c r="B472" s="20">
        <v>1</v>
      </c>
      <c r="C472" s="16">
        <v>29</v>
      </c>
      <c r="D472" s="17">
        <v>1</v>
      </c>
    </row>
    <row r="473" spans="1:5" x14ac:dyDescent="0.2">
      <c r="A473" s="23">
        <v>12</v>
      </c>
      <c r="B473" s="23">
        <v>1</v>
      </c>
      <c r="C473" s="23">
        <v>30</v>
      </c>
      <c r="D473" s="24">
        <v>2</v>
      </c>
      <c r="E473" s="25"/>
    </row>
    <row r="474" spans="1:5" x14ac:dyDescent="0.2">
      <c r="A474" s="10">
        <v>12</v>
      </c>
      <c r="B474" s="10">
        <v>1</v>
      </c>
      <c r="C474" s="16">
        <v>31</v>
      </c>
      <c r="D474" s="17">
        <v>0</v>
      </c>
    </row>
    <row r="475" spans="1:5" x14ac:dyDescent="0.2">
      <c r="A475" s="10">
        <v>12</v>
      </c>
      <c r="B475" s="10">
        <v>1</v>
      </c>
      <c r="C475" s="16">
        <v>32</v>
      </c>
      <c r="D475" s="17">
        <v>5</v>
      </c>
    </row>
    <row r="476" spans="1:5" x14ac:dyDescent="0.2">
      <c r="A476" s="10">
        <v>12</v>
      </c>
      <c r="B476" s="10">
        <v>1</v>
      </c>
      <c r="C476" s="16">
        <v>33</v>
      </c>
      <c r="D476" s="17">
        <v>21</v>
      </c>
    </row>
    <row r="477" spans="1:5" x14ac:dyDescent="0.2">
      <c r="A477" s="10">
        <v>12</v>
      </c>
      <c r="B477" s="10">
        <v>1</v>
      </c>
      <c r="C477" s="16">
        <v>34</v>
      </c>
      <c r="D477" s="17">
        <v>3</v>
      </c>
    </row>
    <row r="478" spans="1:5" x14ac:dyDescent="0.2">
      <c r="A478" s="20">
        <v>12</v>
      </c>
      <c r="B478" s="20">
        <v>1</v>
      </c>
      <c r="C478" s="16">
        <v>35</v>
      </c>
      <c r="D478" s="17">
        <v>2</v>
      </c>
    </row>
    <row r="479" spans="1:5" x14ac:dyDescent="0.2">
      <c r="A479" s="10">
        <v>12</v>
      </c>
      <c r="B479" s="10">
        <v>1</v>
      </c>
      <c r="C479" s="16">
        <v>36</v>
      </c>
      <c r="D479" s="17">
        <v>14</v>
      </c>
    </row>
    <row r="480" spans="1:5" x14ac:dyDescent="0.2">
      <c r="A480" s="10">
        <v>12</v>
      </c>
      <c r="B480" s="10">
        <v>1</v>
      </c>
      <c r="C480" s="16">
        <v>37</v>
      </c>
      <c r="D480" s="17">
        <v>3</v>
      </c>
    </row>
    <row r="481" spans="1:5" x14ac:dyDescent="0.2">
      <c r="A481" s="10">
        <v>12</v>
      </c>
      <c r="B481" s="10">
        <v>1</v>
      </c>
      <c r="C481" s="16">
        <v>38</v>
      </c>
      <c r="D481" s="17">
        <v>2</v>
      </c>
    </row>
    <row r="482" spans="1:5" x14ac:dyDescent="0.2">
      <c r="A482" s="10">
        <v>12</v>
      </c>
      <c r="B482" s="10">
        <v>1</v>
      </c>
      <c r="C482" s="16">
        <v>39</v>
      </c>
      <c r="D482" s="17">
        <v>3</v>
      </c>
    </row>
    <row r="483" spans="1:5" ht="15.75" thickBot="1" x14ac:dyDescent="0.25">
      <c r="A483" s="27">
        <v>12</v>
      </c>
      <c r="B483" s="27">
        <v>1</v>
      </c>
      <c r="C483" s="27">
        <v>40</v>
      </c>
      <c r="D483" s="28">
        <v>0</v>
      </c>
      <c r="E483" s="43"/>
    </row>
    <row r="484" spans="1:5" x14ac:dyDescent="0.2">
      <c r="A484" s="10">
        <v>13</v>
      </c>
      <c r="B484" s="10">
        <v>1</v>
      </c>
      <c r="C484" s="16">
        <v>1</v>
      </c>
      <c r="D484" s="17">
        <v>0</v>
      </c>
    </row>
    <row r="485" spans="1:5" x14ac:dyDescent="0.2">
      <c r="A485" s="10">
        <v>13</v>
      </c>
      <c r="B485" s="10">
        <v>1</v>
      </c>
      <c r="C485" s="16">
        <v>2</v>
      </c>
      <c r="D485" s="17">
        <v>1</v>
      </c>
    </row>
    <row r="486" spans="1:5" x14ac:dyDescent="0.2">
      <c r="A486" s="10">
        <v>13</v>
      </c>
      <c r="B486" s="10">
        <v>1</v>
      </c>
      <c r="C486" s="16">
        <v>3</v>
      </c>
      <c r="D486" s="17">
        <v>0</v>
      </c>
    </row>
    <row r="487" spans="1:5" x14ac:dyDescent="0.2">
      <c r="A487" s="10">
        <v>13</v>
      </c>
      <c r="B487" s="10">
        <v>1</v>
      </c>
      <c r="C487" s="16">
        <v>4</v>
      </c>
      <c r="D487" s="17">
        <v>3</v>
      </c>
    </row>
    <row r="488" spans="1:5" x14ac:dyDescent="0.2">
      <c r="A488" s="20">
        <v>13</v>
      </c>
      <c r="B488" s="20">
        <v>1</v>
      </c>
      <c r="C488" s="16">
        <v>5</v>
      </c>
      <c r="D488" s="17">
        <v>12</v>
      </c>
    </row>
    <row r="489" spans="1:5" x14ac:dyDescent="0.2">
      <c r="A489" s="10">
        <v>13</v>
      </c>
      <c r="B489" s="10">
        <v>1</v>
      </c>
      <c r="C489" s="16">
        <v>6</v>
      </c>
      <c r="D489" s="17">
        <v>8</v>
      </c>
    </row>
    <row r="490" spans="1:5" x14ac:dyDescent="0.2">
      <c r="A490" s="10">
        <v>13</v>
      </c>
      <c r="B490" s="10">
        <v>1</v>
      </c>
      <c r="C490" s="16">
        <v>7</v>
      </c>
      <c r="D490" s="17">
        <v>5</v>
      </c>
    </row>
    <row r="491" spans="1:5" x14ac:dyDescent="0.2">
      <c r="A491" s="10">
        <v>13</v>
      </c>
      <c r="B491" s="10">
        <v>1</v>
      </c>
      <c r="C491" s="16">
        <v>8</v>
      </c>
      <c r="D491" s="17">
        <v>0</v>
      </c>
    </row>
    <row r="492" spans="1:5" x14ac:dyDescent="0.2">
      <c r="A492" s="10">
        <v>13</v>
      </c>
      <c r="B492" s="10">
        <v>1</v>
      </c>
      <c r="C492" s="16">
        <v>9</v>
      </c>
      <c r="D492" s="17">
        <v>0</v>
      </c>
    </row>
    <row r="493" spans="1:5" x14ac:dyDescent="0.2">
      <c r="A493" s="23">
        <v>13</v>
      </c>
      <c r="B493" s="23">
        <v>1</v>
      </c>
      <c r="C493" s="23">
        <v>10</v>
      </c>
      <c r="D493" s="24">
        <v>4</v>
      </c>
      <c r="E493" s="25"/>
    </row>
    <row r="494" spans="1:5" x14ac:dyDescent="0.2">
      <c r="A494" s="10">
        <v>13</v>
      </c>
      <c r="B494" s="10">
        <v>1</v>
      </c>
      <c r="C494" s="16">
        <v>11</v>
      </c>
      <c r="D494" s="17">
        <v>6</v>
      </c>
    </row>
    <row r="495" spans="1:5" x14ac:dyDescent="0.2">
      <c r="A495" s="10">
        <v>13</v>
      </c>
      <c r="B495" s="10">
        <v>1</v>
      </c>
      <c r="C495" s="16">
        <v>12</v>
      </c>
      <c r="D495" s="17">
        <v>4</v>
      </c>
    </row>
    <row r="496" spans="1:5" x14ac:dyDescent="0.2">
      <c r="A496" s="10">
        <v>13</v>
      </c>
      <c r="B496" s="10">
        <v>1</v>
      </c>
      <c r="C496" s="16">
        <v>13</v>
      </c>
      <c r="D496" s="17">
        <v>0</v>
      </c>
    </row>
    <row r="497" spans="1:5" x14ac:dyDescent="0.2">
      <c r="A497" s="10">
        <v>13</v>
      </c>
      <c r="B497" s="10">
        <v>1</v>
      </c>
      <c r="C497" s="16">
        <v>14</v>
      </c>
      <c r="D497" s="17">
        <v>0</v>
      </c>
    </row>
    <row r="498" spans="1:5" x14ac:dyDescent="0.2">
      <c r="A498" s="20">
        <v>13</v>
      </c>
      <c r="B498" s="20">
        <v>1</v>
      </c>
      <c r="C498" s="16">
        <v>15</v>
      </c>
      <c r="D498" s="17">
        <v>0</v>
      </c>
    </row>
    <row r="499" spans="1:5" x14ac:dyDescent="0.2">
      <c r="A499" s="10">
        <v>13</v>
      </c>
      <c r="B499" s="10">
        <v>1</v>
      </c>
      <c r="C499" s="16">
        <v>16</v>
      </c>
      <c r="D499" s="17">
        <v>8</v>
      </c>
    </row>
    <row r="500" spans="1:5" x14ac:dyDescent="0.2">
      <c r="A500" s="10">
        <v>13</v>
      </c>
      <c r="B500" s="10">
        <v>1</v>
      </c>
      <c r="C500" s="16">
        <v>17</v>
      </c>
      <c r="D500" s="17">
        <v>0</v>
      </c>
    </row>
    <row r="501" spans="1:5" x14ac:dyDescent="0.2">
      <c r="A501" s="10">
        <v>13</v>
      </c>
      <c r="B501" s="10">
        <v>1</v>
      </c>
      <c r="C501" s="16">
        <v>18</v>
      </c>
      <c r="D501" s="17">
        <v>12</v>
      </c>
    </row>
    <row r="502" spans="1:5" x14ac:dyDescent="0.2">
      <c r="A502" s="10">
        <v>13</v>
      </c>
      <c r="B502" s="10">
        <v>1</v>
      </c>
      <c r="C502" s="16">
        <v>19</v>
      </c>
      <c r="D502" s="17">
        <v>4</v>
      </c>
    </row>
    <row r="503" spans="1:5" x14ac:dyDescent="0.2">
      <c r="A503" s="23">
        <v>13</v>
      </c>
      <c r="B503" s="23">
        <v>1</v>
      </c>
      <c r="C503" s="23">
        <v>20</v>
      </c>
      <c r="D503" s="24">
        <v>7</v>
      </c>
      <c r="E503" s="25"/>
    </row>
    <row r="504" spans="1:5" x14ac:dyDescent="0.2">
      <c r="A504" s="10">
        <v>13</v>
      </c>
      <c r="B504" s="10">
        <v>1</v>
      </c>
      <c r="C504" s="16">
        <v>21</v>
      </c>
      <c r="D504" s="17">
        <v>0</v>
      </c>
    </row>
    <row r="505" spans="1:5" x14ac:dyDescent="0.2">
      <c r="A505" s="10">
        <v>13</v>
      </c>
      <c r="B505" s="10">
        <v>1</v>
      </c>
      <c r="C505" s="16">
        <v>22</v>
      </c>
      <c r="D505" s="17">
        <v>0</v>
      </c>
    </row>
    <row r="506" spans="1:5" x14ac:dyDescent="0.2">
      <c r="A506" s="10">
        <v>13</v>
      </c>
      <c r="B506" s="10">
        <v>1</v>
      </c>
      <c r="C506" s="16">
        <v>23</v>
      </c>
      <c r="D506" s="17">
        <v>0</v>
      </c>
    </row>
    <row r="507" spans="1:5" x14ac:dyDescent="0.2">
      <c r="A507" s="10">
        <v>13</v>
      </c>
      <c r="B507" s="10">
        <v>1</v>
      </c>
      <c r="C507" s="16">
        <v>24</v>
      </c>
      <c r="D507" s="17">
        <v>5</v>
      </c>
    </row>
    <row r="508" spans="1:5" x14ac:dyDescent="0.2">
      <c r="A508" s="20">
        <v>13</v>
      </c>
      <c r="B508" s="20">
        <v>1</v>
      </c>
      <c r="C508" s="16">
        <v>25</v>
      </c>
      <c r="D508" s="17">
        <v>4</v>
      </c>
    </row>
    <row r="509" spans="1:5" x14ac:dyDescent="0.2">
      <c r="A509" s="10">
        <v>13</v>
      </c>
      <c r="B509" s="10">
        <v>1</v>
      </c>
      <c r="C509" s="16">
        <v>26</v>
      </c>
      <c r="D509" s="17">
        <v>0</v>
      </c>
    </row>
    <row r="510" spans="1:5" x14ac:dyDescent="0.2">
      <c r="A510" s="10">
        <v>13</v>
      </c>
      <c r="B510" s="10">
        <v>1</v>
      </c>
      <c r="C510" s="16">
        <v>27</v>
      </c>
      <c r="D510" s="17">
        <v>5</v>
      </c>
    </row>
    <row r="511" spans="1:5" x14ac:dyDescent="0.2">
      <c r="A511" s="10">
        <v>13</v>
      </c>
      <c r="B511" s="10">
        <v>1</v>
      </c>
      <c r="C511" s="16">
        <v>28</v>
      </c>
      <c r="D511" s="17">
        <v>8</v>
      </c>
    </row>
    <row r="512" spans="1:5" x14ac:dyDescent="0.2">
      <c r="A512" s="20">
        <v>13</v>
      </c>
      <c r="B512" s="20">
        <v>1</v>
      </c>
      <c r="C512" s="16">
        <v>29</v>
      </c>
      <c r="D512" s="17">
        <v>0</v>
      </c>
    </row>
    <row r="513" spans="1:5" x14ac:dyDescent="0.2">
      <c r="A513" s="23">
        <v>13</v>
      </c>
      <c r="B513" s="23">
        <v>1</v>
      </c>
      <c r="C513" s="23">
        <v>30</v>
      </c>
      <c r="D513" s="24">
        <v>0</v>
      </c>
      <c r="E513" s="25"/>
    </row>
    <row r="514" spans="1:5" x14ac:dyDescent="0.2">
      <c r="A514" s="10">
        <v>13</v>
      </c>
      <c r="B514" s="10">
        <v>1</v>
      </c>
      <c r="C514" s="16">
        <v>31</v>
      </c>
      <c r="D514" s="17">
        <v>6</v>
      </c>
    </row>
    <row r="515" spans="1:5" x14ac:dyDescent="0.2">
      <c r="A515" s="10">
        <v>13</v>
      </c>
      <c r="B515" s="10">
        <v>1</v>
      </c>
      <c r="C515" s="16">
        <v>32</v>
      </c>
      <c r="D515" s="17">
        <v>0</v>
      </c>
    </row>
    <row r="516" spans="1:5" x14ac:dyDescent="0.2">
      <c r="A516" s="10">
        <v>13</v>
      </c>
      <c r="B516" s="10">
        <v>1</v>
      </c>
      <c r="C516" s="16">
        <v>33</v>
      </c>
      <c r="D516" s="17">
        <v>0</v>
      </c>
    </row>
    <row r="517" spans="1:5" x14ac:dyDescent="0.2">
      <c r="A517" s="10">
        <v>13</v>
      </c>
      <c r="B517" s="10">
        <v>1</v>
      </c>
      <c r="C517" s="16">
        <v>34</v>
      </c>
      <c r="D517" s="17">
        <v>1</v>
      </c>
    </row>
    <row r="518" spans="1:5" x14ac:dyDescent="0.2">
      <c r="A518" s="20">
        <v>13</v>
      </c>
      <c r="B518" s="20">
        <v>1</v>
      </c>
      <c r="C518" s="16">
        <v>35</v>
      </c>
      <c r="D518" s="17">
        <v>8</v>
      </c>
    </row>
    <row r="519" spans="1:5" x14ac:dyDescent="0.2">
      <c r="A519" s="10">
        <v>13</v>
      </c>
      <c r="B519" s="10">
        <v>1</v>
      </c>
      <c r="C519" s="16">
        <v>36</v>
      </c>
      <c r="D519" s="17">
        <v>0</v>
      </c>
    </row>
    <row r="520" spans="1:5" x14ac:dyDescent="0.2">
      <c r="A520" s="10">
        <v>13</v>
      </c>
      <c r="B520" s="10">
        <v>1</v>
      </c>
      <c r="C520" s="16">
        <v>37</v>
      </c>
      <c r="D520" s="17">
        <v>16</v>
      </c>
    </row>
    <row r="521" spans="1:5" x14ac:dyDescent="0.2">
      <c r="A521" s="10">
        <v>13</v>
      </c>
      <c r="B521" s="10">
        <v>1</v>
      </c>
      <c r="C521" s="16">
        <v>38</v>
      </c>
      <c r="D521" s="17">
        <v>0</v>
      </c>
    </row>
    <row r="522" spans="1:5" x14ac:dyDescent="0.2">
      <c r="A522" s="10">
        <v>13</v>
      </c>
      <c r="B522" s="10">
        <v>1</v>
      </c>
      <c r="C522" s="16">
        <v>39</v>
      </c>
      <c r="D522" s="17">
        <v>2</v>
      </c>
    </row>
    <row r="523" spans="1:5" ht="15.75" thickBot="1" x14ac:dyDescent="0.25">
      <c r="A523" s="27">
        <v>13</v>
      </c>
      <c r="B523" s="27">
        <v>1</v>
      </c>
      <c r="C523" s="27">
        <v>40</v>
      </c>
      <c r="D523" s="28">
        <v>0</v>
      </c>
      <c r="E523" s="43"/>
    </row>
    <row r="524" spans="1:5" x14ac:dyDescent="0.2">
      <c r="A524" s="10">
        <v>14</v>
      </c>
      <c r="B524" s="10">
        <v>1</v>
      </c>
      <c r="C524" s="16">
        <v>1</v>
      </c>
      <c r="D524" s="17">
        <v>0</v>
      </c>
    </row>
    <row r="525" spans="1:5" x14ac:dyDescent="0.2">
      <c r="A525" s="10">
        <v>14</v>
      </c>
      <c r="B525" s="10">
        <v>1</v>
      </c>
      <c r="C525" s="16">
        <v>2</v>
      </c>
      <c r="D525" s="17">
        <v>0</v>
      </c>
    </row>
    <row r="526" spans="1:5" x14ac:dyDescent="0.2">
      <c r="A526" s="10">
        <v>14</v>
      </c>
      <c r="B526" s="10">
        <v>1</v>
      </c>
      <c r="C526" s="16">
        <v>3</v>
      </c>
      <c r="D526" s="17">
        <v>0</v>
      </c>
    </row>
    <row r="527" spans="1:5" x14ac:dyDescent="0.2">
      <c r="A527" s="10">
        <v>14</v>
      </c>
      <c r="B527" s="10">
        <v>1</v>
      </c>
      <c r="C527" s="16">
        <v>4</v>
      </c>
      <c r="D527" s="17">
        <v>2</v>
      </c>
    </row>
    <row r="528" spans="1:5" x14ac:dyDescent="0.2">
      <c r="A528" s="20">
        <v>14</v>
      </c>
      <c r="B528" s="20">
        <v>1</v>
      </c>
      <c r="C528" s="16">
        <v>5</v>
      </c>
      <c r="D528" s="17">
        <v>0</v>
      </c>
    </row>
    <row r="529" spans="1:5" x14ac:dyDescent="0.2">
      <c r="A529" s="10">
        <v>14</v>
      </c>
      <c r="B529" s="10">
        <v>1</v>
      </c>
      <c r="C529" s="16">
        <v>6</v>
      </c>
      <c r="D529" s="17">
        <v>2</v>
      </c>
    </row>
    <row r="530" spans="1:5" x14ac:dyDescent="0.2">
      <c r="A530" s="10">
        <v>14</v>
      </c>
      <c r="B530" s="10">
        <v>1</v>
      </c>
      <c r="C530" s="16">
        <v>7</v>
      </c>
      <c r="D530" s="17">
        <v>2</v>
      </c>
    </row>
    <row r="531" spans="1:5" x14ac:dyDescent="0.2">
      <c r="A531" s="10">
        <v>14</v>
      </c>
      <c r="B531" s="10">
        <v>1</v>
      </c>
      <c r="C531" s="16">
        <v>8</v>
      </c>
      <c r="D531" s="17">
        <v>2</v>
      </c>
    </row>
    <row r="532" spans="1:5" x14ac:dyDescent="0.2">
      <c r="A532" s="10">
        <v>14</v>
      </c>
      <c r="B532" s="10">
        <v>1</v>
      </c>
      <c r="C532" s="16">
        <v>9</v>
      </c>
      <c r="D532" s="17">
        <v>0</v>
      </c>
    </row>
    <row r="533" spans="1:5" x14ac:dyDescent="0.2">
      <c r="A533" s="23">
        <v>14</v>
      </c>
      <c r="B533" s="23">
        <v>1</v>
      </c>
      <c r="C533" s="23">
        <v>10</v>
      </c>
      <c r="D533" s="24">
        <v>3</v>
      </c>
      <c r="E533" s="25"/>
    </row>
    <row r="534" spans="1:5" x14ac:dyDescent="0.2">
      <c r="A534" s="10">
        <v>14</v>
      </c>
      <c r="B534" s="10">
        <v>1</v>
      </c>
      <c r="C534" s="16">
        <v>11</v>
      </c>
      <c r="D534" s="17">
        <v>0</v>
      </c>
    </row>
    <row r="535" spans="1:5" x14ac:dyDescent="0.2">
      <c r="A535" s="10">
        <v>14</v>
      </c>
      <c r="B535" s="10">
        <v>1</v>
      </c>
      <c r="C535" s="16">
        <v>12</v>
      </c>
      <c r="D535" s="17">
        <v>0</v>
      </c>
    </row>
    <row r="536" spans="1:5" x14ac:dyDescent="0.2">
      <c r="A536" s="10">
        <v>14</v>
      </c>
      <c r="B536" s="10">
        <v>1</v>
      </c>
      <c r="C536" s="16">
        <v>13</v>
      </c>
      <c r="D536" s="17">
        <v>0</v>
      </c>
    </row>
    <row r="537" spans="1:5" x14ac:dyDescent="0.2">
      <c r="A537" s="10">
        <v>14</v>
      </c>
      <c r="B537" s="10">
        <v>1</v>
      </c>
      <c r="C537" s="16">
        <v>14</v>
      </c>
      <c r="D537" s="17">
        <v>0</v>
      </c>
    </row>
    <row r="538" spans="1:5" x14ac:dyDescent="0.2">
      <c r="A538" s="20">
        <v>14</v>
      </c>
      <c r="B538" s="20">
        <v>1</v>
      </c>
      <c r="C538" s="16">
        <v>15</v>
      </c>
      <c r="D538" s="17">
        <v>0</v>
      </c>
    </row>
    <row r="539" spans="1:5" x14ac:dyDescent="0.2">
      <c r="A539" s="10">
        <v>14</v>
      </c>
      <c r="B539" s="10">
        <v>1</v>
      </c>
      <c r="C539" s="16">
        <v>16</v>
      </c>
      <c r="D539" s="17">
        <v>2</v>
      </c>
    </row>
    <row r="540" spans="1:5" x14ac:dyDescent="0.2">
      <c r="A540" s="10">
        <v>14</v>
      </c>
      <c r="B540" s="10">
        <v>1</v>
      </c>
      <c r="C540" s="16">
        <v>17</v>
      </c>
      <c r="D540" s="17">
        <v>0</v>
      </c>
    </row>
    <row r="541" spans="1:5" x14ac:dyDescent="0.2">
      <c r="A541" s="10">
        <v>14</v>
      </c>
      <c r="B541" s="10">
        <v>1</v>
      </c>
      <c r="C541" s="16">
        <v>18</v>
      </c>
      <c r="D541" s="17">
        <v>0</v>
      </c>
    </row>
    <row r="542" spans="1:5" x14ac:dyDescent="0.2">
      <c r="A542" s="10">
        <v>14</v>
      </c>
      <c r="B542" s="10">
        <v>1</v>
      </c>
      <c r="C542" s="16">
        <v>19</v>
      </c>
      <c r="D542" s="17">
        <v>0</v>
      </c>
    </row>
    <row r="543" spans="1:5" x14ac:dyDescent="0.2">
      <c r="A543" s="23">
        <v>14</v>
      </c>
      <c r="B543" s="23">
        <v>1</v>
      </c>
      <c r="C543" s="23">
        <v>20</v>
      </c>
      <c r="D543" s="24">
        <v>2</v>
      </c>
      <c r="E543" s="25"/>
    </row>
    <row r="544" spans="1:5" x14ac:dyDescent="0.2">
      <c r="A544" s="10">
        <v>14</v>
      </c>
      <c r="B544" s="10">
        <v>1</v>
      </c>
      <c r="C544" s="16">
        <v>21</v>
      </c>
      <c r="D544" s="17">
        <v>2</v>
      </c>
    </row>
    <row r="545" spans="1:5" x14ac:dyDescent="0.2">
      <c r="A545" s="10">
        <v>14</v>
      </c>
      <c r="B545" s="10">
        <v>1</v>
      </c>
      <c r="C545" s="16">
        <v>22</v>
      </c>
      <c r="D545" s="17">
        <v>1</v>
      </c>
    </row>
    <row r="546" spans="1:5" x14ac:dyDescent="0.2">
      <c r="A546" s="10">
        <v>14</v>
      </c>
      <c r="B546" s="10">
        <v>1</v>
      </c>
      <c r="C546" s="16">
        <v>23</v>
      </c>
      <c r="D546" s="17">
        <v>0</v>
      </c>
    </row>
    <row r="547" spans="1:5" x14ac:dyDescent="0.2">
      <c r="A547" s="10">
        <v>14</v>
      </c>
      <c r="B547" s="10">
        <v>1</v>
      </c>
      <c r="C547" s="16">
        <v>24</v>
      </c>
      <c r="D547" s="17">
        <v>0</v>
      </c>
    </row>
    <row r="548" spans="1:5" x14ac:dyDescent="0.2">
      <c r="A548" s="20">
        <v>14</v>
      </c>
      <c r="B548" s="20">
        <v>1</v>
      </c>
      <c r="C548" s="16">
        <v>25</v>
      </c>
      <c r="D548" s="17">
        <v>0</v>
      </c>
    </row>
    <row r="549" spans="1:5" x14ac:dyDescent="0.2">
      <c r="A549" s="10">
        <v>14</v>
      </c>
      <c r="B549" s="10">
        <v>1</v>
      </c>
      <c r="C549" s="16">
        <v>26</v>
      </c>
      <c r="D549" s="17">
        <v>0</v>
      </c>
    </row>
    <row r="550" spans="1:5" x14ac:dyDescent="0.2">
      <c r="A550" s="10">
        <v>14</v>
      </c>
      <c r="B550" s="10">
        <v>1</v>
      </c>
      <c r="C550" s="16">
        <v>27</v>
      </c>
      <c r="D550" s="17">
        <v>0</v>
      </c>
    </row>
    <row r="551" spans="1:5" x14ac:dyDescent="0.2">
      <c r="A551" s="10">
        <v>14</v>
      </c>
      <c r="B551" s="10">
        <v>1</v>
      </c>
      <c r="C551" s="16">
        <v>28</v>
      </c>
      <c r="D551" s="17">
        <v>4</v>
      </c>
    </row>
    <row r="552" spans="1:5" x14ac:dyDescent="0.2">
      <c r="A552" s="20">
        <v>14</v>
      </c>
      <c r="B552" s="20">
        <v>1</v>
      </c>
      <c r="C552" s="16">
        <v>29</v>
      </c>
      <c r="D552" s="17">
        <v>0</v>
      </c>
    </row>
    <row r="553" spans="1:5" x14ac:dyDescent="0.2">
      <c r="A553" s="23">
        <v>14</v>
      </c>
      <c r="B553" s="23">
        <v>1</v>
      </c>
      <c r="C553" s="23">
        <v>30</v>
      </c>
      <c r="D553" s="24">
        <v>0</v>
      </c>
      <c r="E553" s="25"/>
    </row>
    <row r="554" spans="1:5" x14ac:dyDescent="0.2">
      <c r="A554" s="10">
        <v>14</v>
      </c>
      <c r="B554" s="10">
        <v>1</v>
      </c>
      <c r="C554" s="16">
        <v>31</v>
      </c>
      <c r="D554" s="17">
        <v>0</v>
      </c>
    </row>
    <row r="555" spans="1:5" x14ac:dyDescent="0.2">
      <c r="A555" s="10">
        <v>14</v>
      </c>
      <c r="B555" s="10">
        <v>1</v>
      </c>
      <c r="C555" s="16">
        <v>32</v>
      </c>
      <c r="D555" s="17">
        <v>0</v>
      </c>
    </row>
    <row r="556" spans="1:5" x14ac:dyDescent="0.2">
      <c r="A556" s="10">
        <v>14</v>
      </c>
      <c r="B556" s="10">
        <v>1</v>
      </c>
      <c r="C556" s="16">
        <v>33</v>
      </c>
      <c r="D556" s="17">
        <v>1</v>
      </c>
    </row>
    <row r="557" spans="1:5" x14ac:dyDescent="0.2">
      <c r="A557" s="10">
        <v>14</v>
      </c>
      <c r="B557" s="10">
        <v>1</v>
      </c>
      <c r="C557" s="16">
        <v>34</v>
      </c>
      <c r="D557" s="17">
        <v>3</v>
      </c>
    </row>
    <row r="558" spans="1:5" x14ac:dyDescent="0.2">
      <c r="A558" s="20">
        <v>14</v>
      </c>
      <c r="B558" s="20">
        <v>1</v>
      </c>
      <c r="C558" s="16">
        <v>35</v>
      </c>
      <c r="D558" s="17">
        <v>0</v>
      </c>
    </row>
    <row r="559" spans="1:5" x14ac:dyDescent="0.2">
      <c r="A559" s="10">
        <v>14</v>
      </c>
      <c r="B559" s="10">
        <v>1</v>
      </c>
      <c r="C559" s="16">
        <v>36</v>
      </c>
      <c r="D559" s="17">
        <v>0</v>
      </c>
    </row>
    <row r="560" spans="1:5" x14ac:dyDescent="0.2">
      <c r="A560" s="10">
        <v>14</v>
      </c>
      <c r="B560" s="10">
        <v>1</v>
      </c>
      <c r="C560" s="16">
        <v>37</v>
      </c>
      <c r="D560" s="17">
        <v>0</v>
      </c>
    </row>
    <row r="561" spans="1:5" x14ac:dyDescent="0.2">
      <c r="A561" s="10">
        <v>14</v>
      </c>
      <c r="B561" s="10">
        <v>1</v>
      </c>
      <c r="C561" s="16">
        <v>38</v>
      </c>
      <c r="D561" s="17">
        <v>0</v>
      </c>
    </row>
    <row r="562" spans="1:5" x14ac:dyDescent="0.2">
      <c r="A562" s="10">
        <v>14</v>
      </c>
      <c r="B562" s="10">
        <v>1</v>
      </c>
      <c r="C562" s="16">
        <v>39</v>
      </c>
      <c r="D562" s="17">
        <v>0</v>
      </c>
    </row>
    <row r="563" spans="1:5" ht="15.75" thickBot="1" x14ac:dyDescent="0.25">
      <c r="A563" s="27">
        <v>14</v>
      </c>
      <c r="B563" s="27">
        <v>1</v>
      </c>
      <c r="C563" s="27">
        <v>40</v>
      </c>
      <c r="D563" s="28">
        <v>0</v>
      </c>
      <c r="E563" s="43"/>
    </row>
    <row r="564" spans="1:5" x14ac:dyDescent="0.2">
      <c r="A564" s="10">
        <v>15</v>
      </c>
      <c r="B564" s="10">
        <v>1</v>
      </c>
      <c r="C564" s="16">
        <v>1</v>
      </c>
      <c r="D564" s="17">
        <v>0</v>
      </c>
    </row>
    <row r="565" spans="1:5" x14ac:dyDescent="0.2">
      <c r="A565" s="10">
        <v>15</v>
      </c>
      <c r="B565" s="10">
        <v>1</v>
      </c>
      <c r="C565" s="16">
        <v>2</v>
      </c>
      <c r="D565" s="17">
        <v>0</v>
      </c>
    </row>
    <row r="566" spans="1:5" x14ac:dyDescent="0.2">
      <c r="A566" s="10">
        <v>15</v>
      </c>
      <c r="B566" s="10">
        <v>1</v>
      </c>
      <c r="C566" s="16">
        <v>3</v>
      </c>
      <c r="D566" s="17">
        <v>2</v>
      </c>
    </row>
    <row r="567" spans="1:5" x14ac:dyDescent="0.2">
      <c r="A567" s="10">
        <v>15</v>
      </c>
      <c r="B567" s="10">
        <v>1</v>
      </c>
      <c r="C567" s="16">
        <v>4</v>
      </c>
      <c r="D567" s="17">
        <v>0</v>
      </c>
    </row>
    <row r="568" spans="1:5" x14ac:dyDescent="0.2">
      <c r="A568" s="20">
        <v>15</v>
      </c>
      <c r="B568" s="20">
        <v>1</v>
      </c>
      <c r="C568" s="16">
        <v>5</v>
      </c>
      <c r="D568" s="17">
        <v>0</v>
      </c>
    </row>
    <row r="569" spans="1:5" x14ac:dyDescent="0.2">
      <c r="A569" s="10">
        <v>15</v>
      </c>
      <c r="B569" s="10">
        <v>1</v>
      </c>
      <c r="C569" s="16">
        <v>6</v>
      </c>
      <c r="D569" s="17">
        <v>3</v>
      </c>
    </row>
    <row r="570" spans="1:5" x14ac:dyDescent="0.2">
      <c r="A570" s="10">
        <v>15</v>
      </c>
      <c r="B570" s="10">
        <v>1</v>
      </c>
      <c r="C570" s="16">
        <v>7</v>
      </c>
      <c r="D570" s="17">
        <v>0</v>
      </c>
    </row>
    <row r="571" spans="1:5" x14ac:dyDescent="0.2">
      <c r="A571" s="10">
        <v>15</v>
      </c>
      <c r="B571" s="10">
        <v>1</v>
      </c>
      <c r="C571" s="16">
        <v>8</v>
      </c>
      <c r="D571" s="17">
        <v>2</v>
      </c>
    </row>
    <row r="572" spans="1:5" x14ac:dyDescent="0.2">
      <c r="A572" s="10">
        <v>15</v>
      </c>
      <c r="B572" s="10">
        <v>1</v>
      </c>
      <c r="C572" s="16">
        <v>9</v>
      </c>
      <c r="D572" s="17">
        <v>0</v>
      </c>
    </row>
    <row r="573" spans="1:5" x14ac:dyDescent="0.2">
      <c r="A573" s="23">
        <v>15</v>
      </c>
      <c r="B573" s="23">
        <v>1</v>
      </c>
      <c r="C573" s="23">
        <v>10</v>
      </c>
      <c r="D573" s="24">
        <v>0</v>
      </c>
      <c r="E573" s="25"/>
    </row>
    <row r="574" spans="1:5" x14ac:dyDescent="0.2">
      <c r="A574" s="10">
        <v>15</v>
      </c>
      <c r="B574" s="10">
        <v>1</v>
      </c>
      <c r="C574" s="16">
        <v>11</v>
      </c>
      <c r="D574" s="17">
        <v>5</v>
      </c>
    </row>
    <row r="575" spans="1:5" x14ac:dyDescent="0.2">
      <c r="A575" s="10">
        <v>15</v>
      </c>
      <c r="B575" s="10">
        <v>1</v>
      </c>
      <c r="C575" s="16">
        <v>12</v>
      </c>
      <c r="D575" s="17">
        <v>0</v>
      </c>
    </row>
    <row r="576" spans="1:5" x14ac:dyDescent="0.2">
      <c r="A576" s="10">
        <v>15</v>
      </c>
      <c r="B576" s="10">
        <v>1</v>
      </c>
      <c r="C576" s="16">
        <v>13</v>
      </c>
      <c r="D576" s="17">
        <v>0</v>
      </c>
    </row>
    <row r="577" spans="1:5" x14ac:dyDescent="0.2">
      <c r="A577" s="10">
        <v>15</v>
      </c>
      <c r="B577" s="10">
        <v>1</v>
      </c>
      <c r="C577" s="16">
        <v>14</v>
      </c>
      <c r="D577" s="17">
        <v>0</v>
      </c>
    </row>
    <row r="578" spans="1:5" x14ac:dyDescent="0.2">
      <c r="A578" s="20">
        <v>15</v>
      </c>
      <c r="B578" s="20">
        <v>1</v>
      </c>
      <c r="C578" s="16">
        <v>15</v>
      </c>
      <c r="D578" s="17">
        <v>0</v>
      </c>
    </row>
    <row r="579" spans="1:5" x14ac:dyDescent="0.2">
      <c r="A579" s="10">
        <v>15</v>
      </c>
      <c r="B579" s="10">
        <v>1</v>
      </c>
      <c r="C579" s="16">
        <v>16</v>
      </c>
      <c r="D579" s="17">
        <v>0</v>
      </c>
    </row>
    <row r="580" spans="1:5" x14ac:dyDescent="0.2">
      <c r="A580" s="10">
        <v>15</v>
      </c>
      <c r="B580" s="10">
        <v>1</v>
      </c>
      <c r="C580" s="16">
        <v>17</v>
      </c>
      <c r="D580" s="17">
        <v>5</v>
      </c>
    </row>
    <row r="581" spans="1:5" x14ac:dyDescent="0.2">
      <c r="A581" s="10">
        <v>15</v>
      </c>
      <c r="B581" s="10">
        <v>1</v>
      </c>
      <c r="C581" s="16">
        <v>18</v>
      </c>
      <c r="D581" s="17">
        <v>4</v>
      </c>
    </row>
    <row r="582" spans="1:5" x14ac:dyDescent="0.2">
      <c r="A582" s="10">
        <v>15</v>
      </c>
      <c r="B582" s="10">
        <v>1</v>
      </c>
      <c r="C582" s="16">
        <v>19</v>
      </c>
      <c r="D582" s="17">
        <v>2</v>
      </c>
    </row>
    <row r="583" spans="1:5" x14ac:dyDescent="0.2">
      <c r="A583" s="23">
        <v>15</v>
      </c>
      <c r="B583" s="23">
        <v>1</v>
      </c>
      <c r="C583" s="23">
        <v>20</v>
      </c>
      <c r="D583" s="24">
        <v>3</v>
      </c>
      <c r="E583" s="25"/>
    </row>
    <row r="584" spans="1:5" x14ac:dyDescent="0.2">
      <c r="A584" s="10">
        <v>15</v>
      </c>
      <c r="B584" s="10">
        <v>1</v>
      </c>
      <c r="C584" s="16">
        <v>21</v>
      </c>
      <c r="D584" s="17">
        <v>0</v>
      </c>
    </row>
    <row r="585" spans="1:5" x14ac:dyDescent="0.2">
      <c r="A585" s="10">
        <v>15</v>
      </c>
      <c r="B585" s="10">
        <v>1</v>
      </c>
      <c r="C585" s="16">
        <v>22</v>
      </c>
      <c r="D585" s="17">
        <v>0</v>
      </c>
    </row>
    <row r="586" spans="1:5" x14ac:dyDescent="0.2">
      <c r="A586" s="10">
        <v>15</v>
      </c>
      <c r="B586" s="10">
        <v>1</v>
      </c>
      <c r="C586" s="16">
        <v>23</v>
      </c>
      <c r="D586" s="17">
        <v>0</v>
      </c>
    </row>
    <row r="587" spans="1:5" x14ac:dyDescent="0.2">
      <c r="A587" s="10">
        <v>15</v>
      </c>
      <c r="B587" s="10">
        <v>1</v>
      </c>
      <c r="C587" s="16">
        <v>24</v>
      </c>
      <c r="D587" s="17">
        <v>4</v>
      </c>
    </row>
    <row r="588" spans="1:5" x14ac:dyDescent="0.2">
      <c r="A588" s="20">
        <v>15</v>
      </c>
      <c r="B588" s="20">
        <v>1</v>
      </c>
      <c r="C588" s="16">
        <v>25</v>
      </c>
      <c r="D588" s="17">
        <v>2</v>
      </c>
    </row>
    <row r="589" spans="1:5" x14ac:dyDescent="0.2">
      <c r="A589" s="10">
        <v>15</v>
      </c>
      <c r="B589" s="10">
        <v>1</v>
      </c>
      <c r="C589" s="16">
        <v>26</v>
      </c>
      <c r="D589" s="17">
        <v>3</v>
      </c>
    </row>
    <row r="590" spans="1:5" x14ac:dyDescent="0.2">
      <c r="A590" s="10">
        <v>15</v>
      </c>
      <c r="B590" s="10">
        <v>1</v>
      </c>
      <c r="C590" s="16">
        <v>27</v>
      </c>
      <c r="D590" s="17">
        <v>2</v>
      </c>
    </row>
    <row r="591" spans="1:5" x14ac:dyDescent="0.2">
      <c r="A591" s="10">
        <v>15</v>
      </c>
      <c r="B591" s="10">
        <v>1</v>
      </c>
      <c r="C591" s="16">
        <v>28</v>
      </c>
      <c r="D591" s="17">
        <v>0</v>
      </c>
    </row>
    <row r="592" spans="1:5" x14ac:dyDescent="0.2">
      <c r="A592" s="20">
        <v>15</v>
      </c>
      <c r="B592" s="20">
        <v>1</v>
      </c>
      <c r="C592" s="16">
        <v>29</v>
      </c>
      <c r="D592" s="17">
        <v>0</v>
      </c>
    </row>
    <row r="593" spans="1:5" x14ac:dyDescent="0.2">
      <c r="A593" s="23">
        <v>15</v>
      </c>
      <c r="B593" s="23">
        <v>1</v>
      </c>
      <c r="C593" s="23">
        <v>30</v>
      </c>
      <c r="D593" s="24">
        <v>0</v>
      </c>
      <c r="E593" s="25"/>
    </row>
    <row r="594" spans="1:5" x14ac:dyDescent="0.2">
      <c r="A594" s="10">
        <v>15</v>
      </c>
      <c r="B594" s="10">
        <v>1</v>
      </c>
      <c r="C594" s="16">
        <v>31</v>
      </c>
      <c r="D594" s="17">
        <v>2</v>
      </c>
    </row>
    <row r="595" spans="1:5" x14ac:dyDescent="0.2">
      <c r="A595" s="10">
        <v>15</v>
      </c>
      <c r="B595" s="10">
        <v>1</v>
      </c>
      <c r="C595" s="16">
        <v>32</v>
      </c>
      <c r="D595" s="17">
        <v>0</v>
      </c>
    </row>
    <row r="596" spans="1:5" x14ac:dyDescent="0.2">
      <c r="A596" s="10">
        <v>15</v>
      </c>
      <c r="B596" s="10">
        <v>1</v>
      </c>
      <c r="C596" s="16">
        <v>33</v>
      </c>
      <c r="D596" s="17">
        <v>0</v>
      </c>
    </row>
    <row r="597" spans="1:5" x14ac:dyDescent="0.2">
      <c r="A597" s="10">
        <v>15</v>
      </c>
      <c r="B597" s="10">
        <v>1</v>
      </c>
      <c r="C597" s="16">
        <v>34</v>
      </c>
      <c r="D597" s="17">
        <v>0</v>
      </c>
    </row>
    <row r="598" spans="1:5" x14ac:dyDescent="0.2">
      <c r="A598" s="20">
        <v>15</v>
      </c>
      <c r="B598" s="20">
        <v>1</v>
      </c>
      <c r="C598" s="16">
        <v>35</v>
      </c>
      <c r="D598" s="17">
        <v>0</v>
      </c>
    </row>
    <row r="599" spans="1:5" x14ac:dyDescent="0.2">
      <c r="A599" s="10">
        <v>15</v>
      </c>
      <c r="B599" s="10">
        <v>1</v>
      </c>
      <c r="C599" s="16">
        <v>36</v>
      </c>
      <c r="D599" s="17">
        <v>0</v>
      </c>
    </row>
    <row r="600" spans="1:5" x14ac:dyDescent="0.2">
      <c r="A600" s="10">
        <v>15</v>
      </c>
      <c r="B600" s="10">
        <v>1</v>
      </c>
      <c r="C600" s="16">
        <v>37</v>
      </c>
      <c r="D600" s="17">
        <v>1</v>
      </c>
    </row>
    <row r="601" spans="1:5" x14ac:dyDescent="0.2">
      <c r="A601" s="10">
        <v>15</v>
      </c>
      <c r="B601" s="10">
        <v>1</v>
      </c>
      <c r="C601" s="16">
        <v>38</v>
      </c>
      <c r="D601" s="17">
        <v>0</v>
      </c>
    </row>
    <row r="602" spans="1:5" x14ac:dyDescent="0.2">
      <c r="A602" s="10">
        <v>15</v>
      </c>
      <c r="B602" s="10">
        <v>1</v>
      </c>
      <c r="C602" s="16">
        <v>39</v>
      </c>
      <c r="D602" s="17">
        <v>0</v>
      </c>
    </row>
    <row r="603" spans="1:5" ht="15.75" thickBot="1" x14ac:dyDescent="0.25">
      <c r="A603" s="27">
        <v>15</v>
      </c>
      <c r="B603" s="27">
        <v>1</v>
      </c>
      <c r="C603" s="27">
        <v>40</v>
      </c>
      <c r="D603" s="28">
        <v>0</v>
      </c>
      <c r="E603" s="43"/>
    </row>
    <row r="604" spans="1:5" x14ac:dyDescent="0.2">
      <c r="A604" s="10">
        <v>16</v>
      </c>
      <c r="B604" s="10">
        <v>1</v>
      </c>
      <c r="C604" s="16">
        <v>1</v>
      </c>
      <c r="D604" s="17">
        <v>0</v>
      </c>
    </row>
    <row r="605" spans="1:5" x14ac:dyDescent="0.2">
      <c r="A605" s="10">
        <v>16</v>
      </c>
      <c r="B605" s="10">
        <v>1</v>
      </c>
      <c r="C605" s="16">
        <v>2</v>
      </c>
      <c r="D605" s="17">
        <v>0</v>
      </c>
    </row>
    <row r="606" spans="1:5" x14ac:dyDescent="0.2">
      <c r="A606" s="10">
        <v>16</v>
      </c>
      <c r="B606" s="10">
        <v>1</v>
      </c>
      <c r="C606" s="16">
        <v>3</v>
      </c>
      <c r="D606" s="17">
        <v>0</v>
      </c>
    </row>
    <row r="607" spans="1:5" x14ac:dyDescent="0.2">
      <c r="A607" s="10">
        <v>16</v>
      </c>
      <c r="B607" s="10">
        <v>1</v>
      </c>
      <c r="C607" s="16">
        <v>4</v>
      </c>
      <c r="D607" s="17">
        <v>0</v>
      </c>
    </row>
    <row r="608" spans="1:5" x14ac:dyDescent="0.2">
      <c r="A608" s="20">
        <v>16</v>
      </c>
      <c r="B608" s="20">
        <v>1</v>
      </c>
      <c r="C608" s="16">
        <v>5</v>
      </c>
      <c r="D608" s="17">
        <v>0</v>
      </c>
    </row>
    <row r="609" spans="1:5" x14ac:dyDescent="0.2">
      <c r="A609" s="10">
        <v>16</v>
      </c>
      <c r="B609" s="10">
        <v>1</v>
      </c>
      <c r="C609" s="16">
        <v>6</v>
      </c>
      <c r="D609" s="17">
        <v>0</v>
      </c>
    </row>
    <row r="610" spans="1:5" x14ac:dyDescent="0.2">
      <c r="A610" s="10">
        <v>16</v>
      </c>
      <c r="B610" s="10">
        <v>1</v>
      </c>
      <c r="C610" s="16">
        <v>7</v>
      </c>
      <c r="D610" s="17">
        <v>2</v>
      </c>
    </row>
    <row r="611" spans="1:5" x14ac:dyDescent="0.2">
      <c r="A611" s="10">
        <v>16</v>
      </c>
      <c r="B611" s="10">
        <v>1</v>
      </c>
      <c r="C611" s="16">
        <v>8</v>
      </c>
      <c r="D611" s="17">
        <v>0</v>
      </c>
    </row>
    <row r="612" spans="1:5" x14ac:dyDescent="0.2">
      <c r="A612" s="10">
        <v>16</v>
      </c>
      <c r="B612" s="10">
        <v>1</v>
      </c>
      <c r="C612" s="16">
        <v>9</v>
      </c>
      <c r="D612" s="17">
        <v>0</v>
      </c>
    </row>
    <row r="613" spans="1:5" x14ac:dyDescent="0.2">
      <c r="A613" s="23">
        <v>16</v>
      </c>
      <c r="B613" s="23">
        <v>1</v>
      </c>
      <c r="C613" s="23">
        <v>10</v>
      </c>
      <c r="D613" s="24">
        <v>0</v>
      </c>
      <c r="E613" s="25"/>
    </row>
    <row r="614" spans="1:5" x14ac:dyDescent="0.2">
      <c r="A614" s="10">
        <v>16</v>
      </c>
      <c r="B614" s="10">
        <v>1</v>
      </c>
      <c r="C614" s="16">
        <v>11</v>
      </c>
      <c r="D614" s="17">
        <v>0</v>
      </c>
    </row>
    <row r="615" spans="1:5" x14ac:dyDescent="0.2">
      <c r="A615" s="10">
        <v>16</v>
      </c>
      <c r="B615" s="10">
        <v>1</v>
      </c>
      <c r="C615" s="16">
        <v>12</v>
      </c>
      <c r="D615" s="17">
        <v>0</v>
      </c>
    </row>
    <row r="616" spans="1:5" x14ac:dyDescent="0.2">
      <c r="A616" s="10">
        <v>16</v>
      </c>
      <c r="B616" s="10">
        <v>1</v>
      </c>
      <c r="C616" s="16">
        <v>13</v>
      </c>
      <c r="D616" s="17">
        <v>0</v>
      </c>
    </row>
    <row r="617" spans="1:5" x14ac:dyDescent="0.2">
      <c r="A617" s="10">
        <v>16</v>
      </c>
      <c r="B617" s="10">
        <v>1</v>
      </c>
      <c r="C617" s="16">
        <v>14</v>
      </c>
      <c r="D617" s="17">
        <v>0</v>
      </c>
    </row>
    <row r="618" spans="1:5" x14ac:dyDescent="0.2">
      <c r="A618" s="20">
        <v>16</v>
      </c>
      <c r="B618" s="20">
        <v>1</v>
      </c>
      <c r="C618" s="16">
        <v>15</v>
      </c>
      <c r="D618" s="17">
        <v>0</v>
      </c>
    </row>
    <row r="619" spans="1:5" x14ac:dyDescent="0.2">
      <c r="A619" s="10">
        <v>16</v>
      </c>
      <c r="B619" s="10">
        <v>1</v>
      </c>
      <c r="C619" s="16">
        <v>16</v>
      </c>
      <c r="D619" s="17">
        <v>0</v>
      </c>
    </row>
    <row r="620" spans="1:5" x14ac:dyDescent="0.2">
      <c r="A620" s="10">
        <v>16</v>
      </c>
      <c r="B620" s="10">
        <v>1</v>
      </c>
      <c r="C620" s="16">
        <v>17</v>
      </c>
      <c r="D620" s="17">
        <v>0</v>
      </c>
    </row>
    <row r="621" spans="1:5" x14ac:dyDescent="0.2">
      <c r="A621" s="10">
        <v>16</v>
      </c>
      <c r="B621" s="10">
        <v>1</v>
      </c>
      <c r="C621" s="16">
        <v>18</v>
      </c>
      <c r="D621" s="17">
        <v>2</v>
      </c>
    </row>
    <row r="622" spans="1:5" x14ac:dyDescent="0.2">
      <c r="A622" s="10">
        <v>16</v>
      </c>
      <c r="B622" s="10">
        <v>1</v>
      </c>
      <c r="C622" s="16">
        <v>19</v>
      </c>
      <c r="D622" s="17">
        <v>0</v>
      </c>
    </row>
    <row r="623" spans="1:5" x14ac:dyDescent="0.2">
      <c r="A623" s="23">
        <v>16</v>
      </c>
      <c r="B623" s="23">
        <v>1</v>
      </c>
      <c r="C623" s="23">
        <v>20</v>
      </c>
      <c r="D623" s="24">
        <v>0</v>
      </c>
      <c r="E623" s="25"/>
    </row>
    <row r="624" spans="1:5" x14ac:dyDescent="0.2">
      <c r="A624" s="10">
        <v>16</v>
      </c>
      <c r="B624" s="10">
        <v>1</v>
      </c>
      <c r="C624" s="16">
        <v>21</v>
      </c>
      <c r="D624" s="17">
        <v>0</v>
      </c>
    </row>
    <row r="625" spans="1:5" x14ac:dyDescent="0.2">
      <c r="A625" s="10">
        <v>16</v>
      </c>
      <c r="B625" s="10">
        <v>1</v>
      </c>
      <c r="C625" s="16">
        <v>22</v>
      </c>
      <c r="D625" s="17">
        <v>0</v>
      </c>
    </row>
    <row r="626" spans="1:5" x14ac:dyDescent="0.2">
      <c r="A626" s="10">
        <v>16</v>
      </c>
      <c r="B626" s="10">
        <v>1</v>
      </c>
      <c r="C626" s="16">
        <v>23</v>
      </c>
      <c r="D626" s="17">
        <v>2</v>
      </c>
    </row>
    <row r="627" spans="1:5" x14ac:dyDescent="0.2">
      <c r="A627" s="10">
        <v>16</v>
      </c>
      <c r="B627" s="10">
        <v>1</v>
      </c>
      <c r="C627" s="16">
        <v>24</v>
      </c>
      <c r="D627" s="17">
        <v>0</v>
      </c>
    </row>
    <row r="628" spans="1:5" x14ac:dyDescent="0.2">
      <c r="A628" s="20">
        <v>16</v>
      </c>
      <c r="B628" s="20">
        <v>1</v>
      </c>
      <c r="C628" s="16">
        <v>25</v>
      </c>
      <c r="D628" s="17">
        <v>0</v>
      </c>
    </row>
    <row r="629" spans="1:5" x14ac:dyDescent="0.2">
      <c r="A629" s="10">
        <v>16</v>
      </c>
      <c r="B629" s="10">
        <v>1</v>
      </c>
      <c r="C629" s="16">
        <v>26</v>
      </c>
      <c r="D629" s="17">
        <v>0</v>
      </c>
    </row>
    <row r="630" spans="1:5" x14ac:dyDescent="0.2">
      <c r="A630" s="10">
        <v>16</v>
      </c>
      <c r="B630" s="10">
        <v>1</v>
      </c>
      <c r="C630" s="16">
        <v>27</v>
      </c>
      <c r="D630" s="17">
        <v>0</v>
      </c>
    </row>
    <row r="631" spans="1:5" x14ac:dyDescent="0.2">
      <c r="A631" s="10">
        <v>16</v>
      </c>
      <c r="B631" s="10">
        <v>1</v>
      </c>
      <c r="C631" s="16">
        <v>28</v>
      </c>
      <c r="D631" s="17">
        <v>0</v>
      </c>
    </row>
    <row r="632" spans="1:5" x14ac:dyDescent="0.2">
      <c r="A632" s="20">
        <v>16</v>
      </c>
      <c r="B632" s="20">
        <v>1</v>
      </c>
      <c r="C632" s="16">
        <v>29</v>
      </c>
      <c r="D632" s="17">
        <v>0</v>
      </c>
    </row>
    <row r="633" spans="1:5" x14ac:dyDescent="0.2">
      <c r="A633" s="23">
        <v>16</v>
      </c>
      <c r="B633" s="23">
        <v>1</v>
      </c>
      <c r="C633" s="23">
        <v>30</v>
      </c>
      <c r="D633" s="24">
        <v>0</v>
      </c>
      <c r="E633" s="25"/>
    </row>
    <row r="634" spans="1:5" x14ac:dyDescent="0.2">
      <c r="A634" s="10">
        <v>16</v>
      </c>
      <c r="B634" s="10">
        <v>1</v>
      </c>
      <c r="C634" s="16">
        <v>31</v>
      </c>
      <c r="D634" s="17">
        <v>0</v>
      </c>
    </row>
    <row r="635" spans="1:5" x14ac:dyDescent="0.2">
      <c r="A635" s="10">
        <v>16</v>
      </c>
      <c r="B635" s="10">
        <v>1</v>
      </c>
      <c r="C635" s="16">
        <v>32</v>
      </c>
      <c r="D635" s="17">
        <v>0</v>
      </c>
    </row>
    <row r="636" spans="1:5" x14ac:dyDescent="0.2">
      <c r="A636" s="10">
        <v>16</v>
      </c>
      <c r="B636" s="10">
        <v>1</v>
      </c>
      <c r="C636" s="16">
        <v>33</v>
      </c>
      <c r="D636" s="17">
        <v>0</v>
      </c>
    </row>
    <row r="637" spans="1:5" x14ac:dyDescent="0.2">
      <c r="A637" s="10">
        <v>16</v>
      </c>
      <c r="B637" s="10">
        <v>1</v>
      </c>
      <c r="C637" s="16">
        <v>34</v>
      </c>
      <c r="D637" s="17">
        <v>0</v>
      </c>
    </row>
    <row r="638" spans="1:5" x14ac:dyDescent="0.2">
      <c r="A638" s="20">
        <v>16</v>
      </c>
      <c r="B638" s="20">
        <v>1</v>
      </c>
      <c r="C638" s="16">
        <v>35</v>
      </c>
      <c r="D638" s="17">
        <v>0</v>
      </c>
    </row>
    <row r="639" spans="1:5" x14ac:dyDescent="0.2">
      <c r="A639" s="10">
        <v>16</v>
      </c>
      <c r="B639" s="10">
        <v>1</v>
      </c>
      <c r="C639" s="16">
        <v>36</v>
      </c>
      <c r="D639" s="17">
        <v>0</v>
      </c>
    </row>
    <row r="640" spans="1:5" x14ac:dyDescent="0.2">
      <c r="A640" s="10">
        <v>16</v>
      </c>
      <c r="B640" s="10">
        <v>1</v>
      </c>
      <c r="C640" s="16">
        <v>37</v>
      </c>
      <c r="D640" s="17">
        <v>0</v>
      </c>
    </row>
    <row r="641" spans="1:5" x14ac:dyDescent="0.2">
      <c r="A641" s="10">
        <v>16</v>
      </c>
      <c r="B641" s="10">
        <v>1</v>
      </c>
      <c r="C641" s="16">
        <v>38</v>
      </c>
      <c r="D641" s="17">
        <v>1</v>
      </c>
    </row>
    <row r="642" spans="1:5" x14ac:dyDescent="0.2">
      <c r="A642" s="10">
        <v>16</v>
      </c>
      <c r="B642" s="10">
        <v>1</v>
      </c>
      <c r="C642" s="16">
        <v>39</v>
      </c>
      <c r="D642" s="17">
        <v>0</v>
      </c>
    </row>
    <row r="643" spans="1:5" ht="15.75" thickBot="1" x14ac:dyDescent="0.25">
      <c r="A643" s="27">
        <v>16</v>
      </c>
      <c r="B643" s="27">
        <v>1</v>
      </c>
      <c r="C643" s="27">
        <v>40</v>
      </c>
      <c r="D643" s="28">
        <v>0</v>
      </c>
      <c r="E643" s="43"/>
    </row>
    <row r="644" spans="1:5" x14ac:dyDescent="0.2">
      <c r="A644" s="10">
        <v>17</v>
      </c>
      <c r="B644" s="10">
        <v>1</v>
      </c>
      <c r="C644" s="16">
        <v>1</v>
      </c>
      <c r="D644" s="17">
        <v>0</v>
      </c>
    </row>
    <row r="645" spans="1:5" x14ac:dyDescent="0.2">
      <c r="A645" s="10">
        <v>17</v>
      </c>
      <c r="B645" s="10">
        <v>1</v>
      </c>
      <c r="C645" s="16">
        <v>2</v>
      </c>
      <c r="D645" s="17">
        <v>0</v>
      </c>
    </row>
    <row r="646" spans="1:5" x14ac:dyDescent="0.2">
      <c r="A646" s="10">
        <v>17</v>
      </c>
      <c r="B646" s="10">
        <v>1</v>
      </c>
      <c r="C646" s="16">
        <v>3</v>
      </c>
      <c r="D646" s="17">
        <v>0</v>
      </c>
    </row>
    <row r="647" spans="1:5" x14ac:dyDescent="0.2">
      <c r="A647" s="10">
        <v>17</v>
      </c>
      <c r="B647" s="10">
        <v>1</v>
      </c>
      <c r="C647" s="16">
        <v>4</v>
      </c>
      <c r="D647" s="17">
        <v>0</v>
      </c>
    </row>
    <row r="648" spans="1:5" x14ac:dyDescent="0.2">
      <c r="A648" s="20">
        <v>17</v>
      </c>
      <c r="B648" s="20">
        <v>1</v>
      </c>
      <c r="C648" s="16">
        <v>5</v>
      </c>
      <c r="D648" s="17">
        <v>0</v>
      </c>
    </row>
    <row r="649" spans="1:5" x14ac:dyDescent="0.2">
      <c r="A649" s="10">
        <v>17</v>
      </c>
      <c r="B649" s="10">
        <v>1</v>
      </c>
      <c r="C649" s="16">
        <v>6</v>
      </c>
      <c r="D649" s="17">
        <v>0</v>
      </c>
    </row>
    <row r="650" spans="1:5" x14ac:dyDescent="0.2">
      <c r="A650" s="10">
        <v>17</v>
      </c>
      <c r="B650" s="10">
        <v>1</v>
      </c>
      <c r="C650" s="16">
        <v>7</v>
      </c>
      <c r="D650" s="17">
        <v>0</v>
      </c>
    </row>
    <row r="651" spans="1:5" x14ac:dyDescent="0.2">
      <c r="A651" s="10">
        <v>17</v>
      </c>
      <c r="B651" s="10">
        <v>1</v>
      </c>
      <c r="C651" s="16">
        <v>8</v>
      </c>
      <c r="D651" s="17">
        <v>0</v>
      </c>
    </row>
    <row r="652" spans="1:5" x14ac:dyDescent="0.2">
      <c r="A652" s="10">
        <v>17</v>
      </c>
      <c r="B652" s="10">
        <v>1</v>
      </c>
      <c r="C652" s="16">
        <v>9</v>
      </c>
      <c r="D652" s="17">
        <v>0</v>
      </c>
    </row>
    <row r="653" spans="1:5" x14ac:dyDescent="0.2">
      <c r="A653" s="23">
        <v>17</v>
      </c>
      <c r="B653" s="23">
        <v>1</v>
      </c>
      <c r="C653" s="23">
        <v>10</v>
      </c>
      <c r="D653" s="24">
        <v>0</v>
      </c>
      <c r="E653" s="25"/>
    </row>
    <row r="654" spans="1:5" x14ac:dyDescent="0.2">
      <c r="A654" s="10">
        <v>17</v>
      </c>
      <c r="B654" s="10">
        <v>1</v>
      </c>
      <c r="C654" s="16">
        <v>11</v>
      </c>
      <c r="D654" s="17">
        <v>1</v>
      </c>
    </row>
    <row r="655" spans="1:5" x14ac:dyDescent="0.2">
      <c r="A655" s="10">
        <v>17</v>
      </c>
      <c r="B655" s="10">
        <v>1</v>
      </c>
      <c r="C655" s="16">
        <v>12</v>
      </c>
      <c r="D655" s="17">
        <v>1</v>
      </c>
    </row>
    <row r="656" spans="1:5" x14ac:dyDescent="0.2">
      <c r="A656" s="10">
        <v>17</v>
      </c>
      <c r="B656" s="10">
        <v>1</v>
      </c>
      <c r="C656" s="16">
        <v>13</v>
      </c>
      <c r="D656" s="17">
        <v>0</v>
      </c>
    </row>
    <row r="657" spans="1:5" x14ac:dyDescent="0.2">
      <c r="A657" s="10">
        <v>17</v>
      </c>
      <c r="B657" s="10">
        <v>1</v>
      </c>
      <c r="C657" s="16">
        <v>14</v>
      </c>
      <c r="D657" s="17">
        <v>0</v>
      </c>
    </row>
    <row r="658" spans="1:5" x14ac:dyDescent="0.2">
      <c r="A658" s="20">
        <v>17</v>
      </c>
      <c r="B658" s="20">
        <v>1</v>
      </c>
      <c r="C658" s="16">
        <v>15</v>
      </c>
      <c r="D658" s="17">
        <v>0</v>
      </c>
    </row>
    <row r="659" spans="1:5" x14ac:dyDescent="0.2">
      <c r="A659" s="10">
        <v>17</v>
      </c>
      <c r="B659" s="10">
        <v>1</v>
      </c>
      <c r="C659" s="16">
        <v>16</v>
      </c>
      <c r="D659" s="17">
        <v>0</v>
      </c>
    </row>
    <row r="660" spans="1:5" x14ac:dyDescent="0.2">
      <c r="A660" s="10">
        <v>17</v>
      </c>
      <c r="B660" s="10">
        <v>1</v>
      </c>
      <c r="C660" s="16">
        <v>17</v>
      </c>
      <c r="D660" s="17">
        <v>0</v>
      </c>
    </row>
    <row r="661" spans="1:5" x14ac:dyDescent="0.2">
      <c r="A661" s="10">
        <v>17</v>
      </c>
      <c r="B661" s="10">
        <v>1</v>
      </c>
      <c r="C661" s="16">
        <v>18</v>
      </c>
      <c r="D661" s="17">
        <v>0</v>
      </c>
    </row>
    <row r="662" spans="1:5" x14ac:dyDescent="0.2">
      <c r="A662" s="10">
        <v>17</v>
      </c>
      <c r="B662" s="10">
        <v>1</v>
      </c>
      <c r="C662" s="16">
        <v>19</v>
      </c>
      <c r="D662" s="17">
        <v>0</v>
      </c>
    </row>
    <row r="663" spans="1:5" x14ac:dyDescent="0.2">
      <c r="A663" s="23">
        <v>17</v>
      </c>
      <c r="B663" s="23">
        <v>1</v>
      </c>
      <c r="C663" s="23">
        <v>20</v>
      </c>
      <c r="D663" s="24">
        <v>0</v>
      </c>
      <c r="E663" s="25"/>
    </row>
    <row r="664" spans="1:5" x14ac:dyDescent="0.2">
      <c r="A664" s="10">
        <v>17</v>
      </c>
      <c r="B664" s="10">
        <v>1</v>
      </c>
      <c r="C664" s="16">
        <v>21</v>
      </c>
      <c r="D664" s="17">
        <v>1</v>
      </c>
    </row>
    <row r="665" spans="1:5" x14ac:dyDescent="0.2">
      <c r="A665" s="10">
        <v>17</v>
      </c>
      <c r="B665" s="10">
        <v>1</v>
      </c>
      <c r="C665" s="16">
        <v>22</v>
      </c>
      <c r="D665" s="17">
        <v>6</v>
      </c>
    </row>
    <row r="666" spans="1:5" x14ac:dyDescent="0.2">
      <c r="A666" s="10">
        <v>17</v>
      </c>
      <c r="B666" s="10">
        <v>1</v>
      </c>
      <c r="C666" s="16">
        <v>23</v>
      </c>
      <c r="D666" s="17">
        <v>4</v>
      </c>
    </row>
    <row r="667" spans="1:5" x14ac:dyDescent="0.2">
      <c r="A667" s="10">
        <v>17</v>
      </c>
      <c r="B667" s="10">
        <v>1</v>
      </c>
      <c r="C667" s="16">
        <v>24</v>
      </c>
      <c r="D667" s="17">
        <v>3</v>
      </c>
    </row>
    <row r="668" spans="1:5" x14ac:dyDescent="0.2">
      <c r="A668" s="20">
        <v>17</v>
      </c>
      <c r="B668" s="20">
        <v>1</v>
      </c>
      <c r="C668" s="16">
        <v>25</v>
      </c>
      <c r="D668" s="17">
        <v>2</v>
      </c>
    </row>
    <row r="669" spans="1:5" x14ac:dyDescent="0.2">
      <c r="A669" s="10">
        <v>17</v>
      </c>
      <c r="B669" s="10">
        <v>1</v>
      </c>
      <c r="C669" s="16">
        <v>26</v>
      </c>
      <c r="D669" s="17">
        <v>0</v>
      </c>
    </row>
    <row r="670" spans="1:5" x14ac:dyDescent="0.2">
      <c r="A670" s="10">
        <v>17</v>
      </c>
      <c r="B670" s="10">
        <v>1</v>
      </c>
      <c r="C670" s="16">
        <v>27</v>
      </c>
      <c r="D670" s="17">
        <v>0</v>
      </c>
    </row>
    <row r="671" spans="1:5" x14ac:dyDescent="0.2">
      <c r="A671" s="10">
        <v>17</v>
      </c>
      <c r="B671" s="10">
        <v>1</v>
      </c>
      <c r="C671" s="16">
        <v>28</v>
      </c>
      <c r="D671" s="17">
        <v>0</v>
      </c>
    </row>
    <row r="672" spans="1:5" x14ac:dyDescent="0.2">
      <c r="A672" s="20">
        <v>17</v>
      </c>
      <c r="B672" s="20">
        <v>1</v>
      </c>
      <c r="C672" s="16">
        <v>29</v>
      </c>
      <c r="D672" s="17">
        <v>0</v>
      </c>
    </row>
    <row r="673" spans="1:5" x14ac:dyDescent="0.2">
      <c r="A673" s="23">
        <v>17</v>
      </c>
      <c r="B673" s="23">
        <v>1</v>
      </c>
      <c r="C673" s="23">
        <v>30</v>
      </c>
      <c r="D673" s="24">
        <v>0</v>
      </c>
      <c r="E673" s="25"/>
    </row>
    <row r="674" spans="1:5" x14ac:dyDescent="0.2">
      <c r="A674" s="10">
        <v>17</v>
      </c>
      <c r="B674" s="10">
        <v>1</v>
      </c>
      <c r="C674" s="16">
        <v>31</v>
      </c>
      <c r="D674" s="17">
        <v>0</v>
      </c>
    </row>
    <row r="675" spans="1:5" x14ac:dyDescent="0.2">
      <c r="A675" s="10">
        <v>17</v>
      </c>
      <c r="B675" s="10">
        <v>1</v>
      </c>
      <c r="C675" s="16">
        <v>32</v>
      </c>
      <c r="D675" s="17">
        <v>0</v>
      </c>
    </row>
    <row r="676" spans="1:5" x14ac:dyDescent="0.2">
      <c r="A676" s="10">
        <v>17</v>
      </c>
      <c r="B676" s="10">
        <v>1</v>
      </c>
      <c r="C676" s="16">
        <v>33</v>
      </c>
      <c r="D676" s="17">
        <v>0</v>
      </c>
    </row>
    <row r="677" spans="1:5" x14ac:dyDescent="0.2">
      <c r="A677" s="10">
        <v>17</v>
      </c>
      <c r="B677" s="10">
        <v>1</v>
      </c>
      <c r="C677" s="16">
        <v>34</v>
      </c>
      <c r="D677" s="17">
        <v>0</v>
      </c>
    </row>
    <row r="678" spans="1:5" x14ac:dyDescent="0.2">
      <c r="A678" s="20">
        <v>17</v>
      </c>
      <c r="B678" s="20">
        <v>1</v>
      </c>
      <c r="C678" s="16">
        <v>35</v>
      </c>
      <c r="D678" s="17">
        <v>0</v>
      </c>
    </row>
    <row r="679" spans="1:5" x14ac:dyDescent="0.2">
      <c r="A679" s="10">
        <v>17</v>
      </c>
      <c r="B679" s="10">
        <v>1</v>
      </c>
      <c r="C679" s="16">
        <v>36</v>
      </c>
      <c r="D679" s="17">
        <v>0</v>
      </c>
    </row>
    <row r="680" spans="1:5" x14ac:dyDescent="0.2">
      <c r="A680" s="10">
        <v>17</v>
      </c>
      <c r="B680" s="10">
        <v>1</v>
      </c>
      <c r="C680" s="16">
        <v>37</v>
      </c>
      <c r="D680" s="17">
        <v>0</v>
      </c>
    </row>
    <row r="681" spans="1:5" x14ac:dyDescent="0.2">
      <c r="A681" s="10">
        <v>17</v>
      </c>
      <c r="B681" s="10">
        <v>1</v>
      </c>
      <c r="C681" s="16">
        <v>38</v>
      </c>
      <c r="D681" s="17">
        <v>0</v>
      </c>
    </row>
    <row r="682" spans="1:5" x14ac:dyDescent="0.2">
      <c r="A682" s="10">
        <v>17</v>
      </c>
      <c r="B682" s="10">
        <v>1</v>
      </c>
      <c r="C682" s="16">
        <v>39</v>
      </c>
      <c r="D682" s="17">
        <v>0</v>
      </c>
    </row>
    <row r="683" spans="1:5" ht="15.75" thickBot="1" x14ac:dyDescent="0.25">
      <c r="A683" s="27">
        <v>17</v>
      </c>
      <c r="B683" s="27">
        <v>1</v>
      </c>
      <c r="C683" s="27">
        <v>40</v>
      </c>
      <c r="D683" s="28">
        <v>0</v>
      </c>
      <c r="E683" s="43"/>
    </row>
    <row r="684" spans="1:5" x14ac:dyDescent="0.2">
      <c r="A684" s="10">
        <v>18</v>
      </c>
      <c r="B684" s="10">
        <v>1</v>
      </c>
      <c r="C684" s="16">
        <v>1</v>
      </c>
      <c r="D684" s="17">
        <v>1</v>
      </c>
    </row>
    <row r="685" spans="1:5" x14ac:dyDescent="0.2">
      <c r="A685" s="10">
        <v>18</v>
      </c>
      <c r="B685" s="10">
        <v>1</v>
      </c>
      <c r="C685" s="16">
        <v>2</v>
      </c>
      <c r="D685" s="17">
        <v>1</v>
      </c>
    </row>
    <row r="686" spans="1:5" x14ac:dyDescent="0.2">
      <c r="A686" s="10">
        <v>18</v>
      </c>
      <c r="B686" s="10">
        <v>1</v>
      </c>
      <c r="C686" s="16">
        <v>3</v>
      </c>
      <c r="D686" s="17">
        <v>0</v>
      </c>
    </row>
    <row r="687" spans="1:5" x14ac:dyDescent="0.2">
      <c r="A687" s="10">
        <v>18</v>
      </c>
      <c r="B687" s="10">
        <v>1</v>
      </c>
      <c r="C687" s="16">
        <v>4</v>
      </c>
      <c r="D687" s="17">
        <v>0</v>
      </c>
    </row>
    <row r="688" spans="1:5" x14ac:dyDescent="0.2">
      <c r="A688" s="20">
        <v>18</v>
      </c>
      <c r="B688" s="20">
        <v>1</v>
      </c>
      <c r="C688" s="16">
        <v>5</v>
      </c>
      <c r="D688" s="17">
        <v>0</v>
      </c>
    </row>
    <row r="689" spans="1:5" x14ac:dyDescent="0.2">
      <c r="A689" s="10">
        <v>18</v>
      </c>
      <c r="B689" s="10">
        <v>1</v>
      </c>
      <c r="C689" s="16">
        <v>6</v>
      </c>
      <c r="D689" s="17">
        <v>0</v>
      </c>
    </row>
    <row r="690" spans="1:5" x14ac:dyDescent="0.2">
      <c r="A690" s="10">
        <v>18</v>
      </c>
      <c r="B690" s="10">
        <v>1</v>
      </c>
      <c r="C690" s="16">
        <v>7</v>
      </c>
      <c r="D690" s="17">
        <v>0</v>
      </c>
    </row>
    <row r="691" spans="1:5" x14ac:dyDescent="0.2">
      <c r="A691" s="10">
        <v>18</v>
      </c>
      <c r="B691" s="10">
        <v>1</v>
      </c>
      <c r="C691" s="16">
        <v>8</v>
      </c>
      <c r="D691" s="17">
        <v>0</v>
      </c>
    </row>
    <row r="692" spans="1:5" x14ac:dyDescent="0.2">
      <c r="A692" s="10">
        <v>18</v>
      </c>
      <c r="B692" s="10">
        <v>1</v>
      </c>
      <c r="C692" s="16">
        <v>9</v>
      </c>
      <c r="D692" s="17">
        <v>0</v>
      </c>
    </row>
    <row r="693" spans="1:5" x14ac:dyDescent="0.2">
      <c r="A693" s="23">
        <v>18</v>
      </c>
      <c r="B693" s="23">
        <v>1</v>
      </c>
      <c r="C693" s="23">
        <v>10</v>
      </c>
      <c r="D693" s="24">
        <v>0</v>
      </c>
      <c r="E693" s="25"/>
    </row>
    <row r="694" spans="1:5" x14ac:dyDescent="0.2">
      <c r="A694" s="10">
        <v>18</v>
      </c>
      <c r="B694" s="10">
        <v>1</v>
      </c>
      <c r="C694" s="16">
        <v>11</v>
      </c>
      <c r="D694" s="17">
        <v>0</v>
      </c>
    </row>
    <row r="695" spans="1:5" x14ac:dyDescent="0.2">
      <c r="A695" s="10">
        <v>18</v>
      </c>
      <c r="B695" s="10">
        <v>1</v>
      </c>
      <c r="C695" s="16">
        <v>12</v>
      </c>
      <c r="D695" s="17">
        <v>0</v>
      </c>
    </row>
    <row r="696" spans="1:5" x14ac:dyDescent="0.2">
      <c r="A696" s="10">
        <v>18</v>
      </c>
      <c r="B696" s="10">
        <v>1</v>
      </c>
      <c r="C696" s="16">
        <v>13</v>
      </c>
      <c r="D696" s="17">
        <v>0</v>
      </c>
    </row>
    <row r="697" spans="1:5" x14ac:dyDescent="0.2">
      <c r="A697" s="10">
        <v>18</v>
      </c>
      <c r="B697" s="10">
        <v>1</v>
      </c>
      <c r="C697" s="16">
        <v>14</v>
      </c>
      <c r="D697" s="17">
        <v>0</v>
      </c>
    </row>
    <row r="698" spans="1:5" x14ac:dyDescent="0.2">
      <c r="A698" s="20">
        <v>18</v>
      </c>
      <c r="B698" s="20">
        <v>1</v>
      </c>
      <c r="C698" s="16">
        <v>15</v>
      </c>
      <c r="D698" s="17">
        <v>0</v>
      </c>
    </row>
    <row r="699" spans="1:5" x14ac:dyDescent="0.2">
      <c r="A699" s="10">
        <v>18</v>
      </c>
      <c r="B699" s="10">
        <v>1</v>
      </c>
      <c r="C699" s="16">
        <v>16</v>
      </c>
      <c r="D699" s="17">
        <v>0</v>
      </c>
    </row>
    <row r="700" spans="1:5" x14ac:dyDescent="0.2">
      <c r="A700" s="10">
        <v>18</v>
      </c>
      <c r="B700" s="10">
        <v>1</v>
      </c>
      <c r="C700" s="16">
        <v>17</v>
      </c>
      <c r="D700" s="17">
        <v>0</v>
      </c>
    </row>
    <row r="701" spans="1:5" x14ac:dyDescent="0.2">
      <c r="A701" s="10">
        <v>18</v>
      </c>
      <c r="B701" s="10">
        <v>1</v>
      </c>
      <c r="C701" s="16">
        <v>18</v>
      </c>
      <c r="D701" s="17">
        <v>0</v>
      </c>
    </row>
    <row r="702" spans="1:5" x14ac:dyDescent="0.2">
      <c r="A702" s="10">
        <v>18</v>
      </c>
      <c r="B702" s="10">
        <v>1</v>
      </c>
      <c r="C702" s="16">
        <v>19</v>
      </c>
      <c r="D702" s="17">
        <v>0</v>
      </c>
    </row>
    <row r="703" spans="1:5" x14ac:dyDescent="0.2">
      <c r="A703" s="23">
        <v>18</v>
      </c>
      <c r="B703" s="23">
        <v>1</v>
      </c>
      <c r="C703" s="23">
        <v>20</v>
      </c>
      <c r="D703" s="24">
        <v>0</v>
      </c>
      <c r="E703" s="25"/>
    </row>
    <row r="704" spans="1:5" x14ac:dyDescent="0.2">
      <c r="A704" s="10">
        <v>18</v>
      </c>
      <c r="B704" s="10">
        <v>1</v>
      </c>
      <c r="C704" s="16">
        <v>21</v>
      </c>
      <c r="D704" s="17">
        <v>1</v>
      </c>
    </row>
    <row r="705" spans="1:5" x14ac:dyDescent="0.2">
      <c r="A705" s="10">
        <v>18</v>
      </c>
      <c r="B705" s="10">
        <v>1</v>
      </c>
      <c r="C705" s="16">
        <v>22</v>
      </c>
      <c r="D705" s="17">
        <v>0</v>
      </c>
    </row>
    <row r="706" spans="1:5" x14ac:dyDescent="0.2">
      <c r="A706" s="10">
        <v>18</v>
      </c>
      <c r="B706" s="10">
        <v>1</v>
      </c>
      <c r="C706" s="16">
        <v>23</v>
      </c>
      <c r="D706" s="17">
        <v>0</v>
      </c>
    </row>
    <row r="707" spans="1:5" x14ac:dyDescent="0.2">
      <c r="A707" s="10">
        <v>18</v>
      </c>
      <c r="B707" s="10">
        <v>1</v>
      </c>
      <c r="C707" s="16">
        <v>24</v>
      </c>
      <c r="D707" s="17">
        <v>0</v>
      </c>
    </row>
    <row r="708" spans="1:5" x14ac:dyDescent="0.2">
      <c r="A708" s="20">
        <v>18</v>
      </c>
      <c r="B708" s="20">
        <v>1</v>
      </c>
      <c r="C708" s="16">
        <v>25</v>
      </c>
      <c r="D708" s="17">
        <v>0</v>
      </c>
    </row>
    <row r="709" spans="1:5" x14ac:dyDescent="0.2">
      <c r="A709" s="10">
        <v>18</v>
      </c>
      <c r="B709" s="10">
        <v>1</v>
      </c>
      <c r="C709" s="16">
        <v>26</v>
      </c>
      <c r="D709" s="17">
        <v>0</v>
      </c>
    </row>
    <row r="710" spans="1:5" x14ac:dyDescent="0.2">
      <c r="A710" s="10">
        <v>18</v>
      </c>
      <c r="B710" s="10">
        <v>1</v>
      </c>
      <c r="C710" s="16">
        <v>27</v>
      </c>
      <c r="D710" s="17">
        <v>0</v>
      </c>
    </row>
    <row r="711" spans="1:5" x14ac:dyDescent="0.2">
      <c r="A711" s="10">
        <v>18</v>
      </c>
      <c r="B711" s="10">
        <v>1</v>
      </c>
      <c r="C711" s="16">
        <v>28</v>
      </c>
      <c r="D711" s="17">
        <v>0</v>
      </c>
    </row>
    <row r="712" spans="1:5" x14ac:dyDescent="0.2">
      <c r="A712" s="20">
        <v>18</v>
      </c>
      <c r="B712" s="20">
        <v>1</v>
      </c>
      <c r="C712" s="16">
        <v>29</v>
      </c>
      <c r="D712" s="17">
        <v>0</v>
      </c>
    </row>
    <row r="713" spans="1:5" x14ac:dyDescent="0.2">
      <c r="A713" s="23">
        <v>18</v>
      </c>
      <c r="B713" s="23">
        <v>1</v>
      </c>
      <c r="C713" s="23">
        <v>30</v>
      </c>
      <c r="D713" s="24">
        <v>0</v>
      </c>
      <c r="E713" s="25"/>
    </row>
    <row r="714" spans="1:5" x14ac:dyDescent="0.2">
      <c r="A714" s="10">
        <v>18</v>
      </c>
      <c r="B714" s="10">
        <v>1</v>
      </c>
      <c r="C714" s="16">
        <v>31</v>
      </c>
      <c r="D714" s="17">
        <v>0</v>
      </c>
    </row>
    <row r="715" spans="1:5" x14ac:dyDescent="0.2">
      <c r="A715" s="10">
        <v>18</v>
      </c>
      <c r="B715" s="10">
        <v>1</v>
      </c>
      <c r="C715" s="16">
        <v>32</v>
      </c>
      <c r="D715" s="17">
        <v>0</v>
      </c>
    </row>
    <row r="716" spans="1:5" x14ac:dyDescent="0.2">
      <c r="A716" s="10">
        <v>18</v>
      </c>
      <c r="B716" s="10">
        <v>1</v>
      </c>
      <c r="C716" s="16">
        <v>33</v>
      </c>
      <c r="D716" s="17">
        <v>0</v>
      </c>
    </row>
    <row r="717" spans="1:5" x14ac:dyDescent="0.2">
      <c r="A717" s="10">
        <v>18</v>
      </c>
      <c r="B717" s="10">
        <v>1</v>
      </c>
      <c r="C717" s="16">
        <v>34</v>
      </c>
      <c r="D717" s="17">
        <v>0</v>
      </c>
    </row>
    <row r="718" spans="1:5" x14ac:dyDescent="0.2">
      <c r="A718" s="20">
        <v>18</v>
      </c>
      <c r="B718" s="20">
        <v>1</v>
      </c>
      <c r="C718" s="16">
        <v>35</v>
      </c>
      <c r="D718" s="17">
        <v>0</v>
      </c>
    </row>
    <row r="719" spans="1:5" x14ac:dyDescent="0.2">
      <c r="A719" s="10">
        <v>18</v>
      </c>
      <c r="B719" s="10">
        <v>1</v>
      </c>
      <c r="C719" s="16">
        <v>36</v>
      </c>
      <c r="D719" s="17">
        <v>0</v>
      </c>
    </row>
    <row r="720" spans="1:5" x14ac:dyDescent="0.2">
      <c r="A720" s="10">
        <v>18</v>
      </c>
      <c r="B720" s="10">
        <v>1</v>
      </c>
      <c r="C720" s="16">
        <v>37</v>
      </c>
      <c r="D720" s="17">
        <v>0</v>
      </c>
    </row>
    <row r="721" spans="1:5" x14ac:dyDescent="0.2">
      <c r="A721" s="10">
        <v>18</v>
      </c>
      <c r="B721" s="10">
        <v>1</v>
      </c>
      <c r="C721" s="16">
        <v>38</v>
      </c>
      <c r="D721" s="17">
        <v>0</v>
      </c>
    </row>
    <row r="722" spans="1:5" x14ac:dyDescent="0.2">
      <c r="A722" s="10">
        <v>18</v>
      </c>
      <c r="B722" s="10">
        <v>1</v>
      </c>
      <c r="C722" s="16">
        <v>39</v>
      </c>
      <c r="D722" s="17">
        <v>0</v>
      </c>
    </row>
    <row r="723" spans="1:5" ht="15.75" thickBot="1" x14ac:dyDescent="0.25">
      <c r="A723" s="27">
        <v>18</v>
      </c>
      <c r="B723" s="27">
        <v>1</v>
      </c>
      <c r="C723" s="27">
        <v>40</v>
      </c>
      <c r="D723" s="28">
        <v>0</v>
      </c>
      <c r="E723" s="43"/>
    </row>
    <row r="724" spans="1:5" x14ac:dyDescent="0.2">
      <c r="A724" s="10">
        <v>19</v>
      </c>
      <c r="B724" s="10">
        <v>1</v>
      </c>
      <c r="C724" s="16">
        <v>1</v>
      </c>
      <c r="D724" s="17">
        <v>0</v>
      </c>
    </row>
    <row r="725" spans="1:5" x14ac:dyDescent="0.2">
      <c r="A725" s="10">
        <v>19</v>
      </c>
      <c r="B725" s="10">
        <v>1</v>
      </c>
      <c r="C725" s="16">
        <v>2</v>
      </c>
      <c r="D725" s="17">
        <v>0</v>
      </c>
    </row>
    <row r="726" spans="1:5" x14ac:dyDescent="0.2">
      <c r="A726" s="10">
        <v>19</v>
      </c>
      <c r="B726" s="10">
        <v>1</v>
      </c>
      <c r="C726" s="16">
        <v>3</v>
      </c>
      <c r="D726" s="17">
        <v>0</v>
      </c>
    </row>
    <row r="727" spans="1:5" x14ac:dyDescent="0.2">
      <c r="A727" s="10">
        <v>19</v>
      </c>
      <c r="B727" s="10">
        <v>1</v>
      </c>
      <c r="C727" s="16">
        <v>4</v>
      </c>
      <c r="D727" s="17">
        <v>0</v>
      </c>
    </row>
    <row r="728" spans="1:5" x14ac:dyDescent="0.2">
      <c r="A728" s="20">
        <v>19</v>
      </c>
      <c r="B728" s="20">
        <v>1</v>
      </c>
      <c r="C728" s="16">
        <v>5</v>
      </c>
      <c r="D728" s="17">
        <v>0</v>
      </c>
    </row>
    <row r="729" spans="1:5" x14ac:dyDescent="0.2">
      <c r="A729" s="10">
        <v>19</v>
      </c>
      <c r="B729" s="10">
        <v>1</v>
      </c>
      <c r="C729" s="16">
        <v>6</v>
      </c>
      <c r="D729" s="17">
        <v>0</v>
      </c>
    </row>
    <row r="730" spans="1:5" x14ac:dyDescent="0.2">
      <c r="A730" s="10">
        <v>19</v>
      </c>
      <c r="B730" s="10">
        <v>1</v>
      </c>
      <c r="C730" s="16">
        <v>7</v>
      </c>
      <c r="D730" s="17">
        <v>0</v>
      </c>
    </row>
    <row r="731" spans="1:5" x14ac:dyDescent="0.2">
      <c r="A731" s="10">
        <v>19</v>
      </c>
      <c r="B731" s="10">
        <v>1</v>
      </c>
      <c r="C731" s="16">
        <v>8</v>
      </c>
      <c r="D731" s="17">
        <v>0</v>
      </c>
    </row>
    <row r="732" spans="1:5" x14ac:dyDescent="0.2">
      <c r="A732" s="10">
        <v>19</v>
      </c>
      <c r="B732" s="10">
        <v>1</v>
      </c>
      <c r="C732" s="16">
        <v>9</v>
      </c>
      <c r="D732" s="17">
        <v>0</v>
      </c>
    </row>
    <row r="733" spans="1:5" x14ac:dyDescent="0.2">
      <c r="A733" s="23">
        <v>19</v>
      </c>
      <c r="B733" s="23">
        <v>1</v>
      </c>
      <c r="C733" s="23">
        <v>10</v>
      </c>
      <c r="D733" s="24">
        <v>0</v>
      </c>
      <c r="E733" s="25"/>
    </row>
    <row r="734" spans="1:5" x14ac:dyDescent="0.2">
      <c r="A734" s="10">
        <v>19</v>
      </c>
      <c r="B734" s="10">
        <v>1</v>
      </c>
      <c r="C734" s="16">
        <v>11</v>
      </c>
      <c r="D734" s="17">
        <v>0</v>
      </c>
    </row>
    <row r="735" spans="1:5" x14ac:dyDescent="0.2">
      <c r="A735" s="10">
        <v>19</v>
      </c>
      <c r="B735" s="10">
        <v>1</v>
      </c>
      <c r="C735" s="16">
        <v>12</v>
      </c>
      <c r="D735" s="17">
        <v>0</v>
      </c>
    </row>
    <row r="736" spans="1:5" x14ac:dyDescent="0.2">
      <c r="A736" s="10">
        <v>19</v>
      </c>
      <c r="B736" s="10">
        <v>1</v>
      </c>
      <c r="C736" s="16">
        <v>13</v>
      </c>
      <c r="D736" s="17">
        <v>0</v>
      </c>
    </row>
    <row r="737" spans="1:5" x14ac:dyDescent="0.2">
      <c r="A737" s="10">
        <v>19</v>
      </c>
      <c r="B737" s="10">
        <v>1</v>
      </c>
      <c r="C737" s="16">
        <v>14</v>
      </c>
      <c r="D737" s="17">
        <v>0</v>
      </c>
    </row>
    <row r="738" spans="1:5" x14ac:dyDescent="0.2">
      <c r="A738" s="20">
        <v>19</v>
      </c>
      <c r="B738" s="20">
        <v>1</v>
      </c>
      <c r="C738" s="16">
        <v>15</v>
      </c>
      <c r="D738" s="17">
        <v>0</v>
      </c>
    </row>
    <row r="739" spans="1:5" x14ac:dyDescent="0.2">
      <c r="A739" s="10">
        <v>19</v>
      </c>
      <c r="B739" s="10">
        <v>1</v>
      </c>
      <c r="C739" s="16">
        <v>16</v>
      </c>
      <c r="D739" s="17">
        <v>0</v>
      </c>
    </row>
    <row r="740" spans="1:5" x14ac:dyDescent="0.2">
      <c r="A740" s="10">
        <v>19</v>
      </c>
      <c r="B740" s="10">
        <v>1</v>
      </c>
      <c r="C740" s="16">
        <v>17</v>
      </c>
      <c r="D740" s="17">
        <v>0</v>
      </c>
    </row>
    <row r="741" spans="1:5" x14ac:dyDescent="0.2">
      <c r="A741" s="10">
        <v>19</v>
      </c>
      <c r="B741" s="10">
        <v>1</v>
      </c>
      <c r="C741" s="16">
        <v>18</v>
      </c>
      <c r="D741" s="17">
        <v>0</v>
      </c>
    </row>
    <row r="742" spans="1:5" x14ac:dyDescent="0.2">
      <c r="A742" s="10">
        <v>19</v>
      </c>
      <c r="B742" s="10">
        <v>1</v>
      </c>
      <c r="C742" s="16">
        <v>19</v>
      </c>
      <c r="D742" s="17">
        <v>0</v>
      </c>
    </row>
    <row r="743" spans="1:5" x14ac:dyDescent="0.2">
      <c r="A743" s="23">
        <v>19</v>
      </c>
      <c r="B743" s="23">
        <v>1</v>
      </c>
      <c r="C743" s="23">
        <v>20</v>
      </c>
      <c r="D743" s="24">
        <v>0</v>
      </c>
      <c r="E743" s="25"/>
    </row>
    <row r="744" spans="1:5" x14ac:dyDescent="0.2">
      <c r="A744" s="10">
        <v>19</v>
      </c>
      <c r="B744" s="10">
        <v>1</v>
      </c>
      <c r="C744" s="16">
        <v>21</v>
      </c>
      <c r="D744" s="17">
        <v>0</v>
      </c>
    </row>
    <row r="745" spans="1:5" x14ac:dyDescent="0.2">
      <c r="A745" s="10">
        <v>19</v>
      </c>
      <c r="B745" s="10">
        <v>1</v>
      </c>
      <c r="C745" s="16">
        <v>22</v>
      </c>
      <c r="D745" s="17">
        <v>0</v>
      </c>
    </row>
    <row r="746" spans="1:5" x14ac:dyDescent="0.2">
      <c r="A746" s="10">
        <v>19</v>
      </c>
      <c r="B746" s="10">
        <v>1</v>
      </c>
      <c r="C746" s="16">
        <v>23</v>
      </c>
      <c r="D746" s="17">
        <v>0</v>
      </c>
    </row>
    <row r="747" spans="1:5" x14ac:dyDescent="0.2">
      <c r="A747" s="10">
        <v>19</v>
      </c>
      <c r="B747" s="10">
        <v>1</v>
      </c>
      <c r="C747" s="16">
        <v>24</v>
      </c>
      <c r="D747" s="17">
        <v>0</v>
      </c>
    </row>
    <row r="748" spans="1:5" x14ac:dyDescent="0.2">
      <c r="A748" s="20">
        <v>19</v>
      </c>
      <c r="B748" s="20">
        <v>1</v>
      </c>
      <c r="C748" s="16">
        <v>25</v>
      </c>
      <c r="D748" s="17">
        <v>0</v>
      </c>
    </row>
    <row r="749" spans="1:5" x14ac:dyDescent="0.2">
      <c r="A749" s="10">
        <v>19</v>
      </c>
      <c r="B749" s="10">
        <v>1</v>
      </c>
      <c r="C749" s="16">
        <v>26</v>
      </c>
      <c r="D749" s="17">
        <v>0</v>
      </c>
    </row>
    <row r="750" spans="1:5" x14ac:dyDescent="0.2">
      <c r="A750" s="10">
        <v>19</v>
      </c>
      <c r="B750" s="10">
        <v>1</v>
      </c>
      <c r="C750" s="16">
        <v>27</v>
      </c>
      <c r="D750" s="17">
        <v>0</v>
      </c>
    </row>
    <row r="751" spans="1:5" x14ac:dyDescent="0.2">
      <c r="A751" s="10">
        <v>19</v>
      </c>
      <c r="B751" s="10">
        <v>1</v>
      </c>
      <c r="C751" s="16">
        <v>28</v>
      </c>
      <c r="D751" s="17">
        <v>0</v>
      </c>
    </row>
    <row r="752" spans="1:5" x14ac:dyDescent="0.2">
      <c r="A752" s="20">
        <v>19</v>
      </c>
      <c r="B752" s="20">
        <v>1</v>
      </c>
      <c r="C752" s="16">
        <v>29</v>
      </c>
      <c r="D752" s="17">
        <v>0</v>
      </c>
    </row>
    <row r="753" spans="1:5" x14ac:dyDescent="0.2">
      <c r="A753" s="23">
        <v>19</v>
      </c>
      <c r="B753" s="23">
        <v>1</v>
      </c>
      <c r="C753" s="23">
        <v>30</v>
      </c>
      <c r="D753" s="24">
        <v>0</v>
      </c>
      <c r="E753" s="25"/>
    </row>
    <row r="754" spans="1:5" x14ac:dyDescent="0.2">
      <c r="A754" s="10">
        <v>19</v>
      </c>
      <c r="B754" s="10">
        <v>1</v>
      </c>
      <c r="C754" s="16">
        <v>31</v>
      </c>
      <c r="D754" s="17">
        <v>0</v>
      </c>
    </row>
    <row r="755" spans="1:5" x14ac:dyDescent="0.2">
      <c r="A755" s="10">
        <v>19</v>
      </c>
      <c r="B755" s="10">
        <v>1</v>
      </c>
      <c r="C755" s="16">
        <v>32</v>
      </c>
      <c r="D755" s="17">
        <v>0</v>
      </c>
    </row>
    <row r="756" spans="1:5" x14ac:dyDescent="0.2">
      <c r="A756" s="10">
        <v>19</v>
      </c>
      <c r="B756" s="10">
        <v>1</v>
      </c>
      <c r="C756" s="16">
        <v>33</v>
      </c>
      <c r="D756" s="17">
        <v>0</v>
      </c>
    </row>
    <row r="757" spans="1:5" x14ac:dyDescent="0.2">
      <c r="A757" s="10">
        <v>19</v>
      </c>
      <c r="B757" s="10">
        <v>1</v>
      </c>
      <c r="C757" s="16">
        <v>34</v>
      </c>
      <c r="D757" s="17">
        <v>0</v>
      </c>
    </row>
    <row r="758" spans="1:5" x14ac:dyDescent="0.2">
      <c r="A758" s="20">
        <v>19</v>
      </c>
      <c r="B758" s="20">
        <v>1</v>
      </c>
      <c r="C758" s="16">
        <v>35</v>
      </c>
      <c r="D758" s="17">
        <v>0</v>
      </c>
    </row>
    <row r="759" spans="1:5" x14ac:dyDescent="0.2">
      <c r="A759" s="10">
        <v>19</v>
      </c>
      <c r="B759" s="10">
        <v>1</v>
      </c>
      <c r="C759" s="16">
        <v>36</v>
      </c>
      <c r="D759" s="17">
        <v>0</v>
      </c>
    </row>
    <row r="760" spans="1:5" x14ac:dyDescent="0.2">
      <c r="A760" s="10">
        <v>19</v>
      </c>
      <c r="B760" s="10">
        <v>1</v>
      </c>
      <c r="C760" s="16">
        <v>37</v>
      </c>
      <c r="D760" s="17">
        <v>0</v>
      </c>
    </row>
    <row r="761" spans="1:5" x14ac:dyDescent="0.2">
      <c r="A761" s="10">
        <v>19</v>
      </c>
      <c r="B761" s="10">
        <v>1</v>
      </c>
      <c r="C761" s="16">
        <v>38</v>
      </c>
      <c r="D761" s="17">
        <v>0</v>
      </c>
    </row>
    <row r="762" spans="1:5" x14ac:dyDescent="0.2">
      <c r="A762" s="10">
        <v>19</v>
      </c>
      <c r="B762" s="10">
        <v>1</v>
      </c>
      <c r="C762" s="16">
        <v>39</v>
      </c>
      <c r="D762" s="17">
        <v>0</v>
      </c>
    </row>
    <row r="763" spans="1:5" ht="15.75" thickBot="1" x14ac:dyDescent="0.25">
      <c r="A763" s="27">
        <v>19</v>
      </c>
      <c r="B763" s="27">
        <v>1</v>
      </c>
      <c r="C763" s="27">
        <v>40</v>
      </c>
      <c r="D763" s="28">
        <v>0</v>
      </c>
      <c r="E763" s="43"/>
    </row>
    <row r="764" spans="1:5" x14ac:dyDescent="0.2">
      <c r="A764" s="10">
        <v>20</v>
      </c>
      <c r="B764" s="10">
        <v>1</v>
      </c>
      <c r="C764" s="16">
        <v>1</v>
      </c>
      <c r="D764" s="17">
        <v>0</v>
      </c>
    </row>
    <row r="765" spans="1:5" x14ac:dyDescent="0.2">
      <c r="A765" s="10">
        <v>20</v>
      </c>
      <c r="B765" s="10">
        <v>1</v>
      </c>
      <c r="C765" s="16">
        <v>2</v>
      </c>
      <c r="D765" s="17">
        <v>1</v>
      </c>
    </row>
    <row r="766" spans="1:5" x14ac:dyDescent="0.2">
      <c r="A766" s="10">
        <v>20</v>
      </c>
      <c r="B766" s="10">
        <v>1</v>
      </c>
      <c r="C766" s="16">
        <v>3</v>
      </c>
      <c r="D766" s="17">
        <v>0</v>
      </c>
    </row>
    <row r="767" spans="1:5" x14ac:dyDescent="0.2">
      <c r="A767" s="10">
        <v>20</v>
      </c>
      <c r="B767" s="10">
        <v>1</v>
      </c>
      <c r="C767" s="16">
        <v>4</v>
      </c>
      <c r="D767" s="17">
        <v>0</v>
      </c>
    </row>
    <row r="768" spans="1:5" x14ac:dyDescent="0.2">
      <c r="A768" s="20">
        <v>20</v>
      </c>
      <c r="B768" s="20">
        <v>1</v>
      </c>
      <c r="C768" s="16">
        <v>5</v>
      </c>
      <c r="D768" s="17">
        <v>0</v>
      </c>
    </row>
    <row r="769" spans="1:5" x14ac:dyDescent="0.2">
      <c r="A769" s="10">
        <v>20</v>
      </c>
      <c r="B769" s="10">
        <v>1</v>
      </c>
      <c r="C769" s="16">
        <v>6</v>
      </c>
      <c r="D769" s="17">
        <v>0</v>
      </c>
    </row>
    <row r="770" spans="1:5" x14ac:dyDescent="0.2">
      <c r="A770" s="10">
        <v>20</v>
      </c>
      <c r="B770" s="10">
        <v>1</v>
      </c>
      <c r="C770" s="16">
        <v>7</v>
      </c>
      <c r="D770" s="17">
        <v>4</v>
      </c>
    </row>
    <row r="771" spans="1:5" x14ac:dyDescent="0.2">
      <c r="A771" s="10">
        <v>20</v>
      </c>
      <c r="B771" s="10">
        <v>1</v>
      </c>
      <c r="C771" s="16">
        <v>8</v>
      </c>
      <c r="D771" s="17">
        <v>0</v>
      </c>
    </row>
    <row r="772" spans="1:5" x14ac:dyDescent="0.2">
      <c r="A772" s="10">
        <v>20</v>
      </c>
      <c r="B772" s="10">
        <v>1</v>
      </c>
      <c r="C772" s="16">
        <v>9</v>
      </c>
      <c r="D772" s="17">
        <v>0</v>
      </c>
    </row>
    <row r="773" spans="1:5" x14ac:dyDescent="0.2">
      <c r="A773" s="23">
        <v>20</v>
      </c>
      <c r="B773" s="23">
        <v>1</v>
      </c>
      <c r="C773" s="23">
        <v>10</v>
      </c>
      <c r="D773" s="24">
        <v>0</v>
      </c>
      <c r="E773" s="25"/>
    </row>
    <row r="774" spans="1:5" x14ac:dyDescent="0.2">
      <c r="A774" s="10">
        <v>20</v>
      </c>
      <c r="B774" s="10">
        <v>1</v>
      </c>
      <c r="C774" s="16">
        <v>11</v>
      </c>
      <c r="D774" s="17">
        <v>0</v>
      </c>
    </row>
    <row r="775" spans="1:5" x14ac:dyDescent="0.2">
      <c r="A775" s="10">
        <v>20</v>
      </c>
      <c r="B775" s="10">
        <v>1</v>
      </c>
      <c r="C775" s="16">
        <v>12</v>
      </c>
      <c r="D775" s="17">
        <v>0</v>
      </c>
    </row>
    <row r="776" spans="1:5" x14ac:dyDescent="0.2">
      <c r="A776" s="10">
        <v>20</v>
      </c>
      <c r="B776" s="10">
        <v>1</v>
      </c>
      <c r="C776" s="16">
        <v>13</v>
      </c>
      <c r="D776" s="17">
        <v>0</v>
      </c>
    </row>
    <row r="777" spans="1:5" x14ac:dyDescent="0.2">
      <c r="A777" s="10">
        <v>20</v>
      </c>
      <c r="B777" s="10">
        <v>1</v>
      </c>
      <c r="C777" s="16">
        <v>14</v>
      </c>
      <c r="D777" s="17">
        <v>0</v>
      </c>
    </row>
    <row r="778" spans="1:5" x14ac:dyDescent="0.2">
      <c r="A778" s="20">
        <v>20</v>
      </c>
      <c r="B778" s="20">
        <v>1</v>
      </c>
      <c r="C778" s="16">
        <v>15</v>
      </c>
      <c r="D778" s="17">
        <v>0</v>
      </c>
    </row>
    <row r="779" spans="1:5" x14ac:dyDescent="0.2">
      <c r="A779" s="10">
        <v>20</v>
      </c>
      <c r="B779" s="10">
        <v>1</v>
      </c>
      <c r="C779" s="16">
        <v>16</v>
      </c>
      <c r="D779" s="17">
        <v>3</v>
      </c>
    </row>
    <row r="780" spans="1:5" x14ac:dyDescent="0.2">
      <c r="A780" s="10">
        <v>20</v>
      </c>
      <c r="B780" s="10">
        <v>1</v>
      </c>
      <c r="C780" s="16">
        <v>17</v>
      </c>
      <c r="D780" s="17">
        <v>0</v>
      </c>
    </row>
    <row r="781" spans="1:5" x14ac:dyDescent="0.2">
      <c r="A781" s="10">
        <v>20</v>
      </c>
      <c r="B781" s="10">
        <v>1</v>
      </c>
      <c r="C781" s="16">
        <v>18</v>
      </c>
      <c r="D781" s="17">
        <v>7</v>
      </c>
    </row>
    <row r="782" spans="1:5" x14ac:dyDescent="0.2">
      <c r="A782" s="10">
        <v>20</v>
      </c>
      <c r="B782" s="10">
        <v>1</v>
      </c>
      <c r="C782" s="16">
        <v>19</v>
      </c>
      <c r="D782" s="17">
        <v>0</v>
      </c>
    </row>
    <row r="783" spans="1:5" x14ac:dyDescent="0.2">
      <c r="A783" s="23">
        <v>20</v>
      </c>
      <c r="B783" s="23">
        <v>1</v>
      </c>
      <c r="C783" s="23">
        <v>20</v>
      </c>
      <c r="D783" s="24">
        <v>0</v>
      </c>
      <c r="E783" s="25"/>
    </row>
    <row r="784" spans="1:5" x14ac:dyDescent="0.2">
      <c r="A784" s="10">
        <v>20</v>
      </c>
      <c r="B784" s="10">
        <v>1</v>
      </c>
      <c r="C784" s="16">
        <v>21</v>
      </c>
      <c r="D784" s="17">
        <v>1</v>
      </c>
    </row>
    <row r="785" spans="1:5" x14ac:dyDescent="0.2">
      <c r="A785" s="10">
        <v>20</v>
      </c>
      <c r="B785" s="10">
        <v>1</v>
      </c>
      <c r="C785" s="16">
        <v>22</v>
      </c>
      <c r="D785" s="17">
        <v>1</v>
      </c>
    </row>
    <row r="786" spans="1:5" x14ac:dyDescent="0.2">
      <c r="A786" s="10">
        <v>20</v>
      </c>
      <c r="B786" s="10">
        <v>1</v>
      </c>
      <c r="C786" s="16">
        <v>23</v>
      </c>
      <c r="D786" s="17">
        <v>0</v>
      </c>
    </row>
    <row r="787" spans="1:5" x14ac:dyDescent="0.2">
      <c r="A787" s="10">
        <v>20</v>
      </c>
      <c r="B787" s="10">
        <v>1</v>
      </c>
      <c r="C787" s="16">
        <v>24</v>
      </c>
      <c r="D787" s="17">
        <v>2</v>
      </c>
    </row>
    <row r="788" spans="1:5" x14ac:dyDescent="0.2">
      <c r="A788" s="20">
        <v>20</v>
      </c>
      <c r="B788" s="20">
        <v>1</v>
      </c>
      <c r="C788" s="16">
        <v>25</v>
      </c>
      <c r="D788" s="17">
        <v>0</v>
      </c>
    </row>
    <row r="789" spans="1:5" x14ac:dyDescent="0.2">
      <c r="A789" s="10">
        <v>20</v>
      </c>
      <c r="B789" s="10">
        <v>1</v>
      </c>
      <c r="C789" s="16">
        <v>26</v>
      </c>
      <c r="D789" s="17">
        <v>1</v>
      </c>
    </row>
    <row r="790" spans="1:5" x14ac:dyDescent="0.2">
      <c r="A790" s="10">
        <v>20</v>
      </c>
      <c r="B790" s="10">
        <v>1</v>
      </c>
      <c r="C790" s="16">
        <v>27</v>
      </c>
      <c r="D790" s="17">
        <v>0</v>
      </c>
    </row>
    <row r="791" spans="1:5" x14ac:dyDescent="0.2">
      <c r="A791" s="10">
        <v>20</v>
      </c>
      <c r="B791" s="10">
        <v>1</v>
      </c>
      <c r="C791" s="16">
        <v>28</v>
      </c>
      <c r="D791" s="17">
        <v>0</v>
      </c>
    </row>
    <row r="792" spans="1:5" x14ac:dyDescent="0.2">
      <c r="A792" s="20">
        <v>20</v>
      </c>
      <c r="B792" s="20">
        <v>1</v>
      </c>
      <c r="C792" s="16">
        <v>29</v>
      </c>
      <c r="D792" s="17">
        <v>0</v>
      </c>
    </row>
    <row r="793" spans="1:5" x14ac:dyDescent="0.2">
      <c r="A793" s="23">
        <v>20</v>
      </c>
      <c r="B793" s="23">
        <v>1</v>
      </c>
      <c r="C793" s="23">
        <v>30</v>
      </c>
      <c r="D793" s="24">
        <v>0</v>
      </c>
      <c r="E793" s="25"/>
    </row>
    <row r="794" spans="1:5" x14ac:dyDescent="0.2">
      <c r="A794" s="10">
        <v>20</v>
      </c>
      <c r="B794" s="10">
        <v>1</v>
      </c>
      <c r="C794" s="16">
        <v>31</v>
      </c>
      <c r="D794" s="17">
        <v>1</v>
      </c>
    </row>
    <row r="795" spans="1:5" x14ac:dyDescent="0.2">
      <c r="A795" s="10">
        <v>20</v>
      </c>
      <c r="B795" s="10">
        <v>1</v>
      </c>
      <c r="C795" s="16">
        <v>32</v>
      </c>
      <c r="D795" s="17">
        <v>0</v>
      </c>
    </row>
    <row r="796" spans="1:5" x14ac:dyDescent="0.2">
      <c r="A796" s="10">
        <v>20</v>
      </c>
      <c r="B796" s="10">
        <v>1</v>
      </c>
      <c r="C796" s="16">
        <v>33</v>
      </c>
      <c r="D796" s="17">
        <v>0</v>
      </c>
    </row>
    <row r="797" spans="1:5" x14ac:dyDescent="0.2">
      <c r="A797" s="10">
        <v>20</v>
      </c>
      <c r="B797" s="10">
        <v>1</v>
      </c>
      <c r="C797" s="16">
        <v>34</v>
      </c>
      <c r="D797" s="17">
        <v>0</v>
      </c>
    </row>
    <row r="798" spans="1:5" x14ac:dyDescent="0.2">
      <c r="A798" s="20">
        <v>20</v>
      </c>
      <c r="B798" s="20">
        <v>1</v>
      </c>
      <c r="C798" s="16">
        <v>35</v>
      </c>
      <c r="D798" s="17">
        <v>2</v>
      </c>
    </row>
    <row r="799" spans="1:5" x14ac:dyDescent="0.2">
      <c r="A799" s="10">
        <v>20</v>
      </c>
      <c r="B799" s="10">
        <v>1</v>
      </c>
      <c r="C799" s="16">
        <v>36</v>
      </c>
      <c r="D799" s="17">
        <v>0</v>
      </c>
    </row>
    <row r="800" spans="1:5" x14ac:dyDescent="0.2">
      <c r="A800" s="10">
        <v>20</v>
      </c>
      <c r="B800" s="10">
        <v>1</v>
      </c>
      <c r="C800" s="16">
        <v>37</v>
      </c>
      <c r="D800" s="17">
        <v>0</v>
      </c>
    </row>
    <row r="801" spans="1:5" x14ac:dyDescent="0.2">
      <c r="A801" s="10">
        <v>20</v>
      </c>
      <c r="B801" s="10">
        <v>1</v>
      </c>
      <c r="C801" s="16">
        <v>38</v>
      </c>
      <c r="D801" s="17">
        <v>0</v>
      </c>
    </row>
    <row r="802" spans="1:5" x14ac:dyDescent="0.2">
      <c r="A802" s="10">
        <v>20</v>
      </c>
      <c r="B802" s="10">
        <v>1</v>
      </c>
      <c r="C802" s="16">
        <v>39</v>
      </c>
      <c r="D802" s="17">
        <v>4</v>
      </c>
    </row>
    <row r="803" spans="1:5" ht="15.75" thickBot="1" x14ac:dyDescent="0.25">
      <c r="A803" s="27">
        <v>20</v>
      </c>
      <c r="B803" s="27">
        <v>1</v>
      </c>
      <c r="C803" s="27">
        <v>40</v>
      </c>
      <c r="D803" s="28">
        <v>0</v>
      </c>
      <c r="E803" s="43"/>
    </row>
    <row r="804" spans="1:5" x14ac:dyDescent="0.2">
      <c r="A804" s="10">
        <v>21</v>
      </c>
      <c r="B804" s="10">
        <v>1</v>
      </c>
      <c r="C804" s="16">
        <v>1</v>
      </c>
      <c r="D804" s="17">
        <v>5</v>
      </c>
    </row>
    <row r="805" spans="1:5" x14ac:dyDescent="0.2">
      <c r="A805" s="10">
        <v>21</v>
      </c>
      <c r="B805" s="10">
        <v>1</v>
      </c>
      <c r="C805" s="16">
        <v>2</v>
      </c>
      <c r="D805" s="17">
        <v>1</v>
      </c>
    </row>
    <row r="806" spans="1:5" x14ac:dyDescent="0.2">
      <c r="A806" s="10">
        <v>21</v>
      </c>
      <c r="B806" s="10">
        <v>1</v>
      </c>
      <c r="C806" s="16">
        <v>3</v>
      </c>
      <c r="D806" s="17">
        <v>0</v>
      </c>
    </row>
    <row r="807" spans="1:5" x14ac:dyDescent="0.2">
      <c r="A807" s="10">
        <v>21</v>
      </c>
      <c r="B807" s="10">
        <v>1</v>
      </c>
      <c r="C807" s="16">
        <v>4</v>
      </c>
      <c r="D807" s="17">
        <v>7</v>
      </c>
    </row>
    <row r="808" spans="1:5" x14ac:dyDescent="0.2">
      <c r="A808" s="20">
        <v>21</v>
      </c>
      <c r="B808" s="20">
        <v>1</v>
      </c>
      <c r="C808" s="16">
        <v>5</v>
      </c>
      <c r="D808" s="17">
        <v>8</v>
      </c>
    </row>
    <row r="809" spans="1:5" x14ac:dyDescent="0.2">
      <c r="A809" s="10">
        <v>21</v>
      </c>
      <c r="B809" s="10">
        <v>1</v>
      </c>
      <c r="C809" s="16">
        <v>6</v>
      </c>
      <c r="D809" s="17">
        <v>1</v>
      </c>
    </row>
    <row r="810" spans="1:5" x14ac:dyDescent="0.2">
      <c r="A810" s="10">
        <v>21</v>
      </c>
      <c r="B810" s="10">
        <v>1</v>
      </c>
      <c r="C810" s="16">
        <v>7</v>
      </c>
      <c r="D810" s="17">
        <v>1</v>
      </c>
    </row>
    <row r="811" spans="1:5" x14ac:dyDescent="0.2">
      <c r="A811" s="10">
        <v>21</v>
      </c>
      <c r="B811" s="10">
        <v>1</v>
      </c>
      <c r="C811" s="16">
        <v>8</v>
      </c>
      <c r="D811" s="17">
        <v>2</v>
      </c>
    </row>
    <row r="812" spans="1:5" x14ac:dyDescent="0.2">
      <c r="A812" s="10">
        <v>21</v>
      </c>
      <c r="B812" s="10">
        <v>1</v>
      </c>
      <c r="C812" s="16">
        <v>9</v>
      </c>
      <c r="D812" s="17">
        <v>0</v>
      </c>
    </row>
    <row r="813" spans="1:5" x14ac:dyDescent="0.2">
      <c r="A813" s="23">
        <v>21</v>
      </c>
      <c r="B813" s="23">
        <v>1</v>
      </c>
      <c r="C813" s="23">
        <v>10</v>
      </c>
      <c r="D813" s="24">
        <v>0</v>
      </c>
      <c r="E813" s="25"/>
    </row>
    <row r="814" spans="1:5" x14ac:dyDescent="0.2">
      <c r="A814" s="10">
        <v>21</v>
      </c>
      <c r="B814" s="10">
        <v>1</v>
      </c>
      <c r="C814" s="16">
        <v>11</v>
      </c>
      <c r="D814" s="17">
        <v>2</v>
      </c>
    </row>
    <row r="815" spans="1:5" x14ac:dyDescent="0.2">
      <c r="A815" s="10">
        <v>21</v>
      </c>
      <c r="B815" s="10">
        <v>1</v>
      </c>
      <c r="C815" s="16">
        <v>12</v>
      </c>
      <c r="D815" s="17">
        <v>3</v>
      </c>
    </row>
    <row r="816" spans="1:5" x14ac:dyDescent="0.2">
      <c r="A816" s="10">
        <v>21</v>
      </c>
      <c r="B816" s="10">
        <v>1</v>
      </c>
      <c r="C816" s="16">
        <v>13</v>
      </c>
      <c r="D816" s="17">
        <v>7</v>
      </c>
    </row>
    <row r="817" spans="1:5" x14ac:dyDescent="0.2">
      <c r="A817" s="10">
        <v>21</v>
      </c>
      <c r="B817" s="10">
        <v>1</v>
      </c>
      <c r="C817" s="16">
        <v>14</v>
      </c>
      <c r="D817" s="17">
        <v>0</v>
      </c>
    </row>
    <row r="818" spans="1:5" x14ac:dyDescent="0.2">
      <c r="A818" s="20">
        <v>21</v>
      </c>
      <c r="B818" s="20">
        <v>1</v>
      </c>
      <c r="C818" s="16">
        <v>15</v>
      </c>
      <c r="D818" s="17">
        <v>7</v>
      </c>
    </row>
    <row r="819" spans="1:5" x14ac:dyDescent="0.2">
      <c r="A819" s="10">
        <v>21</v>
      </c>
      <c r="B819" s="10">
        <v>1</v>
      </c>
      <c r="C819" s="16">
        <v>16</v>
      </c>
      <c r="D819" s="17">
        <v>0</v>
      </c>
    </row>
    <row r="820" spans="1:5" x14ac:dyDescent="0.2">
      <c r="A820" s="10">
        <v>21</v>
      </c>
      <c r="B820" s="10">
        <v>1</v>
      </c>
      <c r="C820" s="16">
        <v>17</v>
      </c>
      <c r="D820" s="17">
        <v>1</v>
      </c>
    </row>
    <row r="821" spans="1:5" x14ac:dyDescent="0.2">
      <c r="A821" s="10">
        <v>21</v>
      </c>
      <c r="B821" s="10">
        <v>1</v>
      </c>
      <c r="C821" s="16">
        <v>18</v>
      </c>
      <c r="D821" s="17">
        <v>4</v>
      </c>
    </row>
    <row r="822" spans="1:5" x14ac:dyDescent="0.2">
      <c r="A822" s="10">
        <v>21</v>
      </c>
      <c r="B822" s="10">
        <v>1</v>
      </c>
      <c r="C822" s="16">
        <v>19</v>
      </c>
      <c r="D822" s="17">
        <v>0</v>
      </c>
    </row>
    <row r="823" spans="1:5" x14ac:dyDescent="0.2">
      <c r="A823" s="23">
        <v>21</v>
      </c>
      <c r="B823" s="23">
        <v>1</v>
      </c>
      <c r="C823" s="23">
        <v>20</v>
      </c>
      <c r="D823" s="24">
        <v>11</v>
      </c>
      <c r="E823" s="25"/>
    </row>
    <row r="824" spans="1:5" x14ac:dyDescent="0.2">
      <c r="A824" s="10">
        <v>21</v>
      </c>
      <c r="B824" s="10">
        <v>1</v>
      </c>
      <c r="C824" s="16">
        <v>21</v>
      </c>
      <c r="D824" s="17">
        <v>17</v>
      </c>
    </row>
    <row r="825" spans="1:5" x14ac:dyDescent="0.2">
      <c r="A825" s="10">
        <v>21</v>
      </c>
      <c r="B825" s="10">
        <v>1</v>
      </c>
      <c r="C825" s="16">
        <v>22</v>
      </c>
      <c r="D825" s="17">
        <v>0</v>
      </c>
    </row>
    <row r="826" spans="1:5" x14ac:dyDescent="0.2">
      <c r="A826" s="10">
        <v>21</v>
      </c>
      <c r="B826" s="10">
        <v>1</v>
      </c>
      <c r="C826" s="16">
        <v>23</v>
      </c>
      <c r="D826" s="17">
        <v>6</v>
      </c>
    </row>
    <row r="827" spans="1:5" x14ac:dyDescent="0.2">
      <c r="A827" s="10">
        <v>21</v>
      </c>
      <c r="B827" s="10">
        <v>1</v>
      </c>
      <c r="C827" s="16">
        <v>24</v>
      </c>
      <c r="D827" s="17">
        <v>5</v>
      </c>
    </row>
    <row r="828" spans="1:5" x14ac:dyDescent="0.2">
      <c r="A828" s="20">
        <v>21</v>
      </c>
      <c r="B828" s="20">
        <v>1</v>
      </c>
      <c r="C828" s="16">
        <v>25</v>
      </c>
      <c r="D828" s="17">
        <v>7</v>
      </c>
    </row>
    <row r="829" spans="1:5" x14ac:dyDescent="0.2">
      <c r="A829" s="10">
        <v>21</v>
      </c>
      <c r="B829" s="10">
        <v>1</v>
      </c>
      <c r="C829" s="16">
        <v>26</v>
      </c>
      <c r="D829" s="17">
        <v>5</v>
      </c>
    </row>
    <row r="830" spans="1:5" x14ac:dyDescent="0.2">
      <c r="A830" s="10">
        <v>21</v>
      </c>
      <c r="B830" s="10">
        <v>1</v>
      </c>
      <c r="C830" s="16">
        <v>27</v>
      </c>
      <c r="D830" s="17">
        <v>4</v>
      </c>
    </row>
    <row r="831" spans="1:5" x14ac:dyDescent="0.2">
      <c r="A831" s="10">
        <v>21</v>
      </c>
      <c r="B831" s="10">
        <v>1</v>
      </c>
      <c r="C831" s="16">
        <v>28</v>
      </c>
      <c r="D831" s="17">
        <v>6</v>
      </c>
    </row>
    <row r="832" spans="1:5" x14ac:dyDescent="0.2">
      <c r="A832" s="20">
        <v>21</v>
      </c>
      <c r="B832" s="20">
        <v>1</v>
      </c>
      <c r="C832" s="16">
        <v>29</v>
      </c>
      <c r="D832" s="17">
        <v>9</v>
      </c>
    </row>
    <row r="833" spans="1:5" x14ac:dyDescent="0.2">
      <c r="A833" s="23">
        <v>21</v>
      </c>
      <c r="B833" s="23">
        <v>1</v>
      </c>
      <c r="C833" s="23">
        <v>30</v>
      </c>
      <c r="D833" s="24">
        <v>0</v>
      </c>
      <c r="E833" s="25"/>
    </row>
    <row r="834" spans="1:5" x14ac:dyDescent="0.2">
      <c r="A834" s="10">
        <v>21</v>
      </c>
      <c r="B834" s="10">
        <v>1</v>
      </c>
      <c r="C834" s="16">
        <v>31</v>
      </c>
      <c r="D834" s="17">
        <v>1</v>
      </c>
    </row>
    <row r="835" spans="1:5" x14ac:dyDescent="0.2">
      <c r="A835" s="10">
        <v>21</v>
      </c>
      <c r="B835" s="10">
        <v>1</v>
      </c>
      <c r="C835" s="16">
        <v>32</v>
      </c>
      <c r="D835" s="17">
        <v>0</v>
      </c>
    </row>
    <row r="836" spans="1:5" x14ac:dyDescent="0.2">
      <c r="A836" s="10">
        <v>21</v>
      </c>
      <c r="B836" s="10">
        <v>1</v>
      </c>
      <c r="C836" s="16">
        <v>33</v>
      </c>
      <c r="D836" s="17">
        <v>7</v>
      </c>
    </row>
    <row r="837" spans="1:5" x14ac:dyDescent="0.2">
      <c r="A837" s="10">
        <v>21</v>
      </c>
      <c r="B837" s="10">
        <v>1</v>
      </c>
      <c r="C837" s="16">
        <v>34</v>
      </c>
      <c r="D837" s="17">
        <v>8</v>
      </c>
    </row>
    <row r="838" spans="1:5" x14ac:dyDescent="0.2">
      <c r="A838" s="20">
        <v>21</v>
      </c>
      <c r="B838" s="20">
        <v>1</v>
      </c>
      <c r="C838" s="16">
        <v>35</v>
      </c>
      <c r="D838" s="17">
        <v>2</v>
      </c>
    </row>
    <row r="839" spans="1:5" x14ac:dyDescent="0.2">
      <c r="A839" s="10">
        <v>21</v>
      </c>
      <c r="B839" s="10">
        <v>1</v>
      </c>
      <c r="C839" s="16">
        <v>36</v>
      </c>
      <c r="D839" s="17">
        <v>7</v>
      </c>
    </row>
    <row r="840" spans="1:5" x14ac:dyDescent="0.2">
      <c r="A840" s="10">
        <v>21</v>
      </c>
      <c r="B840" s="10">
        <v>1</v>
      </c>
      <c r="C840" s="16">
        <v>37</v>
      </c>
      <c r="D840" s="17">
        <v>2</v>
      </c>
    </row>
    <row r="841" spans="1:5" x14ac:dyDescent="0.2">
      <c r="A841" s="10">
        <v>21</v>
      </c>
      <c r="B841" s="10">
        <v>1</v>
      </c>
      <c r="C841" s="16">
        <v>38</v>
      </c>
      <c r="D841" s="17">
        <v>2</v>
      </c>
    </row>
    <row r="842" spans="1:5" x14ac:dyDescent="0.2">
      <c r="A842" s="10">
        <v>21</v>
      </c>
      <c r="B842" s="10">
        <v>1</v>
      </c>
      <c r="C842" s="16">
        <v>39</v>
      </c>
      <c r="D842" s="17">
        <v>2</v>
      </c>
    </row>
    <row r="843" spans="1:5" ht="15.75" thickBot="1" x14ac:dyDescent="0.25">
      <c r="A843" s="27">
        <v>21</v>
      </c>
      <c r="B843" s="27">
        <v>1</v>
      </c>
      <c r="C843" s="27">
        <v>40</v>
      </c>
      <c r="D843" s="28">
        <v>4</v>
      </c>
      <c r="E843" s="43"/>
    </row>
    <row r="844" spans="1:5" x14ac:dyDescent="0.2">
      <c r="A844" s="10">
        <v>22</v>
      </c>
      <c r="B844" s="10">
        <v>1</v>
      </c>
      <c r="C844" s="16">
        <v>1</v>
      </c>
      <c r="D844" s="17">
        <v>4</v>
      </c>
    </row>
    <row r="845" spans="1:5" x14ac:dyDescent="0.2">
      <c r="A845" s="10">
        <v>22</v>
      </c>
      <c r="B845" s="10">
        <v>1</v>
      </c>
      <c r="C845" s="16">
        <v>2</v>
      </c>
      <c r="D845" s="17">
        <v>2</v>
      </c>
    </row>
    <row r="846" spans="1:5" x14ac:dyDescent="0.2">
      <c r="A846" s="10">
        <v>22</v>
      </c>
      <c r="B846" s="10">
        <v>1</v>
      </c>
      <c r="C846" s="16">
        <v>3</v>
      </c>
      <c r="D846" s="17">
        <v>2</v>
      </c>
    </row>
    <row r="847" spans="1:5" x14ac:dyDescent="0.2">
      <c r="A847" s="10">
        <v>22</v>
      </c>
      <c r="B847" s="10">
        <v>1</v>
      </c>
      <c r="C847" s="16">
        <v>4</v>
      </c>
      <c r="D847" s="17">
        <v>17</v>
      </c>
    </row>
    <row r="848" spans="1:5" x14ac:dyDescent="0.2">
      <c r="A848" s="20">
        <v>22</v>
      </c>
      <c r="B848" s="20">
        <v>1</v>
      </c>
      <c r="C848" s="16">
        <v>5</v>
      </c>
      <c r="D848" s="17">
        <v>23</v>
      </c>
    </row>
    <row r="849" spans="1:5" x14ac:dyDescent="0.2">
      <c r="A849" s="10">
        <v>22</v>
      </c>
      <c r="B849" s="10">
        <v>1</v>
      </c>
      <c r="C849" s="16">
        <v>6</v>
      </c>
      <c r="D849" s="17">
        <v>0</v>
      </c>
    </row>
    <row r="850" spans="1:5" x14ac:dyDescent="0.2">
      <c r="A850" s="10">
        <v>22</v>
      </c>
      <c r="B850" s="10">
        <v>1</v>
      </c>
      <c r="C850" s="16">
        <v>7</v>
      </c>
      <c r="D850" s="17">
        <v>0</v>
      </c>
    </row>
    <row r="851" spans="1:5" x14ac:dyDescent="0.2">
      <c r="A851" s="10">
        <v>22</v>
      </c>
      <c r="B851" s="10">
        <v>1</v>
      </c>
      <c r="C851" s="16">
        <v>8</v>
      </c>
      <c r="D851" s="17">
        <v>19</v>
      </c>
    </row>
    <row r="852" spans="1:5" x14ac:dyDescent="0.2">
      <c r="A852" s="10">
        <v>22</v>
      </c>
      <c r="B852" s="10">
        <v>1</v>
      </c>
      <c r="C852" s="16">
        <v>9</v>
      </c>
      <c r="D852" s="17">
        <v>15</v>
      </c>
    </row>
    <row r="853" spans="1:5" x14ac:dyDescent="0.2">
      <c r="A853" s="23">
        <v>22</v>
      </c>
      <c r="B853" s="23">
        <v>1</v>
      </c>
      <c r="C853" s="23">
        <v>10</v>
      </c>
      <c r="D853" s="24">
        <v>12</v>
      </c>
      <c r="E853" s="25"/>
    </row>
    <row r="854" spans="1:5" x14ac:dyDescent="0.2">
      <c r="A854" s="10">
        <v>22</v>
      </c>
      <c r="B854" s="10">
        <v>1</v>
      </c>
      <c r="C854" s="16">
        <v>11</v>
      </c>
      <c r="D854" s="17">
        <v>34</v>
      </c>
    </row>
    <row r="855" spans="1:5" x14ac:dyDescent="0.2">
      <c r="A855" s="10">
        <v>22</v>
      </c>
      <c r="B855" s="10">
        <v>1</v>
      </c>
      <c r="C855" s="16">
        <v>12</v>
      </c>
      <c r="D855" s="17">
        <v>21</v>
      </c>
    </row>
    <row r="856" spans="1:5" x14ac:dyDescent="0.2">
      <c r="A856" s="10">
        <v>22</v>
      </c>
      <c r="B856" s="10">
        <v>1</v>
      </c>
      <c r="C856" s="16">
        <v>13</v>
      </c>
      <c r="D856" s="17">
        <v>9</v>
      </c>
    </row>
    <row r="857" spans="1:5" x14ac:dyDescent="0.2">
      <c r="A857" s="10">
        <v>22</v>
      </c>
      <c r="B857" s="10">
        <v>1</v>
      </c>
      <c r="C857" s="16">
        <v>14</v>
      </c>
      <c r="D857" s="17">
        <v>15</v>
      </c>
    </row>
    <row r="858" spans="1:5" x14ac:dyDescent="0.2">
      <c r="A858" s="20">
        <v>22</v>
      </c>
      <c r="B858" s="20">
        <v>1</v>
      </c>
      <c r="C858" s="16">
        <v>15</v>
      </c>
      <c r="D858" s="17">
        <v>12</v>
      </c>
    </row>
    <row r="859" spans="1:5" x14ac:dyDescent="0.2">
      <c r="A859" s="10">
        <v>22</v>
      </c>
      <c r="B859" s="10">
        <v>1</v>
      </c>
      <c r="C859" s="16">
        <v>16</v>
      </c>
      <c r="D859" s="17">
        <v>13</v>
      </c>
    </row>
    <row r="860" spans="1:5" x14ac:dyDescent="0.2">
      <c r="A860" s="10">
        <v>22</v>
      </c>
      <c r="B860" s="10">
        <v>1</v>
      </c>
      <c r="C860" s="16">
        <v>17</v>
      </c>
      <c r="D860" s="17">
        <v>13</v>
      </c>
    </row>
    <row r="861" spans="1:5" x14ac:dyDescent="0.2">
      <c r="A861" s="10">
        <v>22</v>
      </c>
      <c r="B861" s="10">
        <v>1</v>
      </c>
      <c r="C861" s="16">
        <v>18</v>
      </c>
      <c r="D861" s="17">
        <v>19</v>
      </c>
    </row>
    <row r="862" spans="1:5" x14ac:dyDescent="0.2">
      <c r="A862" s="10">
        <v>22</v>
      </c>
      <c r="B862" s="10">
        <v>1</v>
      </c>
      <c r="C862" s="16">
        <v>19</v>
      </c>
      <c r="D862" s="17">
        <v>16</v>
      </c>
    </row>
    <row r="863" spans="1:5" x14ac:dyDescent="0.2">
      <c r="A863" s="23">
        <v>22</v>
      </c>
      <c r="B863" s="23">
        <v>1</v>
      </c>
      <c r="C863" s="23">
        <v>20</v>
      </c>
      <c r="D863" s="24">
        <v>7</v>
      </c>
      <c r="E863" s="25"/>
    </row>
    <row r="864" spans="1:5" x14ac:dyDescent="0.2">
      <c r="A864" s="10">
        <v>22</v>
      </c>
      <c r="B864" s="10">
        <v>1</v>
      </c>
      <c r="C864" s="16">
        <v>21</v>
      </c>
      <c r="D864" s="17">
        <v>0</v>
      </c>
    </row>
    <row r="865" spans="1:5" x14ac:dyDescent="0.2">
      <c r="A865" s="10">
        <v>22</v>
      </c>
      <c r="B865" s="10">
        <v>1</v>
      </c>
      <c r="C865" s="16">
        <v>22</v>
      </c>
      <c r="D865" s="17">
        <v>2</v>
      </c>
    </row>
    <row r="866" spans="1:5" x14ac:dyDescent="0.2">
      <c r="A866" s="10">
        <v>22</v>
      </c>
      <c r="B866" s="10">
        <v>1</v>
      </c>
      <c r="C866" s="16">
        <v>23</v>
      </c>
      <c r="D866" s="17">
        <v>7</v>
      </c>
    </row>
    <row r="867" spans="1:5" x14ac:dyDescent="0.2">
      <c r="A867" s="10">
        <v>22</v>
      </c>
      <c r="B867" s="10">
        <v>1</v>
      </c>
      <c r="C867" s="16">
        <v>24</v>
      </c>
      <c r="D867" s="17">
        <v>8</v>
      </c>
    </row>
    <row r="868" spans="1:5" x14ac:dyDescent="0.2">
      <c r="A868" s="20">
        <v>22</v>
      </c>
      <c r="B868" s="20">
        <v>1</v>
      </c>
      <c r="C868" s="16">
        <v>25</v>
      </c>
      <c r="D868" s="17">
        <v>0</v>
      </c>
    </row>
    <row r="869" spans="1:5" x14ac:dyDescent="0.2">
      <c r="A869" s="10">
        <v>22</v>
      </c>
      <c r="B869" s="10">
        <v>1</v>
      </c>
      <c r="C869" s="16">
        <v>26</v>
      </c>
      <c r="D869" s="17">
        <v>6</v>
      </c>
    </row>
    <row r="870" spans="1:5" x14ac:dyDescent="0.2">
      <c r="A870" s="10">
        <v>22</v>
      </c>
      <c r="B870" s="10">
        <v>1</v>
      </c>
      <c r="C870" s="16">
        <v>27</v>
      </c>
      <c r="D870" s="17">
        <v>3</v>
      </c>
    </row>
    <row r="871" spans="1:5" x14ac:dyDescent="0.2">
      <c r="A871" s="10">
        <v>22</v>
      </c>
      <c r="B871" s="10">
        <v>1</v>
      </c>
      <c r="C871" s="16">
        <v>28</v>
      </c>
      <c r="D871" s="17">
        <v>26</v>
      </c>
    </row>
    <row r="872" spans="1:5" x14ac:dyDescent="0.2">
      <c r="A872" s="20">
        <v>22</v>
      </c>
      <c r="B872" s="20">
        <v>1</v>
      </c>
      <c r="C872" s="16">
        <v>29</v>
      </c>
      <c r="D872" s="17">
        <v>10</v>
      </c>
    </row>
    <row r="873" spans="1:5" x14ac:dyDescent="0.2">
      <c r="A873" s="23">
        <v>22</v>
      </c>
      <c r="B873" s="23">
        <v>1</v>
      </c>
      <c r="C873" s="23">
        <v>30</v>
      </c>
      <c r="D873" s="24">
        <v>9</v>
      </c>
      <c r="E873" s="25"/>
    </row>
    <row r="874" spans="1:5" x14ac:dyDescent="0.2">
      <c r="A874" s="10">
        <v>22</v>
      </c>
      <c r="B874" s="10">
        <v>1</v>
      </c>
      <c r="C874" s="16">
        <v>31</v>
      </c>
      <c r="D874" s="17">
        <v>9</v>
      </c>
    </row>
    <row r="875" spans="1:5" x14ac:dyDescent="0.2">
      <c r="A875" s="10">
        <v>22</v>
      </c>
      <c r="B875" s="10">
        <v>1</v>
      </c>
      <c r="C875" s="16">
        <v>32</v>
      </c>
      <c r="D875" s="17">
        <v>5</v>
      </c>
    </row>
    <row r="876" spans="1:5" x14ac:dyDescent="0.2">
      <c r="A876" s="10">
        <v>22</v>
      </c>
      <c r="B876" s="10">
        <v>1</v>
      </c>
      <c r="C876" s="16">
        <v>33</v>
      </c>
      <c r="D876" s="17">
        <v>17</v>
      </c>
    </row>
    <row r="877" spans="1:5" x14ac:dyDescent="0.2">
      <c r="A877" s="10">
        <v>22</v>
      </c>
      <c r="B877" s="10">
        <v>1</v>
      </c>
      <c r="C877" s="16">
        <v>34</v>
      </c>
      <c r="D877" s="17">
        <v>27</v>
      </c>
    </row>
    <row r="878" spans="1:5" x14ac:dyDescent="0.2">
      <c r="A878" s="20">
        <v>22</v>
      </c>
      <c r="B878" s="20">
        <v>1</v>
      </c>
      <c r="C878" s="16">
        <v>35</v>
      </c>
      <c r="D878" s="17">
        <v>8</v>
      </c>
    </row>
    <row r="879" spans="1:5" x14ac:dyDescent="0.2">
      <c r="A879" s="10">
        <v>22</v>
      </c>
      <c r="B879" s="10">
        <v>1</v>
      </c>
      <c r="C879" s="16">
        <v>36</v>
      </c>
      <c r="D879" s="17">
        <v>22</v>
      </c>
    </row>
    <row r="880" spans="1:5" x14ac:dyDescent="0.2">
      <c r="A880" s="10">
        <v>22</v>
      </c>
      <c r="B880" s="10">
        <v>1</v>
      </c>
      <c r="C880" s="16">
        <v>37</v>
      </c>
      <c r="D880" s="17">
        <v>18</v>
      </c>
    </row>
    <row r="881" spans="1:5" x14ac:dyDescent="0.2">
      <c r="A881" s="10">
        <v>22</v>
      </c>
      <c r="B881" s="10">
        <v>1</v>
      </c>
      <c r="C881" s="16">
        <v>38</v>
      </c>
      <c r="D881" s="17">
        <v>11</v>
      </c>
    </row>
    <row r="882" spans="1:5" x14ac:dyDescent="0.2">
      <c r="A882" s="10">
        <v>22</v>
      </c>
      <c r="B882" s="10">
        <v>1</v>
      </c>
      <c r="C882" s="16">
        <v>39</v>
      </c>
      <c r="D882" s="17">
        <v>3</v>
      </c>
    </row>
    <row r="883" spans="1:5" ht="15.75" thickBot="1" x14ac:dyDescent="0.25">
      <c r="A883" s="27">
        <v>22</v>
      </c>
      <c r="B883" s="27">
        <v>1</v>
      </c>
      <c r="C883" s="27">
        <v>40</v>
      </c>
      <c r="D883" s="28">
        <v>5</v>
      </c>
      <c r="E883" s="43"/>
    </row>
    <row r="884" spans="1:5" x14ac:dyDescent="0.2">
      <c r="A884" s="10">
        <v>23</v>
      </c>
      <c r="B884" s="10">
        <v>1</v>
      </c>
      <c r="C884" s="16">
        <v>1</v>
      </c>
      <c r="D884" s="17">
        <v>5</v>
      </c>
    </row>
    <row r="885" spans="1:5" x14ac:dyDescent="0.2">
      <c r="A885" s="10">
        <v>23</v>
      </c>
      <c r="B885" s="10">
        <v>1</v>
      </c>
      <c r="C885" s="16">
        <v>2</v>
      </c>
      <c r="D885" s="17">
        <v>19</v>
      </c>
    </row>
    <row r="886" spans="1:5" x14ac:dyDescent="0.2">
      <c r="A886" s="10">
        <v>23</v>
      </c>
      <c r="B886" s="10">
        <v>1</v>
      </c>
      <c r="C886" s="16">
        <v>3</v>
      </c>
      <c r="D886" s="17">
        <v>13</v>
      </c>
    </row>
    <row r="887" spans="1:5" x14ac:dyDescent="0.2">
      <c r="A887" s="10">
        <v>23</v>
      </c>
      <c r="B887" s="10">
        <v>1</v>
      </c>
      <c r="C887" s="16">
        <v>4</v>
      </c>
      <c r="D887" s="17">
        <v>20</v>
      </c>
    </row>
    <row r="888" spans="1:5" x14ac:dyDescent="0.2">
      <c r="A888" s="20">
        <v>23</v>
      </c>
      <c r="B888" s="20">
        <v>1</v>
      </c>
      <c r="C888" s="16">
        <v>5</v>
      </c>
      <c r="D888" s="17">
        <v>25</v>
      </c>
    </row>
    <row r="889" spans="1:5" x14ac:dyDescent="0.2">
      <c r="A889" s="10">
        <v>23</v>
      </c>
      <c r="B889" s="10">
        <v>1</v>
      </c>
      <c r="C889" s="16">
        <v>6</v>
      </c>
      <c r="D889" s="17">
        <v>32</v>
      </c>
    </row>
    <row r="890" spans="1:5" x14ac:dyDescent="0.2">
      <c r="A890" s="10">
        <v>23</v>
      </c>
      <c r="B890" s="10">
        <v>1</v>
      </c>
      <c r="C890" s="16">
        <v>7</v>
      </c>
      <c r="D890" s="17">
        <v>7</v>
      </c>
    </row>
    <row r="891" spans="1:5" x14ac:dyDescent="0.2">
      <c r="A891" s="10">
        <v>23</v>
      </c>
      <c r="B891" s="10">
        <v>1</v>
      </c>
      <c r="C891" s="16">
        <v>8</v>
      </c>
      <c r="D891" s="17">
        <v>12</v>
      </c>
    </row>
    <row r="892" spans="1:5" x14ac:dyDescent="0.2">
      <c r="A892" s="10">
        <v>23</v>
      </c>
      <c r="B892" s="10">
        <v>1</v>
      </c>
      <c r="C892" s="16">
        <v>9</v>
      </c>
      <c r="D892" s="17">
        <v>9</v>
      </c>
    </row>
    <row r="893" spans="1:5" x14ac:dyDescent="0.2">
      <c r="A893" s="23">
        <v>23</v>
      </c>
      <c r="B893" s="23">
        <v>1</v>
      </c>
      <c r="C893" s="23">
        <v>10</v>
      </c>
      <c r="D893" s="24">
        <v>6</v>
      </c>
      <c r="E893" s="25"/>
    </row>
    <row r="894" spans="1:5" x14ac:dyDescent="0.2">
      <c r="A894" s="10">
        <v>23</v>
      </c>
      <c r="B894" s="10">
        <v>1</v>
      </c>
      <c r="C894" s="16">
        <v>11</v>
      </c>
      <c r="D894" s="17">
        <v>7</v>
      </c>
    </row>
    <row r="895" spans="1:5" x14ac:dyDescent="0.2">
      <c r="A895" s="10">
        <v>23</v>
      </c>
      <c r="B895" s="10">
        <v>1</v>
      </c>
      <c r="C895" s="16">
        <v>12</v>
      </c>
      <c r="D895" s="17">
        <v>13</v>
      </c>
    </row>
    <row r="896" spans="1:5" x14ac:dyDescent="0.2">
      <c r="A896" s="10">
        <v>23</v>
      </c>
      <c r="B896" s="10">
        <v>1</v>
      </c>
      <c r="C896" s="16">
        <v>13</v>
      </c>
      <c r="D896" s="17">
        <v>17</v>
      </c>
    </row>
    <row r="897" spans="1:5" x14ac:dyDescent="0.2">
      <c r="A897" s="10">
        <v>23</v>
      </c>
      <c r="B897" s="10">
        <v>1</v>
      </c>
      <c r="C897" s="16">
        <v>14</v>
      </c>
      <c r="D897" s="17">
        <v>11</v>
      </c>
    </row>
    <row r="898" spans="1:5" x14ac:dyDescent="0.2">
      <c r="A898" s="20">
        <v>23</v>
      </c>
      <c r="B898" s="20">
        <v>1</v>
      </c>
      <c r="C898" s="16">
        <v>15</v>
      </c>
      <c r="D898" s="17">
        <v>4</v>
      </c>
    </row>
    <row r="899" spans="1:5" x14ac:dyDescent="0.2">
      <c r="A899" s="10">
        <v>23</v>
      </c>
      <c r="B899" s="10">
        <v>1</v>
      </c>
      <c r="C899" s="16">
        <v>16</v>
      </c>
      <c r="D899" s="17">
        <v>3</v>
      </c>
    </row>
    <row r="900" spans="1:5" x14ac:dyDescent="0.2">
      <c r="A900" s="10">
        <v>23</v>
      </c>
      <c r="B900" s="10">
        <v>1</v>
      </c>
      <c r="C900" s="16">
        <v>17</v>
      </c>
      <c r="D900" s="17">
        <v>21</v>
      </c>
    </row>
    <row r="901" spans="1:5" x14ac:dyDescent="0.2">
      <c r="A901" s="10">
        <v>23</v>
      </c>
      <c r="B901" s="10">
        <v>1</v>
      </c>
      <c r="C901" s="16">
        <v>18</v>
      </c>
      <c r="D901" s="17">
        <v>27</v>
      </c>
    </row>
    <row r="902" spans="1:5" x14ac:dyDescent="0.2">
      <c r="A902" s="10">
        <v>23</v>
      </c>
      <c r="B902" s="10">
        <v>1</v>
      </c>
      <c r="C902" s="16">
        <v>19</v>
      </c>
      <c r="D902" s="17">
        <v>6</v>
      </c>
    </row>
    <row r="903" spans="1:5" x14ac:dyDescent="0.2">
      <c r="A903" s="23">
        <v>23</v>
      </c>
      <c r="B903" s="23">
        <v>1</v>
      </c>
      <c r="C903" s="23">
        <v>20</v>
      </c>
      <c r="D903" s="24">
        <v>2</v>
      </c>
      <c r="E903" s="25"/>
    </row>
    <row r="904" spans="1:5" x14ac:dyDescent="0.2">
      <c r="A904" s="10">
        <v>23</v>
      </c>
      <c r="B904" s="10">
        <v>1</v>
      </c>
      <c r="C904" s="16">
        <v>21</v>
      </c>
      <c r="D904" s="17">
        <v>2</v>
      </c>
    </row>
    <row r="905" spans="1:5" x14ac:dyDescent="0.2">
      <c r="A905" s="10">
        <v>23</v>
      </c>
      <c r="B905" s="10">
        <v>1</v>
      </c>
      <c r="C905" s="16">
        <v>22</v>
      </c>
      <c r="D905" s="17">
        <v>0</v>
      </c>
    </row>
    <row r="906" spans="1:5" x14ac:dyDescent="0.2">
      <c r="A906" s="10">
        <v>23</v>
      </c>
      <c r="B906" s="10">
        <v>1</v>
      </c>
      <c r="C906" s="16">
        <v>23</v>
      </c>
      <c r="D906" s="17">
        <v>13</v>
      </c>
    </row>
    <row r="907" spans="1:5" x14ac:dyDescent="0.2">
      <c r="A907" s="10">
        <v>23</v>
      </c>
      <c r="B907" s="10">
        <v>1</v>
      </c>
      <c r="C907" s="16">
        <v>24</v>
      </c>
      <c r="D907" s="17">
        <v>15</v>
      </c>
    </row>
    <row r="908" spans="1:5" x14ac:dyDescent="0.2">
      <c r="A908" s="20">
        <v>23</v>
      </c>
      <c r="B908" s="20">
        <v>1</v>
      </c>
      <c r="C908" s="16">
        <v>25</v>
      </c>
      <c r="D908" s="17">
        <v>2</v>
      </c>
    </row>
    <row r="909" spans="1:5" x14ac:dyDescent="0.2">
      <c r="A909" s="10">
        <v>23</v>
      </c>
      <c r="B909" s="10">
        <v>1</v>
      </c>
      <c r="C909" s="16">
        <v>26</v>
      </c>
      <c r="D909" s="17">
        <v>15</v>
      </c>
    </row>
    <row r="910" spans="1:5" x14ac:dyDescent="0.2">
      <c r="A910" s="10">
        <v>23</v>
      </c>
      <c r="B910" s="10">
        <v>1</v>
      </c>
      <c r="C910" s="16">
        <v>27</v>
      </c>
      <c r="D910" s="17">
        <v>8</v>
      </c>
    </row>
    <row r="911" spans="1:5" x14ac:dyDescent="0.2">
      <c r="A911" s="10">
        <v>23</v>
      </c>
      <c r="B911" s="10">
        <v>1</v>
      </c>
      <c r="C911" s="16">
        <v>28</v>
      </c>
      <c r="D911" s="17">
        <v>1</v>
      </c>
    </row>
    <row r="912" spans="1:5" x14ac:dyDescent="0.2">
      <c r="A912" s="20">
        <v>23</v>
      </c>
      <c r="B912" s="20">
        <v>1</v>
      </c>
      <c r="C912" s="16">
        <v>29</v>
      </c>
      <c r="D912" s="17">
        <v>20</v>
      </c>
    </row>
    <row r="913" spans="1:5" x14ac:dyDescent="0.2">
      <c r="A913" s="23">
        <v>23</v>
      </c>
      <c r="B913" s="23">
        <v>1</v>
      </c>
      <c r="C913" s="23">
        <v>30</v>
      </c>
      <c r="D913" s="24">
        <v>2</v>
      </c>
      <c r="E913" s="25"/>
    </row>
    <row r="914" spans="1:5" x14ac:dyDescent="0.2">
      <c r="A914" s="10">
        <v>23</v>
      </c>
      <c r="B914" s="10">
        <v>1</v>
      </c>
      <c r="C914" s="16">
        <v>31</v>
      </c>
      <c r="D914" s="17">
        <v>8</v>
      </c>
    </row>
    <row r="915" spans="1:5" x14ac:dyDescent="0.2">
      <c r="A915" s="10">
        <v>23</v>
      </c>
      <c r="B915" s="10">
        <v>1</v>
      </c>
      <c r="C915" s="16">
        <v>32</v>
      </c>
      <c r="D915" s="17">
        <v>4</v>
      </c>
    </row>
    <row r="916" spans="1:5" x14ac:dyDescent="0.2">
      <c r="A916" s="10">
        <v>23</v>
      </c>
      <c r="B916" s="10">
        <v>1</v>
      </c>
      <c r="C916" s="16">
        <v>33</v>
      </c>
      <c r="D916" s="17">
        <v>16</v>
      </c>
    </row>
    <row r="917" spans="1:5" x14ac:dyDescent="0.2">
      <c r="A917" s="10">
        <v>23</v>
      </c>
      <c r="B917" s="10">
        <v>1</v>
      </c>
      <c r="C917" s="16">
        <v>34</v>
      </c>
      <c r="D917" s="17">
        <v>3</v>
      </c>
    </row>
    <row r="918" spans="1:5" x14ac:dyDescent="0.2">
      <c r="A918" s="20">
        <v>23</v>
      </c>
      <c r="B918" s="20">
        <v>1</v>
      </c>
      <c r="C918" s="16">
        <v>35</v>
      </c>
      <c r="D918" s="17">
        <v>2</v>
      </c>
    </row>
    <row r="919" spans="1:5" x14ac:dyDescent="0.2">
      <c r="A919" s="10">
        <v>23</v>
      </c>
      <c r="B919" s="10">
        <v>1</v>
      </c>
      <c r="C919" s="16">
        <v>36</v>
      </c>
      <c r="D919" s="17">
        <v>17</v>
      </c>
    </row>
    <row r="920" spans="1:5" x14ac:dyDescent="0.2">
      <c r="A920" s="10">
        <v>23</v>
      </c>
      <c r="B920" s="10">
        <v>1</v>
      </c>
      <c r="C920" s="16">
        <v>37</v>
      </c>
      <c r="D920" s="17">
        <v>14</v>
      </c>
    </row>
    <row r="921" spans="1:5" x14ac:dyDescent="0.2">
      <c r="A921" s="10">
        <v>23</v>
      </c>
      <c r="B921" s="10">
        <v>1</v>
      </c>
      <c r="C921" s="16">
        <v>38</v>
      </c>
      <c r="D921" s="17">
        <v>10</v>
      </c>
    </row>
    <row r="922" spans="1:5" x14ac:dyDescent="0.2">
      <c r="A922" s="10">
        <v>23</v>
      </c>
      <c r="B922" s="10">
        <v>1</v>
      </c>
      <c r="C922" s="16">
        <v>39</v>
      </c>
      <c r="D922" s="17">
        <v>7</v>
      </c>
    </row>
    <row r="923" spans="1:5" ht="15.75" thickBot="1" x14ac:dyDescent="0.25">
      <c r="A923" s="27">
        <v>23</v>
      </c>
      <c r="B923" s="27">
        <v>1</v>
      </c>
      <c r="C923" s="27">
        <v>40</v>
      </c>
      <c r="D923" s="28">
        <v>31</v>
      </c>
      <c r="E923" s="43"/>
    </row>
    <row r="924" spans="1:5" x14ac:dyDescent="0.2">
      <c r="A924" s="10">
        <v>24</v>
      </c>
      <c r="B924" s="10">
        <v>1</v>
      </c>
      <c r="C924" s="16">
        <v>1</v>
      </c>
      <c r="D924" s="17">
        <v>0</v>
      </c>
    </row>
    <row r="925" spans="1:5" x14ac:dyDescent="0.2">
      <c r="A925" s="10">
        <v>24</v>
      </c>
      <c r="B925" s="10">
        <v>1</v>
      </c>
      <c r="C925" s="16">
        <v>2</v>
      </c>
      <c r="D925" s="17">
        <v>0</v>
      </c>
    </row>
    <row r="926" spans="1:5" x14ac:dyDescent="0.2">
      <c r="A926" s="10">
        <v>24</v>
      </c>
      <c r="B926" s="10">
        <v>1</v>
      </c>
      <c r="C926" s="16">
        <v>3</v>
      </c>
      <c r="D926" s="17">
        <v>5</v>
      </c>
    </row>
    <row r="927" spans="1:5" x14ac:dyDescent="0.2">
      <c r="A927" s="10">
        <v>24</v>
      </c>
      <c r="B927" s="10">
        <v>1</v>
      </c>
      <c r="C927" s="16">
        <v>4</v>
      </c>
      <c r="D927" s="17">
        <v>0</v>
      </c>
    </row>
    <row r="928" spans="1:5" x14ac:dyDescent="0.2">
      <c r="A928" s="20">
        <v>24</v>
      </c>
      <c r="B928" s="20">
        <v>1</v>
      </c>
      <c r="C928" s="16">
        <v>5</v>
      </c>
      <c r="D928" s="17">
        <v>0</v>
      </c>
    </row>
    <row r="929" spans="1:5" x14ac:dyDescent="0.2">
      <c r="A929" s="10">
        <v>24</v>
      </c>
      <c r="B929" s="10">
        <v>1</v>
      </c>
      <c r="C929" s="16">
        <v>6</v>
      </c>
      <c r="D929" s="17">
        <v>0</v>
      </c>
    </row>
    <row r="930" spans="1:5" x14ac:dyDescent="0.2">
      <c r="A930" s="10">
        <v>24</v>
      </c>
      <c r="B930" s="10">
        <v>1</v>
      </c>
      <c r="C930" s="16">
        <v>7</v>
      </c>
      <c r="D930" s="17">
        <v>2</v>
      </c>
    </row>
    <row r="931" spans="1:5" x14ac:dyDescent="0.2">
      <c r="A931" s="10">
        <v>24</v>
      </c>
      <c r="B931" s="10">
        <v>1</v>
      </c>
      <c r="C931" s="16">
        <v>8</v>
      </c>
      <c r="D931" s="17">
        <v>0</v>
      </c>
    </row>
    <row r="932" spans="1:5" x14ac:dyDescent="0.2">
      <c r="A932" s="10">
        <v>24</v>
      </c>
      <c r="B932" s="10">
        <v>1</v>
      </c>
      <c r="C932" s="16">
        <v>9</v>
      </c>
      <c r="D932" s="17">
        <v>5</v>
      </c>
    </row>
    <row r="933" spans="1:5" x14ac:dyDescent="0.2">
      <c r="A933" s="23">
        <v>24</v>
      </c>
      <c r="B933" s="23">
        <v>1</v>
      </c>
      <c r="C933" s="23">
        <v>10</v>
      </c>
      <c r="D933" s="24">
        <v>0</v>
      </c>
      <c r="E933" s="25"/>
    </row>
    <row r="934" spans="1:5" x14ac:dyDescent="0.2">
      <c r="A934" s="10">
        <v>24</v>
      </c>
      <c r="B934" s="10">
        <v>1</v>
      </c>
      <c r="C934" s="16">
        <v>11</v>
      </c>
      <c r="D934" s="17">
        <v>0</v>
      </c>
    </row>
    <row r="935" spans="1:5" x14ac:dyDescent="0.2">
      <c r="A935" s="10">
        <v>24</v>
      </c>
      <c r="B935" s="10">
        <v>1</v>
      </c>
      <c r="C935" s="16">
        <v>12</v>
      </c>
      <c r="D935" s="17">
        <v>4</v>
      </c>
    </row>
    <row r="936" spans="1:5" x14ac:dyDescent="0.2">
      <c r="A936" s="10">
        <v>24</v>
      </c>
      <c r="B936" s="10">
        <v>1</v>
      </c>
      <c r="C936" s="16">
        <v>13</v>
      </c>
      <c r="D936" s="17">
        <v>0</v>
      </c>
    </row>
    <row r="937" spans="1:5" x14ac:dyDescent="0.2">
      <c r="A937" s="10">
        <v>24</v>
      </c>
      <c r="B937" s="10">
        <v>1</v>
      </c>
      <c r="C937" s="16">
        <v>14</v>
      </c>
      <c r="D937" s="17">
        <v>0</v>
      </c>
    </row>
    <row r="938" spans="1:5" x14ac:dyDescent="0.2">
      <c r="A938" s="20">
        <v>24</v>
      </c>
      <c r="B938" s="20">
        <v>1</v>
      </c>
      <c r="C938" s="16">
        <v>15</v>
      </c>
      <c r="D938" s="17">
        <v>2</v>
      </c>
    </row>
    <row r="939" spans="1:5" x14ac:dyDescent="0.2">
      <c r="A939" s="10">
        <v>24</v>
      </c>
      <c r="B939" s="10">
        <v>1</v>
      </c>
      <c r="C939" s="16">
        <v>16</v>
      </c>
      <c r="D939" s="17">
        <v>0</v>
      </c>
    </row>
    <row r="940" spans="1:5" x14ac:dyDescent="0.2">
      <c r="A940" s="10">
        <v>24</v>
      </c>
      <c r="B940" s="10">
        <v>1</v>
      </c>
      <c r="C940" s="16">
        <v>17</v>
      </c>
      <c r="D940" s="17">
        <v>2</v>
      </c>
    </row>
    <row r="941" spans="1:5" x14ac:dyDescent="0.2">
      <c r="A941" s="10">
        <v>24</v>
      </c>
      <c r="B941" s="10">
        <v>1</v>
      </c>
      <c r="C941" s="16">
        <v>18</v>
      </c>
      <c r="D941" s="17">
        <v>0</v>
      </c>
    </row>
    <row r="942" spans="1:5" x14ac:dyDescent="0.2">
      <c r="A942" s="10">
        <v>24</v>
      </c>
      <c r="B942" s="10">
        <v>1</v>
      </c>
      <c r="C942" s="16">
        <v>19</v>
      </c>
      <c r="D942" s="17">
        <v>0</v>
      </c>
    </row>
    <row r="943" spans="1:5" x14ac:dyDescent="0.2">
      <c r="A943" s="23">
        <v>24</v>
      </c>
      <c r="B943" s="23">
        <v>1</v>
      </c>
      <c r="C943" s="23">
        <v>20</v>
      </c>
      <c r="D943" s="24">
        <v>0</v>
      </c>
      <c r="E943" s="25"/>
    </row>
    <row r="944" spans="1:5" x14ac:dyDescent="0.2">
      <c r="A944" s="10">
        <v>24</v>
      </c>
      <c r="B944" s="10">
        <v>1</v>
      </c>
      <c r="C944" s="16">
        <v>21</v>
      </c>
      <c r="D944" s="17">
        <v>0</v>
      </c>
    </row>
    <row r="945" spans="1:5" x14ac:dyDescent="0.2">
      <c r="A945" s="10">
        <v>24</v>
      </c>
      <c r="B945" s="10">
        <v>1</v>
      </c>
      <c r="C945" s="16">
        <v>22</v>
      </c>
      <c r="D945" s="17">
        <v>0</v>
      </c>
    </row>
    <row r="946" spans="1:5" x14ac:dyDescent="0.2">
      <c r="A946" s="10">
        <v>24</v>
      </c>
      <c r="B946" s="10">
        <v>1</v>
      </c>
      <c r="C946" s="16">
        <v>23</v>
      </c>
      <c r="D946" s="17">
        <v>2</v>
      </c>
    </row>
    <row r="947" spans="1:5" x14ac:dyDescent="0.2">
      <c r="A947" s="10">
        <v>24</v>
      </c>
      <c r="B947" s="10">
        <v>1</v>
      </c>
      <c r="C947" s="16">
        <v>24</v>
      </c>
      <c r="D947" s="17">
        <v>0</v>
      </c>
    </row>
    <row r="948" spans="1:5" x14ac:dyDescent="0.2">
      <c r="A948" s="20">
        <v>24</v>
      </c>
      <c r="B948" s="20">
        <v>1</v>
      </c>
      <c r="C948" s="16">
        <v>25</v>
      </c>
      <c r="D948" s="17">
        <v>0</v>
      </c>
    </row>
    <row r="949" spans="1:5" x14ac:dyDescent="0.2">
      <c r="A949" s="10">
        <v>24</v>
      </c>
      <c r="B949" s="10">
        <v>1</v>
      </c>
      <c r="C949" s="16">
        <v>26</v>
      </c>
      <c r="D949" s="17">
        <v>4</v>
      </c>
    </row>
    <row r="950" spans="1:5" x14ac:dyDescent="0.2">
      <c r="A950" s="10">
        <v>24</v>
      </c>
      <c r="B950" s="10">
        <v>1</v>
      </c>
      <c r="C950" s="16">
        <v>27</v>
      </c>
      <c r="D950" s="17">
        <v>0</v>
      </c>
    </row>
    <row r="951" spans="1:5" x14ac:dyDescent="0.2">
      <c r="A951" s="10">
        <v>24</v>
      </c>
      <c r="B951" s="10">
        <v>1</v>
      </c>
      <c r="C951" s="16">
        <v>28</v>
      </c>
      <c r="D951" s="17">
        <v>4</v>
      </c>
    </row>
    <row r="952" spans="1:5" x14ac:dyDescent="0.2">
      <c r="A952" s="20">
        <v>24</v>
      </c>
      <c r="B952" s="20">
        <v>1</v>
      </c>
      <c r="C952" s="16">
        <v>29</v>
      </c>
      <c r="D952" s="17">
        <v>2</v>
      </c>
    </row>
    <row r="953" spans="1:5" x14ac:dyDescent="0.2">
      <c r="A953" s="23">
        <v>24</v>
      </c>
      <c r="B953" s="23">
        <v>1</v>
      </c>
      <c r="C953" s="23">
        <v>30</v>
      </c>
      <c r="D953" s="24">
        <v>0</v>
      </c>
      <c r="E953" s="25"/>
    </row>
    <row r="954" spans="1:5" x14ac:dyDescent="0.2">
      <c r="A954" s="10">
        <v>24</v>
      </c>
      <c r="B954" s="10">
        <v>1</v>
      </c>
      <c r="C954" s="16">
        <v>31</v>
      </c>
      <c r="D954" s="17">
        <v>4</v>
      </c>
    </row>
    <row r="955" spans="1:5" x14ac:dyDescent="0.2">
      <c r="A955" s="10">
        <v>24</v>
      </c>
      <c r="B955" s="10">
        <v>1</v>
      </c>
      <c r="C955" s="16">
        <v>32</v>
      </c>
      <c r="D955" s="17">
        <v>0</v>
      </c>
    </row>
    <row r="956" spans="1:5" x14ac:dyDescent="0.2">
      <c r="A956" s="10">
        <v>24</v>
      </c>
      <c r="B956" s="10">
        <v>1</v>
      </c>
      <c r="C956" s="16">
        <v>33</v>
      </c>
      <c r="D956" s="17">
        <v>0</v>
      </c>
    </row>
    <row r="957" spans="1:5" x14ac:dyDescent="0.2">
      <c r="A957" s="10">
        <v>24</v>
      </c>
      <c r="B957" s="10">
        <v>1</v>
      </c>
      <c r="C957" s="16">
        <v>34</v>
      </c>
      <c r="D957" s="17">
        <v>0</v>
      </c>
    </row>
    <row r="958" spans="1:5" x14ac:dyDescent="0.2">
      <c r="A958" s="20">
        <v>24</v>
      </c>
      <c r="B958" s="20">
        <v>1</v>
      </c>
      <c r="C958" s="16">
        <v>35</v>
      </c>
      <c r="D958" s="17">
        <v>0</v>
      </c>
    </row>
    <row r="959" spans="1:5" x14ac:dyDescent="0.2">
      <c r="A959" s="10">
        <v>24</v>
      </c>
      <c r="B959" s="10">
        <v>1</v>
      </c>
      <c r="C959" s="16">
        <v>36</v>
      </c>
      <c r="D959" s="17">
        <v>0</v>
      </c>
    </row>
    <row r="960" spans="1:5" x14ac:dyDescent="0.2">
      <c r="A960" s="10">
        <v>24</v>
      </c>
      <c r="B960" s="10">
        <v>1</v>
      </c>
      <c r="C960" s="16">
        <v>37</v>
      </c>
      <c r="D960" s="17">
        <v>5</v>
      </c>
    </row>
    <row r="961" spans="1:5" x14ac:dyDescent="0.2">
      <c r="A961" s="10">
        <v>24</v>
      </c>
      <c r="B961" s="10">
        <v>1</v>
      </c>
      <c r="C961" s="16">
        <v>38</v>
      </c>
      <c r="D961" s="17">
        <v>8</v>
      </c>
    </row>
    <row r="962" spans="1:5" x14ac:dyDescent="0.2">
      <c r="A962" s="10">
        <v>24</v>
      </c>
      <c r="B962" s="10">
        <v>1</v>
      </c>
      <c r="C962" s="16">
        <v>39</v>
      </c>
      <c r="D962" s="17">
        <v>1</v>
      </c>
    </row>
    <row r="963" spans="1:5" ht="15.75" thickBot="1" x14ac:dyDescent="0.25">
      <c r="A963" s="27">
        <v>24</v>
      </c>
      <c r="B963" s="27">
        <v>1</v>
      </c>
      <c r="C963" s="27">
        <v>40</v>
      </c>
      <c r="D963" s="28">
        <v>0</v>
      </c>
      <c r="E963" s="43"/>
    </row>
    <row r="964" spans="1:5" x14ac:dyDescent="0.2">
      <c r="A964" s="10">
        <v>25</v>
      </c>
      <c r="B964" s="10">
        <v>1</v>
      </c>
      <c r="C964" s="16">
        <v>1</v>
      </c>
      <c r="D964" s="17">
        <v>0</v>
      </c>
    </row>
    <row r="965" spans="1:5" x14ac:dyDescent="0.2">
      <c r="A965" s="10">
        <v>25</v>
      </c>
      <c r="B965" s="10">
        <v>1</v>
      </c>
      <c r="C965" s="16">
        <v>2</v>
      </c>
      <c r="D965" s="17">
        <v>0</v>
      </c>
    </row>
    <row r="966" spans="1:5" x14ac:dyDescent="0.2">
      <c r="A966" s="10">
        <v>25</v>
      </c>
      <c r="B966" s="10">
        <v>1</v>
      </c>
      <c r="C966" s="16">
        <v>3</v>
      </c>
      <c r="D966" s="17">
        <v>0</v>
      </c>
    </row>
    <row r="967" spans="1:5" x14ac:dyDescent="0.2">
      <c r="A967" s="10">
        <v>25</v>
      </c>
      <c r="B967" s="10">
        <v>1</v>
      </c>
      <c r="C967" s="16">
        <v>4</v>
      </c>
      <c r="D967" s="17">
        <v>0</v>
      </c>
    </row>
    <row r="968" spans="1:5" x14ac:dyDescent="0.2">
      <c r="A968" s="20">
        <v>25</v>
      </c>
      <c r="B968" s="20">
        <v>1</v>
      </c>
      <c r="C968" s="16">
        <v>5</v>
      </c>
      <c r="D968" s="17">
        <v>0</v>
      </c>
    </row>
    <row r="969" spans="1:5" x14ac:dyDescent="0.2">
      <c r="A969" s="10">
        <v>25</v>
      </c>
      <c r="B969" s="10">
        <v>1</v>
      </c>
      <c r="C969" s="16">
        <v>6</v>
      </c>
      <c r="D969" s="17">
        <v>0</v>
      </c>
    </row>
    <row r="970" spans="1:5" x14ac:dyDescent="0.2">
      <c r="A970" s="10">
        <v>25</v>
      </c>
      <c r="B970" s="10">
        <v>1</v>
      </c>
      <c r="C970" s="16">
        <v>7</v>
      </c>
      <c r="D970" s="17">
        <v>0</v>
      </c>
    </row>
    <row r="971" spans="1:5" x14ac:dyDescent="0.2">
      <c r="A971" s="10">
        <v>25</v>
      </c>
      <c r="B971" s="10">
        <v>1</v>
      </c>
      <c r="C971" s="16">
        <v>8</v>
      </c>
      <c r="D971" s="17">
        <v>0</v>
      </c>
    </row>
    <row r="972" spans="1:5" x14ac:dyDescent="0.2">
      <c r="A972" s="10">
        <v>25</v>
      </c>
      <c r="B972" s="10">
        <v>1</v>
      </c>
      <c r="C972" s="16">
        <v>9</v>
      </c>
      <c r="D972" s="17">
        <v>0</v>
      </c>
    </row>
    <row r="973" spans="1:5" x14ac:dyDescent="0.2">
      <c r="A973" s="23">
        <v>25</v>
      </c>
      <c r="B973" s="23">
        <v>1</v>
      </c>
      <c r="C973" s="23">
        <v>10</v>
      </c>
      <c r="D973" s="24">
        <v>0</v>
      </c>
      <c r="E973" s="25"/>
    </row>
    <row r="974" spans="1:5" x14ac:dyDescent="0.2">
      <c r="A974" s="10">
        <v>25</v>
      </c>
      <c r="B974" s="10">
        <v>1</v>
      </c>
      <c r="C974" s="16">
        <v>11</v>
      </c>
      <c r="D974" s="17">
        <v>0</v>
      </c>
    </row>
    <row r="975" spans="1:5" x14ac:dyDescent="0.2">
      <c r="A975" s="10">
        <v>25</v>
      </c>
      <c r="B975" s="10">
        <v>1</v>
      </c>
      <c r="C975" s="16">
        <v>12</v>
      </c>
      <c r="D975" s="17">
        <v>0</v>
      </c>
    </row>
    <row r="976" spans="1:5" x14ac:dyDescent="0.2">
      <c r="A976" s="10">
        <v>25</v>
      </c>
      <c r="B976" s="10">
        <v>1</v>
      </c>
      <c r="C976" s="16">
        <v>13</v>
      </c>
      <c r="D976" s="17">
        <v>0</v>
      </c>
    </row>
    <row r="977" spans="1:5" x14ac:dyDescent="0.2">
      <c r="A977" s="10">
        <v>25</v>
      </c>
      <c r="B977" s="10">
        <v>1</v>
      </c>
      <c r="C977" s="16">
        <v>14</v>
      </c>
      <c r="D977" s="17">
        <v>0</v>
      </c>
    </row>
    <row r="978" spans="1:5" x14ac:dyDescent="0.2">
      <c r="A978" s="20">
        <v>25</v>
      </c>
      <c r="B978" s="20">
        <v>1</v>
      </c>
      <c r="C978" s="16">
        <v>15</v>
      </c>
      <c r="D978" s="17">
        <v>0</v>
      </c>
    </row>
    <row r="979" spans="1:5" x14ac:dyDescent="0.2">
      <c r="A979" s="10">
        <v>25</v>
      </c>
      <c r="B979" s="10">
        <v>1</v>
      </c>
      <c r="C979" s="16">
        <v>16</v>
      </c>
      <c r="D979" s="17">
        <v>0</v>
      </c>
    </row>
    <row r="980" spans="1:5" x14ac:dyDescent="0.2">
      <c r="A980" s="10">
        <v>25</v>
      </c>
      <c r="B980" s="10">
        <v>1</v>
      </c>
      <c r="C980" s="16">
        <v>17</v>
      </c>
      <c r="D980" s="17">
        <v>0</v>
      </c>
    </row>
    <row r="981" spans="1:5" x14ac:dyDescent="0.2">
      <c r="A981" s="10">
        <v>25</v>
      </c>
      <c r="B981" s="10">
        <v>1</v>
      </c>
      <c r="C981" s="16">
        <v>18</v>
      </c>
      <c r="D981" s="17">
        <v>0</v>
      </c>
    </row>
    <row r="982" spans="1:5" x14ac:dyDescent="0.2">
      <c r="A982" s="10">
        <v>25</v>
      </c>
      <c r="B982" s="10">
        <v>1</v>
      </c>
      <c r="C982" s="16">
        <v>19</v>
      </c>
      <c r="D982" s="17">
        <v>0</v>
      </c>
    </row>
    <row r="983" spans="1:5" x14ac:dyDescent="0.2">
      <c r="A983" s="23">
        <v>25</v>
      </c>
      <c r="B983" s="23">
        <v>1</v>
      </c>
      <c r="C983" s="23">
        <v>20</v>
      </c>
      <c r="D983" s="24">
        <v>0</v>
      </c>
      <c r="E983" s="25"/>
    </row>
    <row r="984" spans="1:5" x14ac:dyDescent="0.2">
      <c r="A984" s="10">
        <v>25</v>
      </c>
      <c r="B984" s="10">
        <v>1</v>
      </c>
      <c r="C984" s="16">
        <v>21</v>
      </c>
      <c r="D984" s="17">
        <v>0</v>
      </c>
    </row>
    <row r="985" spans="1:5" x14ac:dyDescent="0.2">
      <c r="A985" s="10">
        <v>25</v>
      </c>
      <c r="B985" s="10">
        <v>1</v>
      </c>
      <c r="C985" s="16">
        <v>22</v>
      </c>
      <c r="D985" s="17">
        <v>0</v>
      </c>
    </row>
    <row r="986" spans="1:5" x14ac:dyDescent="0.2">
      <c r="A986" s="10">
        <v>25</v>
      </c>
      <c r="B986" s="10">
        <v>1</v>
      </c>
      <c r="C986" s="16">
        <v>23</v>
      </c>
      <c r="D986" s="17">
        <v>0</v>
      </c>
    </row>
    <row r="987" spans="1:5" x14ac:dyDescent="0.2">
      <c r="A987" s="10">
        <v>25</v>
      </c>
      <c r="B987" s="10">
        <v>1</v>
      </c>
      <c r="C987" s="16">
        <v>24</v>
      </c>
      <c r="D987" s="17">
        <v>0</v>
      </c>
    </row>
    <row r="988" spans="1:5" x14ac:dyDescent="0.2">
      <c r="A988" s="20">
        <v>25</v>
      </c>
      <c r="B988" s="20">
        <v>1</v>
      </c>
      <c r="C988" s="16">
        <v>25</v>
      </c>
      <c r="D988" s="17">
        <v>0</v>
      </c>
    </row>
    <row r="989" spans="1:5" x14ac:dyDescent="0.2">
      <c r="A989" s="10">
        <v>25</v>
      </c>
      <c r="B989" s="10">
        <v>1</v>
      </c>
      <c r="C989" s="16">
        <v>26</v>
      </c>
      <c r="D989" s="17">
        <v>0</v>
      </c>
    </row>
    <row r="990" spans="1:5" x14ac:dyDescent="0.2">
      <c r="A990" s="10">
        <v>25</v>
      </c>
      <c r="B990" s="10">
        <v>1</v>
      </c>
      <c r="C990" s="16">
        <v>27</v>
      </c>
      <c r="D990" s="17">
        <v>0</v>
      </c>
    </row>
    <row r="991" spans="1:5" x14ac:dyDescent="0.2">
      <c r="A991" s="10">
        <v>25</v>
      </c>
      <c r="B991" s="10">
        <v>1</v>
      </c>
      <c r="C991" s="16">
        <v>28</v>
      </c>
      <c r="D991" s="17">
        <v>0</v>
      </c>
    </row>
    <row r="992" spans="1:5" x14ac:dyDescent="0.2">
      <c r="A992" s="20">
        <v>25</v>
      </c>
      <c r="B992" s="20">
        <v>1</v>
      </c>
      <c r="C992" s="16">
        <v>29</v>
      </c>
      <c r="D992" s="17">
        <v>0</v>
      </c>
    </row>
    <row r="993" spans="1:5" x14ac:dyDescent="0.2">
      <c r="A993" s="23">
        <v>25</v>
      </c>
      <c r="B993" s="23">
        <v>1</v>
      </c>
      <c r="C993" s="23">
        <v>30</v>
      </c>
      <c r="D993" s="24">
        <v>0</v>
      </c>
      <c r="E993" s="25"/>
    </row>
    <row r="994" spans="1:5" x14ac:dyDescent="0.2">
      <c r="A994" s="10">
        <v>25</v>
      </c>
      <c r="B994" s="10">
        <v>1</v>
      </c>
      <c r="C994" s="16">
        <v>31</v>
      </c>
      <c r="D994" s="17">
        <v>6</v>
      </c>
    </row>
    <row r="995" spans="1:5" x14ac:dyDescent="0.2">
      <c r="A995" s="10">
        <v>25</v>
      </c>
      <c r="B995" s="10">
        <v>1</v>
      </c>
      <c r="C995" s="16">
        <v>32</v>
      </c>
      <c r="D995" s="17">
        <v>1</v>
      </c>
    </row>
    <row r="996" spans="1:5" x14ac:dyDescent="0.2">
      <c r="A996" s="10">
        <v>25</v>
      </c>
      <c r="B996" s="10">
        <v>1</v>
      </c>
      <c r="C996" s="16">
        <v>33</v>
      </c>
      <c r="D996" s="17">
        <v>3</v>
      </c>
    </row>
    <row r="997" spans="1:5" x14ac:dyDescent="0.2">
      <c r="A997" s="10">
        <v>25</v>
      </c>
      <c r="B997" s="10">
        <v>1</v>
      </c>
      <c r="C997" s="16">
        <v>34</v>
      </c>
      <c r="D997" s="17">
        <v>0</v>
      </c>
    </row>
    <row r="998" spans="1:5" x14ac:dyDescent="0.2">
      <c r="A998" s="20">
        <v>25</v>
      </c>
      <c r="B998" s="20">
        <v>1</v>
      </c>
      <c r="C998" s="16">
        <v>35</v>
      </c>
      <c r="D998" s="17">
        <v>0</v>
      </c>
    </row>
    <row r="999" spans="1:5" x14ac:dyDescent="0.2">
      <c r="A999" s="10">
        <v>25</v>
      </c>
      <c r="B999" s="10">
        <v>1</v>
      </c>
      <c r="C999" s="16">
        <v>36</v>
      </c>
      <c r="D999" s="17">
        <v>0</v>
      </c>
    </row>
    <row r="1000" spans="1:5" x14ac:dyDescent="0.2">
      <c r="A1000" s="10">
        <v>25</v>
      </c>
      <c r="B1000" s="10">
        <v>1</v>
      </c>
      <c r="C1000" s="16">
        <v>37</v>
      </c>
      <c r="D1000" s="17">
        <v>0</v>
      </c>
    </row>
    <row r="1001" spans="1:5" x14ac:dyDescent="0.2">
      <c r="A1001" s="10">
        <v>25</v>
      </c>
      <c r="B1001" s="10">
        <v>1</v>
      </c>
      <c r="C1001" s="16">
        <v>38</v>
      </c>
      <c r="D1001" s="17">
        <v>0</v>
      </c>
    </row>
    <row r="1002" spans="1:5" x14ac:dyDescent="0.2">
      <c r="A1002" s="10">
        <v>25</v>
      </c>
      <c r="B1002" s="10">
        <v>1</v>
      </c>
      <c r="C1002" s="16">
        <v>39</v>
      </c>
      <c r="D1002" s="17">
        <v>0</v>
      </c>
    </row>
    <row r="1003" spans="1:5" ht="15.75" thickBot="1" x14ac:dyDescent="0.25">
      <c r="A1003" s="27">
        <v>25</v>
      </c>
      <c r="B1003" s="27">
        <v>1</v>
      </c>
      <c r="C1003" s="27">
        <v>40</v>
      </c>
      <c r="D1003" s="28">
        <v>0</v>
      </c>
      <c r="E1003" s="43"/>
    </row>
    <row r="1004" spans="1:5" x14ac:dyDescent="0.2">
      <c r="A1004" s="10">
        <v>26</v>
      </c>
      <c r="B1004" s="10">
        <v>1</v>
      </c>
      <c r="C1004" s="16">
        <v>1</v>
      </c>
      <c r="D1004" s="17">
        <v>0</v>
      </c>
    </row>
    <row r="1005" spans="1:5" x14ac:dyDescent="0.2">
      <c r="A1005" s="10">
        <v>26</v>
      </c>
      <c r="B1005" s="10">
        <v>1</v>
      </c>
      <c r="C1005" s="16">
        <v>2</v>
      </c>
      <c r="D1005" s="17">
        <v>0</v>
      </c>
    </row>
    <row r="1006" spans="1:5" x14ac:dyDescent="0.2">
      <c r="A1006" s="10">
        <v>26</v>
      </c>
      <c r="B1006" s="10">
        <v>1</v>
      </c>
      <c r="C1006" s="16">
        <v>3</v>
      </c>
      <c r="D1006" s="17">
        <v>0</v>
      </c>
    </row>
    <row r="1007" spans="1:5" x14ac:dyDescent="0.2">
      <c r="A1007" s="10">
        <v>26</v>
      </c>
      <c r="B1007" s="10">
        <v>1</v>
      </c>
      <c r="C1007" s="16">
        <v>4</v>
      </c>
      <c r="D1007" s="17">
        <v>0</v>
      </c>
    </row>
    <row r="1008" spans="1:5" x14ac:dyDescent="0.2">
      <c r="A1008" s="20">
        <v>26</v>
      </c>
      <c r="B1008" s="20">
        <v>1</v>
      </c>
      <c r="C1008" s="16">
        <v>5</v>
      </c>
      <c r="D1008" s="17">
        <v>0</v>
      </c>
    </row>
    <row r="1009" spans="1:5" x14ac:dyDescent="0.2">
      <c r="A1009" s="10">
        <v>26</v>
      </c>
      <c r="B1009" s="10">
        <v>1</v>
      </c>
      <c r="C1009" s="16">
        <v>6</v>
      </c>
      <c r="D1009" s="17">
        <v>0</v>
      </c>
    </row>
    <row r="1010" spans="1:5" x14ac:dyDescent="0.2">
      <c r="A1010" s="10">
        <v>26</v>
      </c>
      <c r="B1010" s="10">
        <v>1</v>
      </c>
      <c r="C1010" s="16">
        <v>7</v>
      </c>
      <c r="D1010" s="17">
        <v>0</v>
      </c>
    </row>
    <row r="1011" spans="1:5" x14ac:dyDescent="0.2">
      <c r="A1011" s="10">
        <v>26</v>
      </c>
      <c r="B1011" s="10">
        <v>1</v>
      </c>
      <c r="C1011" s="16">
        <v>8</v>
      </c>
      <c r="D1011" s="17">
        <v>0</v>
      </c>
    </row>
    <row r="1012" spans="1:5" x14ac:dyDescent="0.2">
      <c r="A1012" s="10">
        <v>26</v>
      </c>
      <c r="B1012" s="10">
        <v>1</v>
      </c>
      <c r="C1012" s="16">
        <v>9</v>
      </c>
      <c r="D1012" s="17">
        <v>0</v>
      </c>
    </row>
    <row r="1013" spans="1:5" x14ac:dyDescent="0.2">
      <c r="A1013" s="23">
        <v>26</v>
      </c>
      <c r="B1013" s="23">
        <v>1</v>
      </c>
      <c r="C1013" s="23">
        <v>10</v>
      </c>
      <c r="D1013" s="24">
        <v>0</v>
      </c>
      <c r="E1013" s="25"/>
    </row>
    <row r="1014" spans="1:5" x14ac:dyDescent="0.2">
      <c r="A1014" s="10">
        <v>26</v>
      </c>
      <c r="B1014" s="10">
        <v>1</v>
      </c>
      <c r="C1014" s="16">
        <v>11</v>
      </c>
      <c r="D1014" s="17">
        <v>0</v>
      </c>
    </row>
    <row r="1015" spans="1:5" x14ac:dyDescent="0.2">
      <c r="A1015" s="10">
        <v>26</v>
      </c>
      <c r="B1015" s="10">
        <v>1</v>
      </c>
      <c r="C1015" s="16">
        <v>12</v>
      </c>
      <c r="D1015" s="17">
        <v>0</v>
      </c>
    </row>
    <row r="1016" spans="1:5" x14ac:dyDescent="0.2">
      <c r="A1016" s="10">
        <v>26</v>
      </c>
      <c r="B1016" s="10">
        <v>1</v>
      </c>
      <c r="C1016" s="16">
        <v>13</v>
      </c>
      <c r="D1016" s="17">
        <v>0</v>
      </c>
    </row>
    <row r="1017" spans="1:5" x14ac:dyDescent="0.2">
      <c r="A1017" s="10">
        <v>26</v>
      </c>
      <c r="B1017" s="10">
        <v>1</v>
      </c>
      <c r="C1017" s="16">
        <v>14</v>
      </c>
      <c r="D1017" s="17">
        <v>0</v>
      </c>
    </row>
    <row r="1018" spans="1:5" x14ac:dyDescent="0.2">
      <c r="A1018" s="20">
        <v>26</v>
      </c>
      <c r="B1018" s="20">
        <v>1</v>
      </c>
      <c r="C1018" s="16">
        <v>15</v>
      </c>
      <c r="D1018" s="17">
        <v>0</v>
      </c>
    </row>
    <row r="1019" spans="1:5" x14ac:dyDescent="0.2">
      <c r="A1019" s="10">
        <v>26</v>
      </c>
      <c r="B1019" s="10">
        <v>1</v>
      </c>
      <c r="C1019" s="16">
        <v>16</v>
      </c>
      <c r="D1019" s="17">
        <v>0</v>
      </c>
    </row>
    <row r="1020" spans="1:5" x14ac:dyDescent="0.2">
      <c r="A1020" s="10">
        <v>26</v>
      </c>
      <c r="B1020" s="10">
        <v>1</v>
      </c>
      <c r="C1020" s="16">
        <v>17</v>
      </c>
      <c r="D1020" s="17">
        <v>0</v>
      </c>
    </row>
    <row r="1021" spans="1:5" x14ac:dyDescent="0.2">
      <c r="A1021" s="10">
        <v>26</v>
      </c>
      <c r="B1021" s="10">
        <v>1</v>
      </c>
      <c r="C1021" s="16">
        <v>18</v>
      </c>
      <c r="D1021" s="17">
        <v>0</v>
      </c>
    </row>
    <row r="1022" spans="1:5" x14ac:dyDescent="0.2">
      <c r="A1022" s="10">
        <v>26</v>
      </c>
      <c r="B1022" s="10">
        <v>1</v>
      </c>
      <c r="C1022" s="16">
        <v>19</v>
      </c>
      <c r="D1022" s="17">
        <v>0</v>
      </c>
    </row>
    <row r="1023" spans="1:5" x14ac:dyDescent="0.2">
      <c r="A1023" s="23">
        <v>26</v>
      </c>
      <c r="B1023" s="23">
        <v>1</v>
      </c>
      <c r="C1023" s="23">
        <v>20</v>
      </c>
      <c r="D1023" s="24">
        <v>0</v>
      </c>
      <c r="E1023" s="25"/>
    </row>
    <row r="1024" spans="1:5" x14ac:dyDescent="0.2">
      <c r="A1024" s="10">
        <v>26</v>
      </c>
      <c r="B1024" s="10">
        <v>1</v>
      </c>
      <c r="C1024" s="16">
        <v>21</v>
      </c>
      <c r="D1024" s="17">
        <v>0</v>
      </c>
    </row>
    <row r="1025" spans="1:5" x14ac:dyDescent="0.2">
      <c r="A1025" s="10">
        <v>26</v>
      </c>
      <c r="B1025" s="10">
        <v>1</v>
      </c>
      <c r="C1025" s="16">
        <v>22</v>
      </c>
      <c r="D1025" s="17">
        <v>0</v>
      </c>
    </row>
    <row r="1026" spans="1:5" x14ac:dyDescent="0.2">
      <c r="A1026" s="10">
        <v>26</v>
      </c>
      <c r="B1026" s="10">
        <v>1</v>
      </c>
      <c r="C1026" s="16">
        <v>23</v>
      </c>
      <c r="D1026" s="17">
        <v>0</v>
      </c>
    </row>
    <row r="1027" spans="1:5" x14ac:dyDescent="0.2">
      <c r="A1027" s="10">
        <v>26</v>
      </c>
      <c r="B1027" s="10">
        <v>1</v>
      </c>
      <c r="C1027" s="16">
        <v>24</v>
      </c>
      <c r="D1027" s="17">
        <v>0</v>
      </c>
    </row>
    <row r="1028" spans="1:5" x14ac:dyDescent="0.2">
      <c r="A1028" s="20">
        <v>26</v>
      </c>
      <c r="B1028" s="20">
        <v>1</v>
      </c>
      <c r="C1028" s="16">
        <v>25</v>
      </c>
      <c r="D1028" s="17">
        <v>0</v>
      </c>
    </row>
    <row r="1029" spans="1:5" x14ac:dyDescent="0.2">
      <c r="A1029" s="10">
        <v>26</v>
      </c>
      <c r="B1029" s="10">
        <v>1</v>
      </c>
      <c r="C1029" s="16">
        <v>26</v>
      </c>
      <c r="D1029" s="17">
        <v>0</v>
      </c>
    </row>
    <row r="1030" spans="1:5" x14ac:dyDescent="0.2">
      <c r="A1030" s="10">
        <v>26</v>
      </c>
      <c r="B1030" s="10">
        <v>1</v>
      </c>
      <c r="C1030" s="16">
        <v>27</v>
      </c>
      <c r="D1030" s="17">
        <v>0</v>
      </c>
    </row>
    <row r="1031" spans="1:5" x14ac:dyDescent="0.2">
      <c r="A1031" s="10">
        <v>26</v>
      </c>
      <c r="B1031" s="10">
        <v>1</v>
      </c>
      <c r="C1031" s="16">
        <v>28</v>
      </c>
      <c r="D1031" s="17">
        <v>0</v>
      </c>
    </row>
    <row r="1032" spans="1:5" x14ac:dyDescent="0.2">
      <c r="A1032" s="20">
        <v>26</v>
      </c>
      <c r="B1032" s="20">
        <v>1</v>
      </c>
      <c r="C1032" s="16">
        <v>29</v>
      </c>
      <c r="D1032" s="17">
        <v>0</v>
      </c>
    </row>
    <row r="1033" spans="1:5" x14ac:dyDescent="0.2">
      <c r="A1033" s="23">
        <v>26</v>
      </c>
      <c r="B1033" s="23">
        <v>1</v>
      </c>
      <c r="C1033" s="23">
        <v>30</v>
      </c>
      <c r="D1033" s="24">
        <v>0</v>
      </c>
      <c r="E1033" s="25"/>
    </row>
    <row r="1034" spans="1:5" x14ac:dyDescent="0.2">
      <c r="A1034" s="10">
        <v>26</v>
      </c>
      <c r="B1034" s="10">
        <v>1</v>
      </c>
      <c r="C1034" s="16">
        <v>31</v>
      </c>
      <c r="D1034" s="17">
        <v>0</v>
      </c>
    </row>
    <row r="1035" spans="1:5" x14ac:dyDescent="0.2">
      <c r="A1035" s="10">
        <v>26</v>
      </c>
      <c r="B1035" s="10">
        <v>1</v>
      </c>
      <c r="C1035" s="16">
        <v>32</v>
      </c>
      <c r="D1035" s="17">
        <v>0</v>
      </c>
    </row>
    <row r="1036" spans="1:5" x14ac:dyDescent="0.2">
      <c r="A1036" s="10">
        <v>26</v>
      </c>
      <c r="B1036" s="10">
        <v>1</v>
      </c>
      <c r="C1036" s="16">
        <v>33</v>
      </c>
      <c r="D1036" s="17">
        <v>0</v>
      </c>
    </row>
    <row r="1037" spans="1:5" x14ac:dyDescent="0.2">
      <c r="A1037" s="10">
        <v>26</v>
      </c>
      <c r="B1037" s="10">
        <v>1</v>
      </c>
      <c r="C1037" s="16">
        <v>34</v>
      </c>
      <c r="D1037" s="17">
        <v>0</v>
      </c>
    </row>
    <row r="1038" spans="1:5" x14ac:dyDescent="0.2">
      <c r="A1038" s="20">
        <v>26</v>
      </c>
      <c r="B1038" s="20">
        <v>1</v>
      </c>
      <c r="C1038" s="16">
        <v>35</v>
      </c>
      <c r="D1038" s="17">
        <v>0</v>
      </c>
    </row>
    <row r="1039" spans="1:5" x14ac:dyDescent="0.2">
      <c r="A1039" s="10">
        <v>26</v>
      </c>
      <c r="B1039" s="10">
        <v>1</v>
      </c>
      <c r="C1039" s="16">
        <v>36</v>
      </c>
      <c r="D1039" s="17">
        <v>0</v>
      </c>
    </row>
    <row r="1040" spans="1:5" x14ac:dyDescent="0.2">
      <c r="A1040" s="10">
        <v>26</v>
      </c>
      <c r="B1040" s="10">
        <v>1</v>
      </c>
      <c r="C1040" s="16">
        <v>37</v>
      </c>
      <c r="D1040" s="17">
        <v>0</v>
      </c>
    </row>
    <row r="1041" spans="1:5" x14ac:dyDescent="0.2">
      <c r="A1041" s="10">
        <v>26</v>
      </c>
      <c r="B1041" s="10">
        <v>1</v>
      </c>
      <c r="C1041" s="16">
        <v>38</v>
      </c>
      <c r="D1041" s="17">
        <v>0</v>
      </c>
    </row>
    <row r="1042" spans="1:5" x14ac:dyDescent="0.2">
      <c r="A1042" s="10">
        <v>26</v>
      </c>
      <c r="B1042" s="10">
        <v>1</v>
      </c>
      <c r="C1042" s="16">
        <v>39</v>
      </c>
      <c r="D1042" s="17">
        <v>0</v>
      </c>
    </row>
    <row r="1043" spans="1:5" ht="15.75" thickBot="1" x14ac:dyDescent="0.25">
      <c r="A1043" s="27">
        <v>26</v>
      </c>
      <c r="B1043" s="27">
        <v>1</v>
      </c>
      <c r="C1043" s="27">
        <v>40</v>
      </c>
      <c r="D1043" s="28">
        <v>0</v>
      </c>
      <c r="E1043" s="43"/>
    </row>
    <row r="1044" spans="1:5" x14ac:dyDescent="0.2">
      <c r="A1044" s="10">
        <v>27</v>
      </c>
      <c r="B1044" s="10">
        <v>1</v>
      </c>
      <c r="C1044" s="16">
        <v>1</v>
      </c>
      <c r="D1044" s="17"/>
    </row>
    <row r="1045" spans="1:5" x14ac:dyDescent="0.2">
      <c r="A1045" s="10">
        <v>27</v>
      </c>
      <c r="B1045" s="10">
        <v>1</v>
      </c>
      <c r="C1045" s="16">
        <v>2</v>
      </c>
      <c r="D1045" s="17"/>
    </row>
    <row r="1046" spans="1:5" x14ac:dyDescent="0.2">
      <c r="A1046" s="10">
        <v>27</v>
      </c>
      <c r="B1046" s="10">
        <v>1</v>
      </c>
      <c r="C1046" s="16">
        <v>3</v>
      </c>
      <c r="D1046" s="17"/>
    </row>
    <row r="1047" spans="1:5" x14ac:dyDescent="0.2">
      <c r="A1047" s="10">
        <v>27</v>
      </c>
      <c r="B1047" s="10">
        <v>1</v>
      </c>
      <c r="C1047" s="16">
        <v>4</v>
      </c>
      <c r="D1047" s="17"/>
    </row>
    <row r="1048" spans="1:5" x14ac:dyDescent="0.2">
      <c r="A1048" s="20">
        <v>27</v>
      </c>
      <c r="B1048" s="20">
        <v>1</v>
      </c>
      <c r="C1048" s="16">
        <v>5</v>
      </c>
      <c r="D1048" s="17"/>
    </row>
    <row r="1049" spans="1:5" x14ac:dyDescent="0.2">
      <c r="A1049" s="10">
        <v>27</v>
      </c>
      <c r="B1049" s="10">
        <v>1</v>
      </c>
      <c r="C1049" s="16">
        <v>6</v>
      </c>
      <c r="D1049" s="17"/>
    </row>
    <row r="1050" spans="1:5" x14ac:dyDescent="0.2">
      <c r="A1050" s="10">
        <v>27</v>
      </c>
      <c r="B1050" s="10">
        <v>1</v>
      </c>
      <c r="C1050" s="16">
        <v>7</v>
      </c>
      <c r="D1050" s="17"/>
    </row>
    <row r="1051" spans="1:5" x14ac:dyDescent="0.2">
      <c r="A1051" s="10">
        <v>27</v>
      </c>
      <c r="B1051" s="10">
        <v>1</v>
      </c>
      <c r="C1051" s="16">
        <v>8</v>
      </c>
      <c r="D1051" s="17"/>
    </row>
    <row r="1052" spans="1:5" x14ac:dyDescent="0.2">
      <c r="A1052" s="10">
        <v>27</v>
      </c>
      <c r="B1052" s="10">
        <v>1</v>
      </c>
      <c r="C1052" s="16">
        <v>9</v>
      </c>
      <c r="D1052" s="17"/>
    </row>
    <row r="1053" spans="1:5" x14ac:dyDescent="0.2">
      <c r="A1053" s="23">
        <v>27</v>
      </c>
      <c r="B1053" s="23">
        <v>1</v>
      </c>
      <c r="C1053" s="23">
        <v>10</v>
      </c>
      <c r="D1053" s="24"/>
      <c r="E1053" s="25"/>
    </row>
    <row r="1054" spans="1:5" x14ac:dyDescent="0.2">
      <c r="A1054" s="10">
        <v>27</v>
      </c>
      <c r="B1054" s="10">
        <v>1</v>
      </c>
      <c r="C1054" s="16">
        <v>11</v>
      </c>
      <c r="D1054" s="17"/>
    </row>
    <row r="1055" spans="1:5" x14ac:dyDescent="0.2">
      <c r="A1055" s="10">
        <v>27</v>
      </c>
      <c r="B1055" s="10">
        <v>1</v>
      </c>
      <c r="C1055" s="16">
        <v>12</v>
      </c>
      <c r="D1055" s="17"/>
    </row>
    <row r="1056" spans="1:5" x14ac:dyDescent="0.2">
      <c r="A1056" s="10">
        <v>27</v>
      </c>
      <c r="B1056" s="10">
        <v>1</v>
      </c>
      <c r="C1056" s="16">
        <v>13</v>
      </c>
      <c r="D1056" s="17"/>
    </row>
    <row r="1057" spans="1:5" x14ac:dyDescent="0.2">
      <c r="A1057" s="10">
        <v>27</v>
      </c>
      <c r="B1057" s="10">
        <v>1</v>
      </c>
      <c r="C1057" s="16">
        <v>14</v>
      </c>
      <c r="D1057" s="17"/>
    </row>
    <row r="1058" spans="1:5" x14ac:dyDescent="0.2">
      <c r="A1058" s="20">
        <v>27</v>
      </c>
      <c r="B1058" s="20">
        <v>1</v>
      </c>
      <c r="C1058" s="16">
        <v>15</v>
      </c>
      <c r="D1058" s="17"/>
    </row>
    <row r="1059" spans="1:5" x14ac:dyDescent="0.2">
      <c r="A1059" s="10">
        <v>27</v>
      </c>
      <c r="B1059" s="10">
        <v>1</v>
      </c>
      <c r="C1059" s="16">
        <v>16</v>
      </c>
      <c r="D1059" s="17"/>
    </row>
    <row r="1060" spans="1:5" x14ac:dyDescent="0.2">
      <c r="A1060" s="10">
        <v>27</v>
      </c>
      <c r="B1060" s="10">
        <v>1</v>
      </c>
      <c r="C1060" s="16">
        <v>17</v>
      </c>
      <c r="D1060" s="17"/>
    </row>
    <row r="1061" spans="1:5" x14ac:dyDescent="0.2">
      <c r="A1061" s="10">
        <v>27</v>
      </c>
      <c r="B1061" s="10">
        <v>1</v>
      </c>
      <c r="C1061" s="16">
        <v>18</v>
      </c>
      <c r="D1061" s="17"/>
    </row>
    <row r="1062" spans="1:5" x14ac:dyDescent="0.2">
      <c r="A1062" s="10">
        <v>27</v>
      </c>
      <c r="B1062" s="10">
        <v>1</v>
      </c>
      <c r="C1062" s="16">
        <v>19</v>
      </c>
      <c r="D1062" s="17"/>
    </row>
    <row r="1063" spans="1:5" x14ac:dyDescent="0.2">
      <c r="A1063" s="23">
        <v>27</v>
      </c>
      <c r="B1063" s="23">
        <v>1</v>
      </c>
      <c r="C1063" s="23">
        <v>20</v>
      </c>
      <c r="D1063" s="24"/>
      <c r="E1063" s="25"/>
    </row>
    <row r="1064" spans="1:5" x14ac:dyDescent="0.2">
      <c r="A1064" s="10">
        <v>27</v>
      </c>
      <c r="B1064" s="10">
        <v>1</v>
      </c>
      <c r="C1064" s="16">
        <v>21</v>
      </c>
      <c r="D1064" s="17"/>
    </row>
    <row r="1065" spans="1:5" x14ac:dyDescent="0.2">
      <c r="A1065" s="10">
        <v>27</v>
      </c>
      <c r="B1065" s="10">
        <v>1</v>
      </c>
      <c r="C1065" s="16">
        <v>22</v>
      </c>
      <c r="D1065" s="17"/>
    </row>
    <row r="1066" spans="1:5" x14ac:dyDescent="0.2">
      <c r="A1066" s="10">
        <v>27</v>
      </c>
      <c r="B1066" s="10">
        <v>1</v>
      </c>
      <c r="C1066" s="16">
        <v>23</v>
      </c>
      <c r="D1066" s="17"/>
    </row>
    <row r="1067" spans="1:5" x14ac:dyDescent="0.2">
      <c r="A1067" s="10">
        <v>27</v>
      </c>
      <c r="B1067" s="10">
        <v>1</v>
      </c>
      <c r="C1067" s="16">
        <v>24</v>
      </c>
      <c r="D1067" s="17"/>
    </row>
    <row r="1068" spans="1:5" x14ac:dyDescent="0.2">
      <c r="A1068" s="20">
        <v>27</v>
      </c>
      <c r="B1068" s="20">
        <v>1</v>
      </c>
      <c r="C1068" s="16">
        <v>25</v>
      </c>
      <c r="D1068" s="17"/>
    </row>
    <row r="1069" spans="1:5" x14ac:dyDescent="0.2">
      <c r="A1069" s="10">
        <v>27</v>
      </c>
      <c r="B1069" s="10">
        <v>1</v>
      </c>
      <c r="C1069" s="16">
        <v>26</v>
      </c>
      <c r="D1069" s="17"/>
    </row>
    <row r="1070" spans="1:5" x14ac:dyDescent="0.2">
      <c r="A1070" s="10">
        <v>27</v>
      </c>
      <c r="B1070" s="10">
        <v>1</v>
      </c>
      <c r="C1070" s="16">
        <v>27</v>
      </c>
      <c r="D1070" s="17"/>
    </row>
    <row r="1071" spans="1:5" x14ac:dyDescent="0.2">
      <c r="A1071" s="10">
        <v>27</v>
      </c>
      <c r="B1071" s="10">
        <v>1</v>
      </c>
      <c r="C1071" s="16">
        <v>28</v>
      </c>
      <c r="D1071" s="17"/>
    </row>
    <row r="1072" spans="1:5" x14ac:dyDescent="0.2">
      <c r="A1072" s="20">
        <v>27</v>
      </c>
      <c r="B1072" s="20">
        <v>1</v>
      </c>
      <c r="C1072" s="16">
        <v>29</v>
      </c>
      <c r="D1072" s="17"/>
    </row>
    <row r="1073" spans="1:5" x14ac:dyDescent="0.2">
      <c r="A1073" s="23">
        <v>27</v>
      </c>
      <c r="B1073" s="23">
        <v>1</v>
      </c>
      <c r="C1073" s="23">
        <v>30</v>
      </c>
      <c r="D1073" s="24"/>
      <c r="E1073" s="25"/>
    </row>
    <row r="1074" spans="1:5" x14ac:dyDescent="0.2">
      <c r="A1074" s="10">
        <v>27</v>
      </c>
      <c r="B1074" s="10">
        <v>1</v>
      </c>
      <c r="C1074" s="16">
        <v>31</v>
      </c>
      <c r="D1074" s="17"/>
    </row>
    <row r="1075" spans="1:5" x14ac:dyDescent="0.2">
      <c r="A1075" s="10">
        <v>27</v>
      </c>
      <c r="B1075" s="10">
        <v>1</v>
      </c>
      <c r="C1075" s="16">
        <v>32</v>
      </c>
      <c r="D1075" s="17"/>
    </row>
    <row r="1076" spans="1:5" x14ac:dyDescent="0.2">
      <c r="A1076" s="10">
        <v>27</v>
      </c>
      <c r="B1076" s="10">
        <v>1</v>
      </c>
      <c r="C1076" s="16">
        <v>33</v>
      </c>
      <c r="D1076" s="17"/>
    </row>
    <row r="1077" spans="1:5" x14ac:dyDescent="0.2">
      <c r="A1077" s="10">
        <v>27</v>
      </c>
      <c r="B1077" s="10">
        <v>1</v>
      </c>
      <c r="C1077" s="16">
        <v>34</v>
      </c>
      <c r="D1077" s="17"/>
    </row>
    <row r="1078" spans="1:5" x14ac:dyDescent="0.2">
      <c r="A1078" s="20">
        <v>27</v>
      </c>
      <c r="B1078" s="20">
        <v>1</v>
      </c>
      <c r="C1078" s="16">
        <v>35</v>
      </c>
      <c r="D1078" s="17"/>
    </row>
    <row r="1079" spans="1:5" x14ac:dyDescent="0.2">
      <c r="A1079" s="10">
        <v>27</v>
      </c>
      <c r="B1079" s="10">
        <v>1</v>
      </c>
      <c r="C1079" s="16">
        <v>36</v>
      </c>
      <c r="D1079" s="17"/>
    </row>
    <row r="1080" spans="1:5" x14ac:dyDescent="0.2">
      <c r="A1080" s="10">
        <v>27</v>
      </c>
      <c r="B1080" s="10">
        <v>1</v>
      </c>
      <c r="C1080" s="16">
        <v>37</v>
      </c>
      <c r="D1080" s="17"/>
    </row>
    <row r="1081" spans="1:5" x14ac:dyDescent="0.2">
      <c r="A1081" s="10">
        <v>27</v>
      </c>
      <c r="B1081" s="10">
        <v>1</v>
      </c>
      <c r="C1081" s="16">
        <v>38</v>
      </c>
      <c r="D1081" s="17"/>
    </row>
    <row r="1082" spans="1:5" x14ac:dyDescent="0.2">
      <c r="A1082" s="10">
        <v>27</v>
      </c>
      <c r="B1082" s="10">
        <v>1</v>
      </c>
      <c r="C1082" s="16">
        <v>39</v>
      </c>
      <c r="D1082" s="17"/>
    </row>
    <row r="1083" spans="1:5" ht="15.75" thickBot="1" x14ac:dyDescent="0.25">
      <c r="A1083" s="27">
        <v>27</v>
      </c>
      <c r="B1083" s="27">
        <v>1</v>
      </c>
      <c r="C1083" s="27">
        <v>40</v>
      </c>
      <c r="D1083" s="28"/>
      <c r="E1083" s="43"/>
    </row>
    <row r="1084" spans="1:5" x14ac:dyDescent="0.2">
      <c r="A1084" s="10">
        <v>28</v>
      </c>
      <c r="B1084" s="10">
        <v>1</v>
      </c>
      <c r="C1084" s="16">
        <v>1</v>
      </c>
      <c r="D1084" s="17"/>
    </row>
    <row r="1085" spans="1:5" x14ac:dyDescent="0.2">
      <c r="A1085" s="10">
        <v>28</v>
      </c>
      <c r="B1085" s="10">
        <v>1</v>
      </c>
      <c r="C1085" s="16">
        <v>2</v>
      </c>
      <c r="D1085" s="17"/>
    </row>
    <row r="1086" spans="1:5" x14ac:dyDescent="0.2">
      <c r="A1086" s="10">
        <v>28</v>
      </c>
      <c r="B1086" s="10">
        <v>1</v>
      </c>
      <c r="C1086" s="16">
        <v>3</v>
      </c>
      <c r="D1086" s="17"/>
    </row>
    <row r="1087" spans="1:5" x14ac:dyDescent="0.2">
      <c r="A1087" s="10">
        <v>28</v>
      </c>
      <c r="B1087" s="10">
        <v>1</v>
      </c>
      <c r="C1087" s="16">
        <v>4</v>
      </c>
      <c r="D1087" s="17"/>
    </row>
    <row r="1088" spans="1:5" x14ac:dyDescent="0.2">
      <c r="A1088" s="20">
        <v>28</v>
      </c>
      <c r="B1088" s="20">
        <v>1</v>
      </c>
      <c r="C1088" s="16">
        <v>5</v>
      </c>
      <c r="D1088" s="17"/>
    </row>
    <row r="1089" spans="1:5" x14ac:dyDescent="0.2">
      <c r="A1089" s="10">
        <v>28</v>
      </c>
      <c r="B1089" s="10">
        <v>1</v>
      </c>
      <c r="C1089" s="16">
        <v>6</v>
      </c>
      <c r="D1089" s="17"/>
    </row>
    <row r="1090" spans="1:5" x14ac:dyDescent="0.2">
      <c r="A1090" s="10">
        <v>28</v>
      </c>
      <c r="B1090" s="10">
        <v>1</v>
      </c>
      <c r="C1090" s="16">
        <v>7</v>
      </c>
      <c r="D1090" s="17"/>
    </row>
    <row r="1091" spans="1:5" x14ac:dyDescent="0.2">
      <c r="A1091" s="10">
        <v>28</v>
      </c>
      <c r="B1091" s="10">
        <v>1</v>
      </c>
      <c r="C1091" s="16">
        <v>8</v>
      </c>
      <c r="D1091" s="17"/>
    </row>
    <row r="1092" spans="1:5" x14ac:dyDescent="0.2">
      <c r="A1092" s="10">
        <v>28</v>
      </c>
      <c r="B1092" s="10">
        <v>1</v>
      </c>
      <c r="C1092" s="16">
        <v>9</v>
      </c>
      <c r="D1092" s="17"/>
    </row>
    <row r="1093" spans="1:5" x14ac:dyDescent="0.2">
      <c r="A1093" s="23">
        <v>28</v>
      </c>
      <c r="B1093" s="23">
        <v>1</v>
      </c>
      <c r="C1093" s="23">
        <v>10</v>
      </c>
      <c r="D1093" s="24"/>
      <c r="E1093" s="25"/>
    </row>
    <row r="1094" spans="1:5" x14ac:dyDescent="0.2">
      <c r="A1094" s="10">
        <v>28</v>
      </c>
      <c r="B1094" s="10">
        <v>1</v>
      </c>
      <c r="C1094" s="16">
        <v>11</v>
      </c>
      <c r="D1094" s="17"/>
    </row>
    <row r="1095" spans="1:5" x14ac:dyDescent="0.2">
      <c r="A1095" s="10">
        <v>28</v>
      </c>
      <c r="B1095" s="10">
        <v>1</v>
      </c>
      <c r="C1095" s="16">
        <v>12</v>
      </c>
      <c r="D1095" s="17"/>
    </row>
    <row r="1096" spans="1:5" x14ac:dyDescent="0.2">
      <c r="A1096" s="10">
        <v>28</v>
      </c>
      <c r="B1096" s="10">
        <v>1</v>
      </c>
      <c r="C1096" s="16">
        <v>13</v>
      </c>
      <c r="D1096" s="17"/>
    </row>
    <row r="1097" spans="1:5" x14ac:dyDescent="0.2">
      <c r="A1097" s="10">
        <v>28</v>
      </c>
      <c r="B1097" s="10">
        <v>1</v>
      </c>
      <c r="C1097" s="16">
        <v>14</v>
      </c>
      <c r="D1097" s="17"/>
    </row>
    <row r="1098" spans="1:5" x14ac:dyDescent="0.2">
      <c r="A1098" s="20">
        <v>28</v>
      </c>
      <c r="B1098" s="20">
        <v>1</v>
      </c>
      <c r="C1098" s="16">
        <v>15</v>
      </c>
      <c r="D1098" s="17"/>
    </row>
    <row r="1099" spans="1:5" x14ac:dyDescent="0.2">
      <c r="A1099" s="10">
        <v>28</v>
      </c>
      <c r="B1099" s="10">
        <v>1</v>
      </c>
      <c r="C1099" s="16">
        <v>16</v>
      </c>
      <c r="D1099" s="17"/>
    </row>
    <row r="1100" spans="1:5" x14ac:dyDescent="0.2">
      <c r="A1100" s="10">
        <v>28</v>
      </c>
      <c r="B1100" s="10">
        <v>1</v>
      </c>
      <c r="C1100" s="16">
        <v>17</v>
      </c>
      <c r="D1100" s="17"/>
    </row>
    <row r="1101" spans="1:5" x14ac:dyDescent="0.2">
      <c r="A1101" s="10">
        <v>28</v>
      </c>
      <c r="B1101" s="10">
        <v>1</v>
      </c>
      <c r="C1101" s="16">
        <v>18</v>
      </c>
      <c r="D1101" s="17"/>
    </row>
    <row r="1102" spans="1:5" x14ac:dyDescent="0.2">
      <c r="A1102" s="10">
        <v>28</v>
      </c>
      <c r="B1102" s="10">
        <v>1</v>
      </c>
      <c r="C1102" s="16">
        <v>19</v>
      </c>
      <c r="D1102" s="17"/>
    </row>
    <row r="1103" spans="1:5" x14ac:dyDescent="0.2">
      <c r="A1103" s="23">
        <v>28</v>
      </c>
      <c r="B1103" s="23">
        <v>1</v>
      </c>
      <c r="C1103" s="23">
        <v>20</v>
      </c>
      <c r="D1103" s="24"/>
      <c r="E1103" s="25"/>
    </row>
    <row r="1104" spans="1:5" x14ac:dyDescent="0.2">
      <c r="A1104" s="10">
        <v>28</v>
      </c>
      <c r="B1104" s="10">
        <v>1</v>
      </c>
      <c r="C1104" s="16">
        <v>21</v>
      </c>
      <c r="D1104" s="17"/>
    </row>
    <row r="1105" spans="1:5" x14ac:dyDescent="0.2">
      <c r="A1105" s="10">
        <v>28</v>
      </c>
      <c r="B1105" s="10">
        <v>1</v>
      </c>
      <c r="C1105" s="16">
        <v>22</v>
      </c>
      <c r="D1105" s="17"/>
    </row>
    <row r="1106" spans="1:5" x14ac:dyDescent="0.2">
      <c r="A1106" s="10">
        <v>28</v>
      </c>
      <c r="B1106" s="10">
        <v>1</v>
      </c>
      <c r="C1106" s="16">
        <v>23</v>
      </c>
      <c r="D1106" s="17"/>
    </row>
    <row r="1107" spans="1:5" x14ac:dyDescent="0.2">
      <c r="A1107" s="10">
        <v>28</v>
      </c>
      <c r="B1107" s="10">
        <v>1</v>
      </c>
      <c r="C1107" s="16">
        <v>24</v>
      </c>
      <c r="D1107" s="17"/>
    </row>
    <row r="1108" spans="1:5" x14ac:dyDescent="0.2">
      <c r="A1108" s="20">
        <v>28</v>
      </c>
      <c r="B1108" s="20">
        <v>1</v>
      </c>
      <c r="C1108" s="16">
        <v>25</v>
      </c>
      <c r="D1108" s="17"/>
    </row>
    <row r="1109" spans="1:5" x14ac:dyDescent="0.2">
      <c r="A1109" s="10">
        <v>28</v>
      </c>
      <c r="B1109" s="10">
        <v>1</v>
      </c>
      <c r="C1109" s="16">
        <v>26</v>
      </c>
      <c r="D1109" s="17"/>
    </row>
    <row r="1110" spans="1:5" x14ac:dyDescent="0.2">
      <c r="A1110" s="10">
        <v>28</v>
      </c>
      <c r="B1110" s="10">
        <v>1</v>
      </c>
      <c r="C1110" s="16">
        <v>27</v>
      </c>
      <c r="D1110" s="17"/>
    </row>
    <row r="1111" spans="1:5" x14ac:dyDescent="0.2">
      <c r="A1111" s="10">
        <v>28</v>
      </c>
      <c r="B1111" s="10">
        <v>1</v>
      </c>
      <c r="C1111" s="16">
        <v>28</v>
      </c>
      <c r="D1111" s="17"/>
    </row>
    <row r="1112" spans="1:5" x14ac:dyDescent="0.2">
      <c r="A1112" s="20">
        <v>28</v>
      </c>
      <c r="B1112" s="20">
        <v>1</v>
      </c>
      <c r="C1112" s="16">
        <v>29</v>
      </c>
      <c r="D1112" s="17"/>
    </row>
    <row r="1113" spans="1:5" x14ac:dyDescent="0.2">
      <c r="A1113" s="23">
        <v>28</v>
      </c>
      <c r="B1113" s="23">
        <v>1</v>
      </c>
      <c r="C1113" s="23">
        <v>30</v>
      </c>
      <c r="D1113" s="24"/>
      <c r="E1113" s="25"/>
    </row>
    <row r="1114" spans="1:5" x14ac:dyDescent="0.2">
      <c r="A1114" s="10">
        <v>28</v>
      </c>
      <c r="B1114" s="10">
        <v>1</v>
      </c>
      <c r="C1114" s="16">
        <v>31</v>
      </c>
      <c r="D1114" s="17"/>
    </row>
    <row r="1115" spans="1:5" x14ac:dyDescent="0.2">
      <c r="A1115" s="10">
        <v>28</v>
      </c>
      <c r="B1115" s="10">
        <v>1</v>
      </c>
      <c r="C1115" s="16">
        <v>32</v>
      </c>
      <c r="D1115" s="17"/>
    </row>
    <row r="1116" spans="1:5" x14ac:dyDescent="0.2">
      <c r="A1116" s="10">
        <v>28</v>
      </c>
      <c r="B1116" s="10">
        <v>1</v>
      </c>
      <c r="C1116" s="16">
        <v>33</v>
      </c>
      <c r="D1116" s="17"/>
    </row>
    <row r="1117" spans="1:5" x14ac:dyDescent="0.2">
      <c r="A1117" s="10">
        <v>28</v>
      </c>
      <c r="B1117" s="10">
        <v>1</v>
      </c>
      <c r="C1117" s="16">
        <v>34</v>
      </c>
      <c r="D1117" s="17"/>
    </row>
    <row r="1118" spans="1:5" x14ac:dyDescent="0.2">
      <c r="A1118" s="20">
        <v>28</v>
      </c>
      <c r="B1118" s="20">
        <v>1</v>
      </c>
      <c r="C1118" s="16">
        <v>35</v>
      </c>
      <c r="D1118" s="17"/>
    </row>
    <row r="1119" spans="1:5" x14ac:dyDescent="0.2">
      <c r="A1119" s="10">
        <v>28</v>
      </c>
      <c r="B1119" s="10">
        <v>1</v>
      </c>
      <c r="C1119" s="16">
        <v>36</v>
      </c>
      <c r="D1119" s="17"/>
    </row>
    <row r="1120" spans="1:5" x14ac:dyDescent="0.2">
      <c r="A1120" s="10">
        <v>28</v>
      </c>
      <c r="B1120" s="10">
        <v>1</v>
      </c>
      <c r="C1120" s="16">
        <v>37</v>
      </c>
      <c r="D1120" s="17"/>
    </row>
    <row r="1121" spans="1:5" x14ac:dyDescent="0.2">
      <c r="A1121" s="10">
        <v>28</v>
      </c>
      <c r="B1121" s="10">
        <v>1</v>
      </c>
      <c r="C1121" s="16">
        <v>38</v>
      </c>
      <c r="D1121" s="17"/>
    </row>
    <row r="1122" spans="1:5" x14ac:dyDescent="0.2">
      <c r="A1122" s="10">
        <v>28</v>
      </c>
      <c r="B1122" s="10">
        <v>1</v>
      </c>
      <c r="C1122" s="16">
        <v>39</v>
      </c>
      <c r="D1122" s="17"/>
    </row>
    <row r="1123" spans="1:5" ht="15.75" thickBot="1" x14ac:dyDescent="0.25">
      <c r="A1123" s="27">
        <v>28</v>
      </c>
      <c r="B1123" s="27">
        <v>1</v>
      </c>
      <c r="C1123" s="27">
        <v>40</v>
      </c>
      <c r="D1123" s="28"/>
      <c r="E1123" s="43"/>
    </row>
    <row r="1124" spans="1:5" x14ac:dyDescent="0.2">
      <c r="A1124" s="10">
        <v>29</v>
      </c>
      <c r="B1124" s="10">
        <v>1</v>
      </c>
      <c r="C1124" s="16">
        <v>1</v>
      </c>
      <c r="D1124" s="17"/>
    </row>
    <row r="1125" spans="1:5" x14ac:dyDescent="0.2">
      <c r="A1125" s="10">
        <v>29</v>
      </c>
      <c r="B1125" s="10">
        <v>1</v>
      </c>
      <c r="C1125" s="16">
        <v>2</v>
      </c>
      <c r="D1125" s="17"/>
    </row>
    <row r="1126" spans="1:5" x14ac:dyDescent="0.2">
      <c r="A1126" s="10">
        <v>29</v>
      </c>
      <c r="B1126" s="10">
        <v>1</v>
      </c>
      <c r="C1126" s="16">
        <v>3</v>
      </c>
      <c r="D1126" s="17"/>
    </row>
    <row r="1127" spans="1:5" x14ac:dyDescent="0.2">
      <c r="A1127" s="10">
        <v>29</v>
      </c>
      <c r="B1127" s="10">
        <v>1</v>
      </c>
      <c r="C1127" s="16">
        <v>4</v>
      </c>
      <c r="D1127" s="17"/>
    </row>
    <row r="1128" spans="1:5" x14ac:dyDescent="0.2">
      <c r="A1128" s="20">
        <v>29</v>
      </c>
      <c r="B1128" s="20">
        <v>1</v>
      </c>
      <c r="C1128" s="16">
        <v>5</v>
      </c>
      <c r="D1128" s="17"/>
    </row>
    <row r="1129" spans="1:5" x14ac:dyDescent="0.2">
      <c r="A1129" s="10">
        <v>29</v>
      </c>
      <c r="B1129" s="10">
        <v>1</v>
      </c>
      <c r="C1129" s="16">
        <v>6</v>
      </c>
      <c r="D1129" s="17"/>
    </row>
    <row r="1130" spans="1:5" x14ac:dyDescent="0.2">
      <c r="A1130" s="10">
        <v>29</v>
      </c>
      <c r="B1130" s="10">
        <v>1</v>
      </c>
      <c r="C1130" s="16">
        <v>7</v>
      </c>
      <c r="D1130" s="17"/>
    </row>
    <row r="1131" spans="1:5" x14ac:dyDescent="0.2">
      <c r="A1131" s="10">
        <v>29</v>
      </c>
      <c r="B1131" s="10">
        <v>1</v>
      </c>
      <c r="C1131" s="16">
        <v>8</v>
      </c>
      <c r="D1131" s="17"/>
    </row>
    <row r="1132" spans="1:5" x14ac:dyDescent="0.2">
      <c r="A1132" s="10">
        <v>29</v>
      </c>
      <c r="B1132" s="10">
        <v>1</v>
      </c>
      <c r="C1132" s="16">
        <v>9</v>
      </c>
      <c r="D1132" s="17"/>
    </row>
    <row r="1133" spans="1:5" x14ac:dyDescent="0.2">
      <c r="A1133" s="23">
        <v>29</v>
      </c>
      <c r="B1133" s="23">
        <v>1</v>
      </c>
      <c r="C1133" s="23">
        <v>10</v>
      </c>
      <c r="D1133" s="24"/>
      <c r="E1133" s="25"/>
    </row>
    <row r="1134" spans="1:5" x14ac:dyDescent="0.2">
      <c r="A1134" s="10">
        <v>29</v>
      </c>
      <c r="B1134" s="10">
        <v>1</v>
      </c>
      <c r="C1134" s="16">
        <v>11</v>
      </c>
      <c r="D1134" s="17"/>
    </row>
    <row r="1135" spans="1:5" x14ac:dyDescent="0.2">
      <c r="A1135" s="10">
        <v>29</v>
      </c>
      <c r="B1135" s="10">
        <v>1</v>
      </c>
      <c r="C1135" s="16">
        <v>12</v>
      </c>
      <c r="D1135" s="17"/>
    </row>
    <row r="1136" spans="1:5" x14ac:dyDescent="0.2">
      <c r="A1136" s="10">
        <v>29</v>
      </c>
      <c r="B1136" s="10">
        <v>1</v>
      </c>
      <c r="C1136" s="16">
        <v>13</v>
      </c>
      <c r="D1136" s="17"/>
    </row>
    <row r="1137" spans="1:5" x14ac:dyDescent="0.2">
      <c r="A1137" s="10">
        <v>29</v>
      </c>
      <c r="B1137" s="10">
        <v>1</v>
      </c>
      <c r="C1137" s="16">
        <v>14</v>
      </c>
      <c r="D1137" s="17"/>
    </row>
    <row r="1138" spans="1:5" x14ac:dyDescent="0.2">
      <c r="A1138" s="20">
        <v>29</v>
      </c>
      <c r="B1138" s="20">
        <v>1</v>
      </c>
      <c r="C1138" s="16">
        <v>15</v>
      </c>
      <c r="D1138" s="17"/>
    </row>
    <row r="1139" spans="1:5" x14ac:dyDescent="0.2">
      <c r="A1139" s="10">
        <v>29</v>
      </c>
      <c r="B1139" s="10">
        <v>1</v>
      </c>
      <c r="C1139" s="16">
        <v>16</v>
      </c>
      <c r="D1139" s="17"/>
    </row>
    <row r="1140" spans="1:5" x14ac:dyDescent="0.2">
      <c r="A1140" s="10">
        <v>29</v>
      </c>
      <c r="B1140" s="10">
        <v>1</v>
      </c>
      <c r="C1140" s="16">
        <v>17</v>
      </c>
      <c r="D1140" s="17"/>
    </row>
    <row r="1141" spans="1:5" x14ac:dyDescent="0.2">
      <c r="A1141" s="10">
        <v>29</v>
      </c>
      <c r="B1141" s="10">
        <v>1</v>
      </c>
      <c r="C1141" s="16">
        <v>18</v>
      </c>
      <c r="D1141" s="17"/>
    </row>
    <row r="1142" spans="1:5" x14ac:dyDescent="0.2">
      <c r="A1142" s="10">
        <v>29</v>
      </c>
      <c r="B1142" s="10">
        <v>1</v>
      </c>
      <c r="C1142" s="16">
        <v>19</v>
      </c>
      <c r="D1142" s="17"/>
    </row>
    <row r="1143" spans="1:5" x14ac:dyDescent="0.2">
      <c r="A1143" s="23">
        <v>29</v>
      </c>
      <c r="B1143" s="23">
        <v>1</v>
      </c>
      <c r="C1143" s="23">
        <v>20</v>
      </c>
      <c r="D1143" s="24"/>
      <c r="E1143" s="25"/>
    </row>
    <row r="1144" spans="1:5" x14ac:dyDescent="0.2">
      <c r="A1144" s="10">
        <v>29</v>
      </c>
      <c r="B1144" s="10">
        <v>1</v>
      </c>
      <c r="C1144" s="16">
        <v>21</v>
      </c>
      <c r="D1144" s="17"/>
    </row>
    <row r="1145" spans="1:5" x14ac:dyDescent="0.2">
      <c r="A1145" s="10">
        <v>29</v>
      </c>
      <c r="B1145" s="10">
        <v>1</v>
      </c>
      <c r="C1145" s="16">
        <v>22</v>
      </c>
      <c r="D1145" s="17"/>
    </row>
    <row r="1146" spans="1:5" x14ac:dyDescent="0.2">
      <c r="A1146" s="10">
        <v>29</v>
      </c>
      <c r="B1146" s="10">
        <v>1</v>
      </c>
      <c r="C1146" s="16">
        <v>23</v>
      </c>
      <c r="D1146" s="17"/>
    </row>
    <row r="1147" spans="1:5" x14ac:dyDescent="0.2">
      <c r="A1147" s="10">
        <v>29</v>
      </c>
      <c r="B1147" s="10">
        <v>1</v>
      </c>
      <c r="C1147" s="16">
        <v>24</v>
      </c>
      <c r="D1147" s="17"/>
    </row>
    <row r="1148" spans="1:5" x14ac:dyDescent="0.2">
      <c r="A1148" s="20">
        <v>29</v>
      </c>
      <c r="B1148" s="20">
        <v>1</v>
      </c>
      <c r="C1148" s="16">
        <v>25</v>
      </c>
      <c r="D1148" s="17"/>
    </row>
    <row r="1149" spans="1:5" x14ac:dyDescent="0.2">
      <c r="A1149" s="10">
        <v>29</v>
      </c>
      <c r="B1149" s="10">
        <v>1</v>
      </c>
      <c r="C1149" s="16">
        <v>26</v>
      </c>
      <c r="D1149" s="17"/>
    </row>
    <row r="1150" spans="1:5" x14ac:dyDescent="0.2">
      <c r="A1150" s="10">
        <v>29</v>
      </c>
      <c r="B1150" s="10">
        <v>1</v>
      </c>
      <c r="C1150" s="16">
        <v>27</v>
      </c>
      <c r="D1150" s="17"/>
    </row>
    <row r="1151" spans="1:5" x14ac:dyDescent="0.2">
      <c r="A1151" s="10">
        <v>29</v>
      </c>
      <c r="B1151" s="10">
        <v>1</v>
      </c>
      <c r="C1151" s="16">
        <v>28</v>
      </c>
      <c r="D1151" s="17"/>
    </row>
    <row r="1152" spans="1:5" x14ac:dyDescent="0.2">
      <c r="A1152" s="20">
        <v>29</v>
      </c>
      <c r="B1152" s="20">
        <v>1</v>
      </c>
      <c r="C1152" s="16">
        <v>29</v>
      </c>
      <c r="D1152" s="17"/>
    </row>
    <row r="1153" spans="1:5" x14ac:dyDescent="0.2">
      <c r="A1153" s="23">
        <v>29</v>
      </c>
      <c r="B1153" s="23">
        <v>1</v>
      </c>
      <c r="C1153" s="23">
        <v>30</v>
      </c>
      <c r="D1153" s="24"/>
      <c r="E1153" s="25"/>
    </row>
    <row r="1154" spans="1:5" x14ac:dyDescent="0.2">
      <c r="A1154" s="10">
        <v>29</v>
      </c>
      <c r="B1154" s="10">
        <v>1</v>
      </c>
      <c r="C1154" s="16">
        <v>31</v>
      </c>
      <c r="D1154" s="17"/>
    </row>
    <row r="1155" spans="1:5" x14ac:dyDescent="0.2">
      <c r="A1155" s="10">
        <v>29</v>
      </c>
      <c r="B1155" s="10">
        <v>1</v>
      </c>
      <c r="C1155" s="16">
        <v>32</v>
      </c>
      <c r="D1155" s="17"/>
    </row>
    <row r="1156" spans="1:5" x14ac:dyDescent="0.2">
      <c r="A1156" s="10">
        <v>29</v>
      </c>
      <c r="B1156" s="10">
        <v>1</v>
      </c>
      <c r="C1156" s="16">
        <v>33</v>
      </c>
      <c r="D1156" s="17"/>
    </row>
    <row r="1157" spans="1:5" x14ac:dyDescent="0.2">
      <c r="A1157" s="10">
        <v>29</v>
      </c>
      <c r="B1157" s="10">
        <v>1</v>
      </c>
      <c r="C1157" s="16">
        <v>34</v>
      </c>
      <c r="D1157" s="17"/>
    </row>
    <row r="1158" spans="1:5" x14ac:dyDescent="0.2">
      <c r="A1158" s="20">
        <v>29</v>
      </c>
      <c r="B1158" s="20">
        <v>1</v>
      </c>
      <c r="C1158" s="16">
        <v>35</v>
      </c>
      <c r="D1158" s="17"/>
    </row>
    <row r="1159" spans="1:5" x14ac:dyDescent="0.2">
      <c r="A1159" s="10">
        <v>29</v>
      </c>
      <c r="B1159" s="10">
        <v>1</v>
      </c>
      <c r="C1159" s="16">
        <v>36</v>
      </c>
      <c r="D1159" s="17"/>
    </row>
    <row r="1160" spans="1:5" x14ac:dyDescent="0.2">
      <c r="A1160" s="10">
        <v>29</v>
      </c>
      <c r="B1160" s="10">
        <v>1</v>
      </c>
      <c r="C1160" s="16">
        <v>37</v>
      </c>
      <c r="D1160" s="17"/>
    </row>
    <row r="1161" spans="1:5" x14ac:dyDescent="0.2">
      <c r="A1161" s="10">
        <v>29</v>
      </c>
      <c r="B1161" s="10">
        <v>1</v>
      </c>
      <c r="C1161" s="16">
        <v>38</v>
      </c>
      <c r="D1161" s="17"/>
    </row>
    <row r="1162" spans="1:5" x14ac:dyDescent="0.2">
      <c r="A1162" s="10">
        <v>29</v>
      </c>
      <c r="B1162" s="10">
        <v>1</v>
      </c>
      <c r="C1162" s="16">
        <v>39</v>
      </c>
      <c r="D1162" s="17"/>
    </row>
    <row r="1163" spans="1:5" ht="15.75" thickBot="1" x14ac:dyDescent="0.25">
      <c r="A1163" s="27">
        <v>29</v>
      </c>
      <c r="B1163" s="27">
        <v>1</v>
      </c>
      <c r="C1163" s="27">
        <v>40</v>
      </c>
      <c r="D1163" s="28"/>
      <c r="E1163" s="43"/>
    </row>
    <row r="1164" spans="1:5" x14ac:dyDescent="0.2">
      <c r="A1164" s="10">
        <v>30</v>
      </c>
      <c r="B1164" s="10">
        <v>1</v>
      </c>
      <c r="C1164" s="16">
        <v>1</v>
      </c>
      <c r="D1164" s="17"/>
    </row>
    <row r="1165" spans="1:5" x14ac:dyDescent="0.2">
      <c r="A1165" s="10">
        <v>30</v>
      </c>
      <c r="B1165" s="10">
        <v>1</v>
      </c>
      <c r="C1165" s="16">
        <v>2</v>
      </c>
      <c r="D1165" s="17"/>
    </row>
    <row r="1166" spans="1:5" x14ac:dyDescent="0.2">
      <c r="A1166" s="10">
        <v>30</v>
      </c>
      <c r="B1166" s="10">
        <v>1</v>
      </c>
      <c r="C1166" s="16">
        <v>3</v>
      </c>
      <c r="D1166" s="17"/>
    </row>
    <row r="1167" spans="1:5" x14ac:dyDescent="0.2">
      <c r="A1167" s="10">
        <v>30</v>
      </c>
      <c r="B1167" s="10">
        <v>1</v>
      </c>
      <c r="C1167" s="16">
        <v>4</v>
      </c>
      <c r="D1167" s="17"/>
    </row>
    <row r="1168" spans="1:5" x14ac:dyDescent="0.2">
      <c r="A1168" s="20">
        <v>30</v>
      </c>
      <c r="B1168" s="20">
        <v>1</v>
      </c>
      <c r="C1168" s="16">
        <v>5</v>
      </c>
      <c r="D1168" s="17"/>
    </row>
    <row r="1169" spans="1:5" x14ac:dyDescent="0.2">
      <c r="A1169" s="10">
        <v>30</v>
      </c>
      <c r="B1169" s="10">
        <v>1</v>
      </c>
      <c r="C1169" s="16">
        <v>6</v>
      </c>
      <c r="D1169" s="17"/>
    </row>
    <row r="1170" spans="1:5" x14ac:dyDescent="0.2">
      <c r="A1170" s="10">
        <v>30</v>
      </c>
      <c r="B1170" s="10">
        <v>1</v>
      </c>
      <c r="C1170" s="16">
        <v>7</v>
      </c>
      <c r="D1170" s="17"/>
    </row>
    <row r="1171" spans="1:5" x14ac:dyDescent="0.2">
      <c r="A1171" s="10">
        <v>30</v>
      </c>
      <c r="B1171" s="10">
        <v>1</v>
      </c>
      <c r="C1171" s="16">
        <v>8</v>
      </c>
      <c r="D1171" s="17"/>
    </row>
    <row r="1172" spans="1:5" x14ac:dyDescent="0.2">
      <c r="A1172" s="10">
        <v>30</v>
      </c>
      <c r="B1172" s="10">
        <v>1</v>
      </c>
      <c r="C1172" s="16">
        <v>9</v>
      </c>
      <c r="D1172" s="17"/>
    </row>
    <row r="1173" spans="1:5" x14ac:dyDescent="0.2">
      <c r="A1173" s="23">
        <v>30</v>
      </c>
      <c r="B1173" s="23">
        <v>1</v>
      </c>
      <c r="C1173" s="23">
        <v>10</v>
      </c>
      <c r="D1173" s="24"/>
      <c r="E1173" s="25"/>
    </row>
    <row r="1174" spans="1:5" x14ac:dyDescent="0.2">
      <c r="A1174" s="10">
        <v>30</v>
      </c>
      <c r="B1174" s="10">
        <v>1</v>
      </c>
      <c r="C1174" s="16">
        <v>11</v>
      </c>
      <c r="D1174" s="17"/>
    </row>
    <row r="1175" spans="1:5" x14ac:dyDescent="0.2">
      <c r="A1175" s="10">
        <v>30</v>
      </c>
      <c r="B1175" s="10">
        <v>1</v>
      </c>
      <c r="C1175" s="16">
        <v>12</v>
      </c>
      <c r="D1175" s="17"/>
    </row>
    <row r="1176" spans="1:5" x14ac:dyDescent="0.2">
      <c r="A1176" s="10">
        <v>30</v>
      </c>
      <c r="B1176" s="10">
        <v>1</v>
      </c>
      <c r="C1176" s="16">
        <v>13</v>
      </c>
      <c r="D1176" s="17"/>
    </row>
    <row r="1177" spans="1:5" x14ac:dyDescent="0.2">
      <c r="A1177" s="10">
        <v>30</v>
      </c>
      <c r="B1177" s="10">
        <v>1</v>
      </c>
      <c r="C1177" s="16">
        <v>14</v>
      </c>
      <c r="D1177" s="17"/>
    </row>
    <row r="1178" spans="1:5" x14ac:dyDescent="0.2">
      <c r="A1178" s="20">
        <v>30</v>
      </c>
      <c r="B1178" s="20">
        <v>1</v>
      </c>
      <c r="C1178" s="16">
        <v>15</v>
      </c>
      <c r="D1178" s="17"/>
    </row>
    <row r="1179" spans="1:5" x14ac:dyDescent="0.2">
      <c r="A1179" s="10">
        <v>30</v>
      </c>
      <c r="B1179" s="10">
        <v>1</v>
      </c>
      <c r="C1179" s="16">
        <v>16</v>
      </c>
      <c r="D1179" s="17"/>
    </row>
    <row r="1180" spans="1:5" x14ac:dyDescent="0.2">
      <c r="A1180" s="10">
        <v>30</v>
      </c>
      <c r="B1180" s="10">
        <v>1</v>
      </c>
      <c r="C1180" s="16">
        <v>17</v>
      </c>
      <c r="D1180" s="17"/>
    </row>
    <row r="1181" spans="1:5" x14ac:dyDescent="0.2">
      <c r="A1181" s="10">
        <v>30</v>
      </c>
      <c r="B1181" s="10">
        <v>1</v>
      </c>
      <c r="C1181" s="16">
        <v>18</v>
      </c>
      <c r="D1181" s="17"/>
    </row>
    <row r="1182" spans="1:5" x14ac:dyDescent="0.2">
      <c r="A1182" s="10">
        <v>30</v>
      </c>
      <c r="B1182" s="10">
        <v>1</v>
      </c>
      <c r="C1182" s="16">
        <v>19</v>
      </c>
      <c r="D1182" s="17"/>
    </row>
    <row r="1183" spans="1:5" x14ac:dyDescent="0.2">
      <c r="A1183" s="23">
        <v>30</v>
      </c>
      <c r="B1183" s="23">
        <v>1</v>
      </c>
      <c r="C1183" s="23">
        <v>20</v>
      </c>
      <c r="D1183" s="24"/>
      <c r="E1183" s="25"/>
    </row>
    <row r="1184" spans="1:5" x14ac:dyDescent="0.2">
      <c r="A1184" s="10">
        <v>30</v>
      </c>
      <c r="B1184" s="10">
        <v>1</v>
      </c>
      <c r="C1184" s="16">
        <v>21</v>
      </c>
      <c r="D1184" s="17"/>
    </row>
    <row r="1185" spans="1:5" x14ac:dyDescent="0.2">
      <c r="A1185" s="10">
        <v>30</v>
      </c>
      <c r="B1185" s="10">
        <v>1</v>
      </c>
      <c r="C1185" s="16">
        <v>22</v>
      </c>
      <c r="D1185" s="17"/>
    </row>
    <row r="1186" spans="1:5" x14ac:dyDescent="0.2">
      <c r="A1186" s="10">
        <v>30</v>
      </c>
      <c r="B1186" s="10">
        <v>1</v>
      </c>
      <c r="C1186" s="16">
        <v>23</v>
      </c>
      <c r="D1186" s="17"/>
    </row>
    <row r="1187" spans="1:5" x14ac:dyDescent="0.2">
      <c r="A1187" s="10">
        <v>30</v>
      </c>
      <c r="B1187" s="10">
        <v>1</v>
      </c>
      <c r="C1187" s="16">
        <v>24</v>
      </c>
      <c r="D1187" s="17"/>
    </row>
    <row r="1188" spans="1:5" x14ac:dyDescent="0.2">
      <c r="A1188" s="20">
        <v>30</v>
      </c>
      <c r="B1188" s="20">
        <v>1</v>
      </c>
      <c r="C1188" s="16">
        <v>25</v>
      </c>
      <c r="D1188" s="17"/>
    </row>
    <row r="1189" spans="1:5" x14ac:dyDescent="0.2">
      <c r="A1189" s="10">
        <v>30</v>
      </c>
      <c r="B1189" s="10">
        <v>1</v>
      </c>
      <c r="C1189" s="16">
        <v>26</v>
      </c>
      <c r="D1189" s="17"/>
    </row>
    <row r="1190" spans="1:5" x14ac:dyDescent="0.2">
      <c r="A1190" s="10">
        <v>30</v>
      </c>
      <c r="B1190" s="10">
        <v>1</v>
      </c>
      <c r="C1190" s="16">
        <v>27</v>
      </c>
      <c r="D1190" s="17"/>
    </row>
    <row r="1191" spans="1:5" x14ac:dyDescent="0.2">
      <c r="A1191" s="10">
        <v>30</v>
      </c>
      <c r="B1191" s="10">
        <v>1</v>
      </c>
      <c r="C1191" s="16">
        <v>28</v>
      </c>
      <c r="D1191" s="17"/>
    </row>
    <row r="1192" spans="1:5" x14ac:dyDescent="0.2">
      <c r="A1192" s="20">
        <v>30</v>
      </c>
      <c r="B1192" s="20">
        <v>1</v>
      </c>
      <c r="C1192" s="16">
        <v>29</v>
      </c>
      <c r="D1192" s="17"/>
    </row>
    <row r="1193" spans="1:5" x14ac:dyDescent="0.2">
      <c r="A1193" s="23">
        <v>30</v>
      </c>
      <c r="B1193" s="23">
        <v>1</v>
      </c>
      <c r="C1193" s="23">
        <v>30</v>
      </c>
      <c r="D1193" s="24"/>
      <c r="E1193" s="25"/>
    </row>
    <row r="1194" spans="1:5" x14ac:dyDescent="0.2">
      <c r="A1194" s="10">
        <v>30</v>
      </c>
      <c r="B1194" s="10">
        <v>1</v>
      </c>
      <c r="C1194" s="16">
        <v>31</v>
      </c>
      <c r="D1194" s="17"/>
    </row>
    <row r="1195" spans="1:5" x14ac:dyDescent="0.2">
      <c r="A1195" s="10">
        <v>30</v>
      </c>
      <c r="B1195" s="10">
        <v>1</v>
      </c>
      <c r="C1195" s="16">
        <v>32</v>
      </c>
      <c r="D1195" s="17"/>
    </row>
    <row r="1196" spans="1:5" x14ac:dyDescent="0.2">
      <c r="A1196" s="10">
        <v>30</v>
      </c>
      <c r="B1196" s="10">
        <v>1</v>
      </c>
      <c r="C1196" s="16">
        <v>33</v>
      </c>
      <c r="D1196" s="17"/>
    </row>
    <row r="1197" spans="1:5" x14ac:dyDescent="0.2">
      <c r="A1197" s="10">
        <v>30</v>
      </c>
      <c r="B1197" s="10">
        <v>1</v>
      </c>
      <c r="C1197" s="16">
        <v>34</v>
      </c>
      <c r="D1197" s="17"/>
    </row>
    <row r="1198" spans="1:5" x14ac:dyDescent="0.2">
      <c r="A1198" s="20">
        <v>30</v>
      </c>
      <c r="B1198" s="20">
        <v>1</v>
      </c>
      <c r="C1198" s="16">
        <v>35</v>
      </c>
      <c r="D1198" s="17"/>
    </row>
    <row r="1199" spans="1:5" x14ac:dyDescent="0.2">
      <c r="A1199" s="10">
        <v>30</v>
      </c>
      <c r="B1199" s="10">
        <v>1</v>
      </c>
      <c r="C1199" s="16">
        <v>36</v>
      </c>
      <c r="D1199" s="17"/>
    </row>
    <row r="1200" spans="1:5" x14ac:dyDescent="0.2">
      <c r="A1200" s="10">
        <v>30</v>
      </c>
      <c r="B1200" s="10">
        <v>1</v>
      </c>
      <c r="C1200" s="16">
        <v>37</v>
      </c>
      <c r="D1200" s="17"/>
    </row>
    <row r="1201" spans="1:5" x14ac:dyDescent="0.2">
      <c r="A1201" s="10">
        <v>30</v>
      </c>
      <c r="B1201" s="10">
        <v>1</v>
      </c>
      <c r="C1201" s="16">
        <v>38</v>
      </c>
      <c r="D1201" s="17"/>
    </row>
    <row r="1202" spans="1:5" x14ac:dyDescent="0.2">
      <c r="A1202" s="10">
        <v>30</v>
      </c>
      <c r="B1202" s="10">
        <v>1</v>
      </c>
      <c r="C1202" s="16">
        <v>39</v>
      </c>
      <c r="D1202" s="17"/>
    </row>
    <row r="1203" spans="1:5" ht="15.75" thickBot="1" x14ac:dyDescent="0.25">
      <c r="A1203" s="27">
        <v>30</v>
      </c>
      <c r="B1203" s="27">
        <v>1</v>
      </c>
      <c r="C1203" s="27">
        <v>40</v>
      </c>
      <c r="D1203" s="28"/>
      <c r="E1203" s="43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3"/>
  <sheetViews>
    <sheetView zoomScale="75" workbookViewId="0">
      <pane ySplit="3" topLeftCell="A4" activePane="bottomLeft" state="frozenSplit"/>
      <selection pane="bottomLeft" activeCell="S4" sqref="S4:T17"/>
    </sheetView>
  </sheetViews>
  <sheetFormatPr baseColWidth="10" defaultColWidth="13.140625" defaultRowHeight="15" x14ac:dyDescent="0.2"/>
  <cols>
    <col min="1" max="4" width="5.7109375" style="10" customWidth="1"/>
    <col min="5" max="5" width="6.7109375" style="10" customWidth="1"/>
    <col min="6" max="8" width="13.140625" style="10" customWidth="1"/>
    <col min="9" max="10" width="10.7109375" style="10" customWidth="1"/>
    <col min="11" max="11" width="5.7109375" style="10" customWidth="1"/>
    <col min="12" max="257" width="13.140625" style="10"/>
    <col min="258" max="261" width="5.7109375" style="10" customWidth="1"/>
    <col min="262" max="262" width="6.7109375" style="10" customWidth="1"/>
    <col min="263" max="265" width="13.140625" style="10" customWidth="1"/>
    <col min="266" max="266" width="10.7109375" style="10" customWidth="1"/>
    <col min="267" max="267" width="5.7109375" style="10" customWidth="1"/>
    <col min="268" max="513" width="13.140625" style="10"/>
    <col min="514" max="517" width="5.7109375" style="10" customWidth="1"/>
    <col min="518" max="518" width="6.7109375" style="10" customWidth="1"/>
    <col min="519" max="521" width="13.140625" style="10" customWidth="1"/>
    <col min="522" max="522" width="10.7109375" style="10" customWidth="1"/>
    <col min="523" max="523" width="5.7109375" style="10" customWidth="1"/>
    <col min="524" max="769" width="13.140625" style="10"/>
    <col min="770" max="773" width="5.7109375" style="10" customWidth="1"/>
    <col min="774" max="774" width="6.7109375" style="10" customWidth="1"/>
    <col min="775" max="777" width="13.140625" style="10" customWidth="1"/>
    <col min="778" max="778" width="10.7109375" style="10" customWidth="1"/>
    <col min="779" max="779" width="5.7109375" style="10" customWidth="1"/>
    <col min="780" max="1025" width="13.140625" style="10"/>
    <col min="1026" max="1029" width="5.7109375" style="10" customWidth="1"/>
    <col min="1030" max="1030" width="6.7109375" style="10" customWidth="1"/>
    <col min="1031" max="1033" width="13.140625" style="10" customWidth="1"/>
    <col min="1034" max="1034" width="10.7109375" style="10" customWidth="1"/>
    <col min="1035" max="1035" width="5.7109375" style="10" customWidth="1"/>
    <col min="1036" max="1281" width="13.140625" style="10"/>
    <col min="1282" max="1285" width="5.7109375" style="10" customWidth="1"/>
    <col min="1286" max="1286" width="6.7109375" style="10" customWidth="1"/>
    <col min="1287" max="1289" width="13.140625" style="10" customWidth="1"/>
    <col min="1290" max="1290" width="10.7109375" style="10" customWidth="1"/>
    <col min="1291" max="1291" width="5.7109375" style="10" customWidth="1"/>
    <col min="1292" max="1537" width="13.140625" style="10"/>
    <col min="1538" max="1541" width="5.7109375" style="10" customWidth="1"/>
    <col min="1542" max="1542" width="6.7109375" style="10" customWidth="1"/>
    <col min="1543" max="1545" width="13.140625" style="10" customWidth="1"/>
    <col min="1546" max="1546" width="10.7109375" style="10" customWidth="1"/>
    <col min="1547" max="1547" width="5.7109375" style="10" customWidth="1"/>
    <col min="1548" max="1793" width="13.140625" style="10"/>
    <col min="1794" max="1797" width="5.7109375" style="10" customWidth="1"/>
    <col min="1798" max="1798" width="6.7109375" style="10" customWidth="1"/>
    <col min="1799" max="1801" width="13.140625" style="10" customWidth="1"/>
    <col min="1802" max="1802" width="10.7109375" style="10" customWidth="1"/>
    <col min="1803" max="1803" width="5.7109375" style="10" customWidth="1"/>
    <col min="1804" max="2049" width="13.140625" style="10"/>
    <col min="2050" max="2053" width="5.7109375" style="10" customWidth="1"/>
    <col min="2054" max="2054" width="6.7109375" style="10" customWidth="1"/>
    <col min="2055" max="2057" width="13.140625" style="10" customWidth="1"/>
    <col min="2058" max="2058" width="10.7109375" style="10" customWidth="1"/>
    <col min="2059" max="2059" width="5.7109375" style="10" customWidth="1"/>
    <col min="2060" max="2305" width="13.140625" style="10"/>
    <col min="2306" max="2309" width="5.7109375" style="10" customWidth="1"/>
    <col min="2310" max="2310" width="6.7109375" style="10" customWidth="1"/>
    <col min="2311" max="2313" width="13.140625" style="10" customWidth="1"/>
    <col min="2314" max="2314" width="10.7109375" style="10" customWidth="1"/>
    <col min="2315" max="2315" width="5.7109375" style="10" customWidth="1"/>
    <col min="2316" max="2561" width="13.140625" style="10"/>
    <col min="2562" max="2565" width="5.7109375" style="10" customWidth="1"/>
    <col min="2566" max="2566" width="6.7109375" style="10" customWidth="1"/>
    <col min="2567" max="2569" width="13.140625" style="10" customWidth="1"/>
    <col min="2570" max="2570" width="10.7109375" style="10" customWidth="1"/>
    <col min="2571" max="2571" width="5.7109375" style="10" customWidth="1"/>
    <col min="2572" max="2817" width="13.140625" style="10"/>
    <col min="2818" max="2821" width="5.7109375" style="10" customWidth="1"/>
    <col min="2822" max="2822" width="6.7109375" style="10" customWidth="1"/>
    <col min="2823" max="2825" width="13.140625" style="10" customWidth="1"/>
    <col min="2826" max="2826" width="10.7109375" style="10" customWidth="1"/>
    <col min="2827" max="2827" width="5.7109375" style="10" customWidth="1"/>
    <col min="2828" max="3073" width="13.140625" style="10"/>
    <col min="3074" max="3077" width="5.7109375" style="10" customWidth="1"/>
    <col min="3078" max="3078" width="6.7109375" style="10" customWidth="1"/>
    <col min="3079" max="3081" width="13.140625" style="10" customWidth="1"/>
    <col min="3082" max="3082" width="10.7109375" style="10" customWidth="1"/>
    <col min="3083" max="3083" width="5.7109375" style="10" customWidth="1"/>
    <col min="3084" max="3329" width="13.140625" style="10"/>
    <col min="3330" max="3333" width="5.7109375" style="10" customWidth="1"/>
    <col min="3334" max="3334" width="6.7109375" style="10" customWidth="1"/>
    <col min="3335" max="3337" width="13.140625" style="10" customWidth="1"/>
    <col min="3338" max="3338" width="10.7109375" style="10" customWidth="1"/>
    <col min="3339" max="3339" width="5.7109375" style="10" customWidth="1"/>
    <col min="3340" max="3585" width="13.140625" style="10"/>
    <col min="3586" max="3589" width="5.7109375" style="10" customWidth="1"/>
    <col min="3590" max="3590" width="6.7109375" style="10" customWidth="1"/>
    <col min="3591" max="3593" width="13.140625" style="10" customWidth="1"/>
    <col min="3594" max="3594" width="10.7109375" style="10" customWidth="1"/>
    <col min="3595" max="3595" width="5.7109375" style="10" customWidth="1"/>
    <col min="3596" max="3841" width="13.140625" style="10"/>
    <col min="3842" max="3845" width="5.7109375" style="10" customWidth="1"/>
    <col min="3846" max="3846" width="6.7109375" style="10" customWidth="1"/>
    <col min="3847" max="3849" width="13.140625" style="10" customWidth="1"/>
    <col min="3850" max="3850" width="10.7109375" style="10" customWidth="1"/>
    <col min="3851" max="3851" width="5.7109375" style="10" customWidth="1"/>
    <col min="3852" max="4097" width="13.140625" style="10"/>
    <col min="4098" max="4101" width="5.7109375" style="10" customWidth="1"/>
    <col min="4102" max="4102" width="6.7109375" style="10" customWidth="1"/>
    <col min="4103" max="4105" width="13.140625" style="10" customWidth="1"/>
    <col min="4106" max="4106" width="10.7109375" style="10" customWidth="1"/>
    <col min="4107" max="4107" width="5.7109375" style="10" customWidth="1"/>
    <col min="4108" max="4353" width="13.140625" style="10"/>
    <col min="4354" max="4357" width="5.7109375" style="10" customWidth="1"/>
    <col min="4358" max="4358" width="6.7109375" style="10" customWidth="1"/>
    <col min="4359" max="4361" width="13.140625" style="10" customWidth="1"/>
    <col min="4362" max="4362" width="10.7109375" style="10" customWidth="1"/>
    <col min="4363" max="4363" width="5.7109375" style="10" customWidth="1"/>
    <col min="4364" max="4609" width="13.140625" style="10"/>
    <col min="4610" max="4613" width="5.7109375" style="10" customWidth="1"/>
    <col min="4614" max="4614" width="6.7109375" style="10" customWidth="1"/>
    <col min="4615" max="4617" width="13.140625" style="10" customWidth="1"/>
    <col min="4618" max="4618" width="10.7109375" style="10" customWidth="1"/>
    <col min="4619" max="4619" width="5.7109375" style="10" customWidth="1"/>
    <col min="4620" max="4865" width="13.140625" style="10"/>
    <col min="4866" max="4869" width="5.7109375" style="10" customWidth="1"/>
    <col min="4870" max="4870" width="6.7109375" style="10" customWidth="1"/>
    <col min="4871" max="4873" width="13.140625" style="10" customWidth="1"/>
    <col min="4874" max="4874" width="10.7109375" style="10" customWidth="1"/>
    <col min="4875" max="4875" width="5.7109375" style="10" customWidth="1"/>
    <col min="4876" max="5121" width="13.140625" style="10"/>
    <col min="5122" max="5125" width="5.7109375" style="10" customWidth="1"/>
    <col min="5126" max="5126" width="6.7109375" style="10" customWidth="1"/>
    <col min="5127" max="5129" width="13.140625" style="10" customWidth="1"/>
    <col min="5130" max="5130" width="10.7109375" style="10" customWidth="1"/>
    <col min="5131" max="5131" width="5.7109375" style="10" customWidth="1"/>
    <col min="5132" max="5377" width="13.140625" style="10"/>
    <col min="5378" max="5381" width="5.7109375" style="10" customWidth="1"/>
    <col min="5382" max="5382" width="6.7109375" style="10" customWidth="1"/>
    <col min="5383" max="5385" width="13.140625" style="10" customWidth="1"/>
    <col min="5386" max="5386" width="10.7109375" style="10" customWidth="1"/>
    <col min="5387" max="5387" width="5.7109375" style="10" customWidth="1"/>
    <col min="5388" max="5633" width="13.140625" style="10"/>
    <col min="5634" max="5637" width="5.7109375" style="10" customWidth="1"/>
    <col min="5638" max="5638" width="6.7109375" style="10" customWidth="1"/>
    <col min="5639" max="5641" width="13.140625" style="10" customWidth="1"/>
    <col min="5642" max="5642" width="10.7109375" style="10" customWidth="1"/>
    <col min="5643" max="5643" width="5.7109375" style="10" customWidth="1"/>
    <col min="5644" max="5889" width="13.140625" style="10"/>
    <col min="5890" max="5893" width="5.7109375" style="10" customWidth="1"/>
    <col min="5894" max="5894" width="6.7109375" style="10" customWidth="1"/>
    <col min="5895" max="5897" width="13.140625" style="10" customWidth="1"/>
    <col min="5898" max="5898" width="10.7109375" style="10" customWidth="1"/>
    <col min="5899" max="5899" width="5.7109375" style="10" customWidth="1"/>
    <col min="5900" max="6145" width="13.140625" style="10"/>
    <col min="6146" max="6149" width="5.7109375" style="10" customWidth="1"/>
    <col min="6150" max="6150" width="6.7109375" style="10" customWidth="1"/>
    <col min="6151" max="6153" width="13.140625" style="10" customWidth="1"/>
    <col min="6154" max="6154" width="10.7109375" style="10" customWidth="1"/>
    <col min="6155" max="6155" width="5.7109375" style="10" customWidth="1"/>
    <col min="6156" max="6401" width="13.140625" style="10"/>
    <col min="6402" max="6405" width="5.7109375" style="10" customWidth="1"/>
    <col min="6406" max="6406" width="6.7109375" style="10" customWidth="1"/>
    <col min="6407" max="6409" width="13.140625" style="10" customWidth="1"/>
    <col min="6410" max="6410" width="10.7109375" style="10" customWidth="1"/>
    <col min="6411" max="6411" width="5.7109375" style="10" customWidth="1"/>
    <col min="6412" max="6657" width="13.140625" style="10"/>
    <col min="6658" max="6661" width="5.7109375" style="10" customWidth="1"/>
    <col min="6662" max="6662" width="6.7109375" style="10" customWidth="1"/>
    <col min="6663" max="6665" width="13.140625" style="10" customWidth="1"/>
    <col min="6666" max="6666" width="10.7109375" style="10" customWidth="1"/>
    <col min="6667" max="6667" width="5.7109375" style="10" customWidth="1"/>
    <col min="6668" max="6913" width="13.140625" style="10"/>
    <col min="6914" max="6917" width="5.7109375" style="10" customWidth="1"/>
    <col min="6918" max="6918" width="6.7109375" style="10" customWidth="1"/>
    <col min="6919" max="6921" width="13.140625" style="10" customWidth="1"/>
    <col min="6922" max="6922" width="10.7109375" style="10" customWidth="1"/>
    <col min="6923" max="6923" width="5.7109375" style="10" customWidth="1"/>
    <col min="6924" max="7169" width="13.140625" style="10"/>
    <col min="7170" max="7173" width="5.7109375" style="10" customWidth="1"/>
    <col min="7174" max="7174" width="6.7109375" style="10" customWidth="1"/>
    <col min="7175" max="7177" width="13.140625" style="10" customWidth="1"/>
    <col min="7178" max="7178" width="10.7109375" style="10" customWidth="1"/>
    <col min="7179" max="7179" width="5.7109375" style="10" customWidth="1"/>
    <col min="7180" max="7425" width="13.140625" style="10"/>
    <col min="7426" max="7429" width="5.7109375" style="10" customWidth="1"/>
    <col min="7430" max="7430" width="6.7109375" style="10" customWidth="1"/>
    <col min="7431" max="7433" width="13.140625" style="10" customWidth="1"/>
    <col min="7434" max="7434" width="10.7109375" style="10" customWidth="1"/>
    <col min="7435" max="7435" width="5.7109375" style="10" customWidth="1"/>
    <col min="7436" max="7681" width="13.140625" style="10"/>
    <col min="7682" max="7685" width="5.7109375" style="10" customWidth="1"/>
    <col min="7686" max="7686" width="6.7109375" style="10" customWidth="1"/>
    <col min="7687" max="7689" width="13.140625" style="10" customWidth="1"/>
    <col min="7690" max="7690" width="10.7109375" style="10" customWidth="1"/>
    <col min="7691" max="7691" width="5.7109375" style="10" customWidth="1"/>
    <col min="7692" max="7937" width="13.140625" style="10"/>
    <col min="7938" max="7941" width="5.7109375" style="10" customWidth="1"/>
    <col min="7942" max="7942" width="6.7109375" style="10" customWidth="1"/>
    <col min="7943" max="7945" width="13.140625" style="10" customWidth="1"/>
    <col min="7946" max="7946" width="10.7109375" style="10" customWidth="1"/>
    <col min="7947" max="7947" width="5.7109375" style="10" customWidth="1"/>
    <col min="7948" max="8193" width="13.140625" style="10"/>
    <col min="8194" max="8197" width="5.7109375" style="10" customWidth="1"/>
    <col min="8198" max="8198" width="6.7109375" style="10" customWidth="1"/>
    <col min="8199" max="8201" width="13.140625" style="10" customWidth="1"/>
    <col min="8202" max="8202" width="10.7109375" style="10" customWidth="1"/>
    <col min="8203" max="8203" width="5.7109375" style="10" customWidth="1"/>
    <col min="8204" max="8449" width="13.140625" style="10"/>
    <col min="8450" max="8453" width="5.7109375" style="10" customWidth="1"/>
    <col min="8454" max="8454" width="6.7109375" style="10" customWidth="1"/>
    <col min="8455" max="8457" width="13.140625" style="10" customWidth="1"/>
    <col min="8458" max="8458" width="10.7109375" style="10" customWidth="1"/>
    <col min="8459" max="8459" width="5.7109375" style="10" customWidth="1"/>
    <col min="8460" max="8705" width="13.140625" style="10"/>
    <col min="8706" max="8709" width="5.7109375" style="10" customWidth="1"/>
    <col min="8710" max="8710" width="6.7109375" style="10" customWidth="1"/>
    <col min="8711" max="8713" width="13.140625" style="10" customWidth="1"/>
    <col min="8714" max="8714" width="10.7109375" style="10" customWidth="1"/>
    <col min="8715" max="8715" width="5.7109375" style="10" customWidth="1"/>
    <col min="8716" max="8961" width="13.140625" style="10"/>
    <col min="8962" max="8965" width="5.7109375" style="10" customWidth="1"/>
    <col min="8966" max="8966" width="6.7109375" style="10" customWidth="1"/>
    <col min="8967" max="8969" width="13.140625" style="10" customWidth="1"/>
    <col min="8970" max="8970" width="10.7109375" style="10" customWidth="1"/>
    <col min="8971" max="8971" width="5.7109375" style="10" customWidth="1"/>
    <col min="8972" max="9217" width="13.140625" style="10"/>
    <col min="9218" max="9221" width="5.7109375" style="10" customWidth="1"/>
    <col min="9222" max="9222" width="6.7109375" style="10" customWidth="1"/>
    <col min="9223" max="9225" width="13.140625" style="10" customWidth="1"/>
    <col min="9226" max="9226" width="10.7109375" style="10" customWidth="1"/>
    <col min="9227" max="9227" width="5.7109375" style="10" customWidth="1"/>
    <col min="9228" max="9473" width="13.140625" style="10"/>
    <col min="9474" max="9477" width="5.7109375" style="10" customWidth="1"/>
    <col min="9478" max="9478" width="6.7109375" style="10" customWidth="1"/>
    <col min="9479" max="9481" width="13.140625" style="10" customWidth="1"/>
    <col min="9482" max="9482" width="10.7109375" style="10" customWidth="1"/>
    <col min="9483" max="9483" width="5.7109375" style="10" customWidth="1"/>
    <col min="9484" max="9729" width="13.140625" style="10"/>
    <col min="9730" max="9733" width="5.7109375" style="10" customWidth="1"/>
    <col min="9734" max="9734" width="6.7109375" style="10" customWidth="1"/>
    <col min="9735" max="9737" width="13.140625" style="10" customWidth="1"/>
    <col min="9738" max="9738" width="10.7109375" style="10" customWidth="1"/>
    <col min="9739" max="9739" width="5.7109375" style="10" customWidth="1"/>
    <col min="9740" max="9985" width="13.140625" style="10"/>
    <col min="9986" max="9989" width="5.7109375" style="10" customWidth="1"/>
    <col min="9990" max="9990" width="6.7109375" style="10" customWidth="1"/>
    <col min="9991" max="9993" width="13.140625" style="10" customWidth="1"/>
    <col min="9994" max="9994" width="10.7109375" style="10" customWidth="1"/>
    <col min="9995" max="9995" width="5.7109375" style="10" customWidth="1"/>
    <col min="9996" max="10241" width="13.140625" style="10"/>
    <col min="10242" max="10245" width="5.7109375" style="10" customWidth="1"/>
    <col min="10246" max="10246" width="6.7109375" style="10" customWidth="1"/>
    <col min="10247" max="10249" width="13.140625" style="10" customWidth="1"/>
    <col min="10250" max="10250" width="10.7109375" style="10" customWidth="1"/>
    <col min="10251" max="10251" width="5.7109375" style="10" customWidth="1"/>
    <col min="10252" max="10497" width="13.140625" style="10"/>
    <col min="10498" max="10501" width="5.7109375" style="10" customWidth="1"/>
    <col min="10502" max="10502" width="6.7109375" style="10" customWidth="1"/>
    <col min="10503" max="10505" width="13.140625" style="10" customWidth="1"/>
    <col min="10506" max="10506" width="10.7109375" style="10" customWidth="1"/>
    <col min="10507" max="10507" width="5.7109375" style="10" customWidth="1"/>
    <col min="10508" max="10753" width="13.140625" style="10"/>
    <col min="10754" max="10757" width="5.7109375" style="10" customWidth="1"/>
    <col min="10758" max="10758" width="6.7109375" style="10" customWidth="1"/>
    <col min="10759" max="10761" width="13.140625" style="10" customWidth="1"/>
    <col min="10762" max="10762" width="10.7109375" style="10" customWidth="1"/>
    <col min="10763" max="10763" width="5.7109375" style="10" customWidth="1"/>
    <col min="10764" max="11009" width="13.140625" style="10"/>
    <col min="11010" max="11013" width="5.7109375" style="10" customWidth="1"/>
    <col min="11014" max="11014" width="6.7109375" style="10" customWidth="1"/>
    <col min="11015" max="11017" width="13.140625" style="10" customWidth="1"/>
    <col min="11018" max="11018" width="10.7109375" style="10" customWidth="1"/>
    <col min="11019" max="11019" width="5.7109375" style="10" customWidth="1"/>
    <col min="11020" max="11265" width="13.140625" style="10"/>
    <col min="11266" max="11269" width="5.7109375" style="10" customWidth="1"/>
    <col min="11270" max="11270" width="6.7109375" style="10" customWidth="1"/>
    <col min="11271" max="11273" width="13.140625" style="10" customWidth="1"/>
    <col min="11274" max="11274" width="10.7109375" style="10" customWidth="1"/>
    <col min="11275" max="11275" width="5.7109375" style="10" customWidth="1"/>
    <col min="11276" max="11521" width="13.140625" style="10"/>
    <col min="11522" max="11525" width="5.7109375" style="10" customWidth="1"/>
    <col min="11526" max="11526" width="6.7109375" style="10" customWidth="1"/>
    <col min="11527" max="11529" width="13.140625" style="10" customWidth="1"/>
    <col min="11530" max="11530" width="10.7109375" style="10" customWidth="1"/>
    <col min="11531" max="11531" width="5.7109375" style="10" customWidth="1"/>
    <col min="11532" max="11777" width="13.140625" style="10"/>
    <col min="11778" max="11781" width="5.7109375" style="10" customWidth="1"/>
    <col min="11782" max="11782" width="6.7109375" style="10" customWidth="1"/>
    <col min="11783" max="11785" width="13.140625" style="10" customWidth="1"/>
    <col min="11786" max="11786" width="10.7109375" style="10" customWidth="1"/>
    <col min="11787" max="11787" width="5.7109375" style="10" customWidth="1"/>
    <col min="11788" max="12033" width="13.140625" style="10"/>
    <col min="12034" max="12037" width="5.7109375" style="10" customWidth="1"/>
    <col min="12038" max="12038" width="6.7109375" style="10" customWidth="1"/>
    <col min="12039" max="12041" width="13.140625" style="10" customWidth="1"/>
    <col min="12042" max="12042" width="10.7109375" style="10" customWidth="1"/>
    <col min="12043" max="12043" width="5.7109375" style="10" customWidth="1"/>
    <col min="12044" max="12289" width="13.140625" style="10"/>
    <col min="12290" max="12293" width="5.7109375" style="10" customWidth="1"/>
    <col min="12294" max="12294" width="6.7109375" style="10" customWidth="1"/>
    <col min="12295" max="12297" width="13.140625" style="10" customWidth="1"/>
    <col min="12298" max="12298" width="10.7109375" style="10" customWidth="1"/>
    <col min="12299" max="12299" width="5.7109375" style="10" customWidth="1"/>
    <col min="12300" max="12545" width="13.140625" style="10"/>
    <col min="12546" max="12549" width="5.7109375" style="10" customWidth="1"/>
    <col min="12550" max="12550" width="6.7109375" style="10" customWidth="1"/>
    <col min="12551" max="12553" width="13.140625" style="10" customWidth="1"/>
    <col min="12554" max="12554" width="10.7109375" style="10" customWidth="1"/>
    <col min="12555" max="12555" width="5.7109375" style="10" customWidth="1"/>
    <col min="12556" max="12801" width="13.140625" style="10"/>
    <col min="12802" max="12805" width="5.7109375" style="10" customWidth="1"/>
    <col min="12806" max="12806" width="6.7109375" style="10" customWidth="1"/>
    <col min="12807" max="12809" width="13.140625" style="10" customWidth="1"/>
    <col min="12810" max="12810" width="10.7109375" style="10" customWidth="1"/>
    <col min="12811" max="12811" width="5.7109375" style="10" customWidth="1"/>
    <col min="12812" max="13057" width="13.140625" style="10"/>
    <col min="13058" max="13061" width="5.7109375" style="10" customWidth="1"/>
    <col min="13062" max="13062" width="6.7109375" style="10" customWidth="1"/>
    <col min="13063" max="13065" width="13.140625" style="10" customWidth="1"/>
    <col min="13066" max="13066" width="10.7109375" style="10" customWidth="1"/>
    <col min="13067" max="13067" width="5.7109375" style="10" customWidth="1"/>
    <col min="13068" max="13313" width="13.140625" style="10"/>
    <col min="13314" max="13317" width="5.7109375" style="10" customWidth="1"/>
    <col min="13318" max="13318" width="6.7109375" style="10" customWidth="1"/>
    <col min="13319" max="13321" width="13.140625" style="10" customWidth="1"/>
    <col min="13322" max="13322" width="10.7109375" style="10" customWidth="1"/>
    <col min="13323" max="13323" width="5.7109375" style="10" customWidth="1"/>
    <col min="13324" max="13569" width="13.140625" style="10"/>
    <col min="13570" max="13573" width="5.7109375" style="10" customWidth="1"/>
    <col min="13574" max="13574" width="6.7109375" style="10" customWidth="1"/>
    <col min="13575" max="13577" width="13.140625" style="10" customWidth="1"/>
    <col min="13578" max="13578" width="10.7109375" style="10" customWidth="1"/>
    <col min="13579" max="13579" width="5.7109375" style="10" customWidth="1"/>
    <col min="13580" max="13825" width="13.140625" style="10"/>
    <col min="13826" max="13829" width="5.7109375" style="10" customWidth="1"/>
    <col min="13830" max="13830" width="6.7109375" style="10" customWidth="1"/>
    <col min="13831" max="13833" width="13.140625" style="10" customWidth="1"/>
    <col min="13834" max="13834" width="10.7109375" style="10" customWidth="1"/>
    <col min="13835" max="13835" width="5.7109375" style="10" customWidth="1"/>
    <col min="13836" max="14081" width="13.140625" style="10"/>
    <col min="14082" max="14085" width="5.7109375" style="10" customWidth="1"/>
    <col min="14086" max="14086" width="6.7109375" style="10" customWidth="1"/>
    <col min="14087" max="14089" width="13.140625" style="10" customWidth="1"/>
    <col min="14090" max="14090" width="10.7109375" style="10" customWidth="1"/>
    <col min="14091" max="14091" width="5.7109375" style="10" customWidth="1"/>
    <col min="14092" max="14337" width="13.140625" style="10"/>
    <col min="14338" max="14341" width="5.7109375" style="10" customWidth="1"/>
    <col min="14342" max="14342" width="6.7109375" style="10" customWidth="1"/>
    <col min="14343" max="14345" width="13.140625" style="10" customWidth="1"/>
    <col min="14346" max="14346" width="10.7109375" style="10" customWidth="1"/>
    <col min="14347" max="14347" width="5.7109375" style="10" customWidth="1"/>
    <col min="14348" max="14593" width="13.140625" style="10"/>
    <col min="14594" max="14597" width="5.7109375" style="10" customWidth="1"/>
    <col min="14598" max="14598" width="6.7109375" style="10" customWidth="1"/>
    <col min="14599" max="14601" width="13.140625" style="10" customWidth="1"/>
    <col min="14602" max="14602" width="10.7109375" style="10" customWidth="1"/>
    <col min="14603" max="14603" width="5.7109375" style="10" customWidth="1"/>
    <col min="14604" max="14849" width="13.140625" style="10"/>
    <col min="14850" max="14853" width="5.7109375" style="10" customWidth="1"/>
    <col min="14854" max="14854" width="6.7109375" style="10" customWidth="1"/>
    <col min="14855" max="14857" width="13.140625" style="10" customWidth="1"/>
    <col min="14858" max="14858" width="10.7109375" style="10" customWidth="1"/>
    <col min="14859" max="14859" width="5.7109375" style="10" customWidth="1"/>
    <col min="14860" max="15105" width="13.140625" style="10"/>
    <col min="15106" max="15109" width="5.7109375" style="10" customWidth="1"/>
    <col min="15110" max="15110" width="6.7109375" style="10" customWidth="1"/>
    <col min="15111" max="15113" width="13.140625" style="10" customWidth="1"/>
    <col min="15114" max="15114" width="10.7109375" style="10" customWidth="1"/>
    <col min="15115" max="15115" width="5.7109375" style="10" customWidth="1"/>
    <col min="15116" max="15361" width="13.140625" style="10"/>
    <col min="15362" max="15365" width="5.7109375" style="10" customWidth="1"/>
    <col min="15366" max="15366" width="6.7109375" style="10" customWidth="1"/>
    <col min="15367" max="15369" width="13.140625" style="10" customWidth="1"/>
    <col min="15370" max="15370" width="10.7109375" style="10" customWidth="1"/>
    <col min="15371" max="15371" width="5.7109375" style="10" customWidth="1"/>
    <col min="15372" max="15617" width="13.140625" style="10"/>
    <col min="15618" max="15621" width="5.7109375" style="10" customWidth="1"/>
    <col min="15622" max="15622" width="6.7109375" style="10" customWidth="1"/>
    <col min="15623" max="15625" width="13.140625" style="10" customWidth="1"/>
    <col min="15626" max="15626" width="10.7109375" style="10" customWidth="1"/>
    <col min="15627" max="15627" width="5.7109375" style="10" customWidth="1"/>
    <col min="15628" max="15873" width="13.140625" style="10"/>
    <col min="15874" max="15877" width="5.7109375" style="10" customWidth="1"/>
    <col min="15878" max="15878" width="6.7109375" style="10" customWidth="1"/>
    <col min="15879" max="15881" width="13.140625" style="10" customWidth="1"/>
    <col min="15882" max="15882" width="10.7109375" style="10" customWidth="1"/>
    <col min="15883" max="15883" width="5.7109375" style="10" customWidth="1"/>
    <col min="15884" max="16129" width="13.140625" style="10"/>
    <col min="16130" max="16133" width="5.7109375" style="10" customWidth="1"/>
    <col min="16134" max="16134" width="6.7109375" style="10" customWidth="1"/>
    <col min="16135" max="16137" width="13.140625" style="10" customWidth="1"/>
    <col min="16138" max="16138" width="10.7109375" style="10" customWidth="1"/>
    <col min="16139" max="16139" width="5.7109375" style="10" customWidth="1"/>
    <col min="16140" max="16384" width="13.140625" style="10"/>
  </cols>
  <sheetData>
    <row r="1" spans="1:21" ht="26.25" x14ac:dyDescent="0.4">
      <c r="A1" s="45" t="s">
        <v>175</v>
      </c>
      <c r="B1" s="46"/>
      <c r="C1" s="46"/>
      <c r="D1" s="46"/>
      <c r="E1" s="46"/>
      <c r="F1" s="46"/>
      <c r="G1" s="46"/>
      <c r="H1" s="46"/>
      <c r="I1" s="46"/>
      <c r="J1" s="46"/>
      <c r="L1" s="49" t="s">
        <v>176</v>
      </c>
      <c r="M1" s="50"/>
      <c r="N1" s="50"/>
      <c r="O1" s="50"/>
      <c r="P1" s="50"/>
      <c r="Q1" s="50"/>
      <c r="R1" s="50"/>
      <c r="S1" s="50"/>
      <c r="T1" s="50"/>
      <c r="U1" s="50"/>
    </row>
    <row r="2" spans="1:21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15.75" x14ac:dyDescent="0.25">
      <c r="A3" s="128" t="s">
        <v>4</v>
      </c>
      <c r="B3" s="55" t="s">
        <v>74</v>
      </c>
      <c r="C3" s="56" t="s">
        <v>75</v>
      </c>
      <c r="D3" s="56" t="s">
        <v>76</v>
      </c>
      <c r="E3" s="57" t="s">
        <v>77</v>
      </c>
      <c r="F3" s="58" t="s">
        <v>5</v>
      </c>
      <c r="G3" s="46"/>
      <c r="H3" s="46"/>
      <c r="I3" s="46" t="s">
        <v>136</v>
      </c>
      <c r="J3" s="46" t="s">
        <v>189</v>
      </c>
      <c r="L3" s="129" t="s">
        <v>4</v>
      </c>
      <c r="M3" s="63" t="s">
        <v>74</v>
      </c>
      <c r="N3" s="64" t="s">
        <v>75</v>
      </c>
      <c r="O3" s="64" t="s">
        <v>76</v>
      </c>
      <c r="P3" s="65" t="s">
        <v>77</v>
      </c>
      <c r="Q3" s="66" t="s">
        <v>5</v>
      </c>
      <c r="R3" s="50"/>
      <c r="S3" s="50"/>
      <c r="T3" s="50"/>
      <c r="U3" s="50" t="s">
        <v>189</v>
      </c>
    </row>
    <row r="4" spans="1:21" x14ac:dyDescent="0.2">
      <c r="A4" s="130" t="s">
        <v>177</v>
      </c>
      <c r="B4" s="46">
        <v>1</v>
      </c>
      <c r="C4" s="46">
        <v>1</v>
      </c>
      <c r="D4" s="75">
        <v>1</v>
      </c>
      <c r="E4" s="76">
        <v>0</v>
      </c>
      <c r="F4" s="46"/>
      <c r="G4" s="46" t="s">
        <v>13</v>
      </c>
      <c r="H4" s="77">
        <v>39932</v>
      </c>
      <c r="I4" s="46">
        <f>SUM(E4:E43)</f>
        <v>0</v>
      </c>
      <c r="J4" s="136">
        <f>I4/7*7/40</f>
        <v>0</v>
      </c>
      <c r="L4" s="131">
        <v>1</v>
      </c>
      <c r="M4" s="50">
        <v>1</v>
      </c>
      <c r="N4" s="50">
        <v>1</v>
      </c>
      <c r="O4" s="81">
        <v>1</v>
      </c>
      <c r="P4" s="124">
        <v>2</v>
      </c>
      <c r="Q4" s="50" t="s">
        <v>178</v>
      </c>
      <c r="R4" s="50" t="s">
        <v>13</v>
      </c>
      <c r="S4" s="83">
        <v>39940</v>
      </c>
      <c r="T4" s="50">
        <f>SUM(P4:P43)</f>
        <v>8</v>
      </c>
      <c r="U4" s="137">
        <f>T4/7*7/40</f>
        <v>0.2</v>
      </c>
    </row>
    <row r="5" spans="1:21" x14ac:dyDescent="0.2">
      <c r="A5" s="130" t="s">
        <v>177</v>
      </c>
      <c r="B5" s="46">
        <v>1</v>
      </c>
      <c r="C5" s="46">
        <v>1</v>
      </c>
      <c r="D5" s="75">
        <v>2</v>
      </c>
      <c r="E5" s="76">
        <v>0</v>
      </c>
      <c r="F5" s="46"/>
      <c r="G5" s="46" t="s">
        <v>15</v>
      </c>
      <c r="H5" s="77">
        <v>39938</v>
      </c>
      <c r="I5" s="46">
        <f>SUM(E44:E83)</f>
        <v>10</v>
      </c>
      <c r="J5" s="136">
        <f>I5/6*7/40</f>
        <v>0.29166666666666669</v>
      </c>
      <c r="L5" s="131">
        <v>1</v>
      </c>
      <c r="M5" s="50">
        <v>1</v>
      </c>
      <c r="N5" s="50">
        <v>1</v>
      </c>
      <c r="O5" s="81">
        <v>2</v>
      </c>
      <c r="P5" s="124">
        <v>0</v>
      </c>
      <c r="Q5" s="50"/>
      <c r="R5" s="50" t="s">
        <v>15</v>
      </c>
      <c r="S5" s="83">
        <v>39947</v>
      </c>
      <c r="T5" s="50">
        <f>SUM(P44:P83)</f>
        <v>31</v>
      </c>
      <c r="U5" s="137">
        <f t="shared" ref="U5:U25" si="0">T5/7*7/40</f>
        <v>0.77500000000000002</v>
      </c>
    </row>
    <row r="6" spans="1:21" x14ac:dyDescent="0.2">
      <c r="A6" s="130" t="s">
        <v>177</v>
      </c>
      <c r="B6" s="46">
        <v>1</v>
      </c>
      <c r="C6" s="46">
        <v>1</v>
      </c>
      <c r="D6" s="75">
        <v>3</v>
      </c>
      <c r="E6" s="76">
        <v>0</v>
      </c>
      <c r="F6" s="46"/>
      <c r="G6" s="46"/>
      <c r="H6" s="77" t="s">
        <v>179</v>
      </c>
      <c r="I6" s="46"/>
      <c r="J6" s="136"/>
      <c r="L6" s="131">
        <v>1</v>
      </c>
      <c r="M6" s="50">
        <v>1</v>
      </c>
      <c r="N6" s="50">
        <v>1</v>
      </c>
      <c r="O6" s="81">
        <v>3</v>
      </c>
      <c r="P6" s="124">
        <v>0</v>
      </c>
      <c r="Q6" s="50"/>
      <c r="R6" s="50" t="s">
        <v>16</v>
      </c>
      <c r="S6" s="83">
        <v>39955</v>
      </c>
      <c r="T6" s="50">
        <f>SUM(P84:P123)</f>
        <v>45</v>
      </c>
      <c r="U6" s="137">
        <f>T6/8*7/40</f>
        <v>0.984375</v>
      </c>
    </row>
    <row r="7" spans="1:21" x14ac:dyDescent="0.2">
      <c r="A7" s="130" t="s">
        <v>177</v>
      </c>
      <c r="B7" s="46">
        <v>1</v>
      </c>
      <c r="C7" s="46">
        <v>1</v>
      </c>
      <c r="D7" s="75">
        <v>4</v>
      </c>
      <c r="E7" s="76">
        <v>0</v>
      </c>
      <c r="F7" s="46"/>
      <c r="G7" s="46"/>
      <c r="H7" s="77" t="s">
        <v>180</v>
      </c>
      <c r="I7" s="46"/>
      <c r="J7" s="136"/>
      <c r="L7" s="131">
        <v>1</v>
      </c>
      <c r="M7" s="50">
        <v>1</v>
      </c>
      <c r="N7" s="50">
        <v>1</v>
      </c>
      <c r="O7" s="81">
        <v>4</v>
      </c>
      <c r="P7" s="124">
        <v>2</v>
      </c>
      <c r="Q7" s="50"/>
      <c r="R7" s="50" t="s">
        <v>17</v>
      </c>
      <c r="S7" s="83">
        <v>39962</v>
      </c>
      <c r="T7" s="50">
        <f>SUM(P124:P163)</f>
        <v>4</v>
      </c>
      <c r="U7" s="137">
        <f t="shared" si="0"/>
        <v>0.1</v>
      </c>
    </row>
    <row r="8" spans="1:21" x14ac:dyDescent="0.2">
      <c r="A8" s="130" t="s">
        <v>177</v>
      </c>
      <c r="B8" s="75">
        <v>1</v>
      </c>
      <c r="C8" s="75">
        <v>1</v>
      </c>
      <c r="D8" s="75">
        <v>5</v>
      </c>
      <c r="E8" s="76">
        <v>0</v>
      </c>
      <c r="F8" s="46"/>
      <c r="G8" s="46"/>
      <c r="H8" s="77" t="s">
        <v>181</v>
      </c>
      <c r="I8" s="46"/>
      <c r="J8" s="136"/>
      <c r="L8" s="131">
        <v>1</v>
      </c>
      <c r="M8" s="81">
        <v>1</v>
      </c>
      <c r="N8" s="81">
        <v>1</v>
      </c>
      <c r="O8" s="81">
        <v>5</v>
      </c>
      <c r="P8" s="124">
        <v>2</v>
      </c>
      <c r="Q8" s="50"/>
      <c r="R8" s="50" t="s">
        <v>18</v>
      </c>
      <c r="S8" s="83">
        <v>39968</v>
      </c>
      <c r="T8" s="50">
        <f>SUM(P164:P203)</f>
        <v>10</v>
      </c>
      <c r="U8" s="137">
        <f>T8/6*7/40</f>
        <v>0.29166666666666669</v>
      </c>
    </row>
    <row r="9" spans="1:21" x14ac:dyDescent="0.2">
      <c r="A9" s="130" t="s">
        <v>177</v>
      </c>
      <c r="B9" s="46">
        <v>1</v>
      </c>
      <c r="C9" s="46">
        <v>1</v>
      </c>
      <c r="D9" s="75">
        <v>6</v>
      </c>
      <c r="E9" s="76">
        <v>0</v>
      </c>
      <c r="F9" s="46"/>
      <c r="G9" s="46"/>
      <c r="H9" s="77" t="s">
        <v>182</v>
      </c>
      <c r="I9" s="46"/>
      <c r="J9" s="136"/>
      <c r="L9" s="131">
        <v>1</v>
      </c>
      <c r="M9" s="50">
        <v>1</v>
      </c>
      <c r="N9" s="50">
        <v>1</v>
      </c>
      <c r="O9" s="81">
        <v>6</v>
      </c>
      <c r="P9" s="124">
        <v>0</v>
      </c>
      <c r="Q9" s="50"/>
      <c r="R9" s="50" t="s">
        <v>19</v>
      </c>
      <c r="S9" s="83">
        <v>39975</v>
      </c>
      <c r="T9" s="50">
        <f>SUM(P204:P243)</f>
        <v>0</v>
      </c>
      <c r="U9" s="137">
        <f t="shared" si="0"/>
        <v>0</v>
      </c>
    </row>
    <row r="10" spans="1:21" x14ac:dyDescent="0.2">
      <c r="A10" s="130" t="s">
        <v>177</v>
      </c>
      <c r="B10" s="46">
        <v>1</v>
      </c>
      <c r="C10" s="46">
        <v>1</v>
      </c>
      <c r="D10" s="75">
        <v>7</v>
      </c>
      <c r="E10" s="76">
        <v>0</v>
      </c>
      <c r="F10" s="46"/>
      <c r="G10" s="46"/>
      <c r="H10" s="77" t="s">
        <v>183</v>
      </c>
      <c r="I10" s="46"/>
      <c r="J10" s="136"/>
      <c r="L10" s="131">
        <v>1</v>
      </c>
      <c r="M10" s="50">
        <v>1</v>
      </c>
      <c r="N10" s="50">
        <v>1</v>
      </c>
      <c r="O10" s="81">
        <v>7</v>
      </c>
      <c r="P10" s="124">
        <v>2</v>
      </c>
      <c r="Q10" s="50"/>
      <c r="R10" s="50" t="s">
        <v>20</v>
      </c>
      <c r="S10" s="83">
        <v>39983</v>
      </c>
      <c r="T10" s="50">
        <f>SUM(P244:P283)</f>
        <v>2</v>
      </c>
      <c r="U10" s="137">
        <f>T10/8*7/40</f>
        <v>4.3749999999999997E-2</v>
      </c>
    </row>
    <row r="11" spans="1:21" x14ac:dyDescent="0.2">
      <c r="A11" s="130" t="s">
        <v>177</v>
      </c>
      <c r="B11" s="46">
        <v>1</v>
      </c>
      <c r="C11" s="46">
        <v>1</v>
      </c>
      <c r="D11" s="75">
        <v>8</v>
      </c>
      <c r="E11" s="76">
        <v>0</v>
      </c>
      <c r="F11" s="46"/>
      <c r="G11" s="46"/>
      <c r="H11" s="77"/>
      <c r="I11" s="46"/>
      <c r="J11" s="136"/>
      <c r="L11" s="131">
        <v>1</v>
      </c>
      <c r="M11" s="50">
        <v>1</v>
      </c>
      <c r="N11" s="50">
        <v>1</v>
      </c>
      <c r="O11" s="81">
        <v>8</v>
      </c>
      <c r="P11" s="124">
        <v>0</v>
      </c>
      <c r="Q11" s="50"/>
      <c r="R11" s="50" t="s">
        <v>21</v>
      </c>
      <c r="S11" s="83">
        <v>39990</v>
      </c>
      <c r="T11" s="50">
        <f>SUM(P284:P323)</f>
        <v>14</v>
      </c>
      <c r="U11" s="137">
        <f t="shared" si="0"/>
        <v>0.35</v>
      </c>
    </row>
    <row r="12" spans="1:21" x14ac:dyDescent="0.2">
      <c r="A12" s="130" t="s">
        <v>177</v>
      </c>
      <c r="B12" s="46">
        <v>1</v>
      </c>
      <c r="C12" s="46">
        <v>1</v>
      </c>
      <c r="D12" s="75">
        <v>9</v>
      </c>
      <c r="E12" s="76">
        <v>0</v>
      </c>
      <c r="F12" s="46"/>
      <c r="G12" s="46"/>
      <c r="H12" s="77"/>
      <c r="I12" s="46"/>
      <c r="J12" s="136"/>
      <c r="L12" s="131">
        <v>1</v>
      </c>
      <c r="M12" s="50">
        <v>1</v>
      </c>
      <c r="N12" s="50">
        <v>1</v>
      </c>
      <c r="O12" s="81">
        <v>9</v>
      </c>
      <c r="P12" s="124">
        <v>0</v>
      </c>
      <c r="Q12" s="50"/>
      <c r="R12" s="50" t="s">
        <v>22</v>
      </c>
      <c r="S12" s="83">
        <v>39996</v>
      </c>
      <c r="T12" s="50">
        <f>SUM(P324:P363)</f>
        <v>56</v>
      </c>
      <c r="U12" s="137">
        <f>T12/6*7/40</f>
        <v>1.6333333333333335</v>
      </c>
    </row>
    <row r="13" spans="1:21" x14ac:dyDescent="0.2">
      <c r="A13" s="132" t="s">
        <v>177</v>
      </c>
      <c r="B13" s="90">
        <v>1</v>
      </c>
      <c r="C13" s="90">
        <v>1</v>
      </c>
      <c r="D13" s="90">
        <v>10</v>
      </c>
      <c r="E13" s="91">
        <v>0</v>
      </c>
      <c r="F13" s="92"/>
      <c r="G13" s="46"/>
      <c r="H13" s="77"/>
      <c r="I13" s="46"/>
      <c r="J13" s="136"/>
      <c r="L13" s="133">
        <v>1</v>
      </c>
      <c r="M13" s="96">
        <v>1</v>
      </c>
      <c r="N13" s="96">
        <v>1</v>
      </c>
      <c r="O13" s="96">
        <v>10</v>
      </c>
      <c r="P13" s="126">
        <v>0</v>
      </c>
      <c r="Q13" s="98"/>
      <c r="R13" s="50" t="s">
        <v>23</v>
      </c>
      <c r="S13" s="83">
        <v>40002</v>
      </c>
      <c r="T13" s="50">
        <f>SUM(P364:P403)</f>
        <v>343</v>
      </c>
      <c r="U13" s="137">
        <f>T13/6*7/40</f>
        <v>10.004166666666666</v>
      </c>
    </row>
    <row r="14" spans="1:21" x14ac:dyDescent="0.2">
      <c r="A14" s="130" t="s">
        <v>177</v>
      </c>
      <c r="B14" s="46">
        <v>1</v>
      </c>
      <c r="C14" s="46">
        <v>2</v>
      </c>
      <c r="D14" s="75">
        <v>1</v>
      </c>
      <c r="E14" s="76">
        <v>0</v>
      </c>
      <c r="F14" s="46"/>
      <c r="G14" s="46"/>
      <c r="H14" s="77"/>
      <c r="I14" s="46"/>
      <c r="J14" s="136"/>
      <c r="L14" s="131">
        <v>1</v>
      </c>
      <c r="M14" s="50">
        <v>1</v>
      </c>
      <c r="N14" s="50">
        <v>2</v>
      </c>
      <c r="O14" s="81">
        <v>1</v>
      </c>
      <c r="P14" s="124">
        <v>0</v>
      </c>
      <c r="Q14" s="50"/>
      <c r="R14" s="50" t="s">
        <v>24</v>
      </c>
      <c r="S14" s="83">
        <v>40009</v>
      </c>
      <c r="T14" s="50">
        <f>SUM(P404:P443)</f>
        <v>693</v>
      </c>
      <c r="U14" s="137">
        <f t="shared" si="0"/>
        <v>17.324999999999999</v>
      </c>
    </row>
    <row r="15" spans="1:21" x14ac:dyDescent="0.2">
      <c r="A15" s="130" t="s">
        <v>177</v>
      </c>
      <c r="B15" s="46">
        <v>1</v>
      </c>
      <c r="C15" s="46">
        <v>2</v>
      </c>
      <c r="D15" s="75">
        <v>2</v>
      </c>
      <c r="E15" s="76">
        <v>0</v>
      </c>
      <c r="F15" s="46"/>
      <c r="G15" s="46"/>
      <c r="H15" s="77"/>
      <c r="I15" s="46"/>
      <c r="J15" s="136"/>
      <c r="L15" s="131">
        <v>1</v>
      </c>
      <c r="M15" s="50">
        <v>1</v>
      </c>
      <c r="N15" s="50">
        <v>2</v>
      </c>
      <c r="O15" s="81">
        <v>2</v>
      </c>
      <c r="P15" s="124">
        <v>0</v>
      </c>
      <c r="Q15" s="50"/>
      <c r="R15" s="50" t="s">
        <v>25</v>
      </c>
      <c r="S15" s="83">
        <v>40015</v>
      </c>
      <c r="T15" s="50">
        <f>SUM(P444:P483)</f>
        <v>129</v>
      </c>
      <c r="U15" s="137">
        <f>T15/6*7/40</f>
        <v>3.7625000000000002</v>
      </c>
    </row>
    <row r="16" spans="1:21" x14ac:dyDescent="0.2">
      <c r="A16" s="130" t="s">
        <v>177</v>
      </c>
      <c r="B16" s="46">
        <v>1</v>
      </c>
      <c r="C16" s="46">
        <v>2</v>
      </c>
      <c r="D16" s="75">
        <v>3</v>
      </c>
      <c r="E16" s="76">
        <v>0</v>
      </c>
      <c r="F16" s="46"/>
      <c r="G16" s="46"/>
      <c r="H16" s="77"/>
      <c r="I16" s="46"/>
      <c r="J16" s="136"/>
      <c r="L16" s="131">
        <v>1</v>
      </c>
      <c r="M16" s="50">
        <v>1</v>
      </c>
      <c r="N16" s="50">
        <v>2</v>
      </c>
      <c r="O16" s="81">
        <v>3</v>
      </c>
      <c r="P16" s="124">
        <v>0</v>
      </c>
      <c r="Q16" s="50"/>
      <c r="R16" s="50" t="s">
        <v>26</v>
      </c>
      <c r="S16" s="83">
        <v>40025</v>
      </c>
      <c r="T16" s="50">
        <f>SUM(P484:P523)</f>
        <v>21</v>
      </c>
      <c r="U16" s="137">
        <f>T16/10*7/40</f>
        <v>0.36750000000000005</v>
      </c>
    </row>
    <row r="17" spans="1:21" x14ac:dyDescent="0.2">
      <c r="A17" s="130" t="s">
        <v>177</v>
      </c>
      <c r="B17" s="46">
        <v>1</v>
      </c>
      <c r="C17" s="46">
        <v>2</v>
      </c>
      <c r="D17" s="75">
        <v>4</v>
      </c>
      <c r="E17" s="76">
        <v>0</v>
      </c>
      <c r="F17" s="46"/>
      <c r="G17" s="46"/>
      <c r="H17" s="77"/>
      <c r="I17" s="46"/>
      <c r="J17" s="136"/>
      <c r="L17" s="131">
        <v>1</v>
      </c>
      <c r="M17" s="50">
        <v>1</v>
      </c>
      <c r="N17" s="50">
        <v>2</v>
      </c>
      <c r="O17" s="81">
        <v>4</v>
      </c>
      <c r="P17" s="124">
        <v>0</v>
      </c>
      <c r="Q17" s="50"/>
      <c r="R17" s="50" t="s">
        <v>27</v>
      </c>
      <c r="S17" s="83">
        <v>40032</v>
      </c>
      <c r="T17" s="50">
        <f>SUM(P524:P563)</f>
        <v>19</v>
      </c>
      <c r="U17" s="137">
        <f t="shared" si="0"/>
        <v>0.47499999999999998</v>
      </c>
    </row>
    <row r="18" spans="1:21" x14ac:dyDescent="0.2">
      <c r="A18" s="130" t="s">
        <v>177</v>
      </c>
      <c r="B18" s="75">
        <v>1</v>
      </c>
      <c r="C18" s="75">
        <v>2</v>
      </c>
      <c r="D18" s="75">
        <v>5</v>
      </c>
      <c r="E18" s="76">
        <v>0</v>
      </c>
      <c r="F18" s="46"/>
      <c r="G18" s="46"/>
      <c r="H18" s="77"/>
      <c r="I18" s="46"/>
      <c r="J18" s="136"/>
      <c r="L18" s="131">
        <v>1</v>
      </c>
      <c r="M18" s="81">
        <v>1</v>
      </c>
      <c r="N18" s="81">
        <v>2</v>
      </c>
      <c r="O18" s="81">
        <v>5</v>
      </c>
      <c r="P18" s="124">
        <v>0</v>
      </c>
      <c r="Q18" s="50"/>
      <c r="R18" s="50" t="s">
        <v>28</v>
      </c>
      <c r="S18" s="83" t="s">
        <v>184</v>
      </c>
      <c r="T18" s="50"/>
      <c r="U18" s="137"/>
    </row>
    <row r="19" spans="1:21" x14ac:dyDescent="0.2">
      <c r="A19" s="130" t="s">
        <v>177</v>
      </c>
      <c r="B19" s="46">
        <v>1</v>
      </c>
      <c r="C19" s="46">
        <v>2</v>
      </c>
      <c r="D19" s="75">
        <v>6</v>
      </c>
      <c r="E19" s="76">
        <v>0</v>
      </c>
      <c r="F19" s="46"/>
      <c r="G19" s="46"/>
      <c r="H19" s="77"/>
      <c r="I19" s="46"/>
      <c r="J19" s="136"/>
      <c r="L19" s="131">
        <v>1</v>
      </c>
      <c r="M19" s="50">
        <v>1</v>
      </c>
      <c r="N19" s="50">
        <v>2</v>
      </c>
      <c r="O19" s="81">
        <v>6</v>
      </c>
      <c r="P19" s="124">
        <v>0</v>
      </c>
      <c r="Q19" s="50"/>
      <c r="R19" s="50" t="s">
        <v>29</v>
      </c>
      <c r="S19" s="83">
        <v>40046</v>
      </c>
      <c r="T19" s="50">
        <f>SUM(P604:P643)</f>
        <v>112</v>
      </c>
      <c r="U19" s="137">
        <f t="shared" si="0"/>
        <v>2.8</v>
      </c>
    </row>
    <row r="20" spans="1:21" x14ac:dyDescent="0.2">
      <c r="A20" s="130" t="s">
        <v>177</v>
      </c>
      <c r="B20" s="46">
        <v>1</v>
      </c>
      <c r="C20" s="46">
        <v>2</v>
      </c>
      <c r="D20" s="75">
        <v>7</v>
      </c>
      <c r="E20" s="76">
        <v>0</v>
      </c>
      <c r="F20" s="46"/>
      <c r="G20" s="46"/>
      <c r="H20" s="77"/>
      <c r="I20" s="46"/>
      <c r="J20" s="136"/>
      <c r="L20" s="131">
        <v>1</v>
      </c>
      <c r="M20" s="50">
        <v>1</v>
      </c>
      <c r="N20" s="50">
        <v>2</v>
      </c>
      <c r="O20" s="81">
        <v>7</v>
      </c>
      <c r="P20" s="124">
        <v>0</v>
      </c>
      <c r="Q20" s="50"/>
      <c r="R20" s="50" t="s">
        <v>30</v>
      </c>
      <c r="S20" s="83">
        <v>40051</v>
      </c>
      <c r="T20" s="50">
        <f>SUM(P644:P683)</f>
        <v>224</v>
      </c>
      <c r="U20" s="137">
        <f>T20/5*7/40</f>
        <v>7.839999999999999</v>
      </c>
    </row>
    <row r="21" spans="1:21" x14ac:dyDescent="0.2">
      <c r="A21" s="130" t="s">
        <v>177</v>
      </c>
      <c r="B21" s="46">
        <v>1</v>
      </c>
      <c r="C21" s="46">
        <v>2</v>
      </c>
      <c r="D21" s="75">
        <v>8</v>
      </c>
      <c r="E21" s="76">
        <v>0</v>
      </c>
      <c r="F21" s="46"/>
      <c r="G21" s="46"/>
      <c r="H21" s="77"/>
      <c r="I21" s="46"/>
      <c r="J21" s="136"/>
      <c r="L21" s="131">
        <v>1</v>
      </c>
      <c r="M21" s="50">
        <v>1</v>
      </c>
      <c r="N21" s="50">
        <v>2</v>
      </c>
      <c r="O21" s="81">
        <v>8</v>
      </c>
      <c r="P21" s="124">
        <v>0</v>
      </c>
      <c r="Q21" s="50"/>
      <c r="R21" s="50" t="s">
        <v>31</v>
      </c>
      <c r="S21" s="83">
        <v>40059</v>
      </c>
      <c r="T21" s="50">
        <f>SUM(P684:P723)</f>
        <v>362</v>
      </c>
      <c r="U21" s="137">
        <f>T21/8*7/40</f>
        <v>7.9187500000000002</v>
      </c>
    </row>
    <row r="22" spans="1:21" x14ac:dyDescent="0.2">
      <c r="A22" s="130" t="s">
        <v>177</v>
      </c>
      <c r="B22" s="46">
        <v>1</v>
      </c>
      <c r="C22" s="46">
        <v>2</v>
      </c>
      <c r="D22" s="75">
        <v>9</v>
      </c>
      <c r="E22" s="76">
        <v>0</v>
      </c>
      <c r="F22" s="46"/>
      <c r="G22" s="46"/>
      <c r="H22" s="77"/>
      <c r="I22" s="46"/>
      <c r="J22" s="136"/>
      <c r="L22" s="131">
        <v>1</v>
      </c>
      <c r="M22" s="50">
        <v>1</v>
      </c>
      <c r="N22" s="50">
        <v>2</v>
      </c>
      <c r="O22" s="81">
        <v>9</v>
      </c>
      <c r="P22" s="124">
        <v>0</v>
      </c>
      <c r="Q22" s="50"/>
      <c r="R22" s="50" t="s">
        <v>32</v>
      </c>
      <c r="S22" s="83">
        <v>40065</v>
      </c>
      <c r="T22" s="50">
        <f>SUM(P724:P763)</f>
        <v>280</v>
      </c>
      <c r="U22" s="137">
        <f>T22/6*7/40</f>
        <v>8.1666666666666661</v>
      </c>
    </row>
    <row r="23" spans="1:21" x14ac:dyDescent="0.2">
      <c r="A23" s="132" t="s">
        <v>177</v>
      </c>
      <c r="B23" s="90">
        <v>1</v>
      </c>
      <c r="C23" s="90">
        <v>2</v>
      </c>
      <c r="D23" s="90">
        <v>10</v>
      </c>
      <c r="E23" s="91">
        <v>0</v>
      </c>
      <c r="F23" s="92"/>
      <c r="G23" s="46"/>
      <c r="H23" s="77"/>
      <c r="I23" s="46"/>
      <c r="J23" s="136"/>
      <c r="L23" s="133">
        <v>1</v>
      </c>
      <c r="M23" s="96">
        <v>1</v>
      </c>
      <c r="N23" s="96">
        <v>2</v>
      </c>
      <c r="O23" s="96">
        <v>10</v>
      </c>
      <c r="P23" s="126">
        <v>0</v>
      </c>
      <c r="Q23" s="98"/>
      <c r="R23" s="50" t="s">
        <v>33</v>
      </c>
      <c r="S23" s="83">
        <v>40072</v>
      </c>
      <c r="T23" s="50">
        <f>SUM(P764:P803)</f>
        <v>225</v>
      </c>
      <c r="U23" s="137">
        <f t="shared" si="0"/>
        <v>5.6250000000000009</v>
      </c>
    </row>
    <row r="24" spans="1:21" x14ac:dyDescent="0.2">
      <c r="A24" s="130" t="s">
        <v>177</v>
      </c>
      <c r="B24" s="46">
        <v>1</v>
      </c>
      <c r="C24" s="46">
        <v>3</v>
      </c>
      <c r="D24" s="75">
        <v>1</v>
      </c>
      <c r="E24" s="76">
        <v>0</v>
      </c>
      <c r="F24" s="46"/>
      <c r="G24" s="46"/>
      <c r="H24" s="77"/>
      <c r="I24" s="46"/>
      <c r="J24" s="136"/>
      <c r="L24" s="131">
        <v>1</v>
      </c>
      <c r="M24" s="50">
        <v>1</v>
      </c>
      <c r="N24" s="50">
        <v>3</v>
      </c>
      <c r="O24" s="81">
        <v>1</v>
      </c>
      <c r="P24" s="124">
        <v>0</v>
      </c>
      <c r="Q24" s="50"/>
      <c r="R24" s="50" t="s">
        <v>34</v>
      </c>
      <c r="S24" s="83">
        <v>40080</v>
      </c>
      <c r="T24" s="50">
        <f>SUM(P804:P843)</f>
        <v>439</v>
      </c>
      <c r="U24" s="137">
        <f>T24/8*7/40</f>
        <v>9.6031250000000004</v>
      </c>
    </row>
    <row r="25" spans="1:21" x14ac:dyDescent="0.2">
      <c r="A25" s="130" t="s">
        <v>177</v>
      </c>
      <c r="B25" s="46">
        <v>1</v>
      </c>
      <c r="C25" s="46">
        <v>3</v>
      </c>
      <c r="D25" s="75">
        <v>2</v>
      </c>
      <c r="E25" s="76">
        <v>0</v>
      </c>
      <c r="F25" s="46"/>
      <c r="G25" s="46"/>
      <c r="H25" s="77"/>
      <c r="I25" s="46"/>
      <c r="J25" s="136"/>
      <c r="L25" s="131">
        <v>1</v>
      </c>
      <c r="M25" s="50">
        <v>1</v>
      </c>
      <c r="N25" s="50">
        <v>3</v>
      </c>
      <c r="O25" s="81">
        <v>2</v>
      </c>
      <c r="P25" s="124">
        <v>0</v>
      </c>
      <c r="Q25" s="50"/>
      <c r="R25" s="50" t="s">
        <v>35</v>
      </c>
      <c r="S25" s="83">
        <v>40087</v>
      </c>
      <c r="T25" s="50">
        <f>SUM(P844:P883)</f>
        <v>154</v>
      </c>
      <c r="U25" s="137">
        <f t="shared" si="0"/>
        <v>3.85</v>
      </c>
    </row>
    <row r="26" spans="1:21" x14ac:dyDescent="0.2">
      <c r="A26" s="130" t="s">
        <v>177</v>
      </c>
      <c r="B26" s="46">
        <v>1</v>
      </c>
      <c r="C26" s="46">
        <v>3</v>
      </c>
      <c r="D26" s="75">
        <v>3</v>
      </c>
      <c r="E26" s="76">
        <v>0</v>
      </c>
      <c r="F26" s="46"/>
      <c r="G26" s="46"/>
      <c r="H26" s="77"/>
      <c r="I26" s="46"/>
      <c r="J26" s="136"/>
      <c r="L26" s="131">
        <v>1</v>
      </c>
      <c r="M26" s="50">
        <v>1</v>
      </c>
      <c r="N26" s="50">
        <v>3</v>
      </c>
      <c r="O26" s="81">
        <v>3</v>
      </c>
      <c r="P26" s="124">
        <v>0</v>
      </c>
      <c r="Q26" s="50"/>
      <c r="R26" s="50" t="s">
        <v>36</v>
      </c>
      <c r="S26" s="83">
        <v>40095</v>
      </c>
      <c r="T26" s="50">
        <f>SUM(P884:P923)</f>
        <v>12</v>
      </c>
      <c r="U26" s="137">
        <f>T26/8*7/40</f>
        <v>0.26250000000000001</v>
      </c>
    </row>
    <row r="27" spans="1:21" x14ac:dyDescent="0.2">
      <c r="A27" s="130" t="s">
        <v>177</v>
      </c>
      <c r="B27" s="46">
        <v>1</v>
      </c>
      <c r="C27" s="46">
        <v>3</v>
      </c>
      <c r="D27" s="75">
        <v>4</v>
      </c>
      <c r="E27" s="76">
        <v>0</v>
      </c>
      <c r="F27" s="46"/>
      <c r="G27" s="46"/>
      <c r="H27" s="77"/>
      <c r="I27" s="46"/>
      <c r="J27" s="136"/>
      <c r="L27" s="131">
        <v>1</v>
      </c>
      <c r="M27" s="50">
        <v>1</v>
      </c>
      <c r="N27" s="50">
        <v>3</v>
      </c>
      <c r="O27" s="81">
        <v>4</v>
      </c>
      <c r="P27" s="124">
        <v>0</v>
      </c>
      <c r="Q27" s="50"/>
      <c r="R27" s="50" t="s">
        <v>185</v>
      </c>
      <c r="S27" s="83"/>
      <c r="T27" s="50"/>
      <c r="U27" s="50"/>
    </row>
    <row r="28" spans="1:21" x14ac:dyDescent="0.2">
      <c r="A28" s="130" t="s">
        <v>177</v>
      </c>
      <c r="B28" s="75">
        <v>1</v>
      </c>
      <c r="C28" s="75">
        <v>3</v>
      </c>
      <c r="D28" s="75">
        <v>5</v>
      </c>
      <c r="E28" s="76">
        <v>0</v>
      </c>
      <c r="F28" s="46"/>
      <c r="G28" s="46"/>
      <c r="H28" s="46"/>
      <c r="I28" s="46"/>
      <c r="J28" s="46"/>
      <c r="L28" s="131">
        <v>1</v>
      </c>
      <c r="M28" s="81">
        <v>1</v>
      </c>
      <c r="N28" s="81">
        <v>3</v>
      </c>
      <c r="O28" s="81">
        <v>5</v>
      </c>
      <c r="P28" s="124">
        <v>0</v>
      </c>
      <c r="Q28" s="50"/>
      <c r="R28" s="50"/>
      <c r="S28" s="50"/>
      <c r="T28" s="50"/>
      <c r="U28" s="50"/>
    </row>
    <row r="29" spans="1:21" x14ac:dyDescent="0.2">
      <c r="A29" s="130" t="s">
        <v>177</v>
      </c>
      <c r="B29" s="46">
        <v>1</v>
      </c>
      <c r="C29" s="46">
        <v>3</v>
      </c>
      <c r="D29" s="75">
        <v>6</v>
      </c>
      <c r="E29" s="76">
        <v>0</v>
      </c>
      <c r="F29" s="46"/>
      <c r="G29" s="46"/>
      <c r="H29" s="46"/>
      <c r="I29" s="46"/>
      <c r="J29" s="46"/>
      <c r="L29" s="131">
        <v>1</v>
      </c>
      <c r="M29" s="50">
        <v>1</v>
      </c>
      <c r="N29" s="50">
        <v>3</v>
      </c>
      <c r="O29" s="81">
        <v>6</v>
      </c>
      <c r="P29" s="124">
        <v>0</v>
      </c>
      <c r="Q29" s="50"/>
      <c r="R29" s="50"/>
      <c r="S29" s="50"/>
      <c r="T29" s="50"/>
      <c r="U29" s="50"/>
    </row>
    <row r="30" spans="1:21" x14ac:dyDescent="0.2">
      <c r="A30" s="130" t="s">
        <v>177</v>
      </c>
      <c r="B30" s="46">
        <v>1</v>
      </c>
      <c r="C30" s="46">
        <v>3</v>
      </c>
      <c r="D30" s="75">
        <v>7</v>
      </c>
      <c r="E30" s="76">
        <v>0</v>
      </c>
      <c r="F30" s="46"/>
      <c r="G30" s="46"/>
      <c r="H30" s="46"/>
      <c r="I30" s="46"/>
      <c r="J30" s="46"/>
      <c r="L30" s="131">
        <v>1</v>
      </c>
      <c r="M30" s="50">
        <v>1</v>
      </c>
      <c r="N30" s="50">
        <v>3</v>
      </c>
      <c r="O30" s="81">
        <v>7</v>
      </c>
      <c r="P30" s="124">
        <v>0</v>
      </c>
      <c r="Q30" s="50"/>
      <c r="R30" s="50"/>
      <c r="S30" s="50"/>
      <c r="T30" s="50"/>
      <c r="U30" s="50"/>
    </row>
    <row r="31" spans="1:21" x14ac:dyDescent="0.2">
      <c r="A31" s="130" t="s">
        <v>177</v>
      </c>
      <c r="B31" s="46">
        <v>1</v>
      </c>
      <c r="C31" s="46">
        <v>3</v>
      </c>
      <c r="D31" s="75">
        <v>8</v>
      </c>
      <c r="E31" s="76">
        <v>0</v>
      </c>
      <c r="F31" s="46"/>
      <c r="G31" s="46"/>
      <c r="H31" s="46"/>
      <c r="I31" s="46"/>
      <c r="J31" s="46"/>
      <c r="L31" s="131">
        <v>1</v>
      </c>
      <c r="M31" s="50">
        <v>1</v>
      </c>
      <c r="N31" s="50">
        <v>3</v>
      </c>
      <c r="O31" s="81">
        <v>8</v>
      </c>
      <c r="P31" s="124">
        <v>0</v>
      </c>
      <c r="Q31" s="50"/>
      <c r="R31" s="50"/>
      <c r="S31" s="50"/>
      <c r="T31" s="50"/>
      <c r="U31" s="50"/>
    </row>
    <row r="32" spans="1:21" x14ac:dyDescent="0.2">
      <c r="A32" s="130" t="s">
        <v>177</v>
      </c>
      <c r="B32" s="75">
        <v>1</v>
      </c>
      <c r="C32" s="75">
        <v>3</v>
      </c>
      <c r="D32" s="75">
        <v>9</v>
      </c>
      <c r="E32" s="76">
        <v>0</v>
      </c>
      <c r="F32" s="46"/>
      <c r="G32" s="46"/>
      <c r="H32" s="46"/>
      <c r="I32" s="46"/>
      <c r="J32" s="46"/>
      <c r="L32" s="131">
        <v>1</v>
      </c>
      <c r="M32" s="81">
        <v>1</v>
      </c>
      <c r="N32" s="81">
        <v>3</v>
      </c>
      <c r="O32" s="81">
        <v>9</v>
      </c>
      <c r="P32" s="124">
        <v>0</v>
      </c>
      <c r="Q32" s="50"/>
      <c r="R32" s="50"/>
      <c r="S32" s="50"/>
      <c r="T32" s="50"/>
      <c r="U32" s="50"/>
    </row>
    <row r="33" spans="1:21" x14ac:dyDescent="0.2">
      <c r="A33" s="132" t="s">
        <v>177</v>
      </c>
      <c r="B33" s="90">
        <v>1</v>
      </c>
      <c r="C33" s="90">
        <v>3</v>
      </c>
      <c r="D33" s="90">
        <v>10</v>
      </c>
      <c r="E33" s="91">
        <v>0</v>
      </c>
      <c r="F33" s="92"/>
      <c r="G33" s="46"/>
      <c r="H33" s="46"/>
      <c r="I33" s="46"/>
      <c r="J33" s="46"/>
      <c r="L33" s="133">
        <v>1</v>
      </c>
      <c r="M33" s="96">
        <v>1</v>
      </c>
      <c r="N33" s="96">
        <v>3</v>
      </c>
      <c r="O33" s="96">
        <v>10</v>
      </c>
      <c r="P33" s="126">
        <v>0</v>
      </c>
      <c r="Q33" s="98"/>
      <c r="R33" s="50"/>
      <c r="S33" s="50"/>
      <c r="T33" s="50"/>
      <c r="U33" s="50"/>
    </row>
    <row r="34" spans="1:21" x14ac:dyDescent="0.2">
      <c r="A34" s="130" t="s">
        <v>177</v>
      </c>
      <c r="B34" s="46">
        <v>1</v>
      </c>
      <c r="C34" s="46">
        <v>4</v>
      </c>
      <c r="D34" s="75">
        <v>1</v>
      </c>
      <c r="E34" s="76">
        <v>0</v>
      </c>
      <c r="F34" s="46"/>
      <c r="G34" s="46"/>
      <c r="H34" s="46"/>
      <c r="I34" s="46"/>
      <c r="J34" s="46"/>
      <c r="L34" s="131">
        <v>1</v>
      </c>
      <c r="M34" s="50">
        <v>1</v>
      </c>
      <c r="N34" s="50">
        <v>4</v>
      </c>
      <c r="O34" s="81">
        <v>1</v>
      </c>
      <c r="P34" s="124">
        <v>0</v>
      </c>
      <c r="Q34" s="50"/>
      <c r="R34" s="50"/>
      <c r="S34" s="50"/>
      <c r="T34" s="50"/>
      <c r="U34" s="50"/>
    </row>
    <row r="35" spans="1:21" x14ac:dyDescent="0.2">
      <c r="A35" s="130" t="s">
        <v>177</v>
      </c>
      <c r="B35" s="46">
        <v>1</v>
      </c>
      <c r="C35" s="46">
        <v>4</v>
      </c>
      <c r="D35" s="75">
        <v>2</v>
      </c>
      <c r="E35" s="76">
        <v>0</v>
      </c>
      <c r="F35" s="46"/>
      <c r="G35" s="46"/>
      <c r="H35" s="46"/>
      <c r="I35" s="46"/>
      <c r="J35" s="46"/>
      <c r="L35" s="131">
        <v>1</v>
      </c>
      <c r="M35" s="50">
        <v>1</v>
      </c>
      <c r="N35" s="50">
        <v>4</v>
      </c>
      <c r="O35" s="81">
        <v>2</v>
      </c>
      <c r="P35" s="124">
        <v>0</v>
      </c>
      <c r="Q35" s="50"/>
      <c r="R35" s="50"/>
      <c r="S35" s="50"/>
      <c r="T35" s="50"/>
      <c r="U35" s="50"/>
    </row>
    <row r="36" spans="1:21" x14ac:dyDescent="0.2">
      <c r="A36" s="130" t="s">
        <v>177</v>
      </c>
      <c r="B36" s="46">
        <v>1</v>
      </c>
      <c r="C36" s="46">
        <v>4</v>
      </c>
      <c r="D36" s="75">
        <v>3</v>
      </c>
      <c r="E36" s="76">
        <v>0</v>
      </c>
      <c r="F36" s="46"/>
      <c r="G36" s="46"/>
      <c r="H36" s="46"/>
      <c r="I36" s="46"/>
      <c r="J36" s="46"/>
      <c r="L36" s="131">
        <v>1</v>
      </c>
      <c r="M36" s="50">
        <v>1</v>
      </c>
      <c r="N36" s="50">
        <v>4</v>
      </c>
      <c r="O36" s="81">
        <v>3</v>
      </c>
      <c r="P36" s="124">
        <v>0</v>
      </c>
      <c r="Q36" s="50"/>
      <c r="R36" s="50"/>
      <c r="S36" s="50"/>
      <c r="T36" s="50"/>
      <c r="U36" s="50"/>
    </row>
    <row r="37" spans="1:21" x14ac:dyDescent="0.2">
      <c r="A37" s="130" t="s">
        <v>177</v>
      </c>
      <c r="B37" s="46">
        <v>1</v>
      </c>
      <c r="C37" s="46">
        <v>4</v>
      </c>
      <c r="D37" s="75">
        <v>4</v>
      </c>
      <c r="E37" s="76">
        <v>0</v>
      </c>
      <c r="F37" s="46"/>
      <c r="G37" s="46"/>
      <c r="H37" s="46"/>
      <c r="I37" s="46"/>
      <c r="J37" s="46"/>
      <c r="L37" s="131">
        <v>1</v>
      </c>
      <c r="M37" s="50">
        <v>1</v>
      </c>
      <c r="N37" s="50">
        <v>4</v>
      </c>
      <c r="O37" s="81">
        <v>4</v>
      </c>
      <c r="P37" s="124">
        <v>0</v>
      </c>
      <c r="Q37" s="50"/>
      <c r="R37" s="50"/>
      <c r="S37" s="50"/>
      <c r="T37" s="50"/>
      <c r="U37" s="50"/>
    </row>
    <row r="38" spans="1:21" x14ac:dyDescent="0.2">
      <c r="A38" s="130" t="s">
        <v>177</v>
      </c>
      <c r="B38" s="75">
        <v>1</v>
      </c>
      <c r="C38" s="75">
        <v>4</v>
      </c>
      <c r="D38" s="75">
        <v>5</v>
      </c>
      <c r="E38" s="76">
        <v>0</v>
      </c>
      <c r="F38" s="46"/>
      <c r="G38" s="46"/>
      <c r="H38" s="46"/>
      <c r="I38" s="46"/>
      <c r="J38" s="46"/>
      <c r="L38" s="131">
        <v>1</v>
      </c>
      <c r="M38" s="81">
        <v>1</v>
      </c>
      <c r="N38" s="81">
        <v>4</v>
      </c>
      <c r="O38" s="81">
        <v>5</v>
      </c>
      <c r="P38" s="124">
        <v>0</v>
      </c>
      <c r="Q38" s="50"/>
      <c r="R38" s="50"/>
      <c r="S38" s="50"/>
      <c r="T38" s="50"/>
      <c r="U38" s="50"/>
    </row>
    <row r="39" spans="1:21" x14ac:dyDescent="0.2">
      <c r="A39" s="130" t="s">
        <v>177</v>
      </c>
      <c r="B39" s="46">
        <v>1</v>
      </c>
      <c r="C39" s="46">
        <v>4</v>
      </c>
      <c r="D39" s="75">
        <v>6</v>
      </c>
      <c r="E39" s="76">
        <v>0</v>
      </c>
      <c r="F39" s="46"/>
      <c r="G39" s="46"/>
      <c r="H39" s="46"/>
      <c r="I39" s="46"/>
      <c r="J39" s="46"/>
      <c r="L39" s="131">
        <v>1</v>
      </c>
      <c r="M39" s="50">
        <v>1</v>
      </c>
      <c r="N39" s="50">
        <v>4</v>
      </c>
      <c r="O39" s="81">
        <v>6</v>
      </c>
      <c r="P39" s="124">
        <v>0</v>
      </c>
      <c r="Q39" s="50"/>
      <c r="R39" s="50"/>
      <c r="S39" s="50"/>
      <c r="T39" s="50"/>
      <c r="U39" s="50"/>
    </row>
    <row r="40" spans="1:21" x14ac:dyDescent="0.2">
      <c r="A40" s="130" t="s">
        <v>177</v>
      </c>
      <c r="B40" s="46">
        <v>1</v>
      </c>
      <c r="C40" s="46">
        <v>4</v>
      </c>
      <c r="D40" s="75">
        <v>7</v>
      </c>
      <c r="E40" s="76">
        <v>0</v>
      </c>
      <c r="F40" s="46"/>
      <c r="G40" s="46"/>
      <c r="H40" s="46"/>
      <c r="I40" s="46"/>
      <c r="J40" s="46"/>
      <c r="L40" s="131">
        <v>1</v>
      </c>
      <c r="M40" s="50">
        <v>1</v>
      </c>
      <c r="N40" s="50">
        <v>4</v>
      </c>
      <c r="O40" s="81">
        <v>7</v>
      </c>
      <c r="P40" s="124">
        <v>0</v>
      </c>
      <c r="Q40" s="50"/>
      <c r="R40" s="50"/>
      <c r="S40" s="50"/>
      <c r="T40" s="50"/>
      <c r="U40" s="50"/>
    </row>
    <row r="41" spans="1:21" x14ac:dyDescent="0.2">
      <c r="A41" s="130" t="s">
        <v>177</v>
      </c>
      <c r="B41" s="46">
        <v>1</v>
      </c>
      <c r="C41" s="46">
        <v>4</v>
      </c>
      <c r="D41" s="75">
        <v>8</v>
      </c>
      <c r="E41" s="76">
        <v>0</v>
      </c>
      <c r="F41" s="46"/>
      <c r="G41" s="46"/>
      <c r="H41" s="46"/>
      <c r="I41" s="46"/>
      <c r="J41" s="46"/>
      <c r="L41" s="131">
        <v>1</v>
      </c>
      <c r="M41" s="50">
        <v>1</v>
      </c>
      <c r="N41" s="50">
        <v>4</v>
      </c>
      <c r="O41" s="81">
        <v>8</v>
      </c>
      <c r="P41" s="124">
        <v>0</v>
      </c>
      <c r="Q41" s="50"/>
      <c r="R41" s="50"/>
      <c r="S41" s="50"/>
      <c r="T41" s="50"/>
      <c r="U41" s="50"/>
    </row>
    <row r="42" spans="1:21" x14ac:dyDescent="0.2">
      <c r="A42" s="130" t="s">
        <v>177</v>
      </c>
      <c r="B42" s="46">
        <v>1</v>
      </c>
      <c r="C42" s="46">
        <v>4</v>
      </c>
      <c r="D42" s="75">
        <v>9</v>
      </c>
      <c r="E42" s="76">
        <v>0</v>
      </c>
      <c r="F42" s="46"/>
      <c r="G42" s="46"/>
      <c r="H42" s="46"/>
      <c r="I42" s="46"/>
      <c r="J42" s="46"/>
      <c r="L42" s="131">
        <v>1</v>
      </c>
      <c r="M42" s="50">
        <v>1</v>
      </c>
      <c r="N42" s="50">
        <v>4</v>
      </c>
      <c r="O42" s="81">
        <v>9</v>
      </c>
      <c r="P42" s="124">
        <v>0</v>
      </c>
      <c r="Q42" s="50"/>
      <c r="R42" s="50"/>
      <c r="S42" s="50"/>
      <c r="T42" s="50"/>
      <c r="U42" s="50"/>
    </row>
    <row r="43" spans="1:21" ht="15.75" thickBot="1" x14ac:dyDescent="0.25">
      <c r="A43" s="134" t="s">
        <v>177</v>
      </c>
      <c r="B43" s="111">
        <v>1</v>
      </c>
      <c r="C43" s="111">
        <v>4</v>
      </c>
      <c r="D43" s="111">
        <v>10</v>
      </c>
      <c r="E43" s="112">
        <v>0</v>
      </c>
      <c r="F43" s="113"/>
      <c r="G43" s="46"/>
      <c r="H43" s="46"/>
      <c r="I43" s="46"/>
      <c r="J43" s="46"/>
      <c r="L43" s="135">
        <v>1</v>
      </c>
      <c r="M43" s="117">
        <v>1</v>
      </c>
      <c r="N43" s="117">
        <v>4</v>
      </c>
      <c r="O43" s="117">
        <v>10</v>
      </c>
      <c r="P43" s="125">
        <v>0</v>
      </c>
      <c r="Q43" s="119"/>
      <c r="R43" s="50"/>
      <c r="S43" s="50"/>
      <c r="T43" s="50"/>
      <c r="U43" s="50"/>
    </row>
    <row r="44" spans="1:21" x14ac:dyDescent="0.2">
      <c r="A44" s="130" t="s">
        <v>177</v>
      </c>
      <c r="B44" s="46">
        <v>2</v>
      </c>
      <c r="C44" s="46">
        <v>1</v>
      </c>
      <c r="D44" s="75">
        <v>1</v>
      </c>
      <c r="E44" s="120">
        <v>0</v>
      </c>
      <c r="F44" s="46"/>
      <c r="G44" s="46"/>
      <c r="H44" s="46"/>
      <c r="I44" s="46"/>
      <c r="J44" s="46"/>
      <c r="L44" s="131">
        <v>1</v>
      </c>
      <c r="M44" s="50">
        <v>2</v>
      </c>
      <c r="N44" s="50">
        <v>1</v>
      </c>
      <c r="O44" s="81">
        <v>1</v>
      </c>
      <c r="P44" s="123">
        <v>0</v>
      </c>
      <c r="Q44" s="50"/>
      <c r="R44" s="50"/>
      <c r="S44" s="50"/>
      <c r="T44" s="50"/>
      <c r="U44" s="50"/>
    </row>
    <row r="45" spans="1:21" x14ac:dyDescent="0.2">
      <c r="A45" s="130" t="s">
        <v>177</v>
      </c>
      <c r="B45" s="46">
        <v>2</v>
      </c>
      <c r="C45" s="46">
        <v>1</v>
      </c>
      <c r="D45" s="75">
        <v>2</v>
      </c>
      <c r="E45" s="76">
        <v>3</v>
      </c>
      <c r="F45" s="46"/>
      <c r="G45" s="46"/>
      <c r="H45" s="46"/>
      <c r="I45" s="46"/>
      <c r="J45" s="46"/>
      <c r="L45" s="131">
        <v>1</v>
      </c>
      <c r="M45" s="50">
        <v>2</v>
      </c>
      <c r="N45" s="50">
        <v>1</v>
      </c>
      <c r="O45" s="81">
        <v>2</v>
      </c>
      <c r="P45" s="124">
        <v>0</v>
      </c>
      <c r="Q45" s="50"/>
      <c r="R45" s="50"/>
      <c r="S45" s="50"/>
      <c r="T45" s="50"/>
      <c r="U45" s="50"/>
    </row>
    <row r="46" spans="1:21" x14ac:dyDescent="0.2">
      <c r="A46" s="130" t="s">
        <v>177</v>
      </c>
      <c r="B46" s="46">
        <v>2</v>
      </c>
      <c r="C46" s="46">
        <v>1</v>
      </c>
      <c r="D46" s="75">
        <v>3</v>
      </c>
      <c r="E46" s="76">
        <v>0</v>
      </c>
      <c r="F46" s="46"/>
      <c r="G46" s="46"/>
      <c r="H46" s="46"/>
      <c r="I46" s="46"/>
      <c r="J46" s="46"/>
      <c r="L46" s="131">
        <v>1</v>
      </c>
      <c r="M46" s="50">
        <v>2</v>
      </c>
      <c r="N46" s="50">
        <v>1</v>
      </c>
      <c r="O46" s="81">
        <v>3</v>
      </c>
      <c r="P46" s="124">
        <v>0</v>
      </c>
      <c r="Q46" s="50"/>
      <c r="R46" s="50"/>
      <c r="S46" s="50"/>
      <c r="T46" s="50"/>
      <c r="U46" s="50"/>
    </row>
    <row r="47" spans="1:21" x14ac:dyDescent="0.2">
      <c r="A47" s="130" t="s">
        <v>177</v>
      </c>
      <c r="B47" s="46">
        <v>2</v>
      </c>
      <c r="C47" s="46">
        <v>1</v>
      </c>
      <c r="D47" s="75">
        <v>4</v>
      </c>
      <c r="E47" s="76">
        <v>0</v>
      </c>
      <c r="F47" s="46"/>
      <c r="G47" s="46"/>
      <c r="H47" s="46"/>
      <c r="I47" s="46"/>
      <c r="J47" s="46"/>
      <c r="L47" s="131">
        <v>1</v>
      </c>
      <c r="M47" s="50">
        <v>2</v>
      </c>
      <c r="N47" s="50">
        <v>1</v>
      </c>
      <c r="O47" s="81">
        <v>4</v>
      </c>
      <c r="P47" s="124">
        <v>2</v>
      </c>
      <c r="Q47" s="50"/>
      <c r="R47" s="50"/>
      <c r="S47" s="50"/>
      <c r="T47" s="50"/>
      <c r="U47" s="50"/>
    </row>
    <row r="48" spans="1:21" x14ac:dyDescent="0.2">
      <c r="A48" s="130" t="s">
        <v>177</v>
      </c>
      <c r="B48" s="75">
        <v>2</v>
      </c>
      <c r="C48" s="75">
        <v>1</v>
      </c>
      <c r="D48" s="75">
        <v>5</v>
      </c>
      <c r="E48" s="76">
        <v>0</v>
      </c>
      <c r="F48" s="46"/>
      <c r="G48" s="46"/>
      <c r="H48" s="46"/>
      <c r="I48" s="46"/>
      <c r="J48" s="46"/>
      <c r="L48" s="131">
        <v>1</v>
      </c>
      <c r="M48" s="81">
        <v>2</v>
      </c>
      <c r="N48" s="81">
        <v>1</v>
      </c>
      <c r="O48" s="81">
        <v>5</v>
      </c>
      <c r="P48" s="124">
        <v>3</v>
      </c>
      <c r="Q48" s="50"/>
      <c r="R48" s="50"/>
      <c r="S48" s="50"/>
      <c r="T48" s="50"/>
      <c r="U48" s="50"/>
    </row>
    <row r="49" spans="1:21" x14ac:dyDescent="0.2">
      <c r="A49" s="130" t="s">
        <v>177</v>
      </c>
      <c r="B49" s="46">
        <v>2</v>
      </c>
      <c r="C49" s="46">
        <v>1</v>
      </c>
      <c r="D49" s="75">
        <v>6</v>
      </c>
      <c r="E49" s="76">
        <v>0</v>
      </c>
      <c r="F49" s="46"/>
      <c r="G49" s="46"/>
      <c r="H49" s="46"/>
      <c r="I49" s="46"/>
      <c r="J49" s="46"/>
      <c r="L49" s="131">
        <v>1</v>
      </c>
      <c r="M49" s="50">
        <v>2</v>
      </c>
      <c r="N49" s="50">
        <v>1</v>
      </c>
      <c r="O49" s="81">
        <v>6</v>
      </c>
      <c r="P49" s="124">
        <v>3</v>
      </c>
      <c r="Q49" s="50"/>
      <c r="R49" s="50"/>
      <c r="S49" s="50"/>
      <c r="T49" s="50"/>
      <c r="U49" s="50"/>
    </row>
    <row r="50" spans="1:21" x14ac:dyDescent="0.2">
      <c r="A50" s="130" t="s">
        <v>177</v>
      </c>
      <c r="B50" s="46">
        <v>2</v>
      </c>
      <c r="C50" s="46">
        <v>1</v>
      </c>
      <c r="D50" s="75">
        <v>7</v>
      </c>
      <c r="E50" s="76">
        <v>0</v>
      </c>
      <c r="F50" s="46"/>
      <c r="G50" s="46"/>
      <c r="H50" s="46"/>
      <c r="I50" s="46"/>
      <c r="J50" s="46"/>
      <c r="L50" s="131">
        <v>1</v>
      </c>
      <c r="M50" s="50">
        <v>2</v>
      </c>
      <c r="N50" s="50">
        <v>1</v>
      </c>
      <c r="O50" s="81">
        <v>7</v>
      </c>
      <c r="P50" s="124">
        <v>0</v>
      </c>
      <c r="Q50" s="50"/>
      <c r="R50" s="50"/>
      <c r="S50" s="50"/>
      <c r="T50" s="50"/>
      <c r="U50" s="50"/>
    </row>
    <row r="51" spans="1:21" x14ac:dyDescent="0.2">
      <c r="A51" s="130" t="s">
        <v>177</v>
      </c>
      <c r="B51" s="46">
        <v>2</v>
      </c>
      <c r="C51" s="46">
        <v>1</v>
      </c>
      <c r="D51" s="75">
        <v>8</v>
      </c>
      <c r="E51" s="76">
        <v>0</v>
      </c>
      <c r="F51" s="46"/>
      <c r="G51" s="46"/>
      <c r="H51" s="46"/>
      <c r="I51" s="46"/>
      <c r="J51" s="46"/>
      <c r="L51" s="131">
        <v>1</v>
      </c>
      <c r="M51" s="50">
        <v>2</v>
      </c>
      <c r="N51" s="50">
        <v>1</v>
      </c>
      <c r="O51" s="81">
        <v>8</v>
      </c>
      <c r="P51" s="124">
        <v>0</v>
      </c>
      <c r="Q51" s="50"/>
      <c r="R51" s="50"/>
      <c r="S51" s="50"/>
      <c r="T51" s="50"/>
      <c r="U51" s="50"/>
    </row>
    <row r="52" spans="1:21" x14ac:dyDescent="0.2">
      <c r="A52" s="130" t="s">
        <v>177</v>
      </c>
      <c r="B52" s="46">
        <v>2</v>
      </c>
      <c r="C52" s="46">
        <v>1</v>
      </c>
      <c r="D52" s="75">
        <v>9</v>
      </c>
      <c r="E52" s="76">
        <v>1</v>
      </c>
      <c r="F52" s="46"/>
      <c r="G52" s="46"/>
      <c r="H52" s="46"/>
      <c r="I52" s="46"/>
      <c r="J52" s="46"/>
      <c r="L52" s="131">
        <v>1</v>
      </c>
      <c r="M52" s="50">
        <v>2</v>
      </c>
      <c r="N52" s="50">
        <v>1</v>
      </c>
      <c r="O52" s="81">
        <v>9</v>
      </c>
      <c r="P52" s="124">
        <v>7</v>
      </c>
      <c r="Q52" s="50"/>
      <c r="R52" s="50"/>
      <c r="S52" s="50"/>
      <c r="T52" s="50"/>
      <c r="U52" s="50"/>
    </row>
    <row r="53" spans="1:21" x14ac:dyDescent="0.2">
      <c r="A53" s="132" t="s">
        <v>177</v>
      </c>
      <c r="B53" s="90">
        <v>2</v>
      </c>
      <c r="C53" s="90">
        <v>1</v>
      </c>
      <c r="D53" s="90">
        <v>10</v>
      </c>
      <c r="E53" s="91">
        <v>0</v>
      </c>
      <c r="F53" s="90"/>
      <c r="G53" s="46"/>
      <c r="H53" s="46"/>
      <c r="I53" s="46"/>
      <c r="J53" s="46"/>
      <c r="L53" s="133">
        <v>1</v>
      </c>
      <c r="M53" s="96">
        <v>2</v>
      </c>
      <c r="N53" s="96">
        <v>1</v>
      </c>
      <c r="O53" s="96">
        <v>10</v>
      </c>
      <c r="P53" s="126">
        <v>3</v>
      </c>
      <c r="Q53" s="96"/>
      <c r="R53" s="50"/>
      <c r="S53" s="50"/>
      <c r="T53" s="50"/>
      <c r="U53" s="50"/>
    </row>
    <row r="54" spans="1:21" x14ac:dyDescent="0.2">
      <c r="A54" s="130" t="s">
        <v>177</v>
      </c>
      <c r="B54" s="46">
        <v>2</v>
      </c>
      <c r="C54" s="46">
        <v>2</v>
      </c>
      <c r="D54" s="75">
        <v>1</v>
      </c>
      <c r="E54" s="76">
        <v>0</v>
      </c>
      <c r="F54" s="46"/>
      <c r="G54" s="46"/>
      <c r="H54" s="46"/>
      <c r="I54" s="46"/>
      <c r="J54" s="46"/>
      <c r="L54" s="131">
        <v>1</v>
      </c>
      <c r="M54" s="50">
        <v>2</v>
      </c>
      <c r="N54" s="50">
        <v>2</v>
      </c>
      <c r="O54" s="81">
        <v>1</v>
      </c>
      <c r="P54" s="124">
        <v>0</v>
      </c>
      <c r="Q54" s="50"/>
      <c r="R54" s="50"/>
      <c r="S54" s="50"/>
      <c r="T54" s="50"/>
      <c r="U54" s="50"/>
    </row>
    <row r="55" spans="1:21" x14ac:dyDescent="0.2">
      <c r="A55" s="130" t="s">
        <v>177</v>
      </c>
      <c r="B55" s="46">
        <v>2</v>
      </c>
      <c r="C55" s="46">
        <v>2</v>
      </c>
      <c r="D55" s="75">
        <v>2</v>
      </c>
      <c r="E55" s="76">
        <v>0</v>
      </c>
      <c r="F55" s="46"/>
      <c r="G55" s="46"/>
      <c r="H55" s="46"/>
      <c r="I55" s="46"/>
      <c r="J55" s="46"/>
      <c r="L55" s="131">
        <v>1</v>
      </c>
      <c r="M55" s="50">
        <v>2</v>
      </c>
      <c r="N55" s="50">
        <v>2</v>
      </c>
      <c r="O55" s="81">
        <v>2</v>
      </c>
      <c r="P55" s="124">
        <v>0</v>
      </c>
      <c r="Q55" s="50"/>
      <c r="R55" s="50"/>
      <c r="S55" s="50"/>
      <c r="T55" s="50"/>
      <c r="U55" s="50"/>
    </row>
    <row r="56" spans="1:21" x14ac:dyDescent="0.2">
      <c r="A56" s="130" t="s">
        <v>177</v>
      </c>
      <c r="B56" s="46">
        <v>2</v>
      </c>
      <c r="C56" s="46">
        <v>2</v>
      </c>
      <c r="D56" s="75">
        <v>3</v>
      </c>
      <c r="E56" s="76">
        <v>0</v>
      </c>
      <c r="F56" s="46"/>
      <c r="G56" s="46"/>
      <c r="H56" s="46"/>
      <c r="I56" s="46"/>
      <c r="J56" s="46"/>
      <c r="L56" s="131">
        <v>1</v>
      </c>
      <c r="M56" s="50">
        <v>2</v>
      </c>
      <c r="N56" s="50">
        <v>2</v>
      </c>
      <c r="O56" s="81">
        <v>3</v>
      </c>
      <c r="P56" s="124">
        <v>0</v>
      </c>
      <c r="Q56" s="50"/>
      <c r="R56" s="50"/>
      <c r="S56" s="50"/>
      <c r="T56" s="50"/>
      <c r="U56" s="50"/>
    </row>
    <row r="57" spans="1:21" x14ac:dyDescent="0.2">
      <c r="A57" s="130" t="s">
        <v>177</v>
      </c>
      <c r="B57" s="46">
        <v>2</v>
      </c>
      <c r="C57" s="46">
        <v>2</v>
      </c>
      <c r="D57" s="75">
        <v>4</v>
      </c>
      <c r="E57" s="76">
        <v>0</v>
      </c>
      <c r="F57" s="46"/>
      <c r="G57" s="46"/>
      <c r="H57" s="46"/>
      <c r="I57" s="46"/>
      <c r="J57" s="46"/>
      <c r="L57" s="131">
        <v>1</v>
      </c>
      <c r="M57" s="50">
        <v>2</v>
      </c>
      <c r="N57" s="50">
        <v>2</v>
      </c>
      <c r="O57" s="81">
        <v>4</v>
      </c>
      <c r="P57" s="124">
        <v>2</v>
      </c>
      <c r="Q57" s="50"/>
      <c r="R57" s="50"/>
      <c r="S57" s="50"/>
      <c r="T57" s="50"/>
      <c r="U57" s="50"/>
    </row>
    <row r="58" spans="1:21" x14ac:dyDescent="0.2">
      <c r="A58" s="130" t="s">
        <v>177</v>
      </c>
      <c r="B58" s="75">
        <v>2</v>
      </c>
      <c r="C58" s="75">
        <v>2</v>
      </c>
      <c r="D58" s="75">
        <v>5</v>
      </c>
      <c r="E58" s="76">
        <v>0</v>
      </c>
      <c r="F58" s="46"/>
      <c r="G58" s="46"/>
      <c r="H58" s="46"/>
      <c r="I58" s="46"/>
      <c r="J58" s="46"/>
      <c r="L58" s="131">
        <v>1</v>
      </c>
      <c r="M58" s="81">
        <v>2</v>
      </c>
      <c r="N58" s="81">
        <v>2</v>
      </c>
      <c r="O58" s="81">
        <v>5</v>
      </c>
      <c r="P58" s="124">
        <v>0</v>
      </c>
      <c r="Q58" s="50"/>
      <c r="R58" s="50"/>
      <c r="S58" s="50"/>
      <c r="T58" s="50"/>
      <c r="U58" s="50"/>
    </row>
    <row r="59" spans="1:21" x14ac:dyDescent="0.2">
      <c r="A59" s="130" t="s">
        <v>177</v>
      </c>
      <c r="B59" s="46">
        <v>2</v>
      </c>
      <c r="C59" s="46">
        <v>2</v>
      </c>
      <c r="D59" s="75">
        <v>6</v>
      </c>
      <c r="E59" s="76">
        <v>0</v>
      </c>
      <c r="F59" s="46"/>
      <c r="G59" s="46"/>
      <c r="H59" s="46"/>
      <c r="I59" s="46"/>
      <c r="J59" s="46"/>
      <c r="L59" s="131">
        <v>1</v>
      </c>
      <c r="M59" s="50">
        <v>2</v>
      </c>
      <c r="N59" s="50">
        <v>2</v>
      </c>
      <c r="O59" s="81">
        <v>6</v>
      </c>
      <c r="P59" s="124">
        <v>0</v>
      </c>
      <c r="Q59" s="50"/>
      <c r="R59" s="50"/>
      <c r="S59" s="50"/>
      <c r="T59" s="50"/>
      <c r="U59" s="50"/>
    </row>
    <row r="60" spans="1:21" x14ac:dyDescent="0.2">
      <c r="A60" s="130" t="s">
        <v>177</v>
      </c>
      <c r="B60" s="46">
        <v>2</v>
      </c>
      <c r="C60" s="46">
        <v>2</v>
      </c>
      <c r="D60" s="75">
        <v>7</v>
      </c>
      <c r="E60" s="76">
        <v>0</v>
      </c>
      <c r="F60" s="46"/>
      <c r="G60" s="46"/>
      <c r="H60" s="46"/>
      <c r="I60" s="46"/>
      <c r="J60" s="46"/>
      <c r="L60" s="131">
        <v>1</v>
      </c>
      <c r="M60" s="50">
        <v>2</v>
      </c>
      <c r="N60" s="50">
        <v>2</v>
      </c>
      <c r="O60" s="81">
        <v>7</v>
      </c>
      <c r="P60" s="124">
        <v>3</v>
      </c>
      <c r="Q60" s="50"/>
      <c r="R60" s="50"/>
      <c r="S60" s="50"/>
      <c r="T60" s="50"/>
      <c r="U60" s="50"/>
    </row>
    <row r="61" spans="1:21" x14ac:dyDescent="0.2">
      <c r="A61" s="130" t="s">
        <v>177</v>
      </c>
      <c r="B61" s="46">
        <v>2</v>
      </c>
      <c r="C61" s="46">
        <v>2</v>
      </c>
      <c r="D61" s="75">
        <v>8</v>
      </c>
      <c r="E61" s="76">
        <v>0</v>
      </c>
      <c r="F61" s="46"/>
      <c r="G61" s="46"/>
      <c r="H61" s="46"/>
      <c r="I61" s="46"/>
      <c r="J61" s="46"/>
      <c r="L61" s="131">
        <v>1</v>
      </c>
      <c r="M61" s="50">
        <v>2</v>
      </c>
      <c r="N61" s="50">
        <v>2</v>
      </c>
      <c r="O61" s="81">
        <v>8</v>
      </c>
      <c r="P61" s="124">
        <v>0</v>
      </c>
      <c r="Q61" s="50"/>
      <c r="R61" s="50"/>
      <c r="S61" s="50"/>
      <c r="T61" s="50"/>
      <c r="U61" s="50"/>
    </row>
    <row r="62" spans="1:21" x14ac:dyDescent="0.2">
      <c r="A62" s="130" t="s">
        <v>177</v>
      </c>
      <c r="B62" s="46">
        <v>2</v>
      </c>
      <c r="C62" s="46">
        <v>2</v>
      </c>
      <c r="D62" s="75">
        <v>9</v>
      </c>
      <c r="E62" s="76">
        <v>0</v>
      </c>
      <c r="F62" s="46"/>
      <c r="G62" s="46"/>
      <c r="H62" s="46"/>
      <c r="I62" s="46"/>
      <c r="J62" s="46"/>
      <c r="L62" s="131">
        <v>1</v>
      </c>
      <c r="M62" s="50">
        <v>2</v>
      </c>
      <c r="N62" s="50">
        <v>2</v>
      </c>
      <c r="O62" s="81">
        <v>9</v>
      </c>
      <c r="P62" s="124">
        <v>0</v>
      </c>
      <c r="Q62" s="50"/>
      <c r="R62" s="50"/>
      <c r="S62" s="50"/>
      <c r="T62" s="50"/>
      <c r="U62" s="50"/>
    </row>
    <row r="63" spans="1:21" x14ac:dyDescent="0.2">
      <c r="A63" s="132" t="s">
        <v>177</v>
      </c>
      <c r="B63" s="90">
        <v>2</v>
      </c>
      <c r="C63" s="90">
        <v>2</v>
      </c>
      <c r="D63" s="90">
        <v>10</v>
      </c>
      <c r="E63" s="91">
        <v>0</v>
      </c>
      <c r="F63" s="90"/>
      <c r="G63" s="46"/>
      <c r="H63" s="46"/>
      <c r="I63" s="46"/>
      <c r="J63" s="46"/>
      <c r="L63" s="133">
        <v>1</v>
      </c>
      <c r="M63" s="96">
        <v>2</v>
      </c>
      <c r="N63" s="96">
        <v>2</v>
      </c>
      <c r="O63" s="96">
        <v>10</v>
      </c>
      <c r="P63" s="126">
        <v>2</v>
      </c>
      <c r="Q63" s="96"/>
      <c r="R63" s="50"/>
      <c r="S63" s="50"/>
      <c r="T63" s="50"/>
      <c r="U63" s="50"/>
    </row>
    <row r="64" spans="1:21" x14ac:dyDescent="0.2">
      <c r="A64" s="130" t="s">
        <v>177</v>
      </c>
      <c r="B64" s="46">
        <v>2</v>
      </c>
      <c r="C64" s="46">
        <v>3</v>
      </c>
      <c r="D64" s="75">
        <v>1</v>
      </c>
      <c r="E64" s="76">
        <v>4</v>
      </c>
      <c r="F64" s="46"/>
      <c r="G64" s="46"/>
      <c r="H64" s="46"/>
      <c r="I64" s="46"/>
      <c r="J64" s="46"/>
      <c r="L64" s="131">
        <v>1</v>
      </c>
      <c r="M64" s="50">
        <v>2</v>
      </c>
      <c r="N64" s="50">
        <v>3</v>
      </c>
      <c r="O64" s="81">
        <v>1</v>
      </c>
      <c r="P64" s="124">
        <v>0</v>
      </c>
      <c r="Q64" s="50"/>
      <c r="R64" s="50"/>
      <c r="S64" s="50"/>
      <c r="T64" s="50"/>
      <c r="U64" s="50"/>
    </row>
    <row r="65" spans="1:21" x14ac:dyDescent="0.2">
      <c r="A65" s="130" t="s">
        <v>177</v>
      </c>
      <c r="B65" s="46">
        <v>2</v>
      </c>
      <c r="C65" s="46">
        <v>3</v>
      </c>
      <c r="D65" s="75">
        <v>2</v>
      </c>
      <c r="E65" s="76">
        <v>0</v>
      </c>
      <c r="F65" s="46"/>
      <c r="G65" s="46"/>
      <c r="H65" s="46"/>
      <c r="I65" s="46"/>
      <c r="J65" s="46"/>
      <c r="L65" s="131">
        <v>1</v>
      </c>
      <c r="M65" s="50">
        <v>2</v>
      </c>
      <c r="N65" s="50">
        <v>3</v>
      </c>
      <c r="O65" s="81">
        <v>2</v>
      </c>
      <c r="P65" s="124">
        <v>0</v>
      </c>
      <c r="Q65" s="50"/>
      <c r="R65" s="50"/>
      <c r="S65" s="50"/>
      <c r="T65" s="50"/>
      <c r="U65" s="50"/>
    </row>
    <row r="66" spans="1:21" x14ac:dyDescent="0.2">
      <c r="A66" s="130" t="s">
        <v>177</v>
      </c>
      <c r="B66" s="46">
        <v>2</v>
      </c>
      <c r="C66" s="46">
        <v>3</v>
      </c>
      <c r="D66" s="75">
        <v>3</v>
      </c>
      <c r="E66" s="76">
        <v>0</v>
      </c>
      <c r="F66" s="46"/>
      <c r="G66" s="46"/>
      <c r="H66" s="46"/>
      <c r="I66" s="46"/>
      <c r="J66" s="46"/>
      <c r="L66" s="131">
        <v>1</v>
      </c>
      <c r="M66" s="50">
        <v>2</v>
      </c>
      <c r="N66" s="50">
        <v>3</v>
      </c>
      <c r="O66" s="81">
        <v>3</v>
      </c>
      <c r="P66" s="124">
        <v>0</v>
      </c>
      <c r="Q66" s="50"/>
      <c r="R66" s="50"/>
      <c r="S66" s="50"/>
      <c r="T66" s="50"/>
      <c r="U66" s="50"/>
    </row>
    <row r="67" spans="1:21" x14ac:dyDescent="0.2">
      <c r="A67" s="130" t="s">
        <v>177</v>
      </c>
      <c r="B67" s="46">
        <v>2</v>
      </c>
      <c r="C67" s="46">
        <v>3</v>
      </c>
      <c r="D67" s="75">
        <v>4</v>
      </c>
      <c r="E67" s="76">
        <v>0</v>
      </c>
      <c r="F67" s="46"/>
      <c r="G67" s="46"/>
      <c r="H67" s="46"/>
      <c r="I67" s="46"/>
      <c r="J67" s="46"/>
      <c r="L67" s="131">
        <v>1</v>
      </c>
      <c r="M67" s="50">
        <v>2</v>
      </c>
      <c r="N67" s="50">
        <v>3</v>
      </c>
      <c r="O67" s="81">
        <v>4</v>
      </c>
      <c r="P67" s="124">
        <v>1</v>
      </c>
      <c r="Q67" s="50"/>
      <c r="R67" s="50"/>
      <c r="S67" s="50"/>
      <c r="T67" s="50"/>
      <c r="U67" s="50"/>
    </row>
    <row r="68" spans="1:21" x14ac:dyDescent="0.2">
      <c r="A68" s="130" t="s">
        <v>177</v>
      </c>
      <c r="B68" s="75">
        <v>2</v>
      </c>
      <c r="C68" s="75">
        <v>3</v>
      </c>
      <c r="D68" s="75">
        <v>5</v>
      </c>
      <c r="E68" s="76">
        <v>0</v>
      </c>
      <c r="F68" s="46"/>
      <c r="G68" s="46"/>
      <c r="H68" s="46"/>
      <c r="I68" s="46"/>
      <c r="J68" s="46"/>
      <c r="L68" s="131">
        <v>1</v>
      </c>
      <c r="M68" s="81">
        <v>2</v>
      </c>
      <c r="N68" s="81">
        <v>3</v>
      </c>
      <c r="O68" s="81">
        <v>5</v>
      </c>
      <c r="P68" s="124">
        <v>0</v>
      </c>
      <c r="Q68" s="50"/>
      <c r="R68" s="50"/>
      <c r="S68" s="50"/>
      <c r="T68" s="50"/>
      <c r="U68" s="50"/>
    </row>
    <row r="69" spans="1:21" x14ac:dyDescent="0.2">
      <c r="A69" s="130" t="s">
        <v>177</v>
      </c>
      <c r="B69" s="46">
        <v>2</v>
      </c>
      <c r="C69" s="46">
        <v>3</v>
      </c>
      <c r="D69" s="75">
        <v>6</v>
      </c>
      <c r="E69" s="76">
        <v>0</v>
      </c>
      <c r="F69" s="46"/>
      <c r="G69" s="46"/>
      <c r="H69" s="46"/>
      <c r="I69" s="46"/>
      <c r="J69" s="46"/>
      <c r="L69" s="131">
        <v>1</v>
      </c>
      <c r="M69" s="50">
        <v>2</v>
      </c>
      <c r="N69" s="50">
        <v>3</v>
      </c>
      <c r="O69" s="81">
        <v>6</v>
      </c>
      <c r="P69" s="124">
        <v>1</v>
      </c>
      <c r="Q69" s="50"/>
      <c r="R69" s="50"/>
      <c r="S69" s="50"/>
      <c r="T69" s="50"/>
      <c r="U69" s="50"/>
    </row>
    <row r="70" spans="1:21" x14ac:dyDescent="0.2">
      <c r="A70" s="130" t="s">
        <v>177</v>
      </c>
      <c r="B70" s="46">
        <v>2</v>
      </c>
      <c r="C70" s="46">
        <v>3</v>
      </c>
      <c r="D70" s="75">
        <v>7</v>
      </c>
      <c r="E70" s="76">
        <v>0</v>
      </c>
      <c r="F70" s="46"/>
      <c r="G70" s="46"/>
      <c r="H70" s="46"/>
      <c r="I70" s="46"/>
      <c r="J70" s="46"/>
      <c r="L70" s="131">
        <v>1</v>
      </c>
      <c r="M70" s="50">
        <v>2</v>
      </c>
      <c r="N70" s="50">
        <v>3</v>
      </c>
      <c r="O70" s="81">
        <v>7</v>
      </c>
      <c r="P70" s="124">
        <v>0</v>
      </c>
      <c r="Q70" s="50"/>
      <c r="R70" s="50"/>
      <c r="S70" s="50"/>
      <c r="T70" s="50"/>
      <c r="U70" s="50"/>
    </row>
    <row r="71" spans="1:21" x14ac:dyDescent="0.2">
      <c r="A71" s="130" t="s">
        <v>177</v>
      </c>
      <c r="B71" s="46">
        <v>2</v>
      </c>
      <c r="C71" s="46">
        <v>3</v>
      </c>
      <c r="D71" s="75">
        <v>8</v>
      </c>
      <c r="E71" s="76">
        <v>2</v>
      </c>
      <c r="F71" s="46"/>
      <c r="G71" s="46"/>
      <c r="H71" s="46"/>
      <c r="I71" s="46"/>
      <c r="J71" s="46"/>
      <c r="L71" s="131">
        <v>1</v>
      </c>
      <c r="M71" s="50">
        <v>2</v>
      </c>
      <c r="N71" s="50">
        <v>3</v>
      </c>
      <c r="O71" s="81">
        <v>8</v>
      </c>
      <c r="P71" s="124">
        <v>0</v>
      </c>
      <c r="Q71" s="50"/>
      <c r="R71" s="50"/>
      <c r="S71" s="50"/>
      <c r="T71" s="50"/>
      <c r="U71" s="50"/>
    </row>
    <row r="72" spans="1:21" x14ac:dyDescent="0.2">
      <c r="A72" s="130" t="s">
        <v>177</v>
      </c>
      <c r="B72" s="46">
        <v>2</v>
      </c>
      <c r="C72" s="46">
        <v>3</v>
      </c>
      <c r="D72" s="75">
        <v>9</v>
      </c>
      <c r="E72" s="76">
        <v>0</v>
      </c>
      <c r="F72" s="46"/>
      <c r="G72" s="46"/>
      <c r="H72" s="46"/>
      <c r="I72" s="46"/>
      <c r="J72" s="46"/>
      <c r="L72" s="131">
        <v>1</v>
      </c>
      <c r="M72" s="50">
        <v>2</v>
      </c>
      <c r="N72" s="50">
        <v>3</v>
      </c>
      <c r="O72" s="81">
        <v>9</v>
      </c>
      <c r="P72" s="124">
        <v>0</v>
      </c>
      <c r="Q72" s="50"/>
      <c r="R72" s="50"/>
      <c r="S72" s="50"/>
      <c r="T72" s="50"/>
      <c r="U72" s="50"/>
    </row>
    <row r="73" spans="1:21" ht="15.75" thickBot="1" x14ac:dyDescent="0.25">
      <c r="A73" s="132" t="s">
        <v>177</v>
      </c>
      <c r="B73" s="90">
        <v>2</v>
      </c>
      <c r="C73" s="90">
        <v>3</v>
      </c>
      <c r="D73" s="90">
        <v>10</v>
      </c>
      <c r="E73" s="112">
        <v>0</v>
      </c>
      <c r="F73" s="90"/>
      <c r="G73" s="46"/>
      <c r="H73" s="46"/>
      <c r="I73" s="46"/>
      <c r="J73" s="46"/>
      <c r="L73" s="133">
        <v>1</v>
      </c>
      <c r="M73" s="96">
        <v>2</v>
      </c>
      <c r="N73" s="96">
        <v>3</v>
      </c>
      <c r="O73" s="96">
        <v>10</v>
      </c>
      <c r="P73" s="126">
        <v>2</v>
      </c>
      <c r="Q73" s="96"/>
      <c r="R73" s="50"/>
      <c r="S73" s="50"/>
      <c r="T73" s="50"/>
      <c r="U73" s="50"/>
    </row>
    <row r="74" spans="1:21" x14ac:dyDescent="0.2">
      <c r="A74" s="130" t="s">
        <v>186</v>
      </c>
      <c r="B74" s="46">
        <v>2</v>
      </c>
      <c r="C74" s="46">
        <v>4</v>
      </c>
      <c r="D74" s="75">
        <v>1</v>
      </c>
      <c r="E74" s="76">
        <v>0</v>
      </c>
      <c r="F74" s="46"/>
      <c r="G74" s="46"/>
      <c r="H74" s="46"/>
      <c r="I74" s="46"/>
      <c r="J74" s="46"/>
      <c r="L74" s="131">
        <v>1</v>
      </c>
      <c r="M74" s="50">
        <v>2</v>
      </c>
      <c r="N74" s="50">
        <v>4</v>
      </c>
      <c r="O74" s="81">
        <v>1</v>
      </c>
      <c r="P74" s="124">
        <v>2</v>
      </c>
      <c r="Q74" s="50"/>
      <c r="R74" s="50"/>
      <c r="S74" s="50"/>
      <c r="T74" s="50"/>
      <c r="U74" s="50"/>
    </row>
    <row r="75" spans="1:21" x14ac:dyDescent="0.2">
      <c r="A75" s="130" t="s">
        <v>186</v>
      </c>
      <c r="B75" s="46">
        <v>2</v>
      </c>
      <c r="C75" s="46">
        <v>4</v>
      </c>
      <c r="D75" s="75">
        <v>2</v>
      </c>
      <c r="E75" s="76">
        <v>0</v>
      </c>
      <c r="F75" s="46"/>
      <c r="G75" s="46"/>
      <c r="H75" s="46"/>
      <c r="I75" s="46"/>
      <c r="J75" s="46"/>
      <c r="L75" s="131">
        <v>1</v>
      </c>
      <c r="M75" s="50">
        <v>2</v>
      </c>
      <c r="N75" s="50">
        <v>4</v>
      </c>
      <c r="O75" s="81">
        <v>2</v>
      </c>
      <c r="P75" s="124">
        <v>0</v>
      </c>
      <c r="Q75" s="50"/>
      <c r="R75" s="50"/>
      <c r="S75" s="50"/>
      <c r="T75" s="50"/>
      <c r="U75" s="50"/>
    </row>
    <row r="76" spans="1:21" x14ac:dyDescent="0.2">
      <c r="A76" s="130" t="s">
        <v>186</v>
      </c>
      <c r="B76" s="46">
        <v>2</v>
      </c>
      <c r="C76" s="46">
        <v>4</v>
      </c>
      <c r="D76" s="75">
        <v>3</v>
      </c>
      <c r="E76" s="76">
        <v>0</v>
      </c>
      <c r="F76" s="46"/>
      <c r="G76" s="46"/>
      <c r="H76" s="46"/>
      <c r="I76" s="46"/>
      <c r="J76" s="46"/>
      <c r="L76" s="131">
        <v>1</v>
      </c>
      <c r="M76" s="50">
        <v>2</v>
      </c>
      <c r="N76" s="50">
        <v>4</v>
      </c>
      <c r="O76" s="81">
        <v>3</v>
      </c>
      <c r="P76" s="124">
        <v>0</v>
      </c>
      <c r="Q76" s="50"/>
      <c r="R76" s="50"/>
      <c r="S76" s="50"/>
      <c r="T76" s="50"/>
      <c r="U76" s="50"/>
    </row>
    <row r="77" spans="1:21" x14ac:dyDescent="0.2">
      <c r="A77" s="130" t="s">
        <v>186</v>
      </c>
      <c r="B77" s="46">
        <v>2</v>
      </c>
      <c r="C77" s="46">
        <v>4</v>
      </c>
      <c r="D77" s="75">
        <v>4</v>
      </c>
      <c r="E77" s="76">
        <v>0</v>
      </c>
      <c r="F77" s="46"/>
      <c r="G77" s="46"/>
      <c r="H77" s="46"/>
      <c r="I77" s="46"/>
      <c r="J77" s="46"/>
      <c r="L77" s="131">
        <v>1</v>
      </c>
      <c r="M77" s="50">
        <v>2</v>
      </c>
      <c r="N77" s="50">
        <v>4</v>
      </c>
      <c r="O77" s="81">
        <v>4</v>
      </c>
      <c r="P77" s="124">
        <v>0</v>
      </c>
      <c r="Q77" s="50"/>
      <c r="R77" s="50"/>
      <c r="S77" s="50"/>
      <c r="T77" s="50"/>
      <c r="U77" s="50"/>
    </row>
    <row r="78" spans="1:21" x14ac:dyDescent="0.2">
      <c r="A78" s="130" t="s">
        <v>186</v>
      </c>
      <c r="B78" s="75">
        <v>2</v>
      </c>
      <c r="C78" s="75">
        <v>4</v>
      </c>
      <c r="D78" s="75">
        <v>5</v>
      </c>
      <c r="E78" s="76">
        <v>0</v>
      </c>
      <c r="F78" s="46"/>
      <c r="G78" s="46"/>
      <c r="H78" s="46"/>
      <c r="I78" s="46"/>
      <c r="J78" s="46"/>
      <c r="L78" s="131">
        <v>1</v>
      </c>
      <c r="M78" s="81">
        <v>2</v>
      </c>
      <c r="N78" s="81">
        <v>4</v>
      </c>
      <c r="O78" s="81">
        <v>5</v>
      </c>
      <c r="P78" s="124">
        <v>0</v>
      </c>
      <c r="Q78" s="50"/>
      <c r="R78" s="50"/>
      <c r="S78" s="50"/>
      <c r="T78" s="50"/>
      <c r="U78" s="50"/>
    </row>
    <row r="79" spans="1:21" x14ac:dyDescent="0.2">
      <c r="A79" s="130" t="s">
        <v>186</v>
      </c>
      <c r="B79" s="46">
        <v>2</v>
      </c>
      <c r="C79" s="46">
        <v>4</v>
      </c>
      <c r="D79" s="75">
        <v>6</v>
      </c>
      <c r="E79" s="76">
        <v>0</v>
      </c>
      <c r="F79" s="46"/>
      <c r="G79" s="46"/>
      <c r="H79" s="46"/>
      <c r="I79" s="46"/>
      <c r="J79" s="46"/>
      <c r="L79" s="131">
        <v>1</v>
      </c>
      <c r="M79" s="50">
        <v>2</v>
      </c>
      <c r="N79" s="50">
        <v>4</v>
      </c>
      <c r="O79" s="81">
        <v>6</v>
      </c>
      <c r="P79" s="124">
        <v>0</v>
      </c>
      <c r="Q79" s="50"/>
      <c r="R79" s="50"/>
      <c r="S79" s="50"/>
      <c r="T79" s="50"/>
      <c r="U79" s="50"/>
    </row>
    <row r="80" spans="1:21" x14ac:dyDescent="0.2">
      <c r="A80" s="130" t="s">
        <v>186</v>
      </c>
      <c r="B80" s="46">
        <v>2</v>
      </c>
      <c r="C80" s="46">
        <v>4</v>
      </c>
      <c r="D80" s="75">
        <v>7</v>
      </c>
      <c r="E80" s="76">
        <v>0</v>
      </c>
      <c r="F80" s="46"/>
      <c r="G80" s="46"/>
      <c r="H80" s="46"/>
      <c r="I80" s="46"/>
      <c r="J80" s="46"/>
      <c r="L80" s="131">
        <v>1</v>
      </c>
      <c r="M80" s="50">
        <v>2</v>
      </c>
      <c r="N80" s="50">
        <v>4</v>
      </c>
      <c r="O80" s="81">
        <v>7</v>
      </c>
      <c r="P80" s="124">
        <v>0</v>
      </c>
      <c r="Q80" s="50"/>
      <c r="R80" s="50"/>
      <c r="S80" s="50"/>
      <c r="T80" s="50"/>
      <c r="U80" s="50"/>
    </row>
    <row r="81" spans="1:21" x14ac:dyDescent="0.2">
      <c r="A81" s="130" t="s">
        <v>186</v>
      </c>
      <c r="B81" s="46">
        <v>2</v>
      </c>
      <c r="C81" s="46">
        <v>4</v>
      </c>
      <c r="D81" s="75">
        <v>8</v>
      </c>
      <c r="E81" s="76">
        <v>0</v>
      </c>
      <c r="F81" s="46"/>
      <c r="G81" s="46"/>
      <c r="H81" s="46"/>
      <c r="I81" s="46"/>
      <c r="J81" s="46"/>
      <c r="L81" s="131">
        <v>1</v>
      </c>
      <c r="M81" s="50">
        <v>2</v>
      </c>
      <c r="N81" s="50">
        <v>4</v>
      </c>
      <c r="O81" s="81">
        <v>8</v>
      </c>
      <c r="P81" s="124">
        <v>0</v>
      </c>
      <c r="Q81" s="50"/>
      <c r="R81" s="50"/>
      <c r="S81" s="50"/>
      <c r="T81" s="50"/>
      <c r="U81" s="50"/>
    </row>
    <row r="82" spans="1:21" x14ac:dyDescent="0.2">
      <c r="A82" s="130" t="s">
        <v>186</v>
      </c>
      <c r="B82" s="46">
        <v>2</v>
      </c>
      <c r="C82" s="46">
        <v>4</v>
      </c>
      <c r="D82" s="75">
        <v>9</v>
      </c>
      <c r="E82" s="76">
        <v>0</v>
      </c>
      <c r="F82" s="46"/>
      <c r="G82" s="46"/>
      <c r="H82" s="46"/>
      <c r="I82" s="46"/>
      <c r="J82" s="46"/>
      <c r="L82" s="131">
        <v>1</v>
      </c>
      <c r="M82" s="50">
        <v>2</v>
      </c>
      <c r="N82" s="50">
        <v>4</v>
      </c>
      <c r="O82" s="81">
        <v>9</v>
      </c>
      <c r="P82" s="124">
        <v>0</v>
      </c>
      <c r="Q82" s="50"/>
      <c r="R82" s="50"/>
      <c r="S82" s="50"/>
      <c r="T82" s="50"/>
      <c r="U82" s="50"/>
    </row>
    <row r="83" spans="1:21" ht="15.75" thickBot="1" x14ac:dyDescent="0.25">
      <c r="A83" s="134" t="s">
        <v>186</v>
      </c>
      <c r="B83" s="111">
        <v>2</v>
      </c>
      <c r="C83" s="111">
        <v>4</v>
      </c>
      <c r="D83" s="111">
        <v>10</v>
      </c>
      <c r="E83" s="112">
        <v>0</v>
      </c>
      <c r="F83" s="111"/>
      <c r="G83" s="111"/>
      <c r="H83" s="111"/>
      <c r="I83" s="111"/>
      <c r="J83" s="111"/>
      <c r="L83" s="135">
        <v>1</v>
      </c>
      <c r="M83" s="117">
        <v>2</v>
      </c>
      <c r="N83" s="117">
        <v>4</v>
      </c>
      <c r="O83" s="117">
        <v>10</v>
      </c>
      <c r="P83" s="125">
        <v>0</v>
      </c>
      <c r="Q83" s="117"/>
      <c r="R83" s="50"/>
      <c r="S83" s="50"/>
      <c r="T83" s="50"/>
      <c r="U83" s="50"/>
    </row>
    <row r="84" spans="1:21" x14ac:dyDescent="0.2">
      <c r="L84" s="131">
        <v>1</v>
      </c>
      <c r="M84" s="50">
        <v>3</v>
      </c>
      <c r="N84" s="50">
        <v>1</v>
      </c>
      <c r="O84" s="81">
        <v>1</v>
      </c>
      <c r="P84" s="124">
        <v>3</v>
      </c>
      <c r="Q84" s="50"/>
      <c r="R84" s="50"/>
      <c r="S84" s="50"/>
      <c r="T84" s="50"/>
      <c r="U84" s="50"/>
    </row>
    <row r="85" spans="1:21" x14ac:dyDescent="0.2">
      <c r="L85" s="131">
        <v>1</v>
      </c>
      <c r="M85" s="50">
        <v>3</v>
      </c>
      <c r="N85" s="50">
        <v>1</v>
      </c>
      <c r="O85" s="81">
        <v>2</v>
      </c>
      <c r="P85" s="124">
        <v>0</v>
      </c>
      <c r="Q85" s="50"/>
      <c r="R85" s="50"/>
      <c r="S85" s="50"/>
      <c r="T85" s="50"/>
      <c r="U85" s="50"/>
    </row>
    <row r="86" spans="1:21" x14ac:dyDescent="0.2">
      <c r="L86" s="131">
        <v>1</v>
      </c>
      <c r="M86" s="50">
        <v>3</v>
      </c>
      <c r="N86" s="50">
        <v>1</v>
      </c>
      <c r="O86" s="81">
        <v>3</v>
      </c>
      <c r="P86" s="124">
        <v>0</v>
      </c>
      <c r="Q86" s="50"/>
      <c r="R86" s="50"/>
      <c r="S86" s="50"/>
      <c r="T86" s="50"/>
      <c r="U86" s="50"/>
    </row>
    <row r="87" spans="1:21" x14ac:dyDescent="0.2">
      <c r="L87" s="131">
        <v>1</v>
      </c>
      <c r="M87" s="50">
        <v>3</v>
      </c>
      <c r="N87" s="50">
        <v>1</v>
      </c>
      <c r="O87" s="81">
        <v>4</v>
      </c>
      <c r="P87" s="124">
        <v>3</v>
      </c>
      <c r="Q87" s="50"/>
      <c r="R87" s="50"/>
      <c r="S87" s="50"/>
      <c r="T87" s="50"/>
      <c r="U87" s="50"/>
    </row>
    <row r="88" spans="1:21" x14ac:dyDescent="0.2">
      <c r="L88" s="131">
        <v>1</v>
      </c>
      <c r="M88" s="81">
        <v>3</v>
      </c>
      <c r="N88" s="81">
        <v>1</v>
      </c>
      <c r="O88" s="81">
        <v>5</v>
      </c>
      <c r="P88" s="124">
        <v>4</v>
      </c>
      <c r="Q88" s="50"/>
      <c r="R88" s="50"/>
      <c r="S88" s="50"/>
      <c r="T88" s="50"/>
      <c r="U88" s="50"/>
    </row>
    <row r="89" spans="1:21" x14ac:dyDescent="0.2">
      <c r="L89" s="131">
        <v>1</v>
      </c>
      <c r="M89" s="50">
        <v>3</v>
      </c>
      <c r="N89" s="50">
        <v>1</v>
      </c>
      <c r="O89" s="81">
        <v>6</v>
      </c>
      <c r="P89" s="124">
        <v>5</v>
      </c>
      <c r="Q89" s="50"/>
      <c r="R89" s="50"/>
      <c r="S89" s="50"/>
      <c r="T89" s="50"/>
      <c r="U89" s="50"/>
    </row>
    <row r="90" spans="1:21" x14ac:dyDescent="0.2">
      <c r="L90" s="131">
        <v>1</v>
      </c>
      <c r="M90" s="50">
        <v>3</v>
      </c>
      <c r="N90" s="50">
        <v>1</v>
      </c>
      <c r="O90" s="81">
        <v>7</v>
      </c>
      <c r="P90" s="124">
        <v>3</v>
      </c>
      <c r="Q90" s="50"/>
      <c r="R90" s="50"/>
      <c r="S90" s="50"/>
      <c r="T90" s="50"/>
      <c r="U90" s="50"/>
    </row>
    <row r="91" spans="1:21" x14ac:dyDescent="0.2">
      <c r="L91" s="131">
        <v>1</v>
      </c>
      <c r="M91" s="50">
        <v>3</v>
      </c>
      <c r="N91" s="50">
        <v>1</v>
      </c>
      <c r="O91" s="81">
        <v>8</v>
      </c>
      <c r="P91" s="124">
        <v>0</v>
      </c>
      <c r="Q91" s="50"/>
      <c r="R91" s="50"/>
      <c r="S91" s="50"/>
      <c r="T91" s="50"/>
      <c r="U91" s="50"/>
    </row>
    <row r="92" spans="1:21" x14ac:dyDescent="0.2">
      <c r="L92" s="131">
        <v>1</v>
      </c>
      <c r="M92" s="50">
        <v>3</v>
      </c>
      <c r="N92" s="50">
        <v>1</v>
      </c>
      <c r="O92" s="81">
        <v>9</v>
      </c>
      <c r="P92" s="124">
        <v>0</v>
      </c>
      <c r="Q92" s="50"/>
      <c r="R92" s="50"/>
      <c r="S92" s="50"/>
      <c r="T92" s="50"/>
      <c r="U92" s="50"/>
    </row>
    <row r="93" spans="1:21" x14ac:dyDescent="0.2">
      <c r="L93" s="133">
        <v>1</v>
      </c>
      <c r="M93" s="96">
        <v>3</v>
      </c>
      <c r="N93" s="96">
        <v>1</v>
      </c>
      <c r="O93" s="96">
        <v>10</v>
      </c>
      <c r="P93" s="126">
        <v>0</v>
      </c>
      <c r="Q93" s="98"/>
      <c r="R93" s="50"/>
      <c r="S93" s="50"/>
      <c r="T93" s="50"/>
      <c r="U93" s="50"/>
    </row>
    <row r="94" spans="1:21" x14ac:dyDescent="0.2">
      <c r="L94" s="131">
        <v>1</v>
      </c>
      <c r="M94" s="50">
        <v>3</v>
      </c>
      <c r="N94" s="50">
        <v>2</v>
      </c>
      <c r="O94" s="81">
        <v>1</v>
      </c>
      <c r="P94" s="124">
        <v>2</v>
      </c>
      <c r="Q94" s="50"/>
      <c r="R94" s="50"/>
      <c r="S94" s="50"/>
      <c r="T94" s="50"/>
      <c r="U94" s="50"/>
    </row>
    <row r="95" spans="1:21" x14ac:dyDescent="0.2">
      <c r="L95" s="131">
        <v>1</v>
      </c>
      <c r="M95" s="50">
        <v>3</v>
      </c>
      <c r="N95" s="50">
        <v>2</v>
      </c>
      <c r="O95" s="81">
        <v>2</v>
      </c>
      <c r="P95" s="124">
        <v>8</v>
      </c>
      <c r="Q95" s="50"/>
      <c r="R95" s="50"/>
      <c r="S95" s="50"/>
      <c r="T95" s="50"/>
      <c r="U95" s="50"/>
    </row>
    <row r="96" spans="1:21" x14ac:dyDescent="0.2">
      <c r="L96" s="131">
        <v>1</v>
      </c>
      <c r="M96" s="50">
        <v>3</v>
      </c>
      <c r="N96" s="50">
        <v>2</v>
      </c>
      <c r="O96" s="81">
        <v>3</v>
      </c>
      <c r="P96" s="124">
        <v>0</v>
      </c>
      <c r="Q96" s="50"/>
      <c r="R96" s="50"/>
      <c r="S96" s="50"/>
      <c r="T96" s="50"/>
      <c r="U96" s="50"/>
    </row>
    <row r="97" spans="12:21" x14ac:dyDescent="0.2">
      <c r="L97" s="131">
        <v>1</v>
      </c>
      <c r="M97" s="50">
        <v>3</v>
      </c>
      <c r="N97" s="50">
        <v>2</v>
      </c>
      <c r="O97" s="81">
        <v>4</v>
      </c>
      <c r="P97" s="124">
        <v>0</v>
      </c>
      <c r="Q97" s="50"/>
      <c r="R97" s="50"/>
      <c r="S97" s="50"/>
      <c r="T97" s="50"/>
      <c r="U97" s="50"/>
    </row>
    <row r="98" spans="12:21" x14ac:dyDescent="0.2">
      <c r="L98" s="131">
        <v>1</v>
      </c>
      <c r="M98" s="81">
        <v>3</v>
      </c>
      <c r="N98" s="81">
        <v>2</v>
      </c>
      <c r="O98" s="81">
        <v>5</v>
      </c>
      <c r="P98" s="124">
        <v>2</v>
      </c>
      <c r="Q98" s="50"/>
      <c r="R98" s="50"/>
      <c r="S98" s="50"/>
      <c r="T98" s="50"/>
      <c r="U98" s="50"/>
    </row>
    <row r="99" spans="12:21" x14ac:dyDescent="0.2">
      <c r="L99" s="131">
        <v>1</v>
      </c>
      <c r="M99" s="50">
        <v>3</v>
      </c>
      <c r="N99" s="50">
        <v>2</v>
      </c>
      <c r="O99" s="81">
        <v>6</v>
      </c>
      <c r="P99" s="124">
        <v>0</v>
      </c>
      <c r="Q99" s="50"/>
      <c r="R99" s="50"/>
      <c r="S99" s="50"/>
      <c r="T99" s="50"/>
      <c r="U99" s="50"/>
    </row>
    <row r="100" spans="12:21" x14ac:dyDescent="0.2">
      <c r="L100" s="131">
        <v>1</v>
      </c>
      <c r="M100" s="50">
        <v>3</v>
      </c>
      <c r="N100" s="50">
        <v>2</v>
      </c>
      <c r="O100" s="81">
        <v>7</v>
      </c>
      <c r="P100" s="124">
        <v>0</v>
      </c>
      <c r="Q100" s="50"/>
      <c r="R100" s="50"/>
      <c r="S100" s="50"/>
      <c r="T100" s="50"/>
      <c r="U100" s="50"/>
    </row>
    <row r="101" spans="12:21" x14ac:dyDescent="0.2">
      <c r="L101" s="131">
        <v>1</v>
      </c>
      <c r="M101" s="50">
        <v>3</v>
      </c>
      <c r="N101" s="50">
        <v>2</v>
      </c>
      <c r="O101" s="81">
        <v>8</v>
      </c>
      <c r="P101" s="124">
        <v>0</v>
      </c>
      <c r="Q101" s="50"/>
      <c r="R101" s="50"/>
      <c r="S101" s="50"/>
      <c r="T101" s="50"/>
      <c r="U101" s="50"/>
    </row>
    <row r="102" spans="12:21" x14ac:dyDescent="0.2">
      <c r="L102" s="131">
        <v>1</v>
      </c>
      <c r="M102" s="50">
        <v>3</v>
      </c>
      <c r="N102" s="50">
        <v>2</v>
      </c>
      <c r="O102" s="81">
        <v>9</v>
      </c>
      <c r="P102" s="124">
        <v>0</v>
      </c>
      <c r="Q102" s="50"/>
      <c r="R102" s="50"/>
      <c r="S102" s="50"/>
      <c r="T102" s="50"/>
      <c r="U102" s="50"/>
    </row>
    <row r="103" spans="12:21" x14ac:dyDescent="0.2">
      <c r="L103" s="133">
        <v>1</v>
      </c>
      <c r="M103" s="96">
        <v>3</v>
      </c>
      <c r="N103" s="96">
        <v>2</v>
      </c>
      <c r="O103" s="96">
        <v>10</v>
      </c>
      <c r="P103" s="126">
        <v>0</v>
      </c>
      <c r="Q103" s="98"/>
      <c r="R103" s="50"/>
      <c r="S103" s="50"/>
      <c r="T103" s="50"/>
      <c r="U103" s="50"/>
    </row>
    <row r="104" spans="12:21" x14ac:dyDescent="0.2">
      <c r="L104" s="131">
        <v>1</v>
      </c>
      <c r="M104" s="50">
        <v>3</v>
      </c>
      <c r="N104" s="50">
        <v>3</v>
      </c>
      <c r="O104" s="81">
        <v>1</v>
      </c>
      <c r="P104" s="124">
        <v>0</v>
      </c>
      <c r="Q104" s="50"/>
      <c r="R104" s="50"/>
      <c r="S104" s="50"/>
      <c r="T104" s="50"/>
      <c r="U104" s="50"/>
    </row>
    <row r="105" spans="12:21" x14ac:dyDescent="0.2">
      <c r="L105" s="131">
        <v>1</v>
      </c>
      <c r="M105" s="50">
        <v>3</v>
      </c>
      <c r="N105" s="50">
        <v>3</v>
      </c>
      <c r="O105" s="81">
        <v>2</v>
      </c>
      <c r="P105" s="124">
        <v>0</v>
      </c>
      <c r="Q105" s="50"/>
      <c r="R105" s="50"/>
      <c r="S105" s="50"/>
      <c r="T105" s="50"/>
      <c r="U105" s="50"/>
    </row>
    <row r="106" spans="12:21" x14ac:dyDescent="0.2">
      <c r="L106" s="131">
        <v>1</v>
      </c>
      <c r="M106" s="50">
        <v>3</v>
      </c>
      <c r="N106" s="50">
        <v>3</v>
      </c>
      <c r="O106" s="81">
        <v>3</v>
      </c>
      <c r="P106" s="124">
        <v>0</v>
      </c>
      <c r="Q106" s="50"/>
      <c r="R106" s="50"/>
      <c r="S106" s="50"/>
      <c r="T106" s="50"/>
      <c r="U106" s="50"/>
    </row>
    <row r="107" spans="12:21" x14ac:dyDescent="0.2">
      <c r="L107" s="131">
        <v>1</v>
      </c>
      <c r="M107" s="81">
        <v>3</v>
      </c>
      <c r="N107" s="81">
        <v>3</v>
      </c>
      <c r="O107" s="81">
        <v>4</v>
      </c>
      <c r="P107" s="124">
        <v>0</v>
      </c>
      <c r="Q107" s="50"/>
      <c r="R107" s="50"/>
      <c r="S107" s="50"/>
      <c r="T107" s="50"/>
      <c r="U107" s="50"/>
    </row>
    <row r="108" spans="12:21" x14ac:dyDescent="0.2">
      <c r="L108" s="131">
        <v>1</v>
      </c>
      <c r="M108" s="81">
        <v>3</v>
      </c>
      <c r="N108" s="81">
        <v>3</v>
      </c>
      <c r="O108" s="81">
        <v>5</v>
      </c>
      <c r="P108" s="124">
        <v>5</v>
      </c>
      <c r="Q108" s="50"/>
      <c r="R108" s="50"/>
      <c r="S108" s="50"/>
      <c r="T108" s="50"/>
      <c r="U108" s="50"/>
    </row>
    <row r="109" spans="12:21" x14ac:dyDescent="0.2">
      <c r="L109" s="131">
        <v>1</v>
      </c>
      <c r="M109" s="50">
        <v>3</v>
      </c>
      <c r="N109" s="50">
        <v>3</v>
      </c>
      <c r="O109" s="81">
        <v>6</v>
      </c>
      <c r="P109" s="124">
        <v>0</v>
      </c>
      <c r="Q109" s="50"/>
      <c r="R109" s="50"/>
      <c r="S109" s="50"/>
      <c r="T109" s="50"/>
      <c r="U109" s="50"/>
    </row>
    <row r="110" spans="12:21" x14ac:dyDescent="0.2">
      <c r="L110" s="131">
        <v>1</v>
      </c>
      <c r="M110" s="50">
        <v>3</v>
      </c>
      <c r="N110" s="50">
        <v>3</v>
      </c>
      <c r="O110" s="81">
        <v>7</v>
      </c>
      <c r="P110" s="124">
        <v>0</v>
      </c>
      <c r="Q110" s="50"/>
      <c r="R110" s="50"/>
      <c r="S110" s="50"/>
      <c r="T110" s="50"/>
      <c r="U110" s="50"/>
    </row>
    <row r="111" spans="12:21" x14ac:dyDescent="0.2">
      <c r="L111" s="131">
        <v>1</v>
      </c>
      <c r="M111" s="50">
        <v>3</v>
      </c>
      <c r="N111" s="50">
        <v>3</v>
      </c>
      <c r="O111" s="81">
        <v>8</v>
      </c>
      <c r="P111" s="124">
        <v>0</v>
      </c>
      <c r="Q111" s="50"/>
      <c r="R111" s="50"/>
      <c r="S111" s="50"/>
      <c r="T111" s="50"/>
      <c r="U111" s="50"/>
    </row>
    <row r="112" spans="12:21" x14ac:dyDescent="0.2">
      <c r="L112" s="131">
        <v>1</v>
      </c>
      <c r="M112" s="50">
        <v>3</v>
      </c>
      <c r="N112" s="50">
        <v>3</v>
      </c>
      <c r="O112" s="81">
        <v>9</v>
      </c>
      <c r="P112" s="124">
        <v>0</v>
      </c>
      <c r="Q112" s="50"/>
      <c r="R112" s="50"/>
      <c r="S112" s="50"/>
      <c r="T112" s="50"/>
      <c r="U112" s="50"/>
    </row>
    <row r="113" spans="12:21" x14ac:dyDescent="0.2">
      <c r="L113" s="133">
        <v>1</v>
      </c>
      <c r="M113" s="96">
        <v>3</v>
      </c>
      <c r="N113" s="96">
        <v>3</v>
      </c>
      <c r="O113" s="96">
        <v>10</v>
      </c>
      <c r="P113" s="126">
        <v>0</v>
      </c>
      <c r="Q113" s="98"/>
      <c r="R113" s="50"/>
      <c r="S113" s="50"/>
      <c r="T113" s="50"/>
      <c r="U113" s="50"/>
    </row>
    <row r="114" spans="12:21" x14ac:dyDescent="0.2">
      <c r="L114" s="131">
        <v>1</v>
      </c>
      <c r="M114" s="50">
        <v>3</v>
      </c>
      <c r="N114" s="50">
        <v>4</v>
      </c>
      <c r="O114" s="81">
        <v>1</v>
      </c>
      <c r="P114" s="124">
        <v>2</v>
      </c>
      <c r="Q114" s="50"/>
      <c r="R114" s="50"/>
      <c r="S114" s="50"/>
      <c r="T114" s="50"/>
      <c r="U114" s="50"/>
    </row>
    <row r="115" spans="12:21" x14ac:dyDescent="0.2">
      <c r="L115" s="131">
        <v>1</v>
      </c>
      <c r="M115" s="50">
        <v>3</v>
      </c>
      <c r="N115" s="50">
        <v>4</v>
      </c>
      <c r="O115" s="81">
        <v>2</v>
      </c>
      <c r="P115" s="124">
        <v>6</v>
      </c>
      <c r="Q115" s="50"/>
      <c r="R115" s="50"/>
      <c r="S115" s="50"/>
      <c r="T115" s="50"/>
      <c r="U115" s="50"/>
    </row>
    <row r="116" spans="12:21" x14ac:dyDescent="0.2">
      <c r="L116" s="131">
        <v>1</v>
      </c>
      <c r="M116" s="50">
        <v>3</v>
      </c>
      <c r="N116" s="50">
        <v>4</v>
      </c>
      <c r="O116" s="81">
        <v>3</v>
      </c>
      <c r="P116" s="124">
        <v>0</v>
      </c>
      <c r="Q116" s="50"/>
      <c r="R116" s="50"/>
      <c r="S116" s="50"/>
      <c r="T116" s="50"/>
      <c r="U116" s="50"/>
    </row>
    <row r="117" spans="12:21" x14ac:dyDescent="0.2">
      <c r="L117" s="131">
        <v>1</v>
      </c>
      <c r="M117" s="50">
        <v>3</v>
      </c>
      <c r="N117" s="50">
        <v>4</v>
      </c>
      <c r="O117" s="81">
        <v>4</v>
      </c>
      <c r="P117" s="124">
        <v>0</v>
      </c>
      <c r="Q117" s="50"/>
      <c r="R117" s="50"/>
      <c r="S117" s="50"/>
      <c r="T117" s="50"/>
      <c r="U117" s="50"/>
    </row>
    <row r="118" spans="12:21" x14ac:dyDescent="0.2">
      <c r="L118" s="131">
        <v>1</v>
      </c>
      <c r="M118" s="81">
        <v>3</v>
      </c>
      <c r="N118" s="81">
        <v>4</v>
      </c>
      <c r="O118" s="81">
        <v>5</v>
      </c>
      <c r="P118" s="124">
        <v>0</v>
      </c>
      <c r="Q118" s="50"/>
      <c r="R118" s="50"/>
      <c r="S118" s="50"/>
      <c r="T118" s="50"/>
      <c r="U118" s="50"/>
    </row>
    <row r="119" spans="12:21" x14ac:dyDescent="0.2">
      <c r="L119" s="131">
        <v>1</v>
      </c>
      <c r="M119" s="50">
        <v>3</v>
      </c>
      <c r="N119" s="50">
        <v>4</v>
      </c>
      <c r="O119" s="81">
        <v>6</v>
      </c>
      <c r="P119" s="124">
        <v>0</v>
      </c>
      <c r="Q119" s="50"/>
      <c r="R119" s="50"/>
      <c r="S119" s="50"/>
      <c r="T119" s="50"/>
      <c r="U119" s="50"/>
    </row>
    <row r="120" spans="12:21" x14ac:dyDescent="0.2">
      <c r="L120" s="131">
        <v>1</v>
      </c>
      <c r="M120" s="50">
        <v>3</v>
      </c>
      <c r="N120" s="50">
        <v>4</v>
      </c>
      <c r="O120" s="81">
        <v>7</v>
      </c>
      <c r="P120" s="124">
        <v>0</v>
      </c>
      <c r="Q120" s="50"/>
      <c r="R120" s="50"/>
      <c r="S120" s="50"/>
      <c r="T120" s="50"/>
      <c r="U120" s="50"/>
    </row>
    <row r="121" spans="12:21" x14ac:dyDescent="0.2">
      <c r="L121" s="131">
        <v>1</v>
      </c>
      <c r="M121" s="50">
        <v>3</v>
      </c>
      <c r="N121" s="50">
        <v>4</v>
      </c>
      <c r="O121" s="81">
        <v>8</v>
      </c>
      <c r="P121" s="124">
        <v>2</v>
      </c>
      <c r="Q121" s="50"/>
      <c r="R121" s="50"/>
      <c r="S121" s="50"/>
      <c r="T121" s="50"/>
      <c r="U121" s="50"/>
    </row>
    <row r="122" spans="12:21" x14ac:dyDescent="0.2">
      <c r="L122" s="131">
        <v>1</v>
      </c>
      <c r="M122" s="50">
        <v>3</v>
      </c>
      <c r="N122" s="50">
        <v>4</v>
      </c>
      <c r="O122" s="81">
        <v>9</v>
      </c>
      <c r="P122" s="124">
        <v>0</v>
      </c>
      <c r="Q122" s="50"/>
      <c r="R122" s="50"/>
      <c r="S122" s="50"/>
      <c r="T122" s="50"/>
      <c r="U122" s="50"/>
    </row>
    <row r="123" spans="12:21" ht="15.75" thickBot="1" x14ac:dyDescent="0.25">
      <c r="L123" s="135">
        <v>1</v>
      </c>
      <c r="M123" s="117">
        <v>3</v>
      </c>
      <c r="N123" s="117">
        <v>4</v>
      </c>
      <c r="O123" s="117">
        <v>10</v>
      </c>
      <c r="P123" s="125">
        <v>0</v>
      </c>
      <c r="Q123" s="119"/>
      <c r="R123" s="50"/>
      <c r="S123" s="50"/>
      <c r="T123" s="50"/>
      <c r="U123" s="50"/>
    </row>
    <row r="124" spans="12:21" x14ac:dyDescent="0.2">
      <c r="L124" s="131">
        <v>1</v>
      </c>
      <c r="M124" s="50">
        <v>4</v>
      </c>
      <c r="N124" s="50">
        <v>1</v>
      </c>
      <c r="O124" s="81">
        <v>1</v>
      </c>
      <c r="P124" s="124">
        <v>0</v>
      </c>
      <c r="Q124" s="50" t="s">
        <v>187</v>
      </c>
      <c r="R124" s="50"/>
      <c r="S124" s="50"/>
      <c r="T124" s="50"/>
      <c r="U124" s="50"/>
    </row>
    <row r="125" spans="12:21" x14ac:dyDescent="0.2">
      <c r="L125" s="131">
        <v>1</v>
      </c>
      <c r="M125" s="50">
        <v>4</v>
      </c>
      <c r="N125" s="50">
        <v>1</v>
      </c>
      <c r="O125" s="81">
        <v>2</v>
      </c>
      <c r="P125" s="124">
        <v>0</v>
      </c>
      <c r="Q125" s="50"/>
      <c r="R125" s="50"/>
      <c r="S125" s="50"/>
      <c r="T125" s="50"/>
      <c r="U125" s="50"/>
    </row>
    <row r="126" spans="12:21" x14ac:dyDescent="0.2">
      <c r="L126" s="131">
        <v>1</v>
      </c>
      <c r="M126" s="50">
        <v>4</v>
      </c>
      <c r="N126" s="50">
        <v>1</v>
      </c>
      <c r="O126" s="81">
        <v>3</v>
      </c>
      <c r="P126" s="124">
        <v>0</v>
      </c>
      <c r="Q126" s="50"/>
      <c r="R126" s="50"/>
      <c r="S126" s="50"/>
      <c r="T126" s="50"/>
      <c r="U126" s="50"/>
    </row>
    <row r="127" spans="12:21" x14ac:dyDescent="0.2">
      <c r="L127" s="131">
        <v>1</v>
      </c>
      <c r="M127" s="50">
        <v>4</v>
      </c>
      <c r="N127" s="50">
        <v>1</v>
      </c>
      <c r="O127" s="81">
        <v>4</v>
      </c>
      <c r="P127" s="124">
        <v>0</v>
      </c>
      <c r="Q127" s="50"/>
      <c r="R127" s="50"/>
      <c r="S127" s="50"/>
      <c r="T127" s="50"/>
      <c r="U127" s="50"/>
    </row>
    <row r="128" spans="12:21" x14ac:dyDescent="0.2">
      <c r="L128" s="131">
        <v>1</v>
      </c>
      <c r="M128" s="50">
        <v>4</v>
      </c>
      <c r="N128" s="81">
        <v>1</v>
      </c>
      <c r="O128" s="81">
        <v>5</v>
      </c>
      <c r="P128" s="124">
        <v>0</v>
      </c>
      <c r="Q128" s="50"/>
      <c r="R128" s="50"/>
      <c r="S128" s="50"/>
      <c r="T128" s="50"/>
      <c r="U128" s="50"/>
    </row>
    <row r="129" spans="12:21" x14ac:dyDescent="0.2">
      <c r="L129" s="131">
        <v>1</v>
      </c>
      <c r="M129" s="50">
        <v>4</v>
      </c>
      <c r="N129" s="50">
        <v>1</v>
      </c>
      <c r="O129" s="81">
        <v>6</v>
      </c>
      <c r="P129" s="124">
        <v>0</v>
      </c>
      <c r="Q129" s="50"/>
      <c r="R129" s="50"/>
      <c r="S129" s="50"/>
      <c r="T129" s="50"/>
      <c r="U129" s="50"/>
    </row>
    <row r="130" spans="12:21" x14ac:dyDescent="0.2">
      <c r="L130" s="131">
        <v>1</v>
      </c>
      <c r="M130" s="50">
        <v>4</v>
      </c>
      <c r="N130" s="50">
        <v>1</v>
      </c>
      <c r="O130" s="81">
        <v>7</v>
      </c>
      <c r="P130" s="124">
        <v>2</v>
      </c>
      <c r="Q130" s="50"/>
      <c r="R130" s="50"/>
      <c r="S130" s="50"/>
      <c r="T130" s="50"/>
      <c r="U130" s="50"/>
    </row>
    <row r="131" spans="12:21" x14ac:dyDescent="0.2">
      <c r="L131" s="131">
        <v>1</v>
      </c>
      <c r="M131" s="50">
        <v>4</v>
      </c>
      <c r="N131" s="50">
        <v>1</v>
      </c>
      <c r="O131" s="81">
        <v>8</v>
      </c>
      <c r="P131" s="124">
        <v>0</v>
      </c>
      <c r="Q131" s="50"/>
      <c r="R131" s="50"/>
      <c r="S131" s="50"/>
      <c r="T131" s="50"/>
      <c r="U131" s="50"/>
    </row>
    <row r="132" spans="12:21" x14ac:dyDescent="0.2">
      <c r="L132" s="131">
        <v>1</v>
      </c>
      <c r="M132" s="50">
        <v>4</v>
      </c>
      <c r="N132" s="50">
        <v>1</v>
      </c>
      <c r="O132" s="81">
        <v>9</v>
      </c>
      <c r="P132" s="124">
        <v>0</v>
      </c>
      <c r="Q132" s="50"/>
      <c r="R132" s="50"/>
      <c r="S132" s="50"/>
      <c r="T132" s="50"/>
      <c r="U132" s="50"/>
    </row>
    <row r="133" spans="12:21" x14ac:dyDescent="0.2">
      <c r="L133" s="133">
        <v>1</v>
      </c>
      <c r="M133" s="96">
        <v>4</v>
      </c>
      <c r="N133" s="96">
        <v>1</v>
      </c>
      <c r="O133" s="96">
        <v>10</v>
      </c>
      <c r="P133" s="126">
        <v>0</v>
      </c>
      <c r="Q133" s="98"/>
      <c r="R133" s="50"/>
      <c r="S133" s="50"/>
      <c r="T133" s="50"/>
      <c r="U133" s="50"/>
    </row>
    <row r="134" spans="12:21" x14ac:dyDescent="0.2">
      <c r="L134" s="131">
        <v>1</v>
      </c>
      <c r="M134" s="50">
        <v>4</v>
      </c>
      <c r="N134" s="50">
        <v>2</v>
      </c>
      <c r="O134" s="81">
        <v>1</v>
      </c>
      <c r="P134" s="124">
        <v>0</v>
      </c>
      <c r="Q134" s="50"/>
      <c r="R134" s="50"/>
      <c r="S134" s="50"/>
      <c r="T134" s="50"/>
      <c r="U134" s="50"/>
    </row>
    <row r="135" spans="12:21" x14ac:dyDescent="0.2">
      <c r="L135" s="131">
        <v>1</v>
      </c>
      <c r="M135" s="50">
        <v>4</v>
      </c>
      <c r="N135" s="50">
        <v>2</v>
      </c>
      <c r="O135" s="81">
        <v>2</v>
      </c>
      <c r="P135" s="124">
        <v>0</v>
      </c>
      <c r="Q135" s="50"/>
      <c r="R135" s="50"/>
      <c r="S135" s="50"/>
      <c r="T135" s="50"/>
      <c r="U135" s="50"/>
    </row>
    <row r="136" spans="12:21" x14ac:dyDescent="0.2">
      <c r="L136" s="131">
        <v>1</v>
      </c>
      <c r="M136" s="50">
        <v>4</v>
      </c>
      <c r="N136" s="50">
        <v>2</v>
      </c>
      <c r="O136" s="81">
        <v>3</v>
      </c>
      <c r="P136" s="124">
        <v>0</v>
      </c>
      <c r="Q136" s="50"/>
      <c r="R136" s="50"/>
      <c r="S136" s="50"/>
      <c r="T136" s="50"/>
      <c r="U136" s="50"/>
    </row>
    <row r="137" spans="12:21" x14ac:dyDescent="0.2">
      <c r="L137" s="131">
        <v>1</v>
      </c>
      <c r="M137" s="50">
        <v>4</v>
      </c>
      <c r="N137" s="50">
        <v>2</v>
      </c>
      <c r="O137" s="81">
        <v>4</v>
      </c>
      <c r="P137" s="124">
        <v>0</v>
      </c>
      <c r="Q137" s="50"/>
      <c r="R137" s="50"/>
      <c r="S137" s="50"/>
      <c r="T137" s="50"/>
      <c r="U137" s="50"/>
    </row>
    <row r="138" spans="12:21" x14ac:dyDescent="0.2">
      <c r="L138" s="131">
        <v>1</v>
      </c>
      <c r="M138" s="50">
        <v>4</v>
      </c>
      <c r="N138" s="81">
        <v>2</v>
      </c>
      <c r="O138" s="81">
        <v>5</v>
      </c>
      <c r="P138" s="124">
        <v>0</v>
      </c>
      <c r="Q138" s="50"/>
      <c r="R138" s="50"/>
      <c r="S138" s="50"/>
      <c r="T138" s="50"/>
      <c r="U138" s="50"/>
    </row>
    <row r="139" spans="12:21" x14ac:dyDescent="0.2">
      <c r="L139" s="131">
        <v>1</v>
      </c>
      <c r="M139" s="50">
        <v>4</v>
      </c>
      <c r="N139" s="50">
        <v>2</v>
      </c>
      <c r="O139" s="81">
        <v>6</v>
      </c>
      <c r="P139" s="124">
        <v>2</v>
      </c>
      <c r="Q139" s="50"/>
      <c r="R139" s="50"/>
      <c r="S139" s="50"/>
      <c r="T139" s="50"/>
      <c r="U139" s="50"/>
    </row>
    <row r="140" spans="12:21" x14ac:dyDescent="0.2">
      <c r="L140" s="131">
        <v>1</v>
      </c>
      <c r="M140" s="50">
        <v>4</v>
      </c>
      <c r="N140" s="50">
        <v>2</v>
      </c>
      <c r="O140" s="81">
        <v>7</v>
      </c>
      <c r="P140" s="124">
        <v>0</v>
      </c>
      <c r="Q140" s="50"/>
      <c r="R140" s="50"/>
      <c r="S140" s="50"/>
      <c r="T140" s="50"/>
      <c r="U140" s="50"/>
    </row>
    <row r="141" spans="12:21" x14ac:dyDescent="0.2">
      <c r="L141" s="131">
        <v>1</v>
      </c>
      <c r="M141" s="50">
        <v>4</v>
      </c>
      <c r="N141" s="50">
        <v>2</v>
      </c>
      <c r="O141" s="81">
        <v>8</v>
      </c>
      <c r="P141" s="124">
        <v>0</v>
      </c>
      <c r="Q141" s="50"/>
      <c r="R141" s="50"/>
      <c r="S141" s="50"/>
      <c r="T141" s="50"/>
      <c r="U141" s="50"/>
    </row>
    <row r="142" spans="12:21" x14ac:dyDescent="0.2">
      <c r="L142" s="131">
        <v>1</v>
      </c>
      <c r="M142" s="50">
        <v>4</v>
      </c>
      <c r="N142" s="50">
        <v>2</v>
      </c>
      <c r="O142" s="81">
        <v>9</v>
      </c>
      <c r="P142" s="124">
        <v>0</v>
      </c>
      <c r="Q142" s="50"/>
      <c r="R142" s="50"/>
      <c r="S142" s="50"/>
      <c r="T142" s="50"/>
      <c r="U142" s="50"/>
    </row>
    <row r="143" spans="12:21" x14ac:dyDescent="0.2">
      <c r="L143" s="133">
        <v>1</v>
      </c>
      <c r="M143" s="96">
        <v>4</v>
      </c>
      <c r="N143" s="96">
        <v>2</v>
      </c>
      <c r="O143" s="96">
        <v>10</v>
      </c>
      <c r="P143" s="126">
        <v>0</v>
      </c>
      <c r="Q143" s="98"/>
      <c r="R143" s="50"/>
      <c r="S143" s="50"/>
      <c r="T143" s="50"/>
      <c r="U143" s="50"/>
    </row>
    <row r="144" spans="12:21" x14ac:dyDescent="0.2">
      <c r="L144" s="131">
        <v>1</v>
      </c>
      <c r="M144" s="50">
        <v>4</v>
      </c>
      <c r="N144" s="50">
        <v>3</v>
      </c>
      <c r="O144" s="81">
        <v>1</v>
      </c>
      <c r="P144" s="124">
        <v>0</v>
      </c>
      <c r="Q144" s="50"/>
      <c r="R144" s="50"/>
      <c r="S144" s="50"/>
      <c r="T144" s="50"/>
      <c r="U144" s="50"/>
    </row>
    <row r="145" spans="12:21" x14ac:dyDescent="0.2">
      <c r="L145" s="131">
        <v>1</v>
      </c>
      <c r="M145" s="50">
        <v>4</v>
      </c>
      <c r="N145" s="50">
        <v>3</v>
      </c>
      <c r="O145" s="81">
        <v>2</v>
      </c>
      <c r="P145" s="124">
        <v>0</v>
      </c>
      <c r="Q145" s="50"/>
      <c r="R145" s="50"/>
      <c r="S145" s="50"/>
      <c r="T145" s="50"/>
      <c r="U145" s="50"/>
    </row>
    <row r="146" spans="12:21" x14ac:dyDescent="0.2">
      <c r="L146" s="131">
        <v>1</v>
      </c>
      <c r="M146" s="50">
        <v>4</v>
      </c>
      <c r="N146" s="50">
        <v>3</v>
      </c>
      <c r="O146" s="81">
        <v>3</v>
      </c>
      <c r="P146" s="124">
        <v>0</v>
      </c>
      <c r="Q146" s="50"/>
      <c r="R146" s="50"/>
      <c r="S146" s="50"/>
      <c r="T146" s="50"/>
      <c r="U146" s="50"/>
    </row>
    <row r="147" spans="12:21" x14ac:dyDescent="0.2">
      <c r="L147" s="131">
        <v>1</v>
      </c>
      <c r="M147" s="50">
        <v>4</v>
      </c>
      <c r="N147" s="81">
        <v>3</v>
      </c>
      <c r="O147" s="81">
        <v>4</v>
      </c>
      <c r="P147" s="124">
        <v>0</v>
      </c>
      <c r="Q147" s="50"/>
      <c r="R147" s="50"/>
      <c r="S147" s="50"/>
      <c r="T147" s="50"/>
      <c r="U147" s="50"/>
    </row>
    <row r="148" spans="12:21" x14ac:dyDescent="0.2">
      <c r="L148" s="131">
        <v>1</v>
      </c>
      <c r="M148" s="50">
        <v>4</v>
      </c>
      <c r="N148" s="81">
        <v>3</v>
      </c>
      <c r="O148" s="81">
        <v>5</v>
      </c>
      <c r="P148" s="124">
        <v>0</v>
      </c>
      <c r="Q148" s="50"/>
      <c r="R148" s="50"/>
      <c r="S148" s="50"/>
      <c r="T148" s="50"/>
      <c r="U148" s="50"/>
    </row>
    <row r="149" spans="12:21" x14ac:dyDescent="0.2">
      <c r="L149" s="131">
        <v>1</v>
      </c>
      <c r="M149" s="50">
        <v>4</v>
      </c>
      <c r="N149" s="50">
        <v>3</v>
      </c>
      <c r="O149" s="81">
        <v>6</v>
      </c>
      <c r="P149" s="124">
        <v>0</v>
      </c>
      <c r="Q149" s="50"/>
      <c r="R149" s="50"/>
      <c r="S149" s="50"/>
      <c r="T149" s="50"/>
      <c r="U149" s="50"/>
    </row>
    <row r="150" spans="12:21" x14ac:dyDescent="0.2">
      <c r="L150" s="131">
        <v>1</v>
      </c>
      <c r="M150" s="50">
        <v>4</v>
      </c>
      <c r="N150" s="50">
        <v>3</v>
      </c>
      <c r="O150" s="81">
        <v>7</v>
      </c>
      <c r="P150" s="124">
        <v>0</v>
      </c>
      <c r="Q150" s="50"/>
      <c r="R150" s="50"/>
      <c r="S150" s="50"/>
      <c r="T150" s="50"/>
      <c r="U150" s="50"/>
    </row>
    <row r="151" spans="12:21" x14ac:dyDescent="0.2">
      <c r="L151" s="131">
        <v>1</v>
      </c>
      <c r="M151" s="50">
        <v>4</v>
      </c>
      <c r="N151" s="50">
        <v>3</v>
      </c>
      <c r="O151" s="81">
        <v>8</v>
      </c>
      <c r="P151" s="124">
        <v>0</v>
      </c>
      <c r="Q151" s="50"/>
      <c r="R151" s="50"/>
      <c r="S151" s="50"/>
      <c r="T151" s="50"/>
      <c r="U151" s="50"/>
    </row>
    <row r="152" spans="12:21" x14ac:dyDescent="0.2">
      <c r="L152" s="131">
        <v>1</v>
      </c>
      <c r="M152" s="50">
        <v>4</v>
      </c>
      <c r="N152" s="50">
        <v>3</v>
      </c>
      <c r="O152" s="81">
        <v>9</v>
      </c>
      <c r="P152" s="124">
        <v>0</v>
      </c>
      <c r="Q152" s="50"/>
      <c r="R152" s="50"/>
      <c r="S152" s="50"/>
      <c r="T152" s="50"/>
      <c r="U152" s="50"/>
    </row>
    <row r="153" spans="12:21" x14ac:dyDescent="0.2">
      <c r="L153" s="133">
        <v>1</v>
      </c>
      <c r="M153" s="96">
        <v>4</v>
      </c>
      <c r="N153" s="96">
        <v>3</v>
      </c>
      <c r="O153" s="96">
        <v>10</v>
      </c>
      <c r="P153" s="126">
        <v>0</v>
      </c>
      <c r="Q153" s="98"/>
      <c r="R153" s="50"/>
      <c r="S153" s="50"/>
      <c r="T153" s="50"/>
      <c r="U153" s="50"/>
    </row>
    <row r="154" spans="12:21" x14ac:dyDescent="0.2">
      <c r="L154" s="131">
        <v>1</v>
      </c>
      <c r="M154" s="50">
        <v>4</v>
      </c>
      <c r="N154" s="50">
        <v>4</v>
      </c>
      <c r="O154" s="81">
        <v>1</v>
      </c>
      <c r="P154" s="124">
        <v>0</v>
      </c>
      <c r="Q154" s="50"/>
      <c r="R154" s="50"/>
      <c r="S154" s="50"/>
      <c r="T154" s="50"/>
      <c r="U154" s="50"/>
    </row>
    <row r="155" spans="12:21" x14ac:dyDescent="0.2">
      <c r="L155" s="131">
        <v>1</v>
      </c>
      <c r="M155" s="50">
        <v>4</v>
      </c>
      <c r="N155" s="50">
        <v>4</v>
      </c>
      <c r="O155" s="81">
        <v>2</v>
      </c>
      <c r="P155" s="124">
        <v>0</v>
      </c>
      <c r="Q155" s="50"/>
      <c r="R155" s="50"/>
      <c r="S155" s="50"/>
      <c r="T155" s="50"/>
      <c r="U155" s="50"/>
    </row>
    <row r="156" spans="12:21" x14ac:dyDescent="0.2">
      <c r="L156" s="131">
        <v>1</v>
      </c>
      <c r="M156" s="50">
        <v>4</v>
      </c>
      <c r="N156" s="50">
        <v>4</v>
      </c>
      <c r="O156" s="81">
        <v>3</v>
      </c>
      <c r="P156" s="124">
        <v>0</v>
      </c>
      <c r="Q156" s="50"/>
      <c r="R156" s="50"/>
      <c r="S156" s="50"/>
      <c r="T156" s="50"/>
      <c r="U156" s="50"/>
    </row>
    <row r="157" spans="12:21" x14ac:dyDescent="0.2">
      <c r="L157" s="131">
        <v>1</v>
      </c>
      <c r="M157" s="50">
        <v>4</v>
      </c>
      <c r="N157" s="50">
        <v>4</v>
      </c>
      <c r="O157" s="81">
        <v>4</v>
      </c>
      <c r="P157" s="124">
        <v>0</v>
      </c>
      <c r="Q157" s="50"/>
      <c r="R157" s="50"/>
      <c r="S157" s="50"/>
      <c r="T157" s="50"/>
      <c r="U157" s="50"/>
    </row>
    <row r="158" spans="12:21" x14ac:dyDescent="0.2">
      <c r="L158" s="131">
        <v>1</v>
      </c>
      <c r="M158" s="50">
        <v>4</v>
      </c>
      <c r="N158" s="81">
        <v>4</v>
      </c>
      <c r="O158" s="81">
        <v>5</v>
      </c>
      <c r="P158" s="124">
        <v>0</v>
      </c>
      <c r="Q158" s="50"/>
      <c r="R158" s="50"/>
      <c r="S158" s="50"/>
      <c r="T158" s="50"/>
      <c r="U158" s="50"/>
    </row>
    <row r="159" spans="12:21" x14ac:dyDescent="0.2">
      <c r="L159" s="131">
        <v>1</v>
      </c>
      <c r="M159" s="50">
        <v>4</v>
      </c>
      <c r="N159" s="50">
        <v>4</v>
      </c>
      <c r="O159" s="81">
        <v>6</v>
      </c>
      <c r="P159" s="124">
        <v>0</v>
      </c>
      <c r="Q159" s="50"/>
      <c r="R159" s="50"/>
      <c r="S159" s="50"/>
      <c r="T159" s="50"/>
      <c r="U159" s="50"/>
    </row>
    <row r="160" spans="12:21" x14ac:dyDescent="0.2">
      <c r="L160" s="131">
        <v>1</v>
      </c>
      <c r="M160" s="50">
        <v>4</v>
      </c>
      <c r="N160" s="50">
        <v>4</v>
      </c>
      <c r="O160" s="81">
        <v>7</v>
      </c>
      <c r="P160" s="124">
        <v>0</v>
      </c>
      <c r="Q160" s="50"/>
      <c r="R160" s="50"/>
      <c r="S160" s="50"/>
      <c r="T160" s="50"/>
      <c r="U160" s="50"/>
    </row>
    <row r="161" spans="12:21" x14ac:dyDescent="0.2">
      <c r="L161" s="131">
        <v>1</v>
      </c>
      <c r="M161" s="50">
        <v>4</v>
      </c>
      <c r="N161" s="50">
        <v>4</v>
      </c>
      <c r="O161" s="81">
        <v>8</v>
      </c>
      <c r="P161" s="124">
        <v>0</v>
      </c>
      <c r="Q161" s="50"/>
      <c r="R161" s="50"/>
      <c r="S161" s="50"/>
      <c r="T161" s="50"/>
      <c r="U161" s="50"/>
    </row>
    <row r="162" spans="12:21" x14ac:dyDescent="0.2">
      <c r="L162" s="131">
        <v>1</v>
      </c>
      <c r="M162" s="50">
        <v>4</v>
      </c>
      <c r="N162" s="50">
        <v>4</v>
      </c>
      <c r="O162" s="81">
        <v>9</v>
      </c>
      <c r="P162" s="124">
        <v>0</v>
      </c>
      <c r="Q162" s="50"/>
      <c r="R162" s="50"/>
      <c r="S162" s="50"/>
      <c r="T162" s="50"/>
      <c r="U162" s="50"/>
    </row>
    <row r="163" spans="12:21" ht="15.75" thickBot="1" x14ac:dyDescent="0.25">
      <c r="L163" s="135">
        <v>1</v>
      </c>
      <c r="M163" s="117">
        <v>4</v>
      </c>
      <c r="N163" s="117">
        <v>4</v>
      </c>
      <c r="O163" s="117">
        <v>10</v>
      </c>
      <c r="P163" s="125">
        <v>0</v>
      </c>
      <c r="Q163" s="119"/>
      <c r="R163" s="50"/>
      <c r="S163" s="50"/>
      <c r="T163" s="50"/>
      <c r="U163" s="50"/>
    </row>
    <row r="164" spans="12:21" x14ac:dyDescent="0.2">
      <c r="L164" s="131">
        <v>1</v>
      </c>
      <c r="M164" s="50">
        <v>5</v>
      </c>
      <c r="N164" s="50">
        <v>1</v>
      </c>
      <c r="O164" s="81">
        <v>1</v>
      </c>
      <c r="P164" s="124">
        <v>0</v>
      </c>
      <c r="Q164" s="50"/>
      <c r="R164" s="50"/>
      <c r="S164" s="50"/>
      <c r="T164" s="50"/>
      <c r="U164" s="50"/>
    </row>
    <row r="165" spans="12:21" x14ac:dyDescent="0.2">
      <c r="L165" s="131">
        <v>1</v>
      </c>
      <c r="M165" s="50">
        <v>5</v>
      </c>
      <c r="N165" s="50">
        <v>1</v>
      </c>
      <c r="O165" s="81">
        <v>2</v>
      </c>
      <c r="P165" s="124">
        <v>0</v>
      </c>
      <c r="Q165" s="50"/>
      <c r="R165" s="50"/>
      <c r="S165" s="50"/>
      <c r="T165" s="50"/>
      <c r="U165" s="50"/>
    </row>
    <row r="166" spans="12:21" x14ac:dyDescent="0.2">
      <c r="L166" s="131">
        <v>1</v>
      </c>
      <c r="M166" s="50">
        <v>5</v>
      </c>
      <c r="N166" s="50">
        <v>1</v>
      </c>
      <c r="O166" s="81">
        <v>3</v>
      </c>
      <c r="P166" s="124">
        <v>0</v>
      </c>
      <c r="Q166" s="50"/>
      <c r="R166" s="50"/>
      <c r="S166" s="50"/>
      <c r="T166" s="50"/>
      <c r="U166" s="50"/>
    </row>
    <row r="167" spans="12:21" x14ac:dyDescent="0.2">
      <c r="L167" s="131">
        <v>1</v>
      </c>
      <c r="M167" s="50">
        <v>5</v>
      </c>
      <c r="N167" s="50">
        <v>1</v>
      </c>
      <c r="O167" s="81">
        <v>4</v>
      </c>
      <c r="P167" s="124">
        <v>1</v>
      </c>
      <c r="Q167" s="50"/>
      <c r="R167" s="50"/>
      <c r="S167" s="50"/>
      <c r="T167" s="50"/>
      <c r="U167" s="50"/>
    </row>
    <row r="168" spans="12:21" x14ac:dyDescent="0.2">
      <c r="L168" s="131">
        <v>1</v>
      </c>
      <c r="M168" s="50">
        <v>5</v>
      </c>
      <c r="N168" s="81">
        <v>1</v>
      </c>
      <c r="O168" s="81">
        <v>5</v>
      </c>
      <c r="P168" s="124">
        <v>0</v>
      </c>
      <c r="Q168" s="50"/>
      <c r="R168" s="50"/>
      <c r="S168" s="50"/>
      <c r="T168" s="50"/>
      <c r="U168" s="50"/>
    </row>
    <row r="169" spans="12:21" x14ac:dyDescent="0.2">
      <c r="L169" s="131">
        <v>1</v>
      </c>
      <c r="M169" s="50">
        <v>5</v>
      </c>
      <c r="N169" s="50">
        <v>1</v>
      </c>
      <c r="O169" s="81">
        <v>6</v>
      </c>
      <c r="P169" s="124">
        <v>0</v>
      </c>
      <c r="Q169" s="50"/>
      <c r="R169" s="50"/>
      <c r="S169" s="50"/>
      <c r="T169" s="50"/>
      <c r="U169" s="50"/>
    </row>
    <row r="170" spans="12:21" x14ac:dyDescent="0.2">
      <c r="L170" s="131">
        <v>1</v>
      </c>
      <c r="M170" s="50">
        <v>5</v>
      </c>
      <c r="N170" s="50">
        <v>1</v>
      </c>
      <c r="O170" s="81">
        <v>7</v>
      </c>
      <c r="P170" s="124">
        <v>0</v>
      </c>
      <c r="Q170" s="50"/>
      <c r="R170" s="50"/>
      <c r="S170" s="50"/>
      <c r="T170" s="50"/>
      <c r="U170" s="50"/>
    </row>
    <row r="171" spans="12:21" x14ac:dyDescent="0.2">
      <c r="L171" s="131">
        <v>1</v>
      </c>
      <c r="M171" s="50">
        <v>5</v>
      </c>
      <c r="N171" s="50">
        <v>1</v>
      </c>
      <c r="O171" s="81">
        <v>8</v>
      </c>
      <c r="P171" s="124">
        <v>0</v>
      </c>
      <c r="Q171" s="50"/>
      <c r="R171" s="50"/>
      <c r="S171" s="50"/>
      <c r="T171" s="50"/>
      <c r="U171" s="50"/>
    </row>
    <row r="172" spans="12:21" x14ac:dyDescent="0.2">
      <c r="L172" s="131">
        <v>1</v>
      </c>
      <c r="M172" s="50">
        <v>5</v>
      </c>
      <c r="N172" s="50">
        <v>1</v>
      </c>
      <c r="O172" s="81">
        <v>9</v>
      </c>
      <c r="P172" s="124">
        <v>0</v>
      </c>
      <c r="Q172" s="50"/>
      <c r="R172" s="50"/>
      <c r="S172" s="50"/>
      <c r="T172" s="50"/>
      <c r="U172" s="50"/>
    </row>
    <row r="173" spans="12:21" x14ac:dyDescent="0.2">
      <c r="L173" s="133">
        <v>1</v>
      </c>
      <c r="M173" s="96">
        <v>5</v>
      </c>
      <c r="N173" s="96">
        <v>1</v>
      </c>
      <c r="O173" s="96">
        <v>10</v>
      </c>
      <c r="P173" s="126">
        <v>0</v>
      </c>
      <c r="Q173" s="98"/>
      <c r="R173" s="50"/>
      <c r="S173" s="50"/>
      <c r="T173" s="50"/>
      <c r="U173" s="50"/>
    </row>
    <row r="174" spans="12:21" x14ac:dyDescent="0.2">
      <c r="L174" s="131">
        <v>1</v>
      </c>
      <c r="M174" s="50">
        <v>5</v>
      </c>
      <c r="N174" s="50">
        <v>2</v>
      </c>
      <c r="O174" s="81">
        <v>1</v>
      </c>
      <c r="P174" s="124">
        <v>1</v>
      </c>
      <c r="Q174" s="50"/>
      <c r="R174" s="50"/>
      <c r="S174" s="50"/>
      <c r="T174" s="50"/>
      <c r="U174" s="50"/>
    </row>
    <row r="175" spans="12:21" x14ac:dyDescent="0.2">
      <c r="L175" s="131">
        <v>1</v>
      </c>
      <c r="M175" s="50">
        <v>5</v>
      </c>
      <c r="N175" s="50">
        <v>2</v>
      </c>
      <c r="O175" s="81">
        <v>2</v>
      </c>
      <c r="P175" s="124">
        <v>0</v>
      </c>
      <c r="Q175" s="50"/>
      <c r="R175" s="50"/>
      <c r="S175" s="50"/>
      <c r="T175" s="50"/>
      <c r="U175" s="50"/>
    </row>
    <row r="176" spans="12:21" x14ac:dyDescent="0.2">
      <c r="L176" s="131">
        <v>1</v>
      </c>
      <c r="M176" s="50">
        <v>5</v>
      </c>
      <c r="N176" s="50">
        <v>2</v>
      </c>
      <c r="O176" s="81">
        <v>3</v>
      </c>
      <c r="P176" s="124">
        <v>0</v>
      </c>
      <c r="Q176" s="50"/>
      <c r="R176" s="50"/>
      <c r="S176" s="50"/>
      <c r="T176" s="50"/>
      <c r="U176" s="50"/>
    </row>
    <row r="177" spans="12:21" x14ac:dyDescent="0.2">
      <c r="L177" s="131">
        <v>1</v>
      </c>
      <c r="M177" s="50">
        <v>5</v>
      </c>
      <c r="N177" s="50">
        <v>2</v>
      </c>
      <c r="O177" s="81">
        <v>4</v>
      </c>
      <c r="P177" s="124">
        <v>2</v>
      </c>
      <c r="Q177" s="50"/>
      <c r="R177" s="50"/>
      <c r="S177" s="50"/>
      <c r="T177" s="50"/>
      <c r="U177" s="50"/>
    </row>
    <row r="178" spans="12:21" x14ac:dyDescent="0.2">
      <c r="L178" s="131">
        <v>1</v>
      </c>
      <c r="M178" s="50">
        <v>5</v>
      </c>
      <c r="N178" s="81">
        <v>2</v>
      </c>
      <c r="O178" s="81">
        <v>5</v>
      </c>
      <c r="P178" s="124">
        <v>0</v>
      </c>
      <c r="Q178" s="50"/>
      <c r="R178" s="50"/>
      <c r="S178" s="50"/>
      <c r="T178" s="50"/>
      <c r="U178" s="50"/>
    </row>
    <row r="179" spans="12:21" x14ac:dyDescent="0.2">
      <c r="L179" s="131">
        <v>1</v>
      </c>
      <c r="M179" s="50">
        <v>5</v>
      </c>
      <c r="N179" s="50">
        <v>2</v>
      </c>
      <c r="O179" s="81">
        <v>6</v>
      </c>
      <c r="P179" s="124">
        <v>0</v>
      </c>
      <c r="Q179" s="50"/>
      <c r="R179" s="50"/>
      <c r="S179" s="50"/>
      <c r="T179" s="50"/>
      <c r="U179" s="50"/>
    </row>
    <row r="180" spans="12:21" x14ac:dyDescent="0.2">
      <c r="L180" s="131">
        <v>1</v>
      </c>
      <c r="M180" s="50">
        <v>5</v>
      </c>
      <c r="N180" s="50">
        <v>2</v>
      </c>
      <c r="O180" s="81">
        <v>7</v>
      </c>
      <c r="P180" s="124">
        <v>0</v>
      </c>
      <c r="Q180" s="50"/>
      <c r="R180" s="50"/>
      <c r="S180" s="50"/>
      <c r="T180" s="50"/>
      <c r="U180" s="50"/>
    </row>
    <row r="181" spans="12:21" x14ac:dyDescent="0.2">
      <c r="L181" s="131">
        <v>1</v>
      </c>
      <c r="M181" s="50">
        <v>5</v>
      </c>
      <c r="N181" s="50">
        <v>2</v>
      </c>
      <c r="O181" s="81">
        <v>8</v>
      </c>
      <c r="P181" s="124">
        <v>1</v>
      </c>
      <c r="Q181" s="50"/>
      <c r="R181" s="50"/>
      <c r="S181" s="50"/>
      <c r="T181" s="50"/>
      <c r="U181" s="50"/>
    </row>
    <row r="182" spans="12:21" x14ac:dyDescent="0.2">
      <c r="L182" s="131">
        <v>1</v>
      </c>
      <c r="M182" s="50">
        <v>5</v>
      </c>
      <c r="N182" s="50">
        <v>2</v>
      </c>
      <c r="O182" s="81">
        <v>9</v>
      </c>
      <c r="P182" s="124">
        <v>0</v>
      </c>
      <c r="Q182" s="50"/>
      <c r="R182" s="50"/>
      <c r="S182" s="50"/>
      <c r="T182" s="50"/>
      <c r="U182" s="50"/>
    </row>
    <row r="183" spans="12:21" x14ac:dyDescent="0.2">
      <c r="L183" s="133">
        <v>1</v>
      </c>
      <c r="M183" s="96">
        <v>5</v>
      </c>
      <c r="N183" s="96">
        <v>2</v>
      </c>
      <c r="O183" s="96">
        <v>10</v>
      </c>
      <c r="P183" s="126">
        <v>0</v>
      </c>
      <c r="Q183" s="98"/>
      <c r="R183" s="50"/>
      <c r="S183" s="50"/>
      <c r="T183" s="50"/>
      <c r="U183" s="50"/>
    </row>
    <row r="184" spans="12:21" x14ac:dyDescent="0.2">
      <c r="L184" s="131">
        <v>1</v>
      </c>
      <c r="M184" s="50">
        <v>5</v>
      </c>
      <c r="N184" s="50">
        <v>3</v>
      </c>
      <c r="O184" s="81">
        <v>1</v>
      </c>
      <c r="P184" s="124">
        <v>0</v>
      </c>
      <c r="Q184" s="50"/>
      <c r="R184" s="50"/>
      <c r="S184" s="50"/>
      <c r="T184" s="50"/>
      <c r="U184" s="50"/>
    </row>
    <row r="185" spans="12:21" x14ac:dyDescent="0.2">
      <c r="L185" s="131">
        <v>1</v>
      </c>
      <c r="M185" s="50">
        <v>5</v>
      </c>
      <c r="N185" s="50">
        <v>3</v>
      </c>
      <c r="O185" s="81">
        <v>2</v>
      </c>
      <c r="P185" s="124">
        <v>0</v>
      </c>
      <c r="Q185" s="50"/>
      <c r="R185" s="50"/>
      <c r="S185" s="50"/>
      <c r="T185" s="50"/>
      <c r="U185" s="50"/>
    </row>
    <row r="186" spans="12:21" x14ac:dyDescent="0.2">
      <c r="L186" s="131">
        <v>1</v>
      </c>
      <c r="M186" s="50">
        <v>5</v>
      </c>
      <c r="N186" s="50">
        <v>3</v>
      </c>
      <c r="O186" s="81">
        <v>3</v>
      </c>
      <c r="P186" s="124">
        <v>0</v>
      </c>
      <c r="Q186" s="50"/>
      <c r="R186" s="50"/>
      <c r="S186" s="50"/>
      <c r="T186" s="50"/>
      <c r="U186" s="50"/>
    </row>
    <row r="187" spans="12:21" x14ac:dyDescent="0.2">
      <c r="L187" s="131">
        <v>1</v>
      </c>
      <c r="M187" s="50">
        <v>5</v>
      </c>
      <c r="N187" s="81">
        <v>3</v>
      </c>
      <c r="O187" s="81">
        <v>4</v>
      </c>
      <c r="P187" s="124">
        <v>0</v>
      </c>
      <c r="Q187" s="50"/>
      <c r="R187" s="50"/>
      <c r="S187" s="50"/>
      <c r="T187" s="50"/>
      <c r="U187" s="50"/>
    </row>
    <row r="188" spans="12:21" x14ac:dyDescent="0.2">
      <c r="L188" s="131">
        <v>1</v>
      </c>
      <c r="M188" s="50">
        <v>5</v>
      </c>
      <c r="N188" s="81">
        <v>3</v>
      </c>
      <c r="O188" s="81">
        <v>5</v>
      </c>
      <c r="P188" s="124">
        <v>0</v>
      </c>
      <c r="Q188" s="50"/>
      <c r="R188" s="50"/>
      <c r="S188" s="50"/>
      <c r="T188" s="50"/>
      <c r="U188" s="50"/>
    </row>
    <row r="189" spans="12:21" x14ac:dyDescent="0.2">
      <c r="L189" s="131">
        <v>1</v>
      </c>
      <c r="M189" s="50">
        <v>5</v>
      </c>
      <c r="N189" s="50">
        <v>3</v>
      </c>
      <c r="O189" s="81">
        <v>6</v>
      </c>
      <c r="P189" s="124">
        <v>0</v>
      </c>
      <c r="Q189" s="50"/>
      <c r="R189" s="50"/>
      <c r="S189" s="50"/>
      <c r="T189" s="50"/>
      <c r="U189" s="50"/>
    </row>
    <row r="190" spans="12:21" x14ac:dyDescent="0.2">
      <c r="L190" s="131">
        <v>1</v>
      </c>
      <c r="M190" s="50">
        <v>5</v>
      </c>
      <c r="N190" s="50">
        <v>3</v>
      </c>
      <c r="O190" s="81">
        <v>7</v>
      </c>
      <c r="P190" s="124">
        <v>0</v>
      </c>
      <c r="Q190" s="50"/>
      <c r="R190" s="50"/>
      <c r="S190" s="50"/>
      <c r="T190" s="50"/>
      <c r="U190" s="50"/>
    </row>
    <row r="191" spans="12:21" x14ac:dyDescent="0.2">
      <c r="L191" s="131">
        <v>1</v>
      </c>
      <c r="M191" s="50">
        <v>5</v>
      </c>
      <c r="N191" s="50">
        <v>3</v>
      </c>
      <c r="O191" s="81">
        <v>8</v>
      </c>
      <c r="P191" s="124">
        <v>0</v>
      </c>
      <c r="Q191" s="50"/>
      <c r="R191" s="50"/>
      <c r="S191" s="50"/>
      <c r="T191" s="50"/>
      <c r="U191" s="50"/>
    </row>
    <row r="192" spans="12:21" x14ac:dyDescent="0.2">
      <c r="L192" s="131">
        <v>1</v>
      </c>
      <c r="M192" s="50">
        <v>5</v>
      </c>
      <c r="N192" s="50">
        <v>3</v>
      </c>
      <c r="O192" s="81">
        <v>9</v>
      </c>
      <c r="P192" s="124">
        <v>0</v>
      </c>
      <c r="Q192" s="50"/>
      <c r="R192" s="50"/>
      <c r="S192" s="50"/>
      <c r="T192" s="50"/>
      <c r="U192" s="50"/>
    </row>
    <row r="193" spans="12:21" x14ac:dyDescent="0.2">
      <c r="L193" s="133">
        <v>1</v>
      </c>
      <c r="M193" s="96">
        <v>5</v>
      </c>
      <c r="N193" s="96">
        <v>3</v>
      </c>
      <c r="O193" s="96">
        <v>10</v>
      </c>
      <c r="P193" s="126">
        <v>3</v>
      </c>
      <c r="Q193" s="98"/>
      <c r="R193" s="50"/>
      <c r="S193" s="50"/>
      <c r="T193" s="50"/>
      <c r="U193" s="50"/>
    </row>
    <row r="194" spans="12:21" x14ac:dyDescent="0.2">
      <c r="L194" s="131">
        <v>1</v>
      </c>
      <c r="M194" s="50">
        <v>5</v>
      </c>
      <c r="N194" s="50">
        <v>4</v>
      </c>
      <c r="O194" s="81">
        <v>1</v>
      </c>
      <c r="P194" s="124">
        <v>0</v>
      </c>
      <c r="Q194" s="50"/>
      <c r="R194" s="50"/>
      <c r="S194" s="50"/>
      <c r="T194" s="50"/>
      <c r="U194" s="50"/>
    </row>
    <row r="195" spans="12:21" x14ac:dyDescent="0.2">
      <c r="L195" s="131">
        <v>1</v>
      </c>
      <c r="M195" s="50">
        <v>5</v>
      </c>
      <c r="N195" s="50">
        <v>4</v>
      </c>
      <c r="O195" s="81">
        <v>2</v>
      </c>
      <c r="P195" s="124">
        <v>0</v>
      </c>
      <c r="Q195" s="50"/>
      <c r="R195" s="50"/>
      <c r="S195" s="50"/>
      <c r="T195" s="50"/>
      <c r="U195" s="50"/>
    </row>
    <row r="196" spans="12:21" x14ac:dyDescent="0.2">
      <c r="L196" s="131">
        <v>1</v>
      </c>
      <c r="M196" s="50">
        <v>5</v>
      </c>
      <c r="N196" s="50">
        <v>4</v>
      </c>
      <c r="O196" s="81">
        <v>3</v>
      </c>
      <c r="P196" s="124">
        <v>0</v>
      </c>
      <c r="Q196" s="50"/>
      <c r="R196" s="50"/>
      <c r="S196" s="50"/>
      <c r="T196" s="50"/>
      <c r="U196" s="50"/>
    </row>
    <row r="197" spans="12:21" x14ac:dyDescent="0.2">
      <c r="L197" s="131">
        <v>1</v>
      </c>
      <c r="M197" s="50">
        <v>5</v>
      </c>
      <c r="N197" s="50">
        <v>4</v>
      </c>
      <c r="O197" s="81">
        <v>4</v>
      </c>
      <c r="P197" s="124">
        <v>0</v>
      </c>
      <c r="Q197" s="50"/>
      <c r="R197" s="50"/>
      <c r="S197" s="50"/>
      <c r="T197" s="50"/>
      <c r="U197" s="50"/>
    </row>
    <row r="198" spans="12:21" x14ac:dyDescent="0.2">
      <c r="L198" s="131">
        <v>1</v>
      </c>
      <c r="M198" s="50">
        <v>5</v>
      </c>
      <c r="N198" s="81">
        <v>4</v>
      </c>
      <c r="O198" s="81">
        <v>5</v>
      </c>
      <c r="P198" s="124">
        <v>1</v>
      </c>
      <c r="Q198" s="50"/>
      <c r="R198" s="50"/>
      <c r="S198" s="50"/>
      <c r="T198" s="50"/>
      <c r="U198" s="50"/>
    </row>
    <row r="199" spans="12:21" x14ac:dyDescent="0.2">
      <c r="L199" s="131">
        <v>1</v>
      </c>
      <c r="M199" s="50">
        <v>5</v>
      </c>
      <c r="N199" s="50">
        <v>4</v>
      </c>
      <c r="O199" s="81">
        <v>6</v>
      </c>
      <c r="P199" s="124">
        <v>0</v>
      </c>
      <c r="Q199" s="50"/>
      <c r="R199" s="50"/>
      <c r="S199" s="50"/>
      <c r="T199" s="50"/>
      <c r="U199" s="50"/>
    </row>
    <row r="200" spans="12:21" x14ac:dyDescent="0.2">
      <c r="L200" s="131">
        <v>1</v>
      </c>
      <c r="M200" s="50">
        <v>5</v>
      </c>
      <c r="N200" s="50">
        <v>4</v>
      </c>
      <c r="O200" s="81">
        <v>7</v>
      </c>
      <c r="P200" s="124">
        <v>0</v>
      </c>
      <c r="Q200" s="50"/>
      <c r="R200" s="50"/>
      <c r="S200" s="50"/>
      <c r="T200" s="50"/>
      <c r="U200" s="50"/>
    </row>
    <row r="201" spans="12:21" x14ac:dyDescent="0.2">
      <c r="L201" s="131">
        <v>1</v>
      </c>
      <c r="M201" s="50">
        <v>5</v>
      </c>
      <c r="N201" s="50">
        <v>4</v>
      </c>
      <c r="O201" s="81">
        <v>8</v>
      </c>
      <c r="P201" s="124">
        <v>0</v>
      </c>
      <c r="Q201" s="50"/>
      <c r="R201" s="50"/>
      <c r="S201" s="50"/>
      <c r="T201" s="50"/>
      <c r="U201" s="50"/>
    </row>
    <row r="202" spans="12:21" x14ac:dyDescent="0.2">
      <c r="L202" s="131">
        <v>1</v>
      </c>
      <c r="M202" s="50">
        <v>5</v>
      </c>
      <c r="N202" s="50">
        <v>4</v>
      </c>
      <c r="O202" s="81">
        <v>9</v>
      </c>
      <c r="P202" s="124">
        <v>0</v>
      </c>
      <c r="Q202" s="50"/>
      <c r="R202" s="50"/>
      <c r="S202" s="50"/>
      <c r="T202" s="50"/>
      <c r="U202" s="50"/>
    </row>
    <row r="203" spans="12:21" ht="15.75" thickBot="1" x14ac:dyDescent="0.25">
      <c r="L203" s="135">
        <v>1</v>
      </c>
      <c r="M203" s="117">
        <v>5</v>
      </c>
      <c r="N203" s="117">
        <v>4</v>
      </c>
      <c r="O203" s="117">
        <v>10</v>
      </c>
      <c r="P203" s="125">
        <v>1</v>
      </c>
      <c r="Q203" s="119"/>
      <c r="R203" s="50"/>
      <c r="S203" s="50"/>
      <c r="T203" s="50"/>
      <c r="U203" s="50"/>
    </row>
    <row r="204" spans="12:21" x14ac:dyDescent="0.2">
      <c r="L204" s="131">
        <v>1</v>
      </c>
      <c r="M204" s="50">
        <v>6</v>
      </c>
      <c r="N204" s="50">
        <v>1</v>
      </c>
      <c r="O204" s="81">
        <v>1</v>
      </c>
      <c r="P204" s="124">
        <v>0</v>
      </c>
      <c r="Q204" s="50"/>
      <c r="R204" s="50"/>
      <c r="S204" s="50"/>
      <c r="T204" s="50"/>
      <c r="U204" s="50"/>
    </row>
    <row r="205" spans="12:21" x14ac:dyDescent="0.2">
      <c r="L205" s="131">
        <v>1</v>
      </c>
      <c r="M205" s="50">
        <v>6</v>
      </c>
      <c r="N205" s="50">
        <v>1</v>
      </c>
      <c r="O205" s="81">
        <v>2</v>
      </c>
      <c r="P205" s="124">
        <v>0</v>
      </c>
      <c r="Q205" s="50"/>
      <c r="R205" s="50"/>
      <c r="S205" s="50"/>
      <c r="T205" s="50"/>
      <c r="U205" s="50"/>
    </row>
    <row r="206" spans="12:21" x14ac:dyDescent="0.2">
      <c r="L206" s="131">
        <v>1</v>
      </c>
      <c r="M206" s="50">
        <v>6</v>
      </c>
      <c r="N206" s="50">
        <v>1</v>
      </c>
      <c r="O206" s="81">
        <v>3</v>
      </c>
      <c r="P206" s="124">
        <v>0</v>
      </c>
      <c r="Q206" s="50"/>
      <c r="R206" s="50"/>
      <c r="S206" s="50"/>
      <c r="T206" s="50"/>
      <c r="U206" s="50"/>
    </row>
    <row r="207" spans="12:21" x14ac:dyDescent="0.2">
      <c r="L207" s="131">
        <v>1</v>
      </c>
      <c r="M207" s="50">
        <v>6</v>
      </c>
      <c r="N207" s="50">
        <v>1</v>
      </c>
      <c r="O207" s="81">
        <v>4</v>
      </c>
      <c r="P207" s="124">
        <v>0</v>
      </c>
      <c r="Q207" s="50"/>
      <c r="R207" s="50"/>
      <c r="S207" s="50"/>
      <c r="T207" s="50"/>
      <c r="U207" s="50"/>
    </row>
    <row r="208" spans="12:21" x14ac:dyDescent="0.2">
      <c r="L208" s="131">
        <v>1</v>
      </c>
      <c r="M208" s="50">
        <v>6</v>
      </c>
      <c r="N208" s="81">
        <v>1</v>
      </c>
      <c r="O208" s="81">
        <v>5</v>
      </c>
      <c r="P208" s="124">
        <v>0</v>
      </c>
      <c r="Q208" s="50"/>
      <c r="R208" s="50"/>
      <c r="S208" s="50"/>
      <c r="T208" s="50"/>
      <c r="U208" s="50"/>
    </row>
    <row r="209" spans="12:21" x14ac:dyDescent="0.2">
      <c r="L209" s="131">
        <v>1</v>
      </c>
      <c r="M209" s="50">
        <v>6</v>
      </c>
      <c r="N209" s="50">
        <v>1</v>
      </c>
      <c r="O209" s="81">
        <v>6</v>
      </c>
      <c r="P209" s="124">
        <v>0</v>
      </c>
      <c r="Q209" s="50"/>
      <c r="R209" s="50"/>
      <c r="S209" s="50"/>
      <c r="T209" s="50"/>
      <c r="U209" s="50"/>
    </row>
    <row r="210" spans="12:21" x14ac:dyDescent="0.2">
      <c r="L210" s="131">
        <v>1</v>
      </c>
      <c r="M210" s="50">
        <v>6</v>
      </c>
      <c r="N210" s="50">
        <v>1</v>
      </c>
      <c r="O210" s="81">
        <v>7</v>
      </c>
      <c r="P210" s="124">
        <v>0</v>
      </c>
      <c r="Q210" s="50"/>
      <c r="R210" s="50"/>
      <c r="S210" s="50"/>
      <c r="T210" s="50"/>
      <c r="U210" s="50"/>
    </row>
    <row r="211" spans="12:21" x14ac:dyDescent="0.2">
      <c r="L211" s="131">
        <v>1</v>
      </c>
      <c r="M211" s="50">
        <v>6</v>
      </c>
      <c r="N211" s="50">
        <v>1</v>
      </c>
      <c r="O211" s="81">
        <v>8</v>
      </c>
      <c r="P211" s="124">
        <v>0</v>
      </c>
      <c r="Q211" s="50"/>
      <c r="R211" s="50"/>
      <c r="S211" s="50"/>
      <c r="T211" s="50"/>
      <c r="U211" s="50"/>
    </row>
    <row r="212" spans="12:21" x14ac:dyDescent="0.2">
      <c r="L212" s="131">
        <v>1</v>
      </c>
      <c r="M212" s="50">
        <v>6</v>
      </c>
      <c r="N212" s="50">
        <v>1</v>
      </c>
      <c r="O212" s="81">
        <v>9</v>
      </c>
      <c r="P212" s="124">
        <v>0</v>
      </c>
      <c r="Q212" s="50"/>
      <c r="R212" s="50"/>
      <c r="S212" s="50"/>
      <c r="T212" s="50"/>
      <c r="U212" s="50"/>
    </row>
    <row r="213" spans="12:21" x14ac:dyDescent="0.2">
      <c r="L213" s="133">
        <v>1</v>
      </c>
      <c r="M213" s="96">
        <v>6</v>
      </c>
      <c r="N213" s="96">
        <v>1</v>
      </c>
      <c r="O213" s="96">
        <v>10</v>
      </c>
      <c r="P213" s="126">
        <v>0</v>
      </c>
      <c r="Q213" s="98"/>
      <c r="R213" s="50"/>
      <c r="S213" s="50"/>
      <c r="T213" s="50"/>
      <c r="U213" s="50"/>
    </row>
    <row r="214" spans="12:21" x14ac:dyDescent="0.2">
      <c r="L214" s="131">
        <v>1</v>
      </c>
      <c r="M214" s="50">
        <v>6</v>
      </c>
      <c r="N214" s="50">
        <v>2</v>
      </c>
      <c r="O214" s="81">
        <v>1</v>
      </c>
      <c r="P214" s="124">
        <v>0</v>
      </c>
      <c r="Q214" s="50"/>
      <c r="R214" s="50"/>
      <c r="S214" s="50"/>
      <c r="T214" s="50"/>
      <c r="U214" s="50"/>
    </row>
    <row r="215" spans="12:21" x14ac:dyDescent="0.2">
      <c r="L215" s="131">
        <v>1</v>
      </c>
      <c r="M215" s="50">
        <v>6</v>
      </c>
      <c r="N215" s="50">
        <v>2</v>
      </c>
      <c r="O215" s="81">
        <v>2</v>
      </c>
      <c r="P215" s="124">
        <v>0</v>
      </c>
      <c r="Q215" s="50"/>
      <c r="R215" s="50"/>
      <c r="S215" s="50"/>
      <c r="T215" s="50"/>
      <c r="U215" s="50"/>
    </row>
    <row r="216" spans="12:21" x14ac:dyDescent="0.2">
      <c r="L216" s="131">
        <v>1</v>
      </c>
      <c r="M216" s="50">
        <v>6</v>
      </c>
      <c r="N216" s="50">
        <v>2</v>
      </c>
      <c r="O216" s="81">
        <v>3</v>
      </c>
      <c r="P216" s="124">
        <v>0</v>
      </c>
      <c r="Q216" s="50"/>
      <c r="R216" s="50"/>
      <c r="S216" s="50"/>
      <c r="T216" s="50"/>
      <c r="U216" s="50"/>
    </row>
    <row r="217" spans="12:21" x14ac:dyDescent="0.2">
      <c r="L217" s="131">
        <v>1</v>
      </c>
      <c r="M217" s="50">
        <v>6</v>
      </c>
      <c r="N217" s="50">
        <v>2</v>
      </c>
      <c r="O217" s="81">
        <v>4</v>
      </c>
      <c r="P217" s="124">
        <v>0</v>
      </c>
      <c r="Q217" s="50"/>
      <c r="R217" s="50"/>
      <c r="S217" s="50"/>
      <c r="T217" s="50"/>
      <c r="U217" s="50"/>
    </row>
    <row r="218" spans="12:21" x14ac:dyDescent="0.2">
      <c r="L218" s="131">
        <v>1</v>
      </c>
      <c r="M218" s="50">
        <v>6</v>
      </c>
      <c r="N218" s="81">
        <v>2</v>
      </c>
      <c r="O218" s="81">
        <v>5</v>
      </c>
      <c r="P218" s="124">
        <v>0</v>
      </c>
      <c r="Q218" s="50"/>
      <c r="R218" s="50"/>
      <c r="S218" s="50"/>
      <c r="T218" s="50"/>
      <c r="U218" s="50"/>
    </row>
    <row r="219" spans="12:21" x14ac:dyDescent="0.2">
      <c r="L219" s="131">
        <v>1</v>
      </c>
      <c r="M219" s="50">
        <v>6</v>
      </c>
      <c r="N219" s="50">
        <v>2</v>
      </c>
      <c r="O219" s="81">
        <v>6</v>
      </c>
      <c r="P219" s="124">
        <v>0</v>
      </c>
      <c r="Q219" s="50"/>
      <c r="R219" s="50"/>
      <c r="S219" s="50"/>
      <c r="T219" s="50"/>
      <c r="U219" s="50"/>
    </row>
    <row r="220" spans="12:21" x14ac:dyDescent="0.2">
      <c r="L220" s="131">
        <v>1</v>
      </c>
      <c r="M220" s="50">
        <v>6</v>
      </c>
      <c r="N220" s="50">
        <v>2</v>
      </c>
      <c r="O220" s="81">
        <v>7</v>
      </c>
      <c r="P220" s="124">
        <v>0</v>
      </c>
      <c r="Q220" s="50"/>
      <c r="R220" s="50"/>
      <c r="S220" s="50"/>
      <c r="T220" s="50"/>
      <c r="U220" s="50"/>
    </row>
    <row r="221" spans="12:21" x14ac:dyDescent="0.2">
      <c r="L221" s="131">
        <v>1</v>
      </c>
      <c r="M221" s="50">
        <v>6</v>
      </c>
      <c r="N221" s="50">
        <v>2</v>
      </c>
      <c r="O221" s="81">
        <v>8</v>
      </c>
      <c r="P221" s="124">
        <v>0</v>
      </c>
      <c r="Q221" s="50"/>
      <c r="R221" s="50"/>
      <c r="S221" s="50"/>
      <c r="T221" s="50"/>
      <c r="U221" s="50"/>
    </row>
    <row r="222" spans="12:21" x14ac:dyDescent="0.2">
      <c r="L222" s="131">
        <v>1</v>
      </c>
      <c r="M222" s="50">
        <v>6</v>
      </c>
      <c r="N222" s="50">
        <v>2</v>
      </c>
      <c r="O222" s="81">
        <v>9</v>
      </c>
      <c r="P222" s="124">
        <v>0</v>
      </c>
      <c r="Q222" s="50"/>
      <c r="R222" s="50"/>
      <c r="S222" s="50"/>
      <c r="T222" s="50"/>
      <c r="U222" s="50"/>
    </row>
    <row r="223" spans="12:21" x14ac:dyDescent="0.2">
      <c r="L223" s="133">
        <v>1</v>
      </c>
      <c r="M223" s="96">
        <v>6</v>
      </c>
      <c r="N223" s="96">
        <v>2</v>
      </c>
      <c r="O223" s="96">
        <v>10</v>
      </c>
      <c r="P223" s="126">
        <v>0</v>
      </c>
      <c r="Q223" s="98"/>
      <c r="R223" s="50"/>
      <c r="S223" s="50"/>
      <c r="T223" s="50"/>
      <c r="U223" s="50"/>
    </row>
    <row r="224" spans="12:21" x14ac:dyDescent="0.2">
      <c r="L224" s="131">
        <v>1</v>
      </c>
      <c r="M224" s="50">
        <v>6</v>
      </c>
      <c r="N224" s="50">
        <v>3</v>
      </c>
      <c r="O224" s="81">
        <v>1</v>
      </c>
      <c r="P224" s="124">
        <v>0</v>
      </c>
      <c r="Q224" s="50"/>
      <c r="R224" s="50"/>
      <c r="S224" s="50"/>
      <c r="T224" s="50"/>
      <c r="U224" s="50"/>
    </row>
    <row r="225" spans="12:21" x14ac:dyDescent="0.2">
      <c r="L225" s="131">
        <v>1</v>
      </c>
      <c r="M225" s="50">
        <v>6</v>
      </c>
      <c r="N225" s="50">
        <v>3</v>
      </c>
      <c r="O225" s="81">
        <v>2</v>
      </c>
      <c r="P225" s="124">
        <v>0</v>
      </c>
      <c r="Q225" s="50"/>
      <c r="R225" s="50"/>
      <c r="S225" s="50"/>
      <c r="T225" s="50"/>
      <c r="U225" s="50"/>
    </row>
    <row r="226" spans="12:21" x14ac:dyDescent="0.2">
      <c r="L226" s="131">
        <v>1</v>
      </c>
      <c r="M226" s="50">
        <v>6</v>
      </c>
      <c r="N226" s="50">
        <v>3</v>
      </c>
      <c r="O226" s="81">
        <v>3</v>
      </c>
      <c r="P226" s="124">
        <v>0</v>
      </c>
      <c r="Q226" s="50"/>
      <c r="R226" s="50"/>
      <c r="S226" s="50"/>
      <c r="T226" s="50"/>
      <c r="U226" s="50"/>
    </row>
    <row r="227" spans="12:21" x14ac:dyDescent="0.2">
      <c r="L227" s="131">
        <v>1</v>
      </c>
      <c r="M227" s="50">
        <v>6</v>
      </c>
      <c r="N227" s="81">
        <v>3</v>
      </c>
      <c r="O227" s="81">
        <v>4</v>
      </c>
      <c r="P227" s="124">
        <v>0</v>
      </c>
      <c r="Q227" s="50"/>
      <c r="R227" s="50"/>
      <c r="S227" s="50"/>
      <c r="T227" s="50"/>
      <c r="U227" s="50"/>
    </row>
    <row r="228" spans="12:21" x14ac:dyDescent="0.2">
      <c r="L228" s="131">
        <v>1</v>
      </c>
      <c r="M228" s="50">
        <v>6</v>
      </c>
      <c r="N228" s="81">
        <v>3</v>
      </c>
      <c r="O228" s="81">
        <v>5</v>
      </c>
      <c r="P228" s="124">
        <v>0</v>
      </c>
      <c r="Q228" s="50"/>
      <c r="R228" s="50"/>
      <c r="S228" s="50"/>
      <c r="T228" s="50"/>
      <c r="U228" s="50"/>
    </row>
    <row r="229" spans="12:21" x14ac:dyDescent="0.2">
      <c r="L229" s="131">
        <v>1</v>
      </c>
      <c r="M229" s="50">
        <v>6</v>
      </c>
      <c r="N229" s="50">
        <v>3</v>
      </c>
      <c r="O229" s="81">
        <v>6</v>
      </c>
      <c r="P229" s="124">
        <v>0</v>
      </c>
      <c r="Q229" s="50"/>
      <c r="R229" s="50"/>
      <c r="S229" s="50"/>
      <c r="T229" s="50"/>
      <c r="U229" s="50"/>
    </row>
    <row r="230" spans="12:21" x14ac:dyDescent="0.2">
      <c r="L230" s="131">
        <v>1</v>
      </c>
      <c r="M230" s="50">
        <v>6</v>
      </c>
      <c r="N230" s="50">
        <v>3</v>
      </c>
      <c r="O230" s="81">
        <v>7</v>
      </c>
      <c r="P230" s="124">
        <v>0</v>
      </c>
      <c r="Q230" s="50"/>
      <c r="R230" s="50"/>
      <c r="S230" s="50"/>
      <c r="T230" s="50"/>
      <c r="U230" s="50"/>
    </row>
    <row r="231" spans="12:21" x14ac:dyDescent="0.2">
      <c r="L231" s="131">
        <v>1</v>
      </c>
      <c r="M231" s="50">
        <v>6</v>
      </c>
      <c r="N231" s="50">
        <v>3</v>
      </c>
      <c r="O231" s="81">
        <v>8</v>
      </c>
      <c r="P231" s="124">
        <v>0</v>
      </c>
      <c r="Q231" s="50"/>
      <c r="R231" s="50"/>
      <c r="S231" s="50"/>
      <c r="T231" s="50"/>
      <c r="U231" s="50"/>
    </row>
    <row r="232" spans="12:21" x14ac:dyDescent="0.2">
      <c r="L232" s="131">
        <v>1</v>
      </c>
      <c r="M232" s="50">
        <v>6</v>
      </c>
      <c r="N232" s="50">
        <v>3</v>
      </c>
      <c r="O232" s="81">
        <v>9</v>
      </c>
      <c r="P232" s="124">
        <v>0</v>
      </c>
      <c r="Q232" s="50"/>
      <c r="R232" s="50"/>
      <c r="S232" s="50"/>
      <c r="T232" s="50"/>
      <c r="U232" s="50"/>
    </row>
    <row r="233" spans="12:21" x14ac:dyDescent="0.2">
      <c r="L233" s="133">
        <v>1</v>
      </c>
      <c r="M233" s="96">
        <v>6</v>
      </c>
      <c r="N233" s="96">
        <v>3</v>
      </c>
      <c r="O233" s="96">
        <v>10</v>
      </c>
      <c r="P233" s="126">
        <v>0</v>
      </c>
      <c r="Q233" s="98"/>
      <c r="R233" s="50"/>
      <c r="S233" s="50"/>
      <c r="T233" s="50"/>
      <c r="U233" s="50"/>
    </row>
    <row r="234" spans="12:21" x14ac:dyDescent="0.2">
      <c r="L234" s="131">
        <v>1</v>
      </c>
      <c r="M234" s="50">
        <v>6</v>
      </c>
      <c r="N234" s="50">
        <v>4</v>
      </c>
      <c r="O234" s="81">
        <v>1</v>
      </c>
      <c r="P234" s="124">
        <v>0</v>
      </c>
      <c r="Q234" s="50"/>
      <c r="R234" s="50"/>
      <c r="S234" s="50"/>
      <c r="T234" s="50"/>
      <c r="U234" s="50"/>
    </row>
    <row r="235" spans="12:21" x14ac:dyDescent="0.2">
      <c r="L235" s="131">
        <v>1</v>
      </c>
      <c r="M235" s="50">
        <v>6</v>
      </c>
      <c r="N235" s="50">
        <v>4</v>
      </c>
      <c r="O235" s="81">
        <v>2</v>
      </c>
      <c r="P235" s="124">
        <v>0</v>
      </c>
      <c r="Q235" s="50"/>
      <c r="R235" s="50"/>
      <c r="S235" s="50"/>
      <c r="T235" s="50"/>
      <c r="U235" s="50"/>
    </row>
    <row r="236" spans="12:21" x14ac:dyDescent="0.2">
      <c r="L236" s="131">
        <v>1</v>
      </c>
      <c r="M236" s="50">
        <v>6</v>
      </c>
      <c r="N236" s="50">
        <v>4</v>
      </c>
      <c r="O236" s="81">
        <v>3</v>
      </c>
      <c r="P236" s="124">
        <v>0</v>
      </c>
      <c r="Q236" s="50"/>
      <c r="R236" s="50"/>
      <c r="S236" s="50"/>
      <c r="T236" s="50"/>
      <c r="U236" s="50"/>
    </row>
    <row r="237" spans="12:21" x14ac:dyDescent="0.2">
      <c r="L237" s="131">
        <v>1</v>
      </c>
      <c r="M237" s="50">
        <v>6</v>
      </c>
      <c r="N237" s="50">
        <v>4</v>
      </c>
      <c r="O237" s="81">
        <v>4</v>
      </c>
      <c r="P237" s="124">
        <v>0</v>
      </c>
      <c r="Q237" s="50"/>
      <c r="R237" s="50"/>
      <c r="S237" s="50"/>
      <c r="T237" s="50"/>
      <c r="U237" s="50"/>
    </row>
    <row r="238" spans="12:21" x14ac:dyDescent="0.2">
      <c r="L238" s="131">
        <v>1</v>
      </c>
      <c r="M238" s="50">
        <v>6</v>
      </c>
      <c r="N238" s="81">
        <v>4</v>
      </c>
      <c r="O238" s="81">
        <v>5</v>
      </c>
      <c r="P238" s="124">
        <v>0</v>
      </c>
      <c r="Q238" s="50"/>
      <c r="R238" s="50"/>
      <c r="S238" s="50"/>
      <c r="T238" s="50"/>
      <c r="U238" s="50"/>
    </row>
    <row r="239" spans="12:21" x14ac:dyDescent="0.2">
      <c r="L239" s="131">
        <v>1</v>
      </c>
      <c r="M239" s="50">
        <v>6</v>
      </c>
      <c r="N239" s="50">
        <v>4</v>
      </c>
      <c r="O239" s="81">
        <v>6</v>
      </c>
      <c r="P239" s="124">
        <v>0</v>
      </c>
      <c r="Q239" s="50"/>
      <c r="R239" s="50"/>
      <c r="S239" s="50"/>
      <c r="T239" s="50"/>
      <c r="U239" s="50"/>
    </row>
    <row r="240" spans="12:21" x14ac:dyDescent="0.2">
      <c r="L240" s="131">
        <v>1</v>
      </c>
      <c r="M240" s="50">
        <v>6</v>
      </c>
      <c r="N240" s="50">
        <v>4</v>
      </c>
      <c r="O240" s="81">
        <v>7</v>
      </c>
      <c r="P240" s="124">
        <v>0</v>
      </c>
      <c r="Q240" s="50"/>
      <c r="R240" s="50"/>
      <c r="S240" s="50"/>
      <c r="T240" s="50"/>
      <c r="U240" s="50"/>
    </row>
    <row r="241" spans="12:21" x14ac:dyDescent="0.2">
      <c r="L241" s="131">
        <v>1</v>
      </c>
      <c r="M241" s="50">
        <v>6</v>
      </c>
      <c r="N241" s="50">
        <v>4</v>
      </c>
      <c r="O241" s="81">
        <v>8</v>
      </c>
      <c r="P241" s="124">
        <v>0</v>
      </c>
      <c r="Q241" s="50"/>
      <c r="R241" s="50"/>
      <c r="S241" s="50"/>
      <c r="T241" s="50"/>
      <c r="U241" s="50"/>
    </row>
    <row r="242" spans="12:21" x14ac:dyDescent="0.2">
      <c r="L242" s="131">
        <v>1</v>
      </c>
      <c r="M242" s="50">
        <v>6</v>
      </c>
      <c r="N242" s="50">
        <v>4</v>
      </c>
      <c r="O242" s="81">
        <v>9</v>
      </c>
      <c r="P242" s="124">
        <v>0</v>
      </c>
      <c r="Q242" s="50"/>
      <c r="R242" s="50"/>
      <c r="S242" s="50"/>
      <c r="T242" s="50"/>
      <c r="U242" s="50"/>
    </row>
    <row r="243" spans="12:21" ht="15.75" thickBot="1" x14ac:dyDescent="0.25">
      <c r="L243" s="135">
        <v>1</v>
      </c>
      <c r="M243" s="117">
        <v>6</v>
      </c>
      <c r="N243" s="117">
        <v>4</v>
      </c>
      <c r="O243" s="117">
        <v>10</v>
      </c>
      <c r="P243" s="125">
        <v>0</v>
      </c>
      <c r="Q243" s="119"/>
      <c r="R243" s="50"/>
      <c r="S243" s="50"/>
      <c r="T243" s="50"/>
      <c r="U243" s="50"/>
    </row>
    <row r="244" spans="12:21" x14ac:dyDescent="0.2">
      <c r="L244" s="131">
        <v>1</v>
      </c>
      <c r="M244" s="50">
        <v>7</v>
      </c>
      <c r="N244" s="50">
        <v>1</v>
      </c>
      <c r="O244" s="81">
        <v>1</v>
      </c>
      <c r="P244" s="124">
        <v>0</v>
      </c>
      <c r="Q244" s="50"/>
      <c r="R244" s="50"/>
      <c r="S244" s="50"/>
      <c r="T244" s="50"/>
      <c r="U244" s="50"/>
    </row>
    <row r="245" spans="12:21" x14ac:dyDescent="0.2">
      <c r="L245" s="131">
        <v>1</v>
      </c>
      <c r="M245" s="50">
        <v>7</v>
      </c>
      <c r="N245" s="50">
        <v>1</v>
      </c>
      <c r="O245" s="81">
        <v>2</v>
      </c>
      <c r="P245" s="124">
        <v>0</v>
      </c>
      <c r="Q245" s="50"/>
      <c r="R245" s="50"/>
      <c r="S245" s="50"/>
      <c r="T245" s="50"/>
      <c r="U245" s="50"/>
    </row>
    <row r="246" spans="12:21" x14ac:dyDescent="0.2">
      <c r="L246" s="131">
        <v>1</v>
      </c>
      <c r="M246" s="50">
        <v>7</v>
      </c>
      <c r="N246" s="50">
        <v>1</v>
      </c>
      <c r="O246" s="81">
        <v>3</v>
      </c>
      <c r="P246" s="124">
        <v>2</v>
      </c>
      <c r="Q246" s="50"/>
      <c r="R246" s="50"/>
      <c r="S246" s="50"/>
      <c r="T246" s="50"/>
      <c r="U246" s="50"/>
    </row>
    <row r="247" spans="12:21" x14ac:dyDescent="0.2">
      <c r="L247" s="131">
        <v>1</v>
      </c>
      <c r="M247" s="50">
        <v>7</v>
      </c>
      <c r="N247" s="50">
        <v>1</v>
      </c>
      <c r="O247" s="81">
        <v>4</v>
      </c>
      <c r="P247" s="124">
        <v>0</v>
      </c>
      <c r="Q247" s="50"/>
      <c r="R247" s="50"/>
      <c r="S247" s="50"/>
      <c r="T247" s="50"/>
      <c r="U247" s="50"/>
    </row>
    <row r="248" spans="12:21" x14ac:dyDescent="0.2">
      <c r="L248" s="131">
        <v>1</v>
      </c>
      <c r="M248" s="50">
        <v>7</v>
      </c>
      <c r="N248" s="81">
        <v>1</v>
      </c>
      <c r="O248" s="81">
        <v>5</v>
      </c>
      <c r="P248" s="124">
        <v>0</v>
      </c>
      <c r="Q248" s="50"/>
      <c r="R248" s="50"/>
      <c r="S248" s="50"/>
      <c r="T248" s="50"/>
      <c r="U248" s="50"/>
    </row>
    <row r="249" spans="12:21" x14ac:dyDescent="0.2">
      <c r="L249" s="131">
        <v>1</v>
      </c>
      <c r="M249" s="50">
        <v>7</v>
      </c>
      <c r="N249" s="50">
        <v>1</v>
      </c>
      <c r="O249" s="81">
        <v>6</v>
      </c>
      <c r="P249" s="124">
        <v>0</v>
      </c>
      <c r="Q249" s="50"/>
      <c r="R249" s="50"/>
      <c r="S249" s="50"/>
      <c r="T249" s="50"/>
      <c r="U249" s="50"/>
    </row>
    <row r="250" spans="12:21" x14ac:dyDescent="0.2">
      <c r="L250" s="131">
        <v>1</v>
      </c>
      <c r="M250" s="50">
        <v>7</v>
      </c>
      <c r="N250" s="50">
        <v>1</v>
      </c>
      <c r="O250" s="81">
        <v>7</v>
      </c>
      <c r="P250" s="124">
        <v>0</v>
      </c>
      <c r="Q250" s="50"/>
      <c r="R250" s="50"/>
      <c r="S250" s="50"/>
      <c r="T250" s="50"/>
      <c r="U250" s="50"/>
    </row>
    <row r="251" spans="12:21" x14ac:dyDescent="0.2">
      <c r="L251" s="131">
        <v>1</v>
      </c>
      <c r="M251" s="50">
        <v>7</v>
      </c>
      <c r="N251" s="50">
        <v>1</v>
      </c>
      <c r="O251" s="81">
        <v>8</v>
      </c>
      <c r="P251" s="124">
        <v>0</v>
      </c>
      <c r="Q251" s="50"/>
      <c r="R251" s="50"/>
      <c r="S251" s="50"/>
      <c r="T251" s="50"/>
      <c r="U251" s="50"/>
    </row>
    <row r="252" spans="12:21" x14ac:dyDescent="0.2">
      <c r="L252" s="131">
        <v>1</v>
      </c>
      <c r="M252" s="50">
        <v>7</v>
      </c>
      <c r="N252" s="50">
        <v>1</v>
      </c>
      <c r="O252" s="81">
        <v>9</v>
      </c>
      <c r="P252" s="124">
        <v>0</v>
      </c>
      <c r="Q252" s="50"/>
      <c r="R252" s="50"/>
      <c r="S252" s="50"/>
      <c r="T252" s="50"/>
      <c r="U252" s="50"/>
    </row>
    <row r="253" spans="12:21" x14ac:dyDescent="0.2">
      <c r="L253" s="133">
        <v>1</v>
      </c>
      <c r="M253" s="96">
        <v>7</v>
      </c>
      <c r="N253" s="96">
        <v>1</v>
      </c>
      <c r="O253" s="96">
        <v>10</v>
      </c>
      <c r="P253" s="126">
        <v>0</v>
      </c>
      <c r="Q253" s="98"/>
      <c r="R253" s="50"/>
      <c r="S253" s="50"/>
      <c r="T253" s="50"/>
      <c r="U253" s="50"/>
    </row>
    <row r="254" spans="12:21" x14ac:dyDescent="0.2">
      <c r="L254" s="131">
        <v>1</v>
      </c>
      <c r="M254" s="50">
        <v>7</v>
      </c>
      <c r="N254" s="50">
        <v>2</v>
      </c>
      <c r="O254" s="81">
        <v>1</v>
      </c>
      <c r="P254" s="124">
        <v>0</v>
      </c>
      <c r="Q254" s="50"/>
      <c r="R254" s="50"/>
      <c r="S254" s="50"/>
      <c r="T254" s="50"/>
      <c r="U254" s="50"/>
    </row>
    <row r="255" spans="12:21" x14ac:dyDescent="0.2">
      <c r="L255" s="131">
        <v>1</v>
      </c>
      <c r="M255" s="50">
        <v>7</v>
      </c>
      <c r="N255" s="50">
        <v>2</v>
      </c>
      <c r="O255" s="81">
        <v>2</v>
      </c>
      <c r="P255" s="124">
        <v>0</v>
      </c>
      <c r="Q255" s="50"/>
      <c r="R255" s="50"/>
      <c r="S255" s="50"/>
      <c r="T255" s="50"/>
      <c r="U255" s="50"/>
    </row>
    <row r="256" spans="12:21" x14ac:dyDescent="0.2">
      <c r="L256" s="131">
        <v>1</v>
      </c>
      <c r="M256" s="50">
        <v>7</v>
      </c>
      <c r="N256" s="50">
        <v>2</v>
      </c>
      <c r="O256" s="81">
        <v>3</v>
      </c>
      <c r="P256" s="124">
        <v>0</v>
      </c>
      <c r="Q256" s="50"/>
      <c r="R256" s="50"/>
      <c r="S256" s="50"/>
      <c r="T256" s="50"/>
      <c r="U256" s="50"/>
    </row>
    <row r="257" spans="12:21" x14ac:dyDescent="0.2">
      <c r="L257" s="131">
        <v>1</v>
      </c>
      <c r="M257" s="50">
        <v>7</v>
      </c>
      <c r="N257" s="50">
        <v>2</v>
      </c>
      <c r="O257" s="81">
        <v>4</v>
      </c>
      <c r="P257" s="124">
        <v>0</v>
      </c>
      <c r="Q257" s="50"/>
      <c r="R257" s="50"/>
      <c r="S257" s="50"/>
      <c r="T257" s="50"/>
      <c r="U257" s="50"/>
    </row>
    <row r="258" spans="12:21" x14ac:dyDescent="0.2">
      <c r="L258" s="131">
        <v>1</v>
      </c>
      <c r="M258" s="50">
        <v>7</v>
      </c>
      <c r="N258" s="81">
        <v>2</v>
      </c>
      <c r="O258" s="81">
        <v>5</v>
      </c>
      <c r="P258" s="124">
        <v>0</v>
      </c>
      <c r="Q258" s="50"/>
      <c r="R258" s="50"/>
      <c r="S258" s="50"/>
      <c r="T258" s="50"/>
      <c r="U258" s="50"/>
    </row>
    <row r="259" spans="12:21" x14ac:dyDescent="0.2">
      <c r="L259" s="131">
        <v>1</v>
      </c>
      <c r="M259" s="50">
        <v>7</v>
      </c>
      <c r="N259" s="50">
        <v>2</v>
      </c>
      <c r="O259" s="81">
        <v>6</v>
      </c>
      <c r="P259" s="124">
        <v>0</v>
      </c>
      <c r="Q259" s="50"/>
      <c r="R259" s="50"/>
      <c r="S259" s="50"/>
      <c r="T259" s="50"/>
      <c r="U259" s="50"/>
    </row>
    <row r="260" spans="12:21" x14ac:dyDescent="0.2">
      <c r="L260" s="131">
        <v>1</v>
      </c>
      <c r="M260" s="50">
        <v>7</v>
      </c>
      <c r="N260" s="50">
        <v>2</v>
      </c>
      <c r="O260" s="81">
        <v>7</v>
      </c>
      <c r="P260" s="124">
        <v>0</v>
      </c>
      <c r="Q260" s="50"/>
      <c r="R260" s="50"/>
      <c r="S260" s="50"/>
      <c r="T260" s="50"/>
      <c r="U260" s="50"/>
    </row>
    <row r="261" spans="12:21" x14ac:dyDescent="0.2">
      <c r="L261" s="131">
        <v>1</v>
      </c>
      <c r="M261" s="50">
        <v>7</v>
      </c>
      <c r="N261" s="50">
        <v>2</v>
      </c>
      <c r="O261" s="81">
        <v>8</v>
      </c>
      <c r="P261" s="124">
        <v>0</v>
      </c>
      <c r="Q261" s="50"/>
      <c r="R261" s="50"/>
      <c r="S261" s="50"/>
      <c r="T261" s="50"/>
      <c r="U261" s="50"/>
    </row>
    <row r="262" spans="12:21" x14ac:dyDescent="0.2">
      <c r="L262" s="131">
        <v>1</v>
      </c>
      <c r="M262" s="50">
        <v>7</v>
      </c>
      <c r="N262" s="50">
        <v>2</v>
      </c>
      <c r="O262" s="81">
        <v>9</v>
      </c>
      <c r="P262" s="124">
        <v>0</v>
      </c>
      <c r="Q262" s="50"/>
      <c r="R262" s="50"/>
      <c r="S262" s="50"/>
      <c r="T262" s="50"/>
      <c r="U262" s="50"/>
    </row>
    <row r="263" spans="12:21" x14ac:dyDescent="0.2">
      <c r="L263" s="133">
        <v>1</v>
      </c>
      <c r="M263" s="96">
        <v>7</v>
      </c>
      <c r="N263" s="96">
        <v>2</v>
      </c>
      <c r="O263" s="96">
        <v>10</v>
      </c>
      <c r="P263" s="126">
        <v>0</v>
      </c>
      <c r="Q263" s="98"/>
      <c r="R263" s="50"/>
      <c r="S263" s="50"/>
      <c r="T263" s="50"/>
      <c r="U263" s="50"/>
    </row>
    <row r="264" spans="12:21" x14ac:dyDescent="0.2">
      <c r="L264" s="131">
        <v>1</v>
      </c>
      <c r="M264" s="50">
        <v>7</v>
      </c>
      <c r="N264" s="50">
        <v>3</v>
      </c>
      <c r="O264" s="81">
        <v>1</v>
      </c>
      <c r="P264" s="124">
        <v>0</v>
      </c>
      <c r="Q264" s="50"/>
      <c r="R264" s="50"/>
      <c r="S264" s="50"/>
      <c r="T264" s="50"/>
      <c r="U264" s="50"/>
    </row>
    <row r="265" spans="12:21" x14ac:dyDescent="0.2">
      <c r="L265" s="131">
        <v>1</v>
      </c>
      <c r="M265" s="50">
        <v>7</v>
      </c>
      <c r="N265" s="50">
        <v>3</v>
      </c>
      <c r="O265" s="81">
        <v>2</v>
      </c>
      <c r="P265" s="124">
        <v>0</v>
      </c>
      <c r="Q265" s="50"/>
      <c r="R265" s="50"/>
      <c r="S265" s="50"/>
      <c r="T265" s="50"/>
      <c r="U265" s="50"/>
    </row>
    <row r="266" spans="12:21" x14ac:dyDescent="0.2">
      <c r="L266" s="131">
        <v>1</v>
      </c>
      <c r="M266" s="50">
        <v>7</v>
      </c>
      <c r="N266" s="50">
        <v>3</v>
      </c>
      <c r="O266" s="81">
        <v>3</v>
      </c>
      <c r="P266" s="124">
        <v>0</v>
      </c>
      <c r="Q266" s="50"/>
      <c r="R266" s="50"/>
      <c r="S266" s="50"/>
      <c r="T266" s="50"/>
      <c r="U266" s="50"/>
    </row>
    <row r="267" spans="12:21" x14ac:dyDescent="0.2">
      <c r="L267" s="131">
        <v>1</v>
      </c>
      <c r="M267" s="50">
        <v>7</v>
      </c>
      <c r="N267" s="81">
        <v>3</v>
      </c>
      <c r="O267" s="81">
        <v>4</v>
      </c>
      <c r="P267" s="124">
        <v>0</v>
      </c>
      <c r="Q267" s="50"/>
      <c r="R267" s="50"/>
      <c r="S267" s="50"/>
      <c r="T267" s="50"/>
      <c r="U267" s="50"/>
    </row>
    <row r="268" spans="12:21" x14ac:dyDescent="0.2">
      <c r="L268" s="131">
        <v>1</v>
      </c>
      <c r="M268" s="50">
        <v>7</v>
      </c>
      <c r="N268" s="81">
        <v>3</v>
      </c>
      <c r="O268" s="81">
        <v>5</v>
      </c>
      <c r="P268" s="124">
        <v>0</v>
      </c>
      <c r="Q268" s="50"/>
      <c r="R268" s="50"/>
      <c r="S268" s="50"/>
      <c r="T268" s="50"/>
      <c r="U268" s="50"/>
    </row>
    <row r="269" spans="12:21" x14ac:dyDescent="0.2">
      <c r="L269" s="131">
        <v>1</v>
      </c>
      <c r="M269" s="50">
        <v>7</v>
      </c>
      <c r="N269" s="50">
        <v>3</v>
      </c>
      <c r="O269" s="81">
        <v>6</v>
      </c>
      <c r="P269" s="124">
        <v>0</v>
      </c>
      <c r="Q269" s="50"/>
      <c r="R269" s="50"/>
      <c r="S269" s="50"/>
      <c r="T269" s="50"/>
      <c r="U269" s="50"/>
    </row>
    <row r="270" spans="12:21" x14ac:dyDescent="0.2">
      <c r="L270" s="131">
        <v>1</v>
      </c>
      <c r="M270" s="50">
        <v>7</v>
      </c>
      <c r="N270" s="50">
        <v>3</v>
      </c>
      <c r="O270" s="81">
        <v>7</v>
      </c>
      <c r="P270" s="124">
        <v>0</v>
      </c>
      <c r="Q270" s="50"/>
      <c r="R270" s="50"/>
      <c r="S270" s="50"/>
      <c r="T270" s="50"/>
      <c r="U270" s="50"/>
    </row>
    <row r="271" spans="12:21" x14ac:dyDescent="0.2">
      <c r="L271" s="131">
        <v>1</v>
      </c>
      <c r="M271" s="50">
        <v>7</v>
      </c>
      <c r="N271" s="50">
        <v>3</v>
      </c>
      <c r="O271" s="81">
        <v>8</v>
      </c>
      <c r="P271" s="124">
        <v>0</v>
      </c>
      <c r="Q271" s="50"/>
      <c r="R271" s="50"/>
      <c r="S271" s="50"/>
      <c r="T271" s="50"/>
      <c r="U271" s="50"/>
    </row>
    <row r="272" spans="12:21" x14ac:dyDescent="0.2">
      <c r="L272" s="131">
        <v>1</v>
      </c>
      <c r="M272" s="50">
        <v>7</v>
      </c>
      <c r="N272" s="50">
        <v>3</v>
      </c>
      <c r="O272" s="81">
        <v>9</v>
      </c>
      <c r="P272" s="124">
        <v>0</v>
      </c>
      <c r="Q272" s="50"/>
      <c r="R272" s="50"/>
      <c r="S272" s="50"/>
      <c r="T272" s="50"/>
      <c r="U272" s="50"/>
    </row>
    <row r="273" spans="12:21" x14ac:dyDescent="0.2">
      <c r="L273" s="133">
        <v>1</v>
      </c>
      <c r="M273" s="96">
        <v>7</v>
      </c>
      <c r="N273" s="96">
        <v>3</v>
      </c>
      <c r="O273" s="96">
        <v>10</v>
      </c>
      <c r="P273" s="126">
        <v>0</v>
      </c>
      <c r="Q273" s="98"/>
      <c r="R273" s="50"/>
      <c r="S273" s="50"/>
      <c r="T273" s="50"/>
      <c r="U273" s="50"/>
    </row>
    <row r="274" spans="12:21" x14ac:dyDescent="0.2">
      <c r="L274" s="131">
        <v>1</v>
      </c>
      <c r="M274" s="50">
        <v>7</v>
      </c>
      <c r="N274" s="50">
        <v>4</v>
      </c>
      <c r="O274" s="81">
        <v>1</v>
      </c>
      <c r="P274" s="124">
        <v>0</v>
      </c>
      <c r="Q274" s="50"/>
      <c r="R274" s="50"/>
      <c r="S274" s="50"/>
      <c r="T274" s="50"/>
      <c r="U274" s="50"/>
    </row>
    <row r="275" spans="12:21" x14ac:dyDescent="0.2">
      <c r="L275" s="131">
        <v>1</v>
      </c>
      <c r="M275" s="50">
        <v>7</v>
      </c>
      <c r="N275" s="50">
        <v>4</v>
      </c>
      <c r="O275" s="81">
        <v>2</v>
      </c>
      <c r="P275" s="124">
        <v>0</v>
      </c>
      <c r="Q275" s="50"/>
      <c r="R275" s="50"/>
      <c r="S275" s="50"/>
      <c r="T275" s="50"/>
      <c r="U275" s="50"/>
    </row>
    <row r="276" spans="12:21" x14ac:dyDescent="0.2">
      <c r="L276" s="131">
        <v>1</v>
      </c>
      <c r="M276" s="50">
        <v>7</v>
      </c>
      <c r="N276" s="50">
        <v>4</v>
      </c>
      <c r="O276" s="81">
        <v>3</v>
      </c>
      <c r="P276" s="124">
        <v>0</v>
      </c>
      <c r="Q276" s="50"/>
      <c r="R276" s="50"/>
      <c r="S276" s="50"/>
      <c r="T276" s="50"/>
      <c r="U276" s="50"/>
    </row>
    <row r="277" spans="12:21" x14ac:dyDescent="0.2">
      <c r="L277" s="131">
        <v>1</v>
      </c>
      <c r="M277" s="50">
        <v>7</v>
      </c>
      <c r="N277" s="50">
        <v>4</v>
      </c>
      <c r="O277" s="81">
        <v>4</v>
      </c>
      <c r="P277" s="124">
        <v>0</v>
      </c>
      <c r="Q277" s="50"/>
      <c r="R277" s="50"/>
      <c r="S277" s="50"/>
      <c r="T277" s="50"/>
      <c r="U277" s="50"/>
    </row>
    <row r="278" spans="12:21" x14ac:dyDescent="0.2">
      <c r="L278" s="131">
        <v>1</v>
      </c>
      <c r="M278" s="50">
        <v>7</v>
      </c>
      <c r="N278" s="81">
        <v>4</v>
      </c>
      <c r="O278" s="81">
        <v>5</v>
      </c>
      <c r="P278" s="124">
        <v>0</v>
      </c>
      <c r="Q278" s="50"/>
      <c r="R278" s="50"/>
      <c r="S278" s="50"/>
      <c r="T278" s="50"/>
      <c r="U278" s="50"/>
    </row>
    <row r="279" spans="12:21" x14ac:dyDescent="0.2">
      <c r="L279" s="131">
        <v>1</v>
      </c>
      <c r="M279" s="50">
        <v>7</v>
      </c>
      <c r="N279" s="50">
        <v>4</v>
      </c>
      <c r="O279" s="81">
        <v>6</v>
      </c>
      <c r="P279" s="124">
        <v>0</v>
      </c>
      <c r="Q279" s="50"/>
      <c r="R279" s="50"/>
      <c r="S279" s="50"/>
      <c r="T279" s="50"/>
      <c r="U279" s="50"/>
    </row>
    <row r="280" spans="12:21" x14ac:dyDescent="0.2">
      <c r="L280" s="131">
        <v>1</v>
      </c>
      <c r="M280" s="50">
        <v>7</v>
      </c>
      <c r="N280" s="50">
        <v>4</v>
      </c>
      <c r="O280" s="81">
        <v>7</v>
      </c>
      <c r="P280" s="124">
        <v>0</v>
      </c>
      <c r="Q280" s="50"/>
      <c r="R280" s="50"/>
      <c r="S280" s="50"/>
      <c r="T280" s="50"/>
      <c r="U280" s="50"/>
    </row>
    <row r="281" spans="12:21" x14ac:dyDescent="0.2">
      <c r="L281" s="131">
        <v>1</v>
      </c>
      <c r="M281" s="50">
        <v>7</v>
      </c>
      <c r="N281" s="50">
        <v>4</v>
      </c>
      <c r="O281" s="81">
        <v>8</v>
      </c>
      <c r="P281" s="124">
        <v>0</v>
      </c>
      <c r="Q281" s="50"/>
      <c r="R281" s="50"/>
      <c r="S281" s="50"/>
      <c r="T281" s="50"/>
      <c r="U281" s="50"/>
    </row>
    <row r="282" spans="12:21" x14ac:dyDescent="0.2">
      <c r="L282" s="131">
        <v>1</v>
      </c>
      <c r="M282" s="50">
        <v>7</v>
      </c>
      <c r="N282" s="50">
        <v>4</v>
      </c>
      <c r="O282" s="81">
        <v>9</v>
      </c>
      <c r="P282" s="124">
        <v>0</v>
      </c>
      <c r="Q282" s="50"/>
      <c r="R282" s="50"/>
      <c r="S282" s="50"/>
      <c r="T282" s="50"/>
      <c r="U282" s="50"/>
    </row>
    <row r="283" spans="12:21" ht="15.75" thickBot="1" x14ac:dyDescent="0.25">
      <c r="L283" s="135">
        <v>1</v>
      </c>
      <c r="M283" s="117">
        <v>7</v>
      </c>
      <c r="N283" s="117">
        <v>4</v>
      </c>
      <c r="O283" s="117">
        <v>10</v>
      </c>
      <c r="P283" s="125">
        <v>0</v>
      </c>
      <c r="Q283" s="119"/>
      <c r="R283" s="50"/>
      <c r="S283" s="50"/>
      <c r="T283" s="50"/>
      <c r="U283" s="50"/>
    </row>
    <row r="284" spans="12:21" x14ac:dyDescent="0.2">
      <c r="L284" s="131">
        <v>1</v>
      </c>
      <c r="M284" s="50">
        <v>8</v>
      </c>
      <c r="N284" s="50">
        <v>1</v>
      </c>
      <c r="O284" s="81">
        <v>1</v>
      </c>
      <c r="P284" s="124">
        <v>0</v>
      </c>
      <c r="Q284" s="50"/>
      <c r="R284" s="50"/>
      <c r="S284" s="50"/>
      <c r="T284" s="50"/>
      <c r="U284" s="50"/>
    </row>
    <row r="285" spans="12:21" x14ac:dyDescent="0.2">
      <c r="L285" s="131">
        <v>1</v>
      </c>
      <c r="M285" s="50">
        <v>8</v>
      </c>
      <c r="N285" s="50">
        <v>1</v>
      </c>
      <c r="O285" s="81">
        <v>2</v>
      </c>
      <c r="P285" s="124">
        <v>5</v>
      </c>
      <c r="Q285" s="50"/>
      <c r="R285" s="50"/>
      <c r="S285" s="50"/>
      <c r="T285" s="50"/>
      <c r="U285" s="50"/>
    </row>
    <row r="286" spans="12:21" x14ac:dyDescent="0.2">
      <c r="L286" s="131">
        <v>1</v>
      </c>
      <c r="M286" s="50">
        <v>8</v>
      </c>
      <c r="N286" s="50">
        <v>1</v>
      </c>
      <c r="O286" s="81">
        <v>3</v>
      </c>
      <c r="P286" s="124">
        <v>0</v>
      </c>
      <c r="Q286" s="50"/>
      <c r="R286" s="50"/>
      <c r="S286" s="50"/>
      <c r="T286" s="50"/>
      <c r="U286" s="50"/>
    </row>
    <row r="287" spans="12:21" x14ac:dyDescent="0.2">
      <c r="L287" s="131">
        <v>1</v>
      </c>
      <c r="M287" s="50">
        <v>8</v>
      </c>
      <c r="N287" s="50">
        <v>1</v>
      </c>
      <c r="O287" s="81">
        <v>4</v>
      </c>
      <c r="P287" s="124">
        <v>0</v>
      </c>
      <c r="Q287" s="50"/>
      <c r="R287" s="50"/>
      <c r="S287" s="50"/>
      <c r="T287" s="50"/>
      <c r="U287" s="50"/>
    </row>
    <row r="288" spans="12:21" x14ac:dyDescent="0.2">
      <c r="L288" s="131">
        <v>1</v>
      </c>
      <c r="M288" s="50">
        <v>8</v>
      </c>
      <c r="N288" s="81">
        <v>1</v>
      </c>
      <c r="O288" s="81">
        <v>5</v>
      </c>
      <c r="P288" s="124">
        <v>0</v>
      </c>
      <c r="Q288" s="50"/>
      <c r="R288" s="50"/>
      <c r="S288" s="50"/>
      <c r="T288" s="50"/>
      <c r="U288" s="50"/>
    </row>
    <row r="289" spans="12:21" x14ac:dyDescent="0.2">
      <c r="L289" s="131">
        <v>1</v>
      </c>
      <c r="M289" s="50">
        <v>8</v>
      </c>
      <c r="N289" s="50">
        <v>1</v>
      </c>
      <c r="O289" s="81">
        <v>6</v>
      </c>
      <c r="P289" s="124">
        <v>0</v>
      </c>
      <c r="Q289" s="50"/>
      <c r="R289" s="50"/>
      <c r="S289" s="50"/>
      <c r="T289" s="50"/>
      <c r="U289" s="50"/>
    </row>
    <row r="290" spans="12:21" x14ac:dyDescent="0.2">
      <c r="L290" s="131">
        <v>1</v>
      </c>
      <c r="M290" s="50">
        <v>8</v>
      </c>
      <c r="N290" s="50">
        <v>1</v>
      </c>
      <c r="O290" s="81">
        <v>7</v>
      </c>
      <c r="P290" s="124">
        <v>0</v>
      </c>
      <c r="Q290" s="50"/>
      <c r="R290" s="50"/>
      <c r="S290" s="50"/>
      <c r="T290" s="50"/>
      <c r="U290" s="50"/>
    </row>
    <row r="291" spans="12:21" x14ac:dyDescent="0.2">
      <c r="L291" s="131">
        <v>1</v>
      </c>
      <c r="M291" s="50">
        <v>8</v>
      </c>
      <c r="N291" s="50">
        <v>1</v>
      </c>
      <c r="O291" s="81">
        <v>8</v>
      </c>
      <c r="P291" s="124">
        <v>0</v>
      </c>
      <c r="Q291" s="50"/>
      <c r="R291" s="50"/>
      <c r="S291" s="50"/>
      <c r="T291" s="50"/>
      <c r="U291" s="50"/>
    </row>
    <row r="292" spans="12:21" x14ac:dyDescent="0.2">
      <c r="L292" s="131">
        <v>1</v>
      </c>
      <c r="M292" s="50">
        <v>8</v>
      </c>
      <c r="N292" s="50">
        <v>1</v>
      </c>
      <c r="O292" s="81">
        <v>9</v>
      </c>
      <c r="P292" s="124">
        <v>0</v>
      </c>
      <c r="Q292" s="50"/>
      <c r="R292" s="50"/>
      <c r="S292" s="50"/>
      <c r="T292" s="50"/>
      <c r="U292" s="50"/>
    </row>
    <row r="293" spans="12:21" x14ac:dyDescent="0.2">
      <c r="L293" s="133">
        <v>1</v>
      </c>
      <c r="M293" s="96">
        <v>8</v>
      </c>
      <c r="N293" s="96">
        <v>1</v>
      </c>
      <c r="O293" s="96">
        <v>10</v>
      </c>
      <c r="P293" s="126">
        <v>0</v>
      </c>
      <c r="Q293" s="98"/>
      <c r="R293" s="50"/>
      <c r="S293" s="50"/>
      <c r="T293" s="50"/>
      <c r="U293" s="50"/>
    </row>
    <row r="294" spans="12:21" x14ac:dyDescent="0.2">
      <c r="L294" s="131">
        <v>1</v>
      </c>
      <c r="M294" s="50">
        <v>8</v>
      </c>
      <c r="N294" s="50">
        <v>2</v>
      </c>
      <c r="O294" s="81">
        <v>1</v>
      </c>
      <c r="P294" s="124">
        <v>4</v>
      </c>
      <c r="Q294" s="50"/>
      <c r="R294" s="50"/>
      <c r="S294" s="50"/>
      <c r="T294" s="50"/>
      <c r="U294" s="50"/>
    </row>
    <row r="295" spans="12:21" x14ac:dyDescent="0.2">
      <c r="L295" s="131">
        <v>1</v>
      </c>
      <c r="M295" s="50">
        <v>8</v>
      </c>
      <c r="N295" s="50">
        <v>2</v>
      </c>
      <c r="O295" s="81">
        <v>2</v>
      </c>
      <c r="P295" s="124">
        <v>0</v>
      </c>
      <c r="Q295" s="50"/>
      <c r="R295" s="50"/>
      <c r="S295" s="50"/>
      <c r="T295" s="50"/>
      <c r="U295" s="50"/>
    </row>
    <row r="296" spans="12:21" x14ac:dyDescent="0.2">
      <c r="L296" s="131">
        <v>1</v>
      </c>
      <c r="M296" s="50">
        <v>8</v>
      </c>
      <c r="N296" s="50">
        <v>2</v>
      </c>
      <c r="O296" s="81">
        <v>3</v>
      </c>
      <c r="P296" s="124">
        <v>0</v>
      </c>
      <c r="Q296" s="50"/>
      <c r="R296" s="50"/>
      <c r="S296" s="50"/>
      <c r="T296" s="50"/>
      <c r="U296" s="50"/>
    </row>
    <row r="297" spans="12:21" x14ac:dyDescent="0.2">
      <c r="L297" s="131">
        <v>1</v>
      </c>
      <c r="M297" s="50">
        <v>8</v>
      </c>
      <c r="N297" s="50">
        <v>2</v>
      </c>
      <c r="O297" s="81">
        <v>4</v>
      </c>
      <c r="P297" s="124">
        <v>1</v>
      </c>
      <c r="Q297" s="50"/>
      <c r="R297" s="50"/>
      <c r="S297" s="50"/>
      <c r="T297" s="50"/>
      <c r="U297" s="50"/>
    </row>
    <row r="298" spans="12:21" x14ac:dyDescent="0.2">
      <c r="L298" s="131">
        <v>1</v>
      </c>
      <c r="M298" s="50">
        <v>8</v>
      </c>
      <c r="N298" s="81">
        <v>2</v>
      </c>
      <c r="O298" s="81">
        <v>5</v>
      </c>
      <c r="P298" s="124">
        <v>0</v>
      </c>
      <c r="Q298" s="50"/>
      <c r="R298" s="50"/>
      <c r="S298" s="50"/>
      <c r="T298" s="50"/>
      <c r="U298" s="50"/>
    </row>
    <row r="299" spans="12:21" x14ac:dyDescent="0.2">
      <c r="L299" s="131">
        <v>1</v>
      </c>
      <c r="M299" s="50">
        <v>8</v>
      </c>
      <c r="N299" s="50">
        <v>2</v>
      </c>
      <c r="O299" s="81">
        <v>6</v>
      </c>
      <c r="P299" s="124">
        <v>0</v>
      </c>
      <c r="Q299" s="50"/>
      <c r="R299" s="50"/>
      <c r="S299" s="50"/>
      <c r="T299" s="50"/>
      <c r="U299" s="50"/>
    </row>
    <row r="300" spans="12:21" x14ac:dyDescent="0.2">
      <c r="L300" s="131">
        <v>1</v>
      </c>
      <c r="M300" s="50">
        <v>8</v>
      </c>
      <c r="N300" s="50">
        <v>2</v>
      </c>
      <c r="O300" s="81">
        <v>7</v>
      </c>
      <c r="P300" s="124">
        <v>0</v>
      </c>
      <c r="Q300" s="50"/>
      <c r="R300" s="50"/>
      <c r="S300" s="50"/>
      <c r="T300" s="50"/>
      <c r="U300" s="50"/>
    </row>
    <row r="301" spans="12:21" x14ac:dyDescent="0.2">
      <c r="L301" s="131">
        <v>1</v>
      </c>
      <c r="M301" s="50">
        <v>8</v>
      </c>
      <c r="N301" s="50">
        <v>2</v>
      </c>
      <c r="O301" s="81">
        <v>8</v>
      </c>
      <c r="P301" s="124">
        <v>0</v>
      </c>
      <c r="Q301" s="50"/>
      <c r="R301" s="50"/>
      <c r="S301" s="50"/>
      <c r="T301" s="50"/>
      <c r="U301" s="50"/>
    </row>
    <row r="302" spans="12:21" x14ac:dyDescent="0.2">
      <c r="L302" s="131">
        <v>1</v>
      </c>
      <c r="M302" s="50">
        <v>8</v>
      </c>
      <c r="N302" s="50">
        <v>2</v>
      </c>
      <c r="O302" s="81">
        <v>9</v>
      </c>
      <c r="P302" s="124">
        <v>0</v>
      </c>
      <c r="Q302" s="50"/>
      <c r="R302" s="50"/>
      <c r="S302" s="50"/>
      <c r="T302" s="50"/>
      <c r="U302" s="50"/>
    </row>
    <row r="303" spans="12:21" x14ac:dyDescent="0.2">
      <c r="L303" s="133">
        <v>1</v>
      </c>
      <c r="M303" s="96">
        <v>8</v>
      </c>
      <c r="N303" s="96">
        <v>2</v>
      </c>
      <c r="O303" s="96">
        <v>10</v>
      </c>
      <c r="P303" s="126">
        <v>0</v>
      </c>
      <c r="Q303" s="98"/>
      <c r="R303" s="50"/>
      <c r="S303" s="50"/>
      <c r="T303" s="50"/>
      <c r="U303" s="50"/>
    </row>
    <row r="304" spans="12:21" x14ac:dyDescent="0.2">
      <c r="L304" s="131">
        <v>1</v>
      </c>
      <c r="M304" s="50">
        <v>8</v>
      </c>
      <c r="N304" s="50">
        <v>3</v>
      </c>
      <c r="O304" s="81">
        <v>1</v>
      </c>
      <c r="P304" s="124">
        <v>0</v>
      </c>
      <c r="Q304" s="50"/>
      <c r="R304" s="50"/>
      <c r="S304" s="50"/>
      <c r="T304" s="50"/>
      <c r="U304" s="50"/>
    </row>
    <row r="305" spans="12:21" x14ac:dyDescent="0.2">
      <c r="L305" s="131">
        <v>1</v>
      </c>
      <c r="M305" s="50">
        <v>8</v>
      </c>
      <c r="N305" s="50">
        <v>3</v>
      </c>
      <c r="O305" s="81">
        <v>2</v>
      </c>
      <c r="P305" s="124">
        <v>0</v>
      </c>
      <c r="Q305" s="50"/>
      <c r="R305" s="50"/>
      <c r="S305" s="50"/>
      <c r="T305" s="50"/>
      <c r="U305" s="50"/>
    </row>
    <row r="306" spans="12:21" x14ac:dyDescent="0.2">
      <c r="L306" s="131">
        <v>1</v>
      </c>
      <c r="M306" s="50">
        <v>8</v>
      </c>
      <c r="N306" s="50">
        <v>3</v>
      </c>
      <c r="O306" s="81">
        <v>3</v>
      </c>
      <c r="P306" s="124">
        <v>0</v>
      </c>
      <c r="Q306" s="50"/>
      <c r="R306" s="50"/>
      <c r="S306" s="50"/>
      <c r="T306" s="50"/>
      <c r="U306" s="50"/>
    </row>
    <row r="307" spans="12:21" x14ac:dyDescent="0.2">
      <c r="L307" s="131">
        <v>1</v>
      </c>
      <c r="M307" s="50">
        <v>8</v>
      </c>
      <c r="N307" s="81">
        <v>3</v>
      </c>
      <c r="O307" s="81">
        <v>4</v>
      </c>
      <c r="P307" s="124">
        <v>0</v>
      </c>
      <c r="Q307" s="50"/>
      <c r="R307" s="50"/>
      <c r="S307" s="50"/>
      <c r="T307" s="50"/>
      <c r="U307" s="50"/>
    </row>
    <row r="308" spans="12:21" x14ac:dyDescent="0.2">
      <c r="L308" s="131">
        <v>1</v>
      </c>
      <c r="M308" s="50">
        <v>8</v>
      </c>
      <c r="N308" s="81">
        <v>3</v>
      </c>
      <c r="O308" s="81">
        <v>5</v>
      </c>
      <c r="P308" s="124">
        <v>0</v>
      </c>
      <c r="Q308" s="50"/>
      <c r="R308" s="50"/>
      <c r="S308" s="50"/>
      <c r="T308" s="50"/>
      <c r="U308" s="50"/>
    </row>
    <row r="309" spans="12:21" x14ac:dyDescent="0.2">
      <c r="L309" s="131">
        <v>1</v>
      </c>
      <c r="M309" s="50">
        <v>8</v>
      </c>
      <c r="N309" s="50">
        <v>3</v>
      </c>
      <c r="O309" s="81">
        <v>6</v>
      </c>
      <c r="P309" s="124">
        <v>0</v>
      </c>
      <c r="Q309" s="50"/>
      <c r="R309" s="50"/>
      <c r="S309" s="50"/>
      <c r="T309" s="50"/>
      <c r="U309" s="50"/>
    </row>
    <row r="310" spans="12:21" x14ac:dyDescent="0.2">
      <c r="L310" s="131">
        <v>1</v>
      </c>
      <c r="M310" s="50">
        <v>8</v>
      </c>
      <c r="N310" s="50">
        <v>3</v>
      </c>
      <c r="O310" s="81">
        <v>7</v>
      </c>
      <c r="P310" s="124">
        <v>0</v>
      </c>
      <c r="Q310" s="50"/>
      <c r="R310" s="50"/>
      <c r="S310" s="50"/>
      <c r="T310" s="50"/>
      <c r="U310" s="50"/>
    </row>
    <row r="311" spans="12:21" x14ac:dyDescent="0.2">
      <c r="L311" s="131">
        <v>1</v>
      </c>
      <c r="M311" s="50">
        <v>8</v>
      </c>
      <c r="N311" s="50">
        <v>3</v>
      </c>
      <c r="O311" s="81">
        <v>8</v>
      </c>
      <c r="P311" s="124">
        <v>0</v>
      </c>
      <c r="Q311" s="50"/>
      <c r="R311" s="50"/>
      <c r="S311" s="50"/>
      <c r="T311" s="50"/>
      <c r="U311" s="50"/>
    </row>
    <row r="312" spans="12:21" x14ac:dyDescent="0.2">
      <c r="L312" s="131">
        <v>1</v>
      </c>
      <c r="M312" s="50">
        <v>8</v>
      </c>
      <c r="N312" s="50">
        <v>3</v>
      </c>
      <c r="O312" s="81">
        <v>9</v>
      </c>
      <c r="P312" s="124">
        <v>0</v>
      </c>
      <c r="Q312" s="50"/>
      <c r="R312" s="50"/>
      <c r="S312" s="50"/>
      <c r="T312" s="50"/>
      <c r="U312" s="50"/>
    </row>
    <row r="313" spans="12:21" x14ac:dyDescent="0.2">
      <c r="L313" s="133">
        <v>1</v>
      </c>
      <c r="M313" s="96">
        <v>8</v>
      </c>
      <c r="N313" s="96">
        <v>3</v>
      </c>
      <c r="O313" s="96">
        <v>10</v>
      </c>
      <c r="P313" s="126">
        <v>0</v>
      </c>
      <c r="Q313" s="98"/>
      <c r="R313" s="50"/>
      <c r="S313" s="50"/>
      <c r="T313" s="50"/>
      <c r="U313" s="50"/>
    </row>
    <row r="314" spans="12:21" x14ac:dyDescent="0.2">
      <c r="L314" s="131">
        <v>1</v>
      </c>
      <c r="M314" s="50">
        <v>8</v>
      </c>
      <c r="N314" s="50">
        <v>4</v>
      </c>
      <c r="O314" s="81">
        <v>1</v>
      </c>
      <c r="P314" s="124">
        <v>0</v>
      </c>
      <c r="Q314" s="50"/>
      <c r="R314" s="50"/>
      <c r="S314" s="50"/>
      <c r="T314" s="50"/>
      <c r="U314" s="50"/>
    </row>
    <row r="315" spans="12:21" x14ac:dyDescent="0.2">
      <c r="L315" s="131">
        <v>1</v>
      </c>
      <c r="M315" s="50">
        <v>8</v>
      </c>
      <c r="N315" s="50">
        <v>4</v>
      </c>
      <c r="O315" s="81">
        <v>2</v>
      </c>
      <c r="P315" s="124">
        <v>3</v>
      </c>
      <c r="Q315" s="50"/>
      <c r="R315" s="50"/>
      <c r="S315" s="50"/>
      <c r="T315" s="50"/>
      <c r="U315" s="50"/>
    </row>
    <row r="316" spans="12:21" x14ac:dyDescent="0.2">
      <c r="L316" s="131">
        <v>1</v>
      </c>
      <c r="M316" s="50">
        <v>8</v>
      </c>
      <c r="N316" s="50">
        <v>4</v>
      </c>
      <c r="O316" s="81">
        <v>3</v>
      </c>
      <c r="P316" s="124">
        <v>0</v>
      </c>
      <c r="Q316" s="50"/>
      <c r="R316" s="50"/>
      <c r="S316" s="50"/>
      <c r="T316" s="50"/>
      <c r="U316" s="50"/>
    </row>
    <row r="317" spans="12:21" x14ac:dyDescent="0.2">
      <c r="L317" s="131">
        <v>1</v>
      </c>
      <c r="M317" s="50">
        <v>8</v>
      </c>
      <c r="N317" s="50">
        <v>4</v>
      </c>
      <c r="O317" s="81">
        <v>4</v>
      </c>
      <c r="P317" s="124">
        <v>0</v>
      </c>
      <c r="Q317" s="50"/>
      <c r="R317" s="50"/>
      <c r="S317" s="50"/>
      <c r="T317" s="50"/>
      <c r="U317" s="50"/>
    </row>
    <row r="318" spans="12:21" x14ac:dyDescent="0.2">
      <c r="L318" s="131">
        <v>1</v>
      </c>
      <c r="M318" s="50">
        <v>8</v>
      </c>
      <c r="N318" s="81">
        <v>4</v>
      </c>
      <c r="O318" s="81">
        <v>5</v>
      </c>
      <c r="P318" s="124">
        <v>0</v>
      </c>
      <c r="Q318" s="50"/>
      <c r="R318" s="50"/>
      <c r="S318" s="50"/>
      <c r="T318" s="50"/>
      <c r="U318" s="50"/>
    </row>
    <row r="319" spans="12:21" x14ac:dyDescent="0.2">
      <c r="L319" s="131">
        <v>1</v>
      </c>
      <c r="M319" s="50">
        <v>8</v>
      </c>
      <c r="N319" s="50">
        <v>4</v>
      </c>
      <c r="O319" s="81">
        <v>6</v>
      </c>
      <c r="P319" s="124">
        <v>0</v>
      </c>
      <c r="Q319" s="50"/>
      <c r="R319" s="50"/>
      <c r="S319" s="50"/>
      <c r="T319" s="50"/>
      <c r="U319" s="50"/>
    </row>
    <row r="320" spans="12:21" x14ac:dyDescent="0.2">
      <c r="L320" s="131">
        <v>1</v>
      </c>
      <c r="M320" s="50">
        <v>8</v>
      </c>
      <c r="N320" s="50">
        <v>4</v>
      </c>
      <c r="O320" s="81">
        <v>7</v>
      </c>
      <c r="P320" s="124">
        <v>0</v>
      </c>
      <c r="Q320" s="50"/>
      <c r="R320" s="50"/>
      <c r="S320" s="50"/>
      <c r="T320" s="50"/>
      <c r="U320" s="50"/>
    </row>
    <row r="321" spans="12:21" x14ac:dyDescent="0.2">
      <c r="L321" s="131">
        <v>1</v>
      </c>
      <c r="M321" s="50">
        <v>8</v>
      </c>
      <c r="N321" s="50">
        <v>4</v>
      </c>
      <c r="O321" s="81">
        <v>8</v>
      </c>
      <c r="P321" s="124">
        <v>1</v>
      </c>
      <c r="Q321" s="50"/>
      <c r="R321" s="50"/>
      <c r="S321" s="50"/>
      <c r="T321" s="50"/>
      <c r="U321" s="50"/>
    </row>
    <row r="322" spans="12:21" x14ac:dyDescent="0.2">
      <c r="L322" s="131">
        <v>1</v>
      </c>
      <c r="M322" s="50">
        <v>8</v>
      </c>
      <c r="N322" s="50">
        <v>4</v>
      </c>
      <c r="O322" s="81">
        <v>9</v>
      </c>
      <c r="P322" s="124">
        <v>0</v>
      </c>
      <c r="Q322" s="50"/>
      <c r="R322" s="50"/>
      <c r="S322" s="50"/>
      <c r="T322" s="50"/>
      <c r="U322" s="50"/>
    </row>
    <row r="323" spans="12:21" ht="15.75" thickBot="1" x14ac:dyDescent="0.25">
      <c r="L323" s="135">
        <v>1</v>
      </c>
      <c r="M323" s="117">
        <v>8</v>
      </c>
      <c r="N323" s="117">
        <v>4</v>
      </c>
      <c r="O323" s="117">
        <v>10</v>
      </c>
      <c r="P323" s="125">
        <v>0</v>
      </c>
      <c r="Q323" s="119"/>
      <c r="R323" s="50"/>
      <c r="S323" s="50"/>
      <c r="T323" s="50"/>
      <c r="U323" s="50"/>
    </row>
    <row r="324" spans="12:21" x14ac:dyDescent="0.2">
      <c r="L324" s="131">
        <v>1</v>
      </c>
      <c r="M324" s="50">
        <v>9</v>
      </c>
      <c r="N324" s="50">
        <v>1</v>
      </c>
      <c r="O324" s="81">
        <v>1</v>
      </c>
      <c r="P324" s="124">
        <v>3</v>
      </c>
      <c r="Q324" s="50"/>
      <c r="R324" s="50"/>
      <c r="S324" s="50"/>
      <c r="T324" s="50"/>
      <c r="U324" s="50"/>
    </row>
    <row r="325" spans="12:21" x14ac:dyDescent="0.2">
      <c r="L325" s="131">
        <v>1</v>
      </c>
      <c r="M325" s="50">
        <v>9</v>
      </c>
      <c r="N325" s="50">
        <v>1</v>
      </c>
      <c r="O325" s="81">
        <v>2</v>
      </c>
      <c r="P325" s="124">
        <v>1</v>
      </c>
      <c r="Q325" s="50"/>
      <c r="R325" s="50"/>
      <c r="S325" s="50"/>
      <c r="T325" s="50"/>
      <c r="U325" s="50"/>
    </row>
    <row r="326" spans="12:21" x14ac:dyDescent="0.2">
      <c r="L326" s="131">
        <v>1</v>
      </c>
      <c r="M326" s="50">
        <v>9</v>
      </c>
      <c r="N326" s="50">
        <v>1</v>
      </c>
      <c r="O326" s="81">
        <v>3</v>
      </c>
      <c r="P326" s="124">
        <v>0</v>
      </c>
      <c r="Q326" s="50"/>
      <c r="R326" s="50"/>
      <c r="S326" s="50"/>
      <c r="T326" s="50"/>
      <c r="U326" s="50"/>
    </row>
    <row r="327" spans="12:21" x14ac:dyDescent="0.2">
      <c r="L327" s="131">
        <v>1</v>
      </c>
      <c r="M327" s="50">
        <v>9</v>
      </c>
      <c r="N327" s="50">
        <v>1</v>
      </c>
      <c r="O327" s="81">
        <v>4</v>
      </c>
      <c r="P327" s="124">
        <v>0</v>
      </c>
      <c r="Q327" s="50"/>
      <c r="R327" s="50"/>
      <c r="S327" s="50"/>
      <c r="T327" s="50"/>
      <c r="U327" s="50"/>
    </row>
    <row r="328" spans="12:21" x14ac:dyDescent="0.2">
      <c r="L328" s="131">
        <v>1</v>
      </c>
      <c r="M328" s="50">
        <v>9</v>
      </c>
      <c r="N328" s="81">
        <v>1</v>
      </c>
      <c r="O328" s="81">
        <v>5</v>
      </c>
      <c r="P328" s="124">
        <v>0</v>
      </c>
      <c r="Q328" s="50"/>
      <c r="R328" s="50"/>
      <c r="S328" s="50"/>
      <c r="T328" s="50"/>
      <c r="U328" s="50"/>
    </row>
    <row r="329" spans="12:21" x14ac:dyDescent="0.2">
      <c r="L329" s="131">
        <v>1</v>
      </c>
      <c r="M329" s="50">
        <v>9</v>
      </c>
      <c r="N329" s="50">
        <v>1</v>
      </c>
      <c r="O329" s="81">
        <v>6</v>
      </c>
      <c r="P329" s="124">
        <v>1</v>
      </c>
      <c r="Q329" s="50"/>
      <c r="R329" s="50"/>
      <c r="S329" s="50"/>
      <c r="T329" s="50"/>
      <c r="U329" s="50"/>
    </row>
    <row r="330" spans="12:21" x14ac:dyDescent="0.2">
      <c r="L330" s="131">
        <v>1</v>
      </c>
      <c r="M330" s="50">
        <v>9</v>
      </c>
      <c r="N330" s="50">
        <v>1</v>
      </c>
      <c r="O330" s="81">
        <v>7</v>
      </c>
      <c r="P330" s="124">
        <v>0</v>
      </c>
      <c r="Q330" s="50"/>
      <c r="R330" s="50"/>
      <c r="S330" s="50"/>
      <c r="T330" s="50"/>
      <c r="U330" s="50"/>
    </row>
    <row r="331" spans="12:21" x14ac:dyDescent="0.2">
      <c r="L331" s="131">
        <v>1</v>
      </c>
      <c r="M331" s="50">
        <v>9</v>
      </c>
      <c r="N331" s="50">
        <v>1</v>
      </c>
      <c r="O331" s="81">
        <v>8</v>
      </c>
      <c r="P331" s="124">
        <v>1</v>
      </c>
      <c r="Q331" s="50"/>
      <c r="R331" s="50"/>
      <c r="S331" s="50"/>
      <c r="T331" s="50"/>
      <c r="U331" s="50"/>
    </row>
    <row r="332" spans="12:21" x14ac:dyDescent="0.2">
      <c r="L332" s="131">
        <v>1</v>
      </c>
      <c r="M332" s="50">
        <v>9</v>
      </c>
      <c r="N332" s="50">
        <v>1</v>
      </c>
      <c r="O332" s="81">
        <v>9</v>
      </c>
      <c r="P332" s="124">
        <v>0</v>
      </c>
      <c r="Q332" s="50"/>
      <c r="R332" s="50"/>
      <c r="S332" s="50"/>
      <c r="T332" s="50"/>
      <c r="U332" s="50"/>
    </row>
    <row r="333" spans="12:21" x14ac:dyDescent="0.2">
      <c r="L333" s="133">
        <v>1</v>
      </c>
      <c r="M333" s="96">
        <v>9</v>
      </c>
      <c r="N333" s="96">
        <v>1</v>
      </c>
      <c r="O333" s="96">
        <v>10</v>
      </c>
      <c r="P333" s="126">
        <v>0</v>
      </c>
      <c r="Q333" s="98"/>
      <c r="R333" s="50"/>
      <c r="S333" s="50"/>
      <c r="T333" s="50"/>
      <c r="U333" s="50"/>
    </row>
    <row r="334" spans="12:21" x14ac:dyDescent="0.2">
      <c r="L334" s="131">
        <v>1</v>
      </c>
      <c r="M334" s="50">
        <v>9</v>
      </c>
      <c r="N334" s="50">
        <v>2</v>
      </c>
      <c r="O334" s="81">
        <v>1</v>
      </c>
      <c r="P334" s="124">
        <v>3</v>
      </c>
      <c r="Q334" s="50"/>
      <c r="R334" s="50"/>
      <c r="S334" s="50"/>
      <c r="T334" s="50"/>
      <c r="U334" s="50"/>
    </row>
    <row r="335" spans="12:21" x14ac:dyDescent="0.2">
      <c r="L335" s="131">
        <v>1</v>
      </c>
      <c r="M335" s="50">
        <v>9</v>
      </c>
      <c r="N335" s="50">
        <v>2</v>
      </c>
      <c r="O335" s="81">
        <v>2</v>
      </c>
      <c r="P335" s="124">
        <v>1</v>
      </c>
      <c r="Q335" s="50"/>
      <c r="R335" s="50"/>
      <c r="S335" s="50"/>
      <c r="T335" s="50"/>
      <c r="U335" s="50"/>
    </row>
    <row r="336" spans="12:21" x14ac:dyDescent="0.2">
      <c r="L336" s="131">
        <v>1</v>
      </c>
      <c r="M336" s="50">
        <v>9</v>
      </c>
      <c r="N336" s="50">
        <v>2</v>
      </c>
      <c r="O336" s="81">
        <v>3</v>
      </c>
      <c r="P336" s="124">
        <v>0</v>
      </c>
      <c r="Q336" s="50"/>
      <c r="R336" s="50"/>
      <c r="S336" s="50"/>
      <c r="T336" s="50"/>
      <c r="U336" s="50"/>
    </row>
    <row r="337" spans="12:21" x14ac:dyDescent="0.2">
      <c r="L337" s="131">
        <v>1</v>
      </c>
      <c r="M337" s="50">
        <v>9</v>
      </c>
      <c r="N337" s="50">
        <v>2</v>
      </c>
      <c r="O337" s="81">
        <v>4</v>
      </c>
      <c r="P337" s="124">
        <v>5</v>
      </c>
      <c r="Q337" s="50"/>
      <c r="R337" s="50"/>
      <c r="S337" s="50"/>
      <c r="T337" s="50"/>
      <c r="U337" s="50"/>
    </row>
    <row r="338" spans="12:21" x14ac:dyDescent="0.2">
      <c r="L338" s="131">
        <v>1</v>
      </c>
      <c r="M338" s="50">
        <v>9</v>
      </c>
      <c r="N338" s="81">
        <v>2</v>
      </c>
      <c r="O338" s="81">
        <v>5</v>
      </c>
      <c r="P338" s="124">
        <v>0</v>
      </c>
      <c r="Q338" s="50"/>
      <c r="R338" s="50"/>
      <c r="S338" s="50"/>
      <c r="T338" s="50"/>
      <c r="U338" s="50"/>
    </row>
    <row r="339" spans="12:21" x14ac:dyDescent="0.2">
      <c r="L339" s="131">
        <v>1</v>
      </c>
      <c r="M339" s="50">
        <v>9</v>
      </c>
      <c r="N339" s="50">
        <v>2</v>
      </c>
      <c r="O339" s="81">
        <v>6</v>
      </c>
      <c r="P339" s="124">
        <v>1</v>
      </c>
      <c r="Q339" s="50"/>
      <c r="R339" s="50"/>
      <c r="S339" s="50"/>
      <c r="T339" s="50"/>
      <c r="U339" s="50"/>
    </row>
    <row r="340" spans="12:21" x14ac:dyDescent="0.2">
      <c r="L340" s="131">
        <v>1</v>
      </c>
      <c r="M340" s="50">
        <v>9</v>
      </c>
      <c r="N340" s="50">
        <v>2</v>
      </c>
      <c r="O340" s="81">
        <v>7</v>
      </c>
      <c r="P340" s="124">
        <v>1</v>
      </c>
      <c r="Q340" s="50"/>
      <c r="R340" s="50"/>
      <c r="S340" s="50"/>
      <c r="T340" s="50"/>
      <c r="U340" s="50"/>
    </row>
    <row r="341" spans="12:21" x14ac:dyDescent="0.2">
      <c r="L341" s="131">
        <v>1</v>
      </c>
      <c r="M341" s="50">
        <v>9</v>
      </c>
      <c r="N341" s="50">
        <v>2</v>
      </c>
      <c r="O341" s="81">
        <v>8</v>
      </c>
      <c r="P341" s="124">
        <v>0</v>
      </c>
      <c r="Q341" s="50"/>
      <c r="R341" s="50"/>
      <c r="S341" s="50"/>
      <c r="T341" s="50"/>
      <c r="U341" s="50"/>
    </row>
    <row r="342" spans="12:21" x14ac:dyDescent="0.2">
      <c r="L342" s="131">
        <v>1</v>
      </c>
      <c r="M342" s="50">
        <v>9</v>
      </c>
      <c r="N342" s="50">
        <v>2</v>
      </c>
      <c r="O342" s="81">
        <v>9</v>
      </c>
      <c r="P342" s="124">
        <v>0</v>
      </c>
      <c r="Q342" s="50"/>
      <c r="R342" s="50"/>
      <c r="S342" s="50"/>
      <c r="T342" s="50"/>
      <c r="U342" s="50"/>
    </row>
    <row r="343" spans="12:21" x14ac:dyDescent="0.2">
      <c r="L343" s="133">
        <v>1</v>
      </c>
      <c r="M343" s="96">
        <v>9</v>
      </c>
      <c r="N343" s="96">
        <v>2</v>
      </c>
      <c r="O343" s="96">
        <v>10</v>
      </c>
      <c r="P343" s="126">
        <v>0</v>
      </c>
      <c r="Q343" s="98"/>
      <c r="R343" s="50"/>
      <c r="S343" s="50"/>
      <c r="T343" s="50"/>
      <c r="U343" s="50"/>
    </row>
    <row r="344" spans="12:21" x14ac:dyDescent="0.2">
      <c r="L344" s="131">
        <v>1</v>
      </c>
      <c r="M344" s="50">
        <v>9</v>
      </c>
      <c r="N344" s="50">
        <v>3</v>
      </c>
      <c r="O344" s="81">
        <v>1</v>
      </c>
      <c r="P344" s="124">
        <v>3</v>
      </c>
      <c r="Q344" s="50"/>
      <c r="R344" s="50"/>
      <c r="S344" s="50"/>
      <c r="T344" s="50"/>
      <c r="U344" s="50"/>
    </row>
    <row r="345" spans="12:21" x14ac:dyDescent="0.2">
      <c r="L345" s="131">
        <v>1</v>
      </c>
      <c r="M345" s="50">
        <v>9</v>
      </c>
      <c r="N345" s="50">
        <v>3</v>
      </c>
      <c r="O345" s="81">
        <v>2</v>
      </c>
      <c r="P345" s="124">
        <v>1</v>
      </c>
      <c r="Q345" s="50"/>
      <c r="R345" s="50"/>
      <c r="S345" s="50"/>
      <c r="T345" s="50"/>
      <c r="U345" s="50"/>
    </row>
    <row r="346" spans="12:21" x14ac:dyDescent="0.2">
      <c r="L346" s="131">
        <v>1</v>
      </c>
      <c r="M346" s="50">
        <v>9</v>
      </c>
      <c r="N346" s="50">
        <v>3</v>
      </c>
      <c r="O346" s="81">
        <v>3</v>
      </c>
      <c r="P346" s="124">
        <v>0</v>
      </c>
      <c r="Q346" s="50"/>
      <c r="R346" s="50"/>
      <c r="S346" s="50"/>
      <c r="T346" s="50"/>
      <c r="U346" s="50"/>
    </row>
    <row r="347" spans="12:21" x14ac:dyDescent="0.2">
      <c r="L347" s="131">
        <v>1</v>
      </c>
      <c r="M347" s="50">
        <v>9</v>
      </c>
      <c r="N347" s="81">
        <v>3</v>
      </c>
      <c r="O347" s="81">
        <v>4</v>
      </c>
      <c r="P347" s="124">
        <v>9</v>
      </c>
      <c r="Q347" s="50"/>
      <c r="R347" s="50"/>
      <c r="S347" s="50"/>
      <c r="T347" s="50"/>
      <c r="U347" s="50"/>
    </row>
    <row r="348" spans="12:21" x14ac:dyDescent="0.2">
      <c r="L348" s="131">
        <v>1</v>
      </c>
      <c r="M348" s="50">
        <v>9</v>
      </c>
      <c r="N348" s="81">
        <v>3</v>
      </c>
      <c r="O348" s="81">
        <v>5</v>
      </c>
      <c r="P348" s="124">
        <v>0</v>
      </c>
      <c r="Q348" s="50"/>
      <c r="R348" s="50"/>
      <c r="S348" s="50"/>
      <c r="T348" s="50"/>
      <c r="U348" s="50"/>
    </row>
    <row r="349" spans="12:21" x14ac:dyDescent="0.2">
      <c r="L349" s="131">
        <v>1</v>
      </c>
      <c r="M349" s="50">
        <v>9</v>
      </c>
      <c r="N349" s="50">
        <v>3</v>
      </c>
      <c r="O349" s="81">
        <v>6</v>
      </c>
      <c r="P349" s="124">
        <v>0</v>
      </c>
      <c r="Q349" s="50"/>
      <c r="R349" s="50"/>
      <c r="S349" s="50"/>
      <c r="T349" s="50"/>
      <c r="U349" s="50"/>
    </row>
    <row r="350" spans="12:21" x14ac:dyDescent="0.2">
      <c r="L350" s="131">
        <v>1</v>
      </c>
      <c r="M350" s="50">
        <v>9</v>
      </c>
      <c r="N350" s="50">
        <v>3</v>
      </c>
      <c r="O350" s="81">
        <v>7</v>
      </c>
      <c r="P350" s="124">
        <v>5</v>
      </c>
      <c r="Q350" s="50"/>
      <c r="R350" s="50"/>
      <c r="S350" s="50"/>
      <c r="T350" s="50"/>
      <c r="U350" s="50"/>
    </row>
    <row r="351" spans="12:21" x14ac:dyDescent="0.2">
      <c r="L351" s="131">
        <v>1</v>
      </c>
      <c r="M351" s="50">
        <v>9</v>
      </c>
      <c r="N351" s="50">
        <v>3</v>
      </c>
      <c r="O351" s="81">
        <v>8</v>
      </c>
      <c r="P351" s="124">
        <v>0</v>
      </c>
      <c r="Q351" s="50"/>
      <c r="R351" s="50"/>
      <c r="S351" s="50"/>
      <c r="T351" s="50"/>
      <c r="U351" s="50"/>
    </row>
    <row r="352" spans="12:21" x14ac:dyDescent="0.2">
      <c r="L352" s="131">
        <v>1</v>
      </c>
      <c r="M352" s="50">
        <v>9</v>
      </c>
      <c r="N352" s="50">
        <v>3</v>
      </c>
      <c r="O352" s="81">
        <v>9</v>
      </c>
      <c r="P352" s="124">
        <v>0</v>
      </c>
      <c r="Q352" s="50"/>
      <c r="R352" s="50"/>
      <c r="S352" s="50"/>
      <c r="T352" s="50"/>
      <c r="U352" s="50"/>
    </row>
    <row r="353" spans="12:21" x14ac:dyDescent="0.2">
      <c r="L353" s="133">
        <v>1</v>
      </c>
      <c r="M353" s="96">
        <v>9</v>
      </c>
      <c r="N353" s="96">
        <v>3</v>
      </c>
      <c r="O353" s="96">
        <v>10</v>
      </c>
      <c r="P353" s="126">
        <v>4</v>
      </c>
      <c r="Q353" s="98"/>
      <c r="R353" s="50"/>
      <c r="S353" s="50"/>
      <c r="T353" s="50"/>
      <c r="U353" s="50"/>
    </row>
    <row r="354" spans="12:21" x14ac:dyDescent="0.2">
      <c r="L354" s="131">
        <v>1</v>
      </c>
      <c r="M354" s="50">
        <v>9</v>
      </c>
      <c r="N354" s="50">
        <v>4</v>
      </c>
      <c r="O354" s="81">
        <v>1</v>
      </c>
      <c r="P354" s="124">
        <v>0</v>
      </c>
      <c r="Q354" s="50"/>
      <c r="R354" s="50"/>
      <c r="S354" s="50"/>
      <c r="T354" s="50"/>
      <c r="U354" s="50"/>
    </row>
    <row r="355" spans="12:21" x14ac:dyDescent="0.2">
      <c r="L355" s="131">
        <v>1</v>
      </c>
      <c r="M355" s="50">
        <v>9</v>
      </c>
      <c r="N355" s="50">
        <v>4</v>
      </c>
      <c r="O355" s="81">
        <v>2</v>
      </c>
      <c r="P355" s="124">
        <v>2</v>
      </c>
      <c r="Q355" s="50"/>
      <c r="R355" s="50"/>
      <c r="S355" s="50"/>
      <c r="T355" s="50"/>
      <c r="U355" s="50"/>
    </row>
    <row r="356" spans="12:21" x14ac:dyDescent="0.2">
      <c r="L356" s="131">
        <v>1</v>
      </c>
      <c r="M356" s="50">
        <v>9</v>
      </c>
      <c r="N356" s="50">
        <v>4</v>
      </c>
      <c r="O356" s="81">
        <v>3</v>
      </c>
      <c r="P356" s="124">
        <v>0</v>
      </c>
      <c r="Q356" s="50"/>
      <c r="R356" s="50"/>
      <c r="S356" s="50"/>
      <c r="T356" s="50"/>
      <c r="U356" s="50"/>
    </row>
    <row r="357" spans="12:21" x14ac:dyDescent="0.2">
      <c r="L357" s="131">
        <v>1</v>
      </c>
      <c r="M357" s="50">
        <v>9</v>
      </c>
      <c r="N357" s="50">
        <v>4</v>
      </c>
      <c r="O357" s="81">
        <v>4</v>
      </c>
      <c r="P357" s="124">
        <v>7</v>
      </c>
      <c r="Q357" s="50"/>
      <c r="R357" s="50"/>
      <c r="S357" s="50"/>
      <c r="T357" s="50"/>
      <c r="U357" s="50"/>
    </row>
    <row r="358" spans="12:21" x14ac:dyDescent="0.2">
      <c r="L358" s="131">
        <v>1</v>
      </c>
      <c r="M358" s="50">
        <v>9</v>
      </c>
      <c r="N358" s="81">
        <v>4</v>
      </c>
      <c r="O358" s="81">
        <v>5</v>
      </c>
      <c r="P358" s="124">
        <v>4</v>
      </c>
      <c r="Q358" s="50"/>
      <c r="R358" s="50"/>
      <c r="S358" s="50"/>
      <c r="T358" s="50"/>
      <c r="U358" s="50"/>
    </row>
    <row r="359" spans="12:21" x14ac:dyDescent="0.2">
      <c r="L359" s="131">
        <v>1</v>
      </c>
      <c r="M359" s="50">
        <v>9</v>
      </c>
      <c r="N359" s="50">
        <v>4</v>
      </c>
      <c r="O359" s="81">
        <v>6</v>
      </c>
      <c r="P359" s="124">
        <v>0</v>
      </c>
      <c r="Q359" s="50"/>
      <c r="R359" s="50"/>
      <c r="S359" s="50"/>
      <c r="T359" s="50"/>
      <c r="U359" s="50"/>
    </row>
    <row r="360" spans="12:21" x14ac:dyDescent="0.2">
      <c r="L360" s="131">
        <v>1</v>
      </c>
      <c r="M360" s="50">
        <v>9</v>
      </c>
      <c r="N360" s="50">
        <v>4</v>
      </c>
      <c r="O360" s="81">
        <v>7</v>
      </c>
      <c r="P360" s="124">
        <v>0</v>
      </c>
      <c r="Q360" s="50"/>
      <c r="R360" s="50"/>
      <c r="S360" s="50"/>
      <c r="T360" s="50"/>
      <c r="U360" s="50"/>
    </row>
    <row r="361" spans="12:21" x14ac:dyDescent="0.2">
      <c r="L361" s="131">
        <v>1</v>
      </c>
      <c r="M361" s="50">
        <v>9</v>
      </c>
      <c r="N361" s="50">
        <v>4</v>
      </c>
      <c r="O361" s="81">
        <v>8</v>
      </c>
      <c r="P361" s="124">
        <v>0</v>
      </c>
      <c r="Q361" s="50"/>
      <c r="R361" s="50"/>
      <c r="S361" s="50"/>
      <c r="T361" s="50"/>
      <c r="U361" s="50"/>
    </row>
    <row r="362" spans="12:21" x14ac:dyDescent="0.2">
      <c r="L362" s="131">
        <v>1</v>
      </c>
      <c r="M362" s="50">
        <v>9</v>
      </c>
      <c r="N362" s="50">
        <v>4</v>
      </c>
      <c r="O362" s="81">
        <v>9</v>
      </c>
      <c r="P362" s="124">
        <v>4</v>
      </c>
      <c r="Q362" s="50"/>
      <c r="R362" s="50"/>
      <c r="S362" s="50"/>
      <c r="T362" s="50"/>
      <c r="U362" s="50"/>
    </row>
    <row r="363" spans="12:21" ht="15.75" thickBot="1" x14ac:dyDescent="0.25">
      <c r="L363" s="135">
        <v>1</v>
      </c>
      <c r="M363" s="117">
        <v>9</v>
      </c>
      <c r="N363" s="117">
        <v>4</v>
      </c>
      <c r="O363" s="117">
        <v>10</v>
      </c>
      <c r="P363" s="125">
        <v>0</v>
      </c>
      <c r="Q363" s="119"/>
      <c r="R363" s="50"/>
      <c r="S363" s="50"/>
      <c r="T363" s="50"/>
      <c r="U363" s="50"/>
    </row>
    <row r="364" spans="12:21" x14ac:dyDescent="0.2">
      <c r="L364" s="131">
        <v>1</v>
      </c>
      <c r="M364" s="50">
        <v>10</v>
      </c>
      <c r="N364" s="50">
        <v>1</v>
      </c>
      <c r="O364" s="81">
        <v>1</v>
      </c>
      <c r="P364" s="124">
        <v>10</v>
      </c>
      <c r="Q364" s="50"/>
      <c r="R364" s="50"/>
      <c r="S364" s="50"/>
      <c r="T364" s="50"/>
      <c r="U364" s="50"/>
    </row>
    <row r="365" spans="12:21" x14ac:dyDescent="0.2">
      <c r="L365" s="131">
        <v>1</v>
      </c>
      <c r="M365" s="50">
        <v>10</v>
      </c>
      <c r="N365" s="50">
        <v>1</v>
      </c>
      <c r="O365" s="81">
        <v>2</v>
      </c>
      <c r="P365" s="124">
        <v>1</v>
      </c>
      <c r="Q365" s="50"/>
      <c r="R365" s="50"/>
      <c r="S365" s="50"/>
      <c r="T365" s="50"/>
      <c r="U365" s="50"/>
    </row>
    <row r="366" spans="12:21" x14ac:dyDescent="0.2">
      <c r="L366" s="131">
        <v>1</v>
      </c>
      <c r="M366" s="50">
        <v>10</v>
      </c>
      <c r="N366" s="50">
        <v>1</v>
      </c>
      <c r="O366" s="81">
        <v>3</v>
      </c>
      <c r="P366" s="124">
        <v>19</v>
      </c>
      <c r="Q366" s="50"/>
      <c r="R366" s="50"/>
      <c r="S366" s="50"/>
      <c r="T366" s="50"/>
      <c r="U366" s="50"/>
    </row>
    <row r="367" spans="12:21" x14ac:dyDescent="0.2">
      <c r="L367" s="131">
        <v>1</v>
      </c>
      <c r="M367" s="50">
        <v>10</v>
      </c>
      <c r="N367" s="50">
        <v>1</v>
      </c>
      <c r="O367" s="81">
        <v>4</v>
      </c>
      <c r="P367" s="124">
        <v>20</v>
      </c>
      <c r="Q367" s="50"/>
      <c r="R367" s="50"/>
      <c r="S367" s="50"/>
      <c r="T367" s="50"/>
      <c r="U367" s="50"/>
    </row>
    <row r="368" spans="12:21" x14ac:dyDescent="0.2">
      <c r="L368" s="131">
        <v>1</v>
      </c>
      <c r="M368" s="50">
        <v>10</v>
      </c>
      <c r="N368" s="81">
        <v>1</v>
      </c>
      <c r="O368" s="81">
        <v>5</v>
      </c>
      <c r="P368" s="124">
        <v>2</v>
      </c>
      <c r="Q368" s="50"/>
      <c r="R368" s="50"/>
      <c r="S368" s="50"/>
      <c r="T368" s="50"/>
      <c r="U368" s="50"/>
    </row>
    <row r="369" spans="12:21" x14ac:dyDescent="0.2">
      <c r="L369" s="131">
        <v>1</v>
      </c>
      <c r="M369" s="50">
        <v>10</v>
      </c>
      <c r="N369" s="50">
        <v>1</v>
      </c>
      <c r="O369" s="81">
        <v>6</v>
      </c>
      <c r="P369" s="124">
        <v>7</v>
      </c>
      <c r="Q369" s="50"/>
      <c r="R369" s="50"/>
      <c r="S369" s="50"/>
      <c r="T369" s="50"/>
      <c r="U369" s="50"/>
    </row>
    <row r="370" spans="12:21" x14ac:dyDescent="0.2">
      <c r="L370" s="131">
        <v>1</v>
      </c>
      <c r="M370" s="50">
        <v>10</v>
      </c>
      <c r="N370" s="50">
        <v>1</v>
      </c>
      <c r="O370" s="81">
        <v>7</v>
      </c>
      <c r="P370" s="124">
        <v>7</v>
      </c>
      <c r="Q370" s="50"/>
      <c r="R370" s="50"/>
      <c r="S370" s="50"/>
      <c r="T370" s="50"/>
      <c r="U370" s="50"/>
    </row>
    <row r="371" spans="12:21" x14ac:dyDescent="0.2">
      <c r="L371" s="131">
        <v>1</v>
      </c>
      <c r="M371" s="50">
        <v>10</v>
      </c>
      <c r="N371" s="50">
        <v>1</v>
      </c>
      <c r="O371" s="81">
        <v>8</v>
      </c>
      <c r="P371" s="124">
        <v>4</v>
      </c>
      <c r="Q371" s="50"/>
      <c r="R371" s="50"/>
      <c r="S371" s="50"/>
      <c r="T371" s="50"/>
      <c r="U371" s="50"/>
    </row>
    <row r="372" spans="12:21" x14ac:dyDescent="0.2">
      <c r="L372" s="131">
        <v>1</v>
      </c>
      <c r="M372" s="50">
        <v>10</v>
      </c>
      <c r="N372" s="50">
        <v>1</v>
      </c>
      <c r="O372" s="81">
        <v>9</v>
      </c>
      <c r="P372" s="124">
        <v>11</v>
      </c>
      <c r="Q372" s="50"/>
      <c r="R372" s="50"/>
      <c r="S372" s="50"/>
      <c r="T372" s="50"/>
      <c r="U372" s="50"/>
    </row>
    <row r="373" spans="12:21" x14ac:dyDescent="0.2">
      <c r="L373" s="133">
        <v>1</v>
      </c>
      <c r="M373" s="96">
        <v>10</v>
      </c>
      <c r="N373" s="96">
        <v>1</v>
      </c>
      <c r="O373" s="96">
        <v>10</v>
      </c>
      <c r="P373" s="126">
        <v>15</v>
      </c>
      <c r="Q373" s="98"/>
      <c r="R373" s="50"/>
      <c r="S373" s="50"/>
      <c r="T373" s="50"/>
      <c r="U373" s="50"/>
    </row>
    <row r="374" spans="12:21" x14ac:dyDescent="0.2">
      <c r="L374" s="131">
        <v>1</v>
      </c>
      <c r="M374" s="50">
        <v>10</v>
      </c>
      <c r="N374" s="50">
        <v>2</v>
      </c>
      <c r="O374" s="81">
        <v>1</v>
      </c>
      <c r="P374" s="124">
        <v>0</v>
      </c>
      <c r="Q374" s="50"/>
      <c r="R374" s="50"/>
      <c r="S374" s="50"/>
      <c r="T374" s="50"/>
      <c r="U374" s="50"/>
    </row>
    <row r="375" spans="12:21" x14ac:dyDescent="0.2">
      <c r="L375" s="131">
        <v>1</v>
      </c>
      <c r="M375" s="50">
        <v>10</v>
      </c>
      <c r="N375" s="50">
        <v>2</v>
      </c>
      <c r="O375" s="81">
        <v>2</v>
      </c>
      <c r="P375" s="124">
        <v>13</v>
      </c>
      <c r="Q375" s="50"/>
      <c r="R375" s="50"/>
      <c r="S375" s="50"/>
      <c r="T375" s="50"/>
      <c r="U375" s="50"/>
    </row>
    <row r="376" spans="12:21" x14ac:dyDescent="0.2">
      <c r="L376" s="131">
        <v>1</v>
      </c>
      <c r="M376" s="50">
        <v>10</v>
      </c>
      <c r="N376" s="50">
        <v>2</v>
      </c>
      <c r="O376" s="81">
        <v>3</v>
      </c>
      <c r="P376" s="124">
        <v>0</v>
      </c>
      <c r="Q376" s="50"/>
      <c r="R376" s="50"/>
      <c r="S376" s="50"/>
      <c r="T376" s="50"/>
      <c r="U376" s="50"/>
    </row>
    <row r="377" spans="12:21" x14ac:dyDescent="0.2">
      <c r="L377" s="131">
        <v>1</v>
      </c>
      <c r="M377" s="50">
        <v>10</v>
      </c>
      <c r="N377" s="50">
        <v>2</v>
      </c>
      <c r="O377" s="81">
        <v>4</v>
      </c>
      <c r="P377" s="124">
        <v>3</v>
      </c>
      <c r="Q377" s="50"/>
      <c r="R377" s="50"/>
      <c r="S377" s="50"/>
      <c r="T377" s="50"/>
      <c r="U377" s="50"/>
    </row>
    <row r="378" spans="12:21" x14ac:dyDescent="0.2">
      <c r="L378" s="131">
        <v>1</v>
      </c>
      <c r="M378" s="50">
        <v>10</v>
      </c>
      <c r="N378" s="81">
        <v>2</v>
      </c>
      <c r="O378" s="81">
        <v>5</v>
      </c>
      <c r="P378" s="124">
        <v>17</v>
      </c>
      <c r="Q378" s="50"/>
      <c r="R378" s="50"/>
      <c r="S378" s="50"/>
      <c r="T378" s="50"/>
      <c r="U378" s="50"/>
    </row>
    <row r="379" spans="12:21" x14ac:dyDescent="0.2">
      <c r="L379" s="131">
        <v>1</v>
      </c>
      <c r="M379" s="50">
        <v>10</v>
      </c>
      <c r="N379" s="50">
        <v>2</v>
      </c>
      <c r="O379" s="81">
        <v>6</v>
      </c>
      <c r="P379" s="124">
        <v>0</v>
      </c>
      <c r="Q379" s="50"/>
      <c r="R379" s="50"/>
      <c r="S379" s="50"/>
      <c r="T379" s="50"/>
      <c r="U379" s="50"/>
    </row>
    <row r="380" spans="12:21" x14ac:dyDescent="0.2">
      <c r="L380" s="131">
        <v>1</v>
      </c>
      <c r="M380" s="50">
        <v>10</v>
      </c>
      <c r="N380" s="50">
        <v>2</v>
      </c>
      <c r="O380" s="81">
        <v>7</v>
      </c>
      <c r="P380" s="124">
        <v>9</v>
      </c>
      <c r="Q380" s="50"/>
      <c r="R380" s="50"/>
      <c r="S380" s="50"/>
      <c r="T380" s="50"/>
      <c r="U380" s="50"/>
    </row>
    <row r="381" spans="12:21" x14ac:dyDescent="0.2">
      <c r="L381" s="131">
        <v>1</v>
      </c>
      <c r="M381" s="50">
        <v>10</v>
      </c>
      <c r="N381" s="50">
        <v>2</v>
      </c>
      <c r="O381" s="81">
        <v>8</v>
      </c>
      <c r="P381" s="124">
        <v>0</v>
      </c>
      <c r="Q381" s="50"/>
      <c r="R381" s="50"/>
      <c r="S381" s="50"/>
      <c r="T381" s="50"/>
      <c r="U381" s="50"/>
    </row>
    <row r="382" spans="12:21" x14ac:dyDescent="0.2">
      <c r="L382" s="131">
        <v>1</v>
      </c>
      <c r="M382" s="50">
        <v>10</v>
      </c>
      <c r="N382" s="50">
        <v>2</v>
      </c>
      <c r="O382" s="81">
        <v>9</v>
      </c>
      <c r="P382" s="124">
        <v>16</v>
      </c>
      <c r="Q382" s="50"/>
      <c r="R382" s="50"/>
      <c r="S382" s="50"/>
      <c r="T382" s="50"/>
      <c r="U382" s="50"/>
    </row>
    <row r="383" spans="12:21" x14ac:dyDescent="0.2">
      <c r="L383" s="133">
        <v>1</v>
      </c>
      <c r="M383" s="96">
        <v>10</v>
      </c>
      <c r="N383" s="96">
        <v>2</v>
      </c>
      <c r="O383" s="96">
        <v>10</v>
      </c>
      <c r="P383" s="126">
        <v>0</v>
      </c>
      <c r="Q383" s="98"/>
      <c r="R383" s="50"/>
      <c r="S383" s="50"/>
      <c r="T383" s="50"/>
      <c r="U383" s="50"/>
    </row>
    <row r="384" spans="12:21" x14ac:dyDescent="0.2">
      <c r="L384" s="131">
        <v>1</v>
      </c>
      <c r="M384" s="50">
        <v>10</v>
      </c>
      <c r="N384" s="50">
        <v>3</v>
      </c>
      <c r="O384" s="81">
        <v>1</v>
      </c>
      <c r="P384" s="124">
        <v>11</v>
      </c>
      <c r="Q384" s="50"/>
      <c r="R384" s="50"/>
      <c r="S384" s="50"/>
      <c r="T384" s="50"/>
      <c r="U384" s="50"/>
    </row>
    <row r="385" spans="12:21" x14ac:dyDescent="0.2">
      <c r="L385" s="131">
        <v>1</v>
      </c>
      <c r="M385" s="50">
        <v>10</v>
      </c>
      <c r="N385" s="50">
        <v>3</v>
      </c>
      <c r="O385" s="81">
        <v>2</v>
      </c>
      <c r="P385" s="124">
        <v>5</v>
      </c>
      <c r="Q385" s="50"/>
      <c r="R385" s="50"/>
      <c r="S385" s="50"/>
      <c r="T385" s="50"/>
      <c r="U385" s="50"/>
    </row>
    <row r="386" spans="12:21" x14ac:dyDescent="0.2">
      <c r="L386" s="131">
        <v>1</v>
      </c>
      <c r="M386" s="50">
        <v>10</v>
      </c>
      <c r="N386" s="50">
        <v>3</v>
      </c>
      <c r="O386" s="81">
        <v>3</v>
      </c>
      <c r="P386" s="124">
        <v>4</v>
      </c>
      <c r="Q386" s="50"/>
      <c r="R386" s="50"/>
      <c r="S386" s="50"/>
      <c r="T386" s="50"/>
      <c r="U386" s="50"/>
    </row>
    <row r="387" spans="12:21" x14ac:dyDescent="0.2">
      <c r="L387" s="131">
        <v>1</v>
      </c>
      <c r="M387" s="50">
        <v>10</v>
      </c>
      <c r="N387" s="81">
        <v>3</v>
      </c>
      <c r="O387" s="81">
        <v>4</v>
      </c>
      <c r="P387" s="124">
        <v>6</v>
      </c>
      <c r="Q387" s="50"/>
      <c r="R387" s="50"/>
      <c r="S387" s="50"/>
      <c r="T387" s="50"/>
      <c r="U387" s="50"/>
    </row>
    <row r="388" spans="12:21" x14ac:dyDescent="0.2">
      <c r="L388" s="131">
        <v>1</v>
      </c>
      <c r="M388" s="50">
        <v>10</v>
      </c>
      <c r="N388" s="81">
        <v>3</v>
      </c>
      <c r="O388" s="81">
        <v>5</v>
      </c>
      <c r="P388" s="124">
        <v>4</v>
      </c>
      <c r="Q388" s="50"/>
      <c r="R388" s="50"/>
      <c r="S388" s="50"/>
      <c r="T388" s="50"/>
      <c r="U388" s="50"/>
    </row>
    <row r="389" spans="12:21" x14ac:dyDescent="0.2">
      <c r="L389" s="131">
        <v>1</v>
      </c>
      <c r="M389" s="50">
        <v>10</v>
      </c>
      <c r="N389" s="50">
        <v>3</v>
      </c>
      <c r="O389" s="81">
        <v>6</v>
      </c>
      <c r="P389" s="124">
        <v>10</v>
      </c>
      <c r="Q389" s="50"/>
      <c r="R389" s="50"/>
      <c r="S389" s="50"/>
      <c r="T389" s="50"/>
      <c r="U389" s="50"/>
    </row>
    <row r="390" spans="12:21" x14ac:dyDescent="0.2">
      <c r="L390" s="131">
        <v>1</v>
      </c>
      <c r="M390" s="50">
        <v>10</v>
      </c>
      <c r="N390" s="50">
        <v>3</v>
      </c>
      <c r="O390" s="81">
        <v>7</v>
      </c>
      <c r="P390" s="124">
        <v>1</v>
      </c>
      <c r="Q390" s="50"/>
      <c r="R390" s="50"/>
      <c r="S390" s="50"/>
      <c r="T390" s="50"/>
      <c r="U390" s="50"/>
    </row>
    <row r="391" spans="12:21" x14ac:dyDescent="0.2">
      <c r="L391" s="131">
        <v>1</v>
      </c>
      <c r="M391" s="50">
        <v>10</v>
      </c>
      <c r="N391" s="50">
        <v>3</v>
      </c>
      <c r="O391" s="81">
        <v>8</v>
      </c>
      <c r="P391" s="124">
        <v>3</v>
      </c>
      <c r="Q391" s="50"/>
      <c r="R391" s="50"/>
      <c r="S391" s="50"/>
      <c r="T391" s="50"/>
      <c r="U391" s="50"/>
    </row>
    <row r="392" spans="12:21" x14ac:dyDescent="0.2">
      <c r="L392" s="131">
        <v>1</v>
      </c>
      <c r="M392" s="50">
        <v>10</v>
      </c>
      <c r="N392" s="50">
        <v>3</v>
      </c>
      <c r="O392" s="81">
        <v>9</v>
      </c>
      <c r="P392" s="124">
        <v>5</v>
      </c>
      <c r="Q392" s="50"/>
      <c r="R392" s="50"/>
      <c r="S392" s="50"/>
      <c r="T392" s="50"/>
      <c r="U392" s="50"/>
    </row>
    <row r="393" spans="12:21" x14ac:dyDescent="0.2">
      <c r="L393" s="133">
        <v>1</v>
      </c>
      <c r="M393" s="96">
        <v>10</v>
      </c>
      <c r="N393" s="96">
        <v>3</v>
      </c>
      <c r="O393" s="96">
        <v>10</v>
      </c>
      <c r="P393" s="126">
        <v>12</v>
      </c>
      <c r="Q393" s="98"/>
      <c r="R393" s="50"/>
      <c r="S393" s="50"/>
      <c r="T393" s="50"/>
      <c r="U393" s="50"/>
    </row>
    <row r="394" spans="12:21" x14ac:dyDescent="0.2">
      <c r="L394" s="131">
        <v>1</v>
      </c>
      <c r="M394" s="50">
        <v>10</v>
      </c>
      <c r="N394" s="50">
        <v>4</v>
      </c>
      <c r="O394" s="81">
        <v>1</v>
      </c>
      <c r="P394" s="124">
        <v>32</v>
      </c>
      <c r="Q394" s="50"/>
      <c r="R394" s="50"/>
      <c r="S394" s="50"/>
      <c r="T394" s="50"/>
      <c r="U394" s="50"/>
    </row>
    <row r="395" spans="12:21" x14ac:dyDescent="0.2">
      <c r="L395" s="131">
        <v>1</v>
      </c>
      <c r="M395" s="50">
        <v>10</v>
      </c>
      <c r="N395" s="50">
        <v>4</v>
      </c>
      <c r="O395" s="81">
        <v>2</v>
      </c>
      <c r="P395" s="124">
        <v>4</v>
      </c>
      <c r="Q395" s="50"/>
      <c r="R395" s="50"/>
      <c r="S395" s="50"/>
      <c r="T395" s="50"/>
      <c r="U395" s="50"/>
    </row>
    <row r="396" spans="12:21" x14ac:dyDescent="0.2">
      <c r="L396" s="131">
        <v>1</v>
      </c>
      <c r="M396" s="50">
        <v>10</v>
      </c>
      <c r="N396" s="50">
        <v>4</v>
      </c>
      <c r="O396" s="81">
        <v>3</v>
      </c>
      <c r="P396" s="124">
        <v>9</v>
      </c>
      <c r="Q396" s="50"/>
      <c r="R396" s="50"/>
      <c r="S396" s="50"/>
      <c r="T396" s="50"/>
      <c r="U396" s="50"/>
    </row>
    <row r="397" spans="12:21" x14ac:dyDescent="0.2">
      <c r="L397" s="131">
        <v>1</v>
      </c>
      <c r="M397" s="50">
        <v>10</v>
      </c>
      <c r="N397" s="50">
        <v>4</v>
      </c>
      <c r="O397" s="81">
        <v>4</v>
      </c>
      <c r="P397" s="124">
        <v>17</v>
      </c>
      <c r="Q397" s="50"/>
      <c r="R397" s="50"/>
      <c r="S397" s="50"/>
      <c r="T397" s="50"/>
      <c r="U397" s="50"/>
    </row>
    <row r="398" spans="12:21" x14ac:dyDescent="0.2">
      <c r="L398" s="131">
        <v>1</v>
      </c>
      <c r="M398" s="50">
        <v>10</v>
      </c>
      <c r="N398" s="81">
        <v>4</v>
      </c>
      <c r="O398" s="81">
        <v>5</v>
      </c>
      <c r="P398" s="124">
        <v>17</v>
      </c>
      <c r="Q398" s="50"/>
      <c r="R398" s="50"/>
      <c r="S398" s="50"/>
      <c r="T398" s="50"/>
      <c r="U398" s="50"/>
    </row>
    <row r="399" spans="12:21" x14ac:dyDescent="0.2">
      <c r="L399" s="131">
        <v>1</v>
      </c>
      <c r="M399" s="50">
        <v>10</v>
      </c>
      <c r="N399" s="50">
        <v>4</v>
      </c>
      <c r="O399" s="81">
        <v>6</v>
      </c>
      <c r="P399" s="124">
        <v>8</v>
      </c>
      <c r="Q399" s="50"/>
      <c r="R399" s="50"/>
      <c r="S399" s="50"/>
      <c r="T399" s="50"/>
      <c r="U399" s="50"/>
    </row>
    <row r="400" spans="12:21" x14ac:dyDescent="0.2">
      <c r="L400" s="131">
        <v>1</v>
      </c>
      <c r="M400" s="50">
        <v>10</v>
      </c>
      <c r="N400" s="50">
        <v>4</v>
      </c>
      <c r="O400" s="81">
        <v>7</v>
      </c>
      <c r="P400" s="124">
        <v>8</v>
      </c>
      <c r="Q400" s="50"/>
      <c r="R400" s="50"/>
      <c r="S400" s="50"/>
      <c r="T400" s="50"/>
      <c r="U400" s="50"/>
    </row>
    <row r="401" spans="12:21" x14ac:dyDescent="0.2">
      <c r="L401" s="131">
        <v>1</v>
      </c>
      <c r="M401" s="50">
        <v>10</v>
      </c>
      <c r="N401" s="50">
        <v>4</v>
      </c>
      <c r="O401" s="81">
        <v>8</v>
      </c>
      <c r="P401" s="124">
        <v>6</v>
      </c>
      <c r="Q401" s="50"/>
      <c r="R401" s="50"/>
      <c r="S401" s="50"/>
      <c r="T401" s="50"/>
      <c r="U401" s="50"/>
    </row>
    <row r="402" spans="12:21" x14ac:dyDescent="0.2">
      <c r="L402" s="131">
        <v>1</v>
      </c>
      <c r="M402" s="50">
        <v>10</v>
      </c>
      <c r="N402" s="50">
        <v>4</v>
      </c>
      <c r="O402" s="81">
        <v>9</v>
      </c>
      <c r="P402" s="124">
        <v>13</v>
      </c>
      <c r="Q402" s="50"/>
      <c r="R402" s="50"/>
      <c r="S402" s="50"/>
      <c r="T402" s="50"/>
      <c r="U402" s="50"/>
    </row>
    <row r="403" spans="12:21" ht="15.75" thickBot="1" x14ac:dyDescent="0.25">
      <c r="L403" s="135">
        <v>1</v>
      </c>
      <c r="M403" s="117">
        <v>10</v>
      </c>
      <c r="N403" s="117">
        <v>4</v>
      </c>
      <c r="O403" s="117">
        <v>10</v>
      </c>
      <c r="P403" s="125">
        <v>14</v>
      </c>
      <c r="Q403" s="119"/>
      <c r="R403" s="50"/>
      <c r="S403" s="50"/>
      <c r="T403" s="50"/>
      <c r="U403" s="50"/>
    </row>
    <row r="404" spans="12:21" x14ac:dyDescent="0.2">
      <c r="L404" s="131">
        <v>1</v>
      </c>
      <c r="M404" s="50">
        <v>11</v>
      </c>
      <c r="N404" s="50">
        <v>1</v>
      </c>
      <c r="O404" s="81">
        <v>1</v>
      </c>
      <c r="P404" s="124">
        <v>11</v>
      </c>
      <c r="Q404" s="50"/>
      <c r="R404" s="50"/>
      <c r="S404" s="50"/>
      <c r="T404" s="50"/>
      <c r="U404" s="50"/>
    </row>
    <row r="405" spans="12:21" x14ac:dyDescent="0.2">
      <c r="L405" s="131">
        <v>1</v>
      </c>
      <c r="M405" s="50">
        <v>11</v>
      </c>
      <c r="N405" s="50">
        <v>1</v>
      </c>
      <c r="O405" s="81">
        <v>2</v>
      </c>
      <c r="P405" s="124">
        <v>16</v>
      </c>
      <c r="Q405" s="50"/>
      <c r="R405" s="50"/>
      <c r="S405" s="50"/>
      <c r="T405" s="50"/>
      <c r="U405" s="50"/>
    </row>
    <row r="406" spans="12:21" x14ac:dyDescent="0.2">
      <c r="L406" s="131">
        <v>1</v>
      </c>
      <c r="M406" s="50">
        <v>11</v>
      </c>
      <c r="N406" s="50">
        <v>1</v>
      </c>
      <c r="O406" s="81">
        <v>3</v>
      </c>
      <c r="P406" s="124">
        <v>11</v>
      </c>
      <c r="Q406" s="50"/>
      <c r="R406" s="50"/>
      <c r="S406" s="50"/>
      <c r="T406" s="50"/>
      <c r="U406" s="50"/>
    </row>
    <row r="407" spans="12:21" x14ac:dyDescent="0.2">
      <c r="L407" s="131">
        <v>1</v>
      </c>
      <c r="M407" s="50">
        <v>11</v>
      </c>
      <c r="N407" s="50">
        <v>1</v>
      </c>
      <c r="O407" s="81">
        <v>4</v>
      </c>
      <c r="P407" s="124">
        <v>27</v>
      </c>
      <c r="Q407" s="50"/>
      <c r="R407" s="50"/>
      <c r="S407" s="50"/>
      <c r="T407" s="50"/>
      <c r="U407" s="50"/>
    </row>
    <row r="408" spans="12:21" x14ac:dyDescent="0.2">
      <c r="L408" s="131">
        <v>1</v>
      </c>
      <c r="M408" s="50">
        <v>11</v>
      </c>
      <c r="N408" s="81">
        <v>1</v>
      </c>
      <c r="O408" s="81">
        <v>5</v>
      </c>
      <c r="P408" s="124">
        <v>48</v>
      </c>
      <c r="Q408" s="50"/>
      <c r="R408" s="50"/>
      <c r="S408" s="50"/>
      <c r="T408" s="50"/>
      <c r="U408" s="50"/>
    </row>
    <row r="409" spans="12:21" x14ac:dyDescent="0.2">
      <c r="L409" s="131">
        <v>1</v>
      </c>
      <c r="M409" s="50">
        <v>11</v>
      </c>
      <c r="N409" s="50">
        <v>1</v>
      </c>
      <c r="O409" s="81">
        <v>6</v>
      </c>
      <c r="P409" s="124">
        <v>4</v>
      </c>
      <c r="Q409" s="50"/>
      <c r="R409" s="50"/>
      <c r="S409" s="50"/>
      <c r="T409" s="50"/>
      <c r="U409" s="50"/>
    </row>
    <row r="410" spans="12:21" x14ac:dyDescent="0.2">
      <c r="L410" s="131">
        <v>1</v>
      </c>
      <c r="M410" s="50">
        <v>11</v>
      </c>
      <c r="N410" s="50">
        <v>1</v>
      </c>
      <c r="O410" s="81">
        <v>7</v>
      </c>
      <c r="P410" s="124">
        <v>18</v>
      </c>
      <c r="Q410" s="50"/>
      <c r="R410" s="50"/>
      <c r="S410" s="50"/>
      <c r="T410" s="50"/>
      <c r="U410" s="50"/>
    </row>
    <row r="411" spans="12:21" x14ac:dyDescent="0.2">
      <c r="L411" s="131">
        <v>1</v>
      </c>
      <c r="M411" s="50">
        <v>11</v>
      </c>
      <c r="N411" s="50">
        <v>1</v>
      </c>
      <c r="O411" s="81">
        <v>8</v>
      </c>
      <c r="P411" s="124">
        <v>48</v>
      </c>
      <c r="Q411" s="50"/>
      <c r="R411" s="50"/>
      <c r="S411" s="50"/>
      <c r="T411" s="50"/>
      <c r="U411" s="50"/>
    </row>
    <row r="412" spans="12:21" x14ac:dyDescent="0.2">
      <c r="L412" s="131">
        <v>1</v>
      </c>
      <c r="M412" s="50">
        <v>11</v>
      </c>
      <c r="N412" s="50">
        <v>1</v>
      </c>
      <c r="O412" s="81">
        <v>9</v>
      </c>
      <c r="P412" s="124">
        <v>3</v>
      </c>
      <c r="Q412" s="50"/>
      <c r="R412" s="50"/>
      <c r="S412" s="50"/>
      <c r="T412" s="50"/>
      <c r="U412" s="50"/>
    </row>
    <row r="413" spans="12:21" x14ac:dyDescent="0.2">
      <c r="L413" s="133">
        <v>1</v>
      </c>
      <c r="M413" s="96">
        <v>11</v>
      </c>
      <c r="N413" s="96">
        <v>1</v>
      </c>
      <c r="O413" s="96">
        <v>10</v>
      </c>
      <c r="P413" s="126">
        <v>23</v>
      </c>
      <c r="Q413" s="98"/>
      <c r="R413" s="50"/>
      <c r="S413" s="50"/>
      <c r="T413" s="50"/>
      <c r="U413" s="50"/>
    </row>
    <row r="414" spans="12:21" x14ac:dyDescent="0.2">
      <c r="L414" s="131">
        <v>1</v>
      </c>
      <c r="M414" s="50">
        <v>11</v>
      </c>
      <c r="N414" s="50">
        <v>2</v>
      </c>
      <c r="O414" s="81">
        <v>1</v>
      </c>
      <c r="P414" s="124">
        <v>23</v>
      </c>
      <c r="Q414" s="50"/>
      <c r="R414" s="50"/>
      <c r="S414" s="50"/>
      <c r="T414" s="50"/>
      <c r="U414" s="50"/>
    </row>
    <row r="415" spans="12:21" x14ac:dyDescent="0.2">
      <c r="L415" s="131">
        <v>1</v>
      </c>
      <c r="M415" s="50">
        <v>11</v>
      </c>
      <c r="N415" s="50">
        <v>2</v>
      </c>
      <c r="O415" s="81">
        <v>2</v>
      </c>
      <c r="P415" s="124">
        <v>8</v>
      </c>
      <c r="Q415" s="50"/>
      <c r="R415" s="50"/>
      <c r="S415" s="50"/>
      <c r="T415" s="50"/>
      <c r="U415" s="50"/>
    </row>
    <row r="416" spans="12:21" x14ac:dyDescent="0.2">
      <c r="L416" s="131">
        <v>1</v>
      </c>
      <c r="M416" s="50">
        <v>11</v>
      </c>
      <c r="N416" s="50">
        <v>2</v>
      </c>
      <c r="O416" s="81">
        <v>3</v>
      </c>
      <c r="P416" s="124">
        <v>4</v>
      </c>
      <c r="Q416" s="50"/>
      <c r="R416" s="50"/>
      <c r="S416" s="50"/>
      <c r="T416" s="50"/>
      <c r="U416" s="50"/>
    </row>
    <row r="417" spans="12:21" x14ac:dyDescent="0.2">
      <c r="L417" s="131">
        <v>1</v>
      </c>
      <c r="M417" s="50">
        <v>11</v>
      </c>
      <c r="N417" s="50">
        <v>2</v>
      </c>
      <c r="O417" s="81">
        <v>4</v>
      </c>
      <c r="P417" s="124">
        <v>15</v>
      </c>
      <c r="Q417" s="50"/>
      <c r="R417" s="50"/>
      <c r="S417" s="50"/>
      <c r="T417" s="50"/>
      <c r="U417" s="50"/>
    </row>
    <row r="418" spans="12:21" x14ac:dyDescent="0.2">
      <c r="L418" s="131">
        <v>1</v>
      </c>
      <c r="M418" s="50">
        <v>11</v>
      </c>
      <c r="N418" s="81">
        <v>2</v>
      </c>
      <c r="O418" s="81">
        <v>5</v>
      </c>
      <c r="P418" s="124">
        <v>14</v>
      </c>
      <c r="Q418" s="50"/>
      <c r="R418" s="50"/>
      <c r="S418" s="50"/>
      <c r="T418" s="50"/>
      <c r="U418" s="50"/>
    </row>
    <row r="419" spans="12:21" x14ac:dyDescent="0.2">
      <c r="L419" s="131">
        <v>1</v>
      </c>
      <c r="M419" s="50">
        <v>11</v>
      </c>
      <c r="N419" s="50">
        <v>2</v>
      </c>
      <c r="O419" s="81">
        <v>6</v>
      </c>
      <c r="P419" s="124">
        <v>9</v>
      </c>
      <c r="Q419" s="50"/>
      <c r="R419" s="50"/>
      <c r="S419" s="50"/>
      <c r="T419" s="50"/>
      <c r="U419" s="50"/>
    </row>
    <row r="420" spans="12:21" x14ac:dyDescent="0.2">
      <c r="L420" s="131">
        <v>1</v>
      </c>
      <c r="M420" s="50">
        <v>11</v>
      </c>
      <c r="N420" s="50">
        <v>2</v>
      </c>
      <c r="O420" s="81">
        <v>7</v>
      </c>
      <c r="P420" s="124">
        <v>8</v>
      </c>
      <c r="Q420" s="50"/>
      <c r="R420" s="50"/>
      <c r="S420" s="50"/>
      <c r="T420" s="50"/>
      <c r="U420" s="50"/>
    </row>
    <row r="421" spans="12:21" x14ac:dyDescent="0.2">
      <c r="L421" s="131">
        <v>1</v>
      </c>
      <c r="M421" s="50">
        <v>11</v>
      </c>
      <c r="N421" s="50">
        <v>2</v>
      </c>
      <c r="O421" s="81">
        <v>8</v>
      </c>
      <c r="P421" s="124">
        <v>6</v>
      </c>
      <c r="Q421" s="50"/>
      <c r="R421" s="50"/>
      <c r="S421" s="50"/>
      <c r="T421" s="50"/>
      <c r="U421" s="50"/>
    </row>
    <row r="422" spans="12:21" x14ac:dyDescent="0.2">
      <c r="L422" s="131">
        <v>1</v>
      </c>
      <c r="M422" s="50">
        <v>11</v>
      </c>
      <c r="N422" s="50">
        <v>2</v>
      </c>
      <c r="O422" s="81">
        <v>9</v>
      </c>
      <c r="P422" s="124">
        <v>15</v>
      </c>
      <c r="Q422" s="50"/>
      <c r="R422" s="50"/>
      <c r="S422" s="50"/>
      <c r="T422" s="50"/>
      <c r="U422" s="50"/>
    </row>
    <row r="423" spans="12:21" x14ac:dyDescent="0.2">
      <c r="L423" s="133">
        <v>1</v>
      </c>
      <c r="M423" s="96">
        <v>11</v>
      </c>
      <c r="N423" s="96">
        <v>2</v>
      </c>
      <c r="O423" s="96">
        <v>10</v>
      </c>
      <c r="P423" s="126">
        <v>8</v>
      </c>
      <c r="Q423" s="98"/>
      <c r="R423" s="50"/>
      <c r="S423" s="50"/>
      <c r="T423" s="50"/>
      <c r="U423" s="50"/>
    </row>
    <row r="424" spans="12:21" x14ac:dyDescent="0.2">
      <c r="L424" s="131">
        <v>1</v>
      </c>
      <c r="M424" s="50">
        <v>11</v>
      </c>
      <c r="N424" s="50">
        <v>3</v>
      </c>
      <c r="O424" s="81">
        <v>1</v>
      </c>
      <c r="P424" s="124">
        <v>5</v>
      </c>
      <c r="Q424" s="50"/>
      <c r="R424" s="50"/>
      <c r="S424" s="50"/>
      <c r="T424" s="50"/>
      <c r="U424" s="50"/>
    </row>
    <row r="425" spans="12:21" x14ac:dyDescent="0.2">
      <c r="L425" s="131">
        <v>1</v>
      </c>
      <c r="M425" s="50">
        <v>11</v>
      </c>
      <c r="N425" s="50">
        <v>3</v>
      </c>
      <c r="O425" s="81">
        <v>2</v>
      </c>
      <c r="P425" s="124">
        <v>17</v>
      </c>
      <c r="Q425" s="50"/>
      <c r="R425" s="50"/>
      <c r="S425" s="50"/>
      <c r="T425" s="50"/>
      <c r="U425" s="50"/>
    </row>
    <row r="426" spans="12:21" x14ac:dyDescent="0.2">
      <c r="L426" s="131">
        <v>1</v>
      </c>
      <c r="M426" s="50">
        <v>11</v>
      </c>
      <c r="N426" s="50">
        <v>3</v>
      </c>
      <c r="O426" s="81">
        <v>3</v>
      </c>
      <c r="P426" s="124">
        <v>19</v>
      </c>
      <c r="Q426" s="50"/>
      <c r="R426" s="50"/>
      <c r="S426" s="50"/>
      <c r="T426" s="50"/>
      <c r="U426" s="50"/>
    </row>
    <row r="427" spans="12:21" x14ac:dyDescent="0.2">
      <c r="L427" s="131">
        <v>1</v>
      </c>
      <c r="M427" s="50">
        <v>11</v>
      </c>
      <c r="N427" s="81">
        <v>3</v>
      </c>
      <c r="O427" s="81">
        <v>4</v>
      </c>
      <c r="P427" s="124">
        <v>36</v>
      </c>
      <c r="Q427" s="50"/>
      <c r="R427" s="50"/>
      <c r="S427" s="50"/>
      <c r="T427" s="50"/>
      <c r="U427" s="50"/>
    </row>
    <row r="428" spans="12:21" x14ac:dyDescent="0.2">
      <c r="L428" s="131">
        <v>1</v>
      </c>
      <c r="M428" s="50">
        <v>11</v>
      </c>
      <c r="N428" s="81">
        <v>3</v>
      </c>
      <c r="O428" s="81">
        <v>5</v>
      </c>
      <c r="P428" s="124">
        <v>6</v>
      </c>
      <c r="Q428" s="50"/>
      <c r="R428" s="50"/>
      <c r="S428" s="50"/>
      <c r="T428" s="50"/>
      <c r="U428" s="50"/>
    </row>
    <row r="429" spans="12:21" x14ac:dyDescent="0.2">
      <c r="L429" s="131">
        <v>1</v>
      </c>
      <c r="M429" s="50">
        <v>11</v>
      </c>
      <c r="N429" s="50">
        <v>3</v>
      </c>
      <c r="O429" s="81">
        <v>6</v>
      </c>
      <c r="P429" s="124">
        <v>9</v>
      </c>
      <c r="Q429" s="50"/>
      <c r="R429" s="50"/>
      <c r="S429" s="50"/>
      <c r="T429" s="50"/>
      <c r="U429" s="50"/>
    </row>
    <row r="430" spans="12:21" x14ac:dyDescent="0.2">
      <c r="L430" s="131">
        <v>1</v>
      </c>
      <c r="M430" s="50">
        <v>11</v>
      </c>
      <c r="N430" s="50">
        <v>3</v>
      </c>
      <c r="O430" s="81">
        <v>7</v>
      </c>
      <c r="P430" s="124">
        <v>23</v>
      </c>
      <c r="Q430" s="50"/>
      <c r="R430" s="50"/>
      <c r="S430" s="50"/>
      <c r="T430" s="50"/>
      <c r="U430" s="50"/>
    </row>
    <row r="431" spans="12:21" x14ac:dyDescent="0.2">
      <c r="L431" s="131">
        <v>1</v>
      </c>
      <c r="M431" s="50">
        <v>11</v>
      </c>
      <c r="N431" s="50">
        <v>3</v>
      </c>
      <c r="O431" s="81">
        <v>8</v>
      </c>
      <c r="P431" s="124">
        <v>21</v>
      </c>
      <c r="Q431" s="50"/>
      <c r="R431" s="50"/>
      <c r="S431" s="50"/>
      <c r="T431" s="50"/>
      <c r="U431" s="50"/>
    </row>
    <row r="432" spans="12:21" x14ac:dyDescent="0.2">
      <c r="L432" s="131">
        <v>1</v>
      </c>
      <c r="M432" s="50">
        <v>11</v>
      </c>
      <c r="N432" s="50">
        <v>3</v>
      </c>
      <c r="O432" s="81">
        <v>9</v>
      </c>
      <c r="P432" s="124">
        <v>3</v>
      </c>
      <c r="Q432" s="50"/>
      <c r="R432" s="50"/>
      <c r="S432" s="50"/>
      <c r="T432" s="50"/>
      <c r="U432" s="50"/>
    </row>
    <row r="433" spans="12:21" x14ac:dyDescent="0.2">
      <c r="L433" s="133">
        <v>1</v>
      </c>
      <c r="M433" s="96">
        <v>11</v>
      </c>
      <c r="N433" s="96">
        <v>3</v>
      </c>
      <c r="O433" s="96">
        <v>10</v>
      </c>
      <c r="P433" s="126">
        <v>1</v>
      </c>
      <c r="Q433" s="98"/>
      <c r="R433" s="50"/>
      <c r="S433" s="50"/>
      <c r="T433" s="50"/>
      <c r="U433" s="50"/>
    </row>
    <row r="434" spans="12:21" x14ac:dyDescent="0.2">
      <c r="L434" s="131">
        <v>1</v>
      </c>
      <c r="M434" s="50">
        <v>11</v>
      </c>
      <c r="N434" s="50">
        <v>4</v>
      </c>
      <c r="O434" s="81">
        <v>1</v>
      </c>
      <c r="P434" s="124">
        <v>30</v>
      </c>
      <c r="Q434" s="50"/>
      <c r="R434" s="50"/>
      <c r="S434" s="50"/>
      <c r="T434" s="50"/>
      <c r="U434" s="50"/>
    </row>
    <row r="435" spans="12:21" x14ac:dyDescent="0.2">
      <c r="L435" s="131">
        <v>1</v>
      </c>
      <c r="M435" s="50">
        <v>11</v>
      </c>
      <c r="N435" s="50">
        <v>4</v>
      </c>
      <c r="O435" s="81">
        <v>2</v>
      </c>
      <c r="P435" s="124">
        <v>7</v>
      </c>
      <c r="Q435" s="50"/>
      <c r="R435" s="50"/>
      <c r="S435" s="50"/>
      <c r="T435" s="50"/>
      <c r="U435" s="50"/>
    </row>
    <row r="436" spans="12:21" x14ac:dyDescent="0.2">
      <c r="L436" s="131">
        <v>1</v>
      </c>
      <c r="M436" s="50">
        <v>11</v>
      </c>
      <c r="N436" s="50">
        <v>4</v>
      </c>
      <c r="O436" s="81">
        <v>3</v>
      </c>
      <c r="P436" s="124">
        <v>24</v>
      </c>
      <c r="Q436" s="50"/>
      <c r="R436" s="50"/>
      <c r="S436" s="50"/>
      <c r="T436" s="50"/>
      <c r="U436" s="50"/>
    </row>
    <row r="437" spans="12:21" x14ac:dyDescent="0.2">
      <c r="L437" s="131">
        <v>1</v>
      </c>
      <c r="M437" s="50">
        <v>11</v>
      </c>
      <c r="N437" s="50">
        <v>4</v>
      </c>
      <c r="O437" s="81">
        <v>4</v>
      </c>
      <c r="P437" s="124">
        <v>26</v>
      </c>
      <c r="Q437" s="50"/>
      <c r="R437" s="50"/>
      <c r="S437" s="50"/>
      <c r="T437" s="50"/>
      <c r="U437" s="50"/>
    </row>
    <row r="438" spans="12:21" x14ac:dyDescent="0.2">
      <c r="L438" s="131">
        <v>1</v>
      </c>
      <c r="M438" s="50">
        <v>11</v>
      </c>
      <c r="N438" s="81">
        <v>4</v>
      </c>
      <c r="O438" s="81">
        <v>5</v>
      </c>
      <c r="P438" s="124">
        <v>30</v>
      </c>
      <c r="Q438" s="50"/>
      <c r="R438" s="50"/>
      <c r="S438" s="50"/>
      <c r="T438" s="50"/>
      <c r="U438" s="50"/>
    </row>
    <row r="439" spans="12:21" x14ac:dyDescent="0.2">
      <c r="L439" s="131">
        <v>1</v>
      </c>
      <c r="M439" s="50">
        <v>11</v>
      </c>
      <c r="N439" s="50">
        <v>4</v>
      </c>
      <c r="O439" s="81">
        <v>6</v>
      </c>
      <c r="P439" s="124">
        <v>7</v>
      </c>
      <c r="Q439" s="50"/>
      <c r="R439" s="50"/>
      <c r="S439" s="50"/>
      <c r="T439" s="50"/>
      <c r="U439" s="50"/>
    </row>
    <row r="440" spans="12:21" x14ac:dyDescent="0.2">
      <c r="L440" s="131">
        <v>1</v>
      </c>
      <c r="M440" s="50">
        <v>11</v>
      </c>
      <c r="N440" s="50">
        <v>4</v>
      </c>
      <c r="O440" s="81">
        <v>7</v>
      </c>
      <c r="P440" s="124">
        <v>59</v>
      </c>
      <c r="Q440" s="50"/>
      <c r="R440" s="50"/>
      <c r="S440" s="50"/>
      <c r="T440" s="50"/>
      <c r="U440" s="50"/>
    </row>
    <row r="441" spans="12:21" x14ac:dyDescent="0.2">
      <c r="L441" s="131">
        <v>1</v>
      </c>
      <c r="M441" s="50">
        <v>11</v>
      </c>
      <c r="N441" s="50">
        <v>4</v>
      </c>
      <c r="O441" s="81">
        <v>8</v>
      </c>
      <c r="P441" s="124">
        <v>23</v>
      </c>
      <c r="Q441" s="50"/>
      <c r="R441" s="50"/>
      <c r="S441" s="50"/>
      <c r="T441" s="50"/>
      <c r="U441" s="50"/>
    </row>
    <row r="442" spans="12:21" x14ac:dyDescent="0.2">
      <c r="L442" s="131">
        <v>1</v>
      </c>
      <c r="M442" s="50">
        <v>11</v>
      </c>
      <c r="N442" s="50">
        <v>4</v>
      </c>
      <c r="O442" s="81">
        <v>9</v>
      </c>
      <c r="P442" s="124">
        <v>10</v>
      </c>
      <c r="Q442" s="50"/>
      <c r="R442" s="50"/>
      <c r="S442" s="50"/>
      <c r="T442" s="50"/>
      <c r="U442" s="50"/>
    </row>
    <row r="443" spans="12:21" ht="15.75" thickBot="1" x14ac:dyDescent="0.25">
      <c r="L443" s="135">
        <v>1</v>
      </c>
      <c r="M443" s="117">
        <v>11</v>
      </c>
      <c r="N443" s="117">
        <v>4</v>
      </c>
      <c r="O443" s="117">
        <v>10</v>
      </c>
      <c r="P443" s="125">
        <v>18</v>
      </c>
      <c r="Q443" s="119"/>
      <c r="R443" s="50"/>
      <c r="S443" s="50"/>
      <c r="T443" s="50"/>
      <c r="U443" s="50"/>
    </row>
    <row r="444" spans="12:21" x14ac:dyDescent="0.2">
      <c r="L444" s="131">
        <v>1</v>
      </c>
      <c r="M444" s="50">
        <v>12</v>
      </c>
      <c r="N444" s="50">
        <v>1</v>
      </c>
      <c r="O444" s="81">
        <v>1</v>
      </c>
      <c r="P444" s="124">
        <v>4</v>
      </c>
      <c r="Q444" s="50"/>
      <c r="R444" s="50"/>
      <c r="S444" s="50"/>
      <c r="T444" s="50"/>
      <c r="U444" s="50"/>
    </row>
    <row r="445" spans="12:21" x14ac:dyDescent="0.2">
      <c r="L445" s="131">
        <v>1</v>
      </c>
      <c r="M445" s="50">
        <v>12</v>
      </c>
      <c r="N445" s="50">
        <v>1</v>
      </c>
      <c r="O445" s="81">
        <v>2</v>
      </c>
      <c r="P445" s="124">
        <v>2</v>
      </c>
      <c r="Q445" s="50"/>
      <c r="R445" s="50"/>
      <c r="S445" s="50"/>
      <c r="T445" s="50"/>
      <c r="U445" s="50"/>
    </row>
    <row r="446" spans="12:21" x14ac:dyDescent="0.2">
      <c r="L446" s="131">
        <v>1</v>
      </c>
      <c r="M446" s="50">
        <v>12</v>
      </c>
      <c r="N446" s="50">
        <v>1</v>
      </c>
      <c r="O446" s="81">
        <v>3</v>
      </c>
      <c r="P446" s="124">
        <v>0</v>
      </c>
      <c r="Q446" s="50"/>
      <c r="R446" s="50"/>
      <c r="S446" s="50"/>
      <c r="T446" s="50"/>
      <c r="U446" s="50"/>
    </row>
    <row r="447" spans="12:21" x14ac:dyDescent="0.2">
      <c r="L447" s="131">
        <v>1</v>
      </c>
      <c r="M447" s="50">
        <v>12</v>
      </c>
      <c r="N447" s="50">
        <v>1</v>
      </c>
      <c r="O447" s="81">
        <v>4</v>
      </c>
      <c r="P447" s="124">
        <v>0</v>
      </c>
      <c r="Q447" s="50"/>
      <c r="R447" s="50"/>
      <c r="S447" s="50"/>
      <c r="T447" s="50"/>
      <c r="U447" s="50"/>
    </row>
    <row r="448" spans="12:21" x14ac:dyDescent="0.2">
      <c r="L448" s="131">
        <v>1</v>
      </c>
      <c r="M448" s="50">
        <v>12</v>
      </c>
      <c r="N448" s="81">
        <v>1</v>
      </c>
      <c r="O448" s="81">
        <v>5</v>
      </c>
      <c r="P448" s="124">
        <v>7</v>
      </c>
      <c r="Q448" s="50"/>
      <c r="R448" s="50"/>
      <c r="S448" s="50"/>
      <c r="T448" s="50"/>
      <c r="U448" s="50"/>
    </row>
    <row r="449" spans="12:21" x14ac:dyDescent="0.2">
      <c r="L449" s="131">
        <v>1</v>
      </c>
      <c r="M449" s="50">
        <v>12</v>
      </c>
      <c r="N449" s="50">
        <v>1</v>
      </c>
      <c r="O449" s="81">
        <v>6</v>
      </c>
      <c r="P449" s="124">
        <v>5</v>
      </c>
      <c r="Q449" s="50"/>
      <c r="R449" s="50"/>
      <c r="S449" s="50"/>
      <c r="T449" s="50"/>
      <c r="U449" s="50"/>
    </row>
    <row r="450" spans="12:21" x14ac:dyDescent="0.2">
      <c r="L450" s="131">
        <v>1</v>
      </c>
      <c r="M450" s="50">
        <v>12</v>
      </c>
      <c r="N450" s="50">
        <v>1</v>
      </c>
      <c r="O450" s="81">
        <v>7</v>
      </c>
      <c r="P450" s="124">
        <v>3</v>
      </c>
      <c r="Q450" s="50"/>
      <c r="R450" s="50"/>
      <c r="S450" s="50"/>
      <c r="T450" s="50"/>
      <c r="U450" s="50"/>
    </row>
    <row r="451" spans="12:21" x14ac:dyDescent="0.2">
      <c r="L451" s="131">
        <v>1</v>
      </c>
      <c r="M451" s="50">
        <v>12</v>
      </c>
      <c r="N451" s="50">
        <v>1</v>
      </c>
      <c r="O451" s="81">
        <v>8</v>
      </c>
      <c r="P451" s="124">
        <v>6</v>
      </c>
      <c r="Q451" s="50"/>
      <c r="R451" s="50"/>
      <c r="S451" s="50"/>
      <c r="T451" s="50"/>
      <c r="U451" s="50"/>
    </row>
    <row r="452" spans="12:21" x14ac:dyDescent="0.2">
      <c r="L452" s="131">
        <v>1</v>
      </c>
      <c r="M452" s="50">
        <v>12</v>
      </c>
      <c r="N452" s="50">
        <v>1</v>
      </c>
      <c r="O452" s="81">
        <v>9</v>
      </c>
      <c r="P452" s="124">
        <v>0</v>
      </c>
      <c r="Q452" s="50"/>
      <c r="R452" s="50"/>
      <c r="S452" s="50"/>
      <c r="T452" s="50"/>
      <c r="U452" s="50"/>
    </row>
    <row r="453" spans="12:21" x14ac:dyDescent="0.2">
      <c r="L453" s="133">
        <v>1</v>
      </c>
      <c r="M453" s="96">
        <v>12</v>
      </c>
      <c r="N453" s="96">
        <v>1</v>
      </c>
      <c r="O453" s="96">
        <v>10</v>
      </c>
      <c r="P453" s="126">
        <v>25</v>
      </c>
      <c r="Q453" s="98"/>
      <c r="R453" s="50"/>
      <c r="S453" s="50"/>
      <c r="T453" s="50"/>
      <c r="U453" s="50"/>
    </row>
    <row r="454" spans="12:21" x14ac:dyDescent="0.2">
      <c r="L454" s="131">
        <v>1</v>
      </c>
      <c r="M454" s="50">
        <v>12</v>
      </c>
      <c r="N454" s="50">
        <v>2</v>
      </c>
      <c r="O454" s="81">
        <v>1</v>
      </c>
      <c r="P454" s="124">
        <v>4</v>
      </c>
      <c r="Q454" s="50"/>
      <c r="R454" s="50"/>
      <c r="S454" s="50"/>
      <c r="T454" s="50"/>
      <c r="U454" s="50"/>
    </row>
    <row r="455" spans="12:21" x14ac:dyDescent="0.2">
      <c r="L455" s="131">
        <v>1</v>
      </c>
      <c r="M455" s="50">
        <v>12</v>
      </c>
      <c r="N455" s="50">
        <v>2</v>
      </c>
      <c r="O455" s="81">
        <v>2</v>
      </c>
      <c r="P455" s="124">
        <v>3</v>
      </c>
      <c r="Q455" s="50"/>
      <c r="R455" s="50"/>
      <c r="S455" s="50"/>
      <c r="T455" s="50"/>
      <c r="U455" s="50"/>
    </row>
    <row r="456" spans="12:21" x14ac:dyDescent="0.2">
      <c r="L456" s="131">
        <v>1</v>
      </c>
      <c r="M456" s="50">
        <v>12</v>
      </c>
      <c r="N456" s="50">
        <v>2</v>
      </c>
      <c r="O456" s="81">
        <v>3</v>
      </c>
      <c r="P456" s="124">
        <v>0</v>
      </c>
      <c r="Q456" s="50"/>
      <c r="R456" s="50"/>
      <c r="S456" s="50"/>
      <c r="T456" s="50"/>
      <c r="U456" s="50"/>
    </row>
    <row r="457" spans="12:21" x14ac:dyDescent="0.2">
      <c r="L457" s="131">
        <v>1</v>
      </c>
      <c r="M457" s="50">
        <v>12</v>
      </c>
      <c r="N457" s="50">
        <v>2</v>
      </c>
      <c r="O457" s="81">
        <v>4</v>
      </c>
      <c r="P457" s="124">
        <v>2</v>
      </c>
      <c r="Q457" s="50"/>
      <c r="R457" s="50"/>
      <c r="S457" s="50"/>
      <c r="T457" s="50"/>
      <c r="U457" s="50"/>
    </row>
    <row r="458" spans="12:21" x14ac:dyDescent="0.2">
      <c r="L458" s="131">
        <v>1</v>
      </c>
      <c r="M458" s="50">
        <v>12</v>
      </c>
      <c r="N458" s="81">
        <v>2</v>
      </c>
      <c r="O458" s="81">
        <v>5</v>
      </c>
      <c r="P458" s="124">
        <v>0</v>
      </c>
      <c r="Q458" s="50"/>
      <c r="R458" s="50"/>
      <c r="S458" s="50"/>
      <c r="T458" s="50"/>
      <c r="U458" s="50"/>
    </row>
    <row r="459" spans="12:21" x14ac:dyDescent="0.2">
      <c r="L459" s="131">
        <v>1</v>
      </c>
      <c r="M459" s="50">
        <v>12</v>
      </c>
      <c r="N459" s="50">
        <v>2</v>
      </c>
      <c r="O459" s="81">
        <v>6</v>
      </c>
      <c r="P459" s="124">
        <v>0</v>
      </c>
      <c r="Q459" s="50"/>
      <c r="R459" s="50"/>
      <c r="S459" s="50"/>
      <c r="T459" s="50"/>
      <c r="U459" s="50"/>
    </row>
    <row r="460" spans="12:21" x14ac:dyDescent="0.2">
      <c r="L460" s="131">
        <v>1</v>
      </c>
      <c r="M460" s="50">
        <v>12</v>
      </c>
      <c r="N460" s="50">
        <v>2</v>
      </c>
      <c r="O460" s="81">
        <v>7</v>
      </c>
      <c r="P460" s="124">
        <v>0</v>
      </c>
      <c r="Q460" s="50"/>
      <c r="R460" s="50"/>
      <c r="S460" s="50"/>
      <c r="T460" s="50"/>
      <c r="U460" s="50"/>
    </row>
    <row r="461" spans="12:21" x14ac:dyDescent="0.2">
      <c r="L461" s="131">
        <v>1</v>
      </c>
      <c r="M461" s="50">
        <v>12</v>
      </c>
      <c r="N461" s="50">
        <v>2</v>
      </c>
      <c r="O461" s="81">
        <v>8</v>
      </c>
      <c r="P461" s="124">
        <v>0</v>
      </c>
      <c r="Q461" s="50"/>
      <c r="R461" s="50"/>
      <c r="S461" s="50"/>
      <c r="T461" s="50"/>
      <c r="U461" s="50"/>
    </row>
    <row r="462" spans="12:21" x14ac:dyDescent="0.2">
      <c r="L462" s="131">
        <v>1</v>
      </c>
      <c r="M462" s="50">
        <v>12</v>
      </c>
      <c r="N462" s="50">
        <v>2</v>
      </c>
      <c r="O462" s="81">
        <v>9</v>
      </c>
      <c r="P462" s="124">
        <v>0</v>
      </c>
      <c r="Q462" s="50"/>
      <c r="R462" s="50"/>
      <c r="S462" s="50"/>
      <c r="T462" s="50"/>
      <c r="U462" s="50"/>
    </row>
    <row r="463" spans="12:21" x14ac:dyDescent="0.2">
      <c r="L463" s="133">
        <v>1</v>
      </c>
      <c r="M463" s="96">
        <v>12</v>
      </c>
      <c r="N463" s="96">
        <v>2</v>
      </c>
      <c r="O463" s="96">
        <v>10</v>
      </c>
      <c r="P463" s="126">
        <v>0</v>
      </c>
      <c r="Q463" s="98"/>
      <c r="R463" s="50"/>
      <c r="S463" s="50"/>
      <c r="T463" s="50"/>
      <c r="U463" s="50"/>
    </row>
    <row r="464" spans="12:21" x14ac:dyDescent="0.2">
      <c r="L464" s="131">
        <v>1</v>
      </c>
      <c r="M464" s="50">
        <v>12</v>
      </c>
      <c r="N464" s="50">
        <v>3</v>
      </c>
      <c r="O464" s="81">
        <v>1</v>
      </c>
      <c r="P464" s="124">
        <v>0</v>
      </c>
      <c r="Q464" s="50"/>
      <c r="R464" s="50"/>
      <c r="S464" s="50"/>
      <c r="T464" s="50"/>
      <c r="U464" s="50"/>
    </row>
    <row r="465" spans="12:21" x14ac:dyDescent="0.2">
      <c r="L465" s="131">
        <v>1</v>
      </c>
      <c r="M465" s="50">
        <v>12</v>
      </c>
      <c r="N465" s="50">
        <v>3</v>
      </c>
      <c r="O465" s="81">
        <v>2</v>
      </c>
      <c r="P465" s="124">
        <v>2</v>
      </c>
      <c r="Q465" s="50"/>
      <c r="R465" s="50"/>
      <c r="S465" s="50"/>
      <c r="T465" s="50"/>
      <c r="U465" s="50"/>
    </row>
    <row r="466" spans="12:21" x14ac:dyDescent="0.2">
      <c r="L466" s="131">
        <v>1</v>
      </c>
      <c r="M466" s="50">
        <v>12</v>
      </c>
      <c r="N466" s="50">
        <v>3</v>
      </c>
      <c r="O466" s="81">
        <v>3</v>
      </c>
      <c r="P466" s="124">
        <v>1</v>
      </c>
      <c r="Q466" s="50"/>
      <c r="R466" s="50"/>
      <c r="S466" s="50"/>
      <c r="T466" s="50"/>
      <c r="U466" s="50"/>
    </row>
    <row r="467" spans="12:21" x14ac:dyDescent="0.2">
      <c r="L467" s="131">
        <v>1</v>
      </c>
      <c r="M467" s="50">
        <v>12</v>
      </c>
      <c r="N467" s="81">
        <v>3</v>
      </c>
      <c r="O467" s="81">
        <v>4</v>
      </c>
      <c r="P467" s="124">
        <v>0</v>
      </c>
      <c r="Q467" s="50"/>
      <c r="R467" s="50"/>
      <c r="S467" s="50"/>
      <c r="T467" s="50"/>
      <c r="U467" s="50"/>
    </row>
    <row r="468" spans="12:21" x14ac:dyDescent="0.2">
      <c r="L468" s="131">
        <v>1</v>
      </c>
      <c r="M468" s="50">
        <v>12</v>
      </c>
      <c r="N468" s="81">
        <v>3</v>
      </c>
      <c r="O468" s="81">
        <v>5</v>
      </c>
      <c r="P468" s="124">
        <v>3</v>
      </c>
      <c r="Q468" s="50"/>
      <c r="R468" s="50"/>
      <c r="S468" s="50"/>
      <c r="T468" s="50"/>
      <c r="U468" s="50"/>
    </row>
    <row r="469" spans="12:21" x14ac:dyDescent="0.2">
      <c r="L469" s="131">
        <v>1</v>
      </c>
      <c r="M469" s="50">
        <v>12</v>
      </c>
      <c r="N469" s="50">
        <v>3</v>
      </c>
      <c r="O469" s="81">
        <v>6</v>
      </c>
      <c r="P469" s="124">
        <v>5</v>
      </c>
      <c r="Q469" s="50"/>
      <c r="R469" s="50"/>
      <c r="S469" s="50"/>
      <c r="T469" s="50"/>
      <c r="U469" s="50"/>
    </row>
    <row r="470" spans="12:21" x14ac:dyDescent="0.2">
      <c r="L470" s="131">
        <v>1</v>
      </c>
      <c r="M470" s="50">
        <v>12</v>
      </c>
      <c r="N470" s="50">
        <v>3</v>
      </c>
      <c r="O470" s="81">
        <v>7</v>
      </c>
      <c r="P470" s="124">
        <v>1</v>
      </c>
      <c r="Q470" s="50"/>
      <c r="R470" s="50"/>
      <c r="S470" s="50"/>
      <c r="T470" s="50"/>
      <c r="U470" s="50"/>
    </row>
    <row r="471" spans="12:21" x14ac:dyDescent="0.2">
      <c r="L471" s="131">
        <v>1</v>
      </c>
      <c r="M471" s="50">
        <v>12</v>
      </c>
      <c r="N471" s="50">
        <v>3</v>
      </c>
      <c r="O471" s="81">
        <v>8</v>
      </c>
      <c r="P471" s="124">
        <v>0</v>
      </c>
      <c r="Q471" s="50"/>
      <c r="R471" s="50"/>
      <c r="S471" s="50"/>
      <c r="T471" s="50"/>
      <c r="U471" s="50"/>
    </row>
    <row r="472" spans="12:21" x14ac:dyDescent="0.2">
      <c r="L472" s="131">
        <v>1</v>
      </c>
      <c r="M472" s="50">
        <v>12</v>
      </c>
      <c r="N472" s="50">
        <v>3</v>
      </c>
      <c r="O472" s="81">
        <v>9</v>
      </c>
      <c r="P472" s="124">
        <v>2</v>
      </c>
      <c r="Q472" s="50"/>
      <c r="R472" s="50"/>
      <c r="S472" s="50"/>
      <c r="T472" s="50"/>
      <c r="U472" s="50"/>
    </row>
    <row r="473" spans="12:21" x14ac:dyDescent="0.2">
      <c r="L473" s="133">
        <v>1</v>
      </c>
      <c r="M473" s="96">
        <v>12</v>
      </c>
      <c r="N473" s="96">
        <v>3</v>
      </c>
      <c r="O473" s="96">
        <v>10</v>
      </c>
      <c r="P473" s="126">
        <v>4</v>
      </c>
      <c r="Q473" s="98"/>
      <c r="R473" s="50"/>
      <c r="S473" s="50"/>
      <c r="T473" s="50"/>
      <c r="U473" s="50"/>
    </row>
    <row r="474" spans="12:21" x14ac:dyDescent="0.2">
      <c r="L474" s="131">
        <v>1</v>
      </c>
      <c r="M474" s="50">
        <v>12</v>
      </c>
      <c r="N474" s="50">
        <v>4</v>
      </c>
      <c r="O474" s="81">
        <v>1</v>
      </c>
      <c r="P474" s="124">
        <v>5</v>
      </c>
      <c r="Q474" s="50"/>
      <c r="R474" s="50"/>
      <c r="S474" s="50"/>
      <c r="T474" s="50"/>
      <c r="U474" s="50"/>
    </row>
    <row r="475" spans="12:21" x14ac:dyDescent="0.2">
      <c r="L475" s="131">
        <v>1</v>
      </c>
      <c r="M475" s="50">
        <v>12</v>
      </c>
      <c r="N475" s="50">
        <v>4</v>
      </c>
      <c r="O475" s="81">
        <v>2</v>
      </c>
      <c r="P475" s="124">
        <v>6</v>
      </c>
      <c r="Q475" s="50"/>
      <c r="R475" s="50"/>
      <c r="S475" s="50"/>
      <c r="T475" s="50"/>
      <c r="U475" s="50"/>
    </row>
    <row r="476" spans="12:21" x14ac:dyDescent="0.2">
      <c r="L476" s="131">
        <v>1</v>
      </c>
      <c r="M476" s="50">
        <v>12</v>
      </c>
      <c r="N476" s="50">
        <v>4</v>
      </c>
      <c r="O476" s="81">
        <v>3</v>
      </c>
      <c r="P476" s="124">
        <v>0</v>
      </c>
      <c r="Q476" s="50"/>
      <c r="R476" s="50"/>
      <c r="S476" s="50"/>
      <c r="T476" s="50"/>
      <c r="U476" s="50"/>
    </row>
    <row r="477" spans="12:21" x14ac:dyDescent="0.2">
      <c r="L477" s="131">
        <v>1</v>
      </c>
      <c r="M477" s="50">
        <v>12</v>
      </c>
      <c r="N477" s="50">
        <v>4</v>
      </c>
      <c r="O477" s="81">
        <v>4</v>
      </c>
      <c r="P477" s="124">
        <v>5</v>
      </c>
      <c r="Q477" s="50"/>
      <c r="R477" s="50"/>
      <c r="S477" s="50"/>
      <c r="T477" s="50"/>
      <c r="U477" s="50"/>
    </row>
    <row r="478" spans="12:21" x14ac:dyDescent="0.2">
      <c r="L478" s="131">
        <v>1</v>
      </c>
      <c r="M478" s="50">
        <v>12</v>
      </c>
      <c r="N478" s="81">
        <v>4</v>
      </c>
      <c r="O478" s="81">
        <v>5</v>
      </c>
      <c r="P478" s="124">
        <v>20</v>
      </c>
      <c r="Q478" s="50"/>
      <c r="R478" s="50"/>
      <c r="S478" s="50"/>
      <c r="T478" s="50"/>
      <c r="U478" s="50"/>
    </row>
    <row r="479" spans="12:21" x14ac:dyDescent="0.2">
      <c r="L479" s="131">
        <v>1</v>
      </c>
      <c r="M479" s="50">
        <v>12</v>
      </c>
      <c r="N479" s="50">
        <v>4</v>
      </c>
      <c r="O479" s="81">
        <v>6</v>
      </c>
      <c r="P479" s="124">
        <v>2</v>
      </c>
      <c r="Q479" s="50"/>
      <c r="R479" s="50"/>
      <c r="S479" s="50"/>
      <c r="T479" s="50"/>
      <c r="U479" s="50"/>
    </row>
    <row r="480" spans="12:21" x14ac:dyDescent="0.2">
      <c r="L480" s="131">
        <v>1</v>
      </c>
      <c r="M480" s="50">
        <v>12</v>
      </c>
      <c r="N480" s="50">
        <v>4</v>
      </c>
      <c r="O480" s="81">
        <v>7</v>
      </c>
      <c r="P480" s="124">
        <v>3</v>
      </c>
      <c r="Q480" s="50"/>
      <c r="R480" s="50"/>
      <c r="S480" s="50"/>
      <c r="T480" s="50"/>
      <c r="U480" s="50"/>
    </row>
    <row r="481" spans="12:21" x14ac:dyDescent="0.2">
      <c r="L481" s="131">
        <v>1</v>
      </c>
      <c r="M481" s="50">
        <v>12</v>
      </c>
      <c r="N481" s="50">
        <v>4</v>
      </c>
      <c r="O481" s="81">
        <v>8</v>
      </c>
      <c r="P481" s="124">
        <v>3</v>
      </c>
      <c r="Q481" s="50"/>
      <c r="R481" s="50"/>
      <c r="S481" s="50"/>
      <c r="T481" s="50"/>
      <c r="U481" s="50"/>
    </row>
    <row r="482" spans="12:21" x14ac:dyDescent="0.2">
      <c r="L482" s="131">
        <v>1</v>
      </c>
      <c r="M482" s="50">
        <v>12</v>
      </c>
      <c r="N482" s="50">
        <v>4</v>
      </c>
      <c r="O482" s="81">
        <v>9</v>
      </c>
      <c r="P482" s="124">
        <v>6</v>
      </c>
      <c r="Q482" s="50"/>
      <c r="R482" s="50"/>
      <c r="S482" s="50"/>
      <c r="T482" s="50"/>
      <c r="U482" s="50"/>
    </row>
    <row r="483" spans="12:21" ht="15.75" thickBot="1" x14ac:dyDescent="0.25">
      <c r="L483" s="135">
        <v>1</v>
      </c>
      <c r="M483" s="117">
        <v>12</v>
      </c>
      <c r="N483" s="117">
        <v>4</v>
      </c>
      <c r="O483" s="117">
        <v>10</v>
      </c>
      <c r="P483" s="125">
        <v>0</v>
      </c>
      <c r="Q483" s="119"/>
      <c r="R483" s="50"/>
      <c r="S483" s="50"/>
      <c r="T483" s="50"/>
      <c r="U483" s="50"/>
    </row>
    <row r="484" spans="12:21" x14ac:dyDescent="0.2">
      <c r="L484" s="131">
        <v>1</v>
      </c>
      <c r="M484" s="50">
        <v>13</v>
      </c>
      <c r="N484" s="50">
        <v>1</v>
      </c>
      <c r="O484" s="81">
        <v>1</v>
      </c>
      <c r="P484" s="124">
        <v>0</v>
      </c>
      <c r="Q484" s="50"/>
      <c r="R484" s="50"/>
      <c r="S484" s="50"/>
      <c r="T484" s="50"/>
      <c r="U484" s="50"/>
    </row>
    <row r="485" spans="12:21" x14ac:dyDescent="0.2">
      <c r="L485" s="131">
        <v>1</v>
      </c>
      <c r="M485" s="50">
        <v>13</v>
      </c>
      <c r="N485" s="50">
        <v>1</v>
      </c>
      <c r="O485" s="81">
        <v>2</v>
      </c>
      <c r="P485" s="124">
        <v>0</v>
      </c>
      <c r="Q485" s="50"/>
      <c r="R485" s="50"/>
      <c r="S485" s="50"/>
      <c r="T485" s="50"/>
      <c r="U485" s="50"/>
    </row>
    <row r="486" spans="12:21" x14ac:dyDescent="0.2">
      <c r="L486" s="131">
        <v>1</v>
      </c>
      <c r="M486" s="50">
        <v>13</v>
      </c>
      <c r="N486" s="50">
        <v>1</v>
      </c>
      <c r="O486" s="81">
        <v>3</v>
      </c>
      <c r="P486" s="124">
        <v>1</v>
      </c>
      <c r="Q486" s="50"/>
      <c r="R486" s="50"/>
      <c r="S486" s="50"/>
      <c r="T486" s="50"/>
      <c r="U486" s="50"/>
    </row>
    <row r="487" spans="12:21" x14ac:dyDescent="0.2">
      <c r="L487" s="131">
        <v>1</v>
      </c>
      <c r="M487" s="50">
        <v>13</v>
      </c>
      <c r="N487" s="50">
        <v>1</v>
      </c>
      <c r="O487" s="81">
        <v>4</v>
      </c>
      <c r="P487" s="124">
        <v>0</v>
      </c>
      <c r="Q487" s="50"/>
      <c r="R487" s="50"/>
      <c r="S487" s="50"/>
      <c r="T487" s="50"/>
      <c r="U487" s="50"/>
    </row>
    <row r="488" spans="12:21" x14ac:dyDescent="0.2">
      <c r="L488" s="131">
        <v>1</v>
      </c>
      <c r="M488" s="50">
        <v>13</v>
      </c>
      <c r="N488" s="81">
        <v>1</v>
      </c>
      <c r="O488" s="81">
        <v>5</v>
      </c>
      <c r="P488" s="124">
        <v>0</v>
      </c>
      <c r="Q488" s="50"/>
      <c r="R488" s="50"/>
      <c r="S488" s="50"/>
      <c r="T488" s="50"/>
      <c r="U488" s="50"/>
    </row>
    <row r="489" spans="12:21" x14ac:dyDescent="0.2">
      <c r="L489" s="131">
        <v>1</v>
      </c>
      <c r="M489" s="50">
        <v>13</v>
      </c>
      <c r="N489" s="50">
        <v>1</v>
      </c>
      <c r="O489" s="81">
        <v>6</v>
      </c>
      <c r="P489" s="124">
        <v>0</v>
      </c>
      <c r="Q489" s="50"/>
      <c r="R489" s="50"/>
      <c r="S489" s="50"/>
      <c r="T489" s="50"/>
      <c r="U489" s="50"/>
    </row>
    <row r="490" spans="12:21" x14ac:dyDescent="0.2">
      <c r="L490" s="131">
        <v>1</v>
      </c>
      <c r="M490" s="50">
        <v>13</v>
      </c>
      <c r="N490" s="50">
        <v>1</v>
      </c>
      <c r="O490" s="81">
        <v>7</v>
      </c>
      <c r="P490" s="124">
        <v>0</v>
      </c>
      <c r="Q490" s="50"/>
      <c r="R490" s="50"/>
      <c r="S490" s="50"/>
      <c r="T490" s="50"/>
      <c r="U490" s="50"/>
    </row>
    <row r="491" spans="12:21" x14ac:dyDescent="0.2">
      <c r="L491" s="131">
        <v>1</v>
      </c>
      <c r="M491" s="50">
        <v>13</v>
      </c>
      <c r="N491" s="50">
        <v>1</v>
      </c>
      <c r="O491" s="81">
        <v>8</v>
      </c>
      <c r="P491" s="124">
        <v>0</v>
      </c>
      <c r="Q491" s="50"/>
      <c r="R491" s="50"/>
      <c r="S491" s="50"/>
      <c r="T491" s="50"/>
      <c r="U491" s="50"/>
    </row>
    <row r="492" spans="12:21" x14ac:dyDescent="0.2">
      <c r="L492" s="131">
        <v>1</v>
      </c>
      <c r="M492" s="50">
        <v>13</v>
      </c>
      <c r="N492" s="50">
        <v>1</v>
      </c>
      <c r="O492" s="81">
        <v>9</v>
      </c>
      <c r="P492" s="124">
        <v>4</v>
      </c>
      <c r="Q492" s="50"/>
      <c r="R492" s="50"/>
      <c r="S492" s="50"/>
      <c r="T492" s="50"/>
      <c r="U492" s="50"/>
    </row>
    <row r="493" spans="12:21" x14ac:dyDescent="0.2">
      <c r="L493" s="133">
        <v>1</v>
      </c>
      <c r="M493" s="96">
        <v>13</v>
      </c>
      <c r="N493" s="96">
        <v>1</v>
      </c>
      <c r="O493" s="96">
        <v>10</v>
      </c>
      <c r="P493" s="126">
        <v>0</v>
      </c>
      <c r="Q493" s="98"/>
      <c r="R493" s="50"/>
      <c r="S493" s="50"/>
      <c r="T493" s="50"/>
      <c r="U493" s="50"/>
    </row>
    <row r="494" spans="12:21" x14ac:dyDescent="0.2">
      <c r="L494" s="131">
        <v>1</v>
      </c>
      <c r="M494" s="50">
        <v>13</v>
      </c>
      <c r="N494" s="50">
        <v>2</v>
      </c>
      <c r="O494" s="81">
        <v>1</v>
      </c>
      <c r="P494" s="124">
        <v>3</v>
      </c>
      <c r="Q494" s="50"/>
      <c r="R494" s="50"/>
      <c r="S494" s="50"/>
      <c r="T494" s="50"/>
      <c r="U494" s="50"/>
    </row>
    <row r="495" spans="12:21" x14ac:dyDescent="0.2">
      <c r="L495" s="131">
        <v>1</v>
      </c>
      <c r="M495" s="50">
        <v>13</v>
      </c>
      <c r="N495" s="50">
        <v>2</v>
      </c>
      <c r="O495" s="81">
        <v>2</v>
      </c>
      <c r="P495" s="124">
        <v>0</v>
      </c>
      <c r="Q495" s="50"/>
      <c r="R495" s="50"/>
      <c r="S495" s="50"/>
      <c r="T495" s="50"/>
      <c r="U495" s="50"/>
    </row>
    <row r="496" spans="12:21" x14ac:dyDescent="0.2">
      <c r="L496" s="131">
        <v>1</v>
      </c>
      <c r="M496" s="50">
        <v>13</v>
      </c>
      <c r="N496" s="50">
        <v>2</v>
      </c>
      <c r="O496" s="81">
        <v>3</v>
      </c>
      <c r="P496" s="124">
        <v>0</v>
      </c>
      <c r="Q496" s="50"/>
      <c r="R496" s="50"/>
      <c r="S496" s="50"/>
      <c r="T496" s="50"/>
      <c r="U496" s="50"/>
    </row>
    <row r="497" spans="12:21" x14ac:dyDescent="0.2">
      <c r="L497" s="131">
        <v>1</v>
      </c>
      <c r="M497" s="50">
        <v>13</v>
      </c>
      <c r="N497" s="50">
        <v>2</v>
      </c>
      <c r="O497" s="81">
        <v>4</v>
      </c>
      <c r="P497" s="124">
        <v>0</v>
      </c>
      <c r="Q497" s="50"/>
      <c r="R497" s="50"/>
      <c r="S497" s="50"/>
      <c r="T497" s="50"/>
      <c r="U497" s="50"/>
    </row>
    <row r="498" spans="12:21" x14ac:dyDescent="0.2">
      <c r="L498" s="131">
        <v>1</v>
      </c>
      <c r="M498" s="50">
        <v>13</v>
      </c>
      <c r="N498" s="81">
        <v>2</v>
      </c>
      <c r="O498" s="81">
        <v>5</v>
      </c>
      <c r="P498" s="124">
        <v>0</v>
      </c>
      <c r="Q498" s="50"/>
      <c r="R498" s="50"/>
      <c r="S498" s="50"/>
      <c r="T498" s="50"/>
      <c r="U498" s="50"/>
    </row>
    <row r="499" spans="12:21" x14ac:dyDescent="0.2">
      <c r="L499" s="131">
        <v>1</v>
      </c>
      <c r="M499" s="50">
        <v>13</v>
      </c>
      <c r="N499" s="50">
        <v>2</v>
      </c>
      <c r="O499" s="81">
        <v>6</v>
      </c>
      <c r="P499" s="124">
        <v>0</v>
      </c>
      <c r="Q499" s="50"/>
      <c r="R499" s="50"/>
      <c r="S499" s="50"/>
      <c r="T499" s="50"/>
      <c r="U499" s="50"/>
    </row>
    <row r="500" spans="12:21" x14ac:dyDescent="0.2">
      <c r="L500" s="131">
        <v>1</v>
      </c>
      <c r="M500" s="50">
        <v>13</v>
      </c>
      <c r="N500" s="50">
        <v>2</v>
      </c>
      <c r="O500" s="81">
        <v>7</v>
      </c>
      <c r="P500" s="124">
        <v>0</v>
      </c>
      <c r="Q500" s="50"/>
      <c r="R500" s="50"/>
      <c r="S500" s="50"/>
      <c r="T500" s="50"/>
      <c r="U500" s="50"/>
    </row>
    <row r="501" spans="12:21" x14ac:dyDescent="0.2">
      <c r="L501" s="131">
        <v>1</v>
      </c>
      <c r="M501" s="50">
        <v>13</v>
      </c>
      <c r="N501" s="50">
        <v>2</v>
      </c>
      <c r="O501" s="81">
        <v>8</v>
      </c>
      <c r="P501" s="124">
        <v>0</v>
      </c>
      <c r="Q501" s="50"/>
      <c r="R501" s="50"/>
      <c r="S501" s="50"/>
      <c r="T501" s="50"/>
      <c r="U501" s="50"/>
    </row>
    <row r="502" spans="12:21" x14ac:dyDescent="0.2">
      <c r="L502" s="131">
        <v>1</v>
      </c>
      <c r="M502" s="50">
        <v>13</v>
      </c>
      <c r="N502" s="50">
        <v>2</v>
      </c>
      <c r="O502" s="81">
        <v>9</v>
      </c>
      <c r="P502" s="124">
        <v>0</v>
      </c>
      <c r="Q502" s="50"/>
      <c r="R502" s="50"/>
      <c r="S502" s="50"/>
      <c r="T502" s="50"/>
      <c r="U502" s="50"/>
    </row>
    <row r="503" spans="12:21" x14ac:dyDescent="0.2">
      <c r="L503" s="133">
        <v>1</v>
      </c>
      <c r="M503" s="96">
        <v>13</v>
      </c>
      <c r="N503" s="96">
        <v>2</v>
      </c>
      <c r="O503" s="96">
        <v>10</v>
      </c>
      <c r="P503" s="126">
        <v>0</v>
      </c>
      <c r="Q503" s="98"/>
      <c r="R503" s="50"/>
      <c r="S503" s="50"/>
      <c r="T503" s="50"/>
      <c r="U503" s="50"/>
    </row>
    <row r="504" spans="12:21" x14ac:dyDescent="0.2">
      <c r="L504" s="131">
        <v>1</v>
      </c>
      <c r="M504" s="50">
        <v>13</v>
      </c>
      <c r="N504" s="50">
        <v>3</v>
      </c>
      <c r="O504" s="81">
        <v>1</v>
      </c>
      <c r="P504" s="124">
        <v>0</v>
      </c>
      <c r="Q504" s="50"/>
      <c r="R504" s="50"/>
      <c r="S504" s="50"/>
      <c r="T504" s="50"/>
      <c r="U504" s="50"/>
    </row>
    <row r="505" spans="12:21" x14ac:dyDescent="0.2">
      <c r="L505" s="131">
        <v>1</v>
      </c>
      <c r="M505" s="50">
        <v>13</v>
      </c>
      <c r="N505" s="50">
        <v>3</v>
      </c>
      <c r="O505" s="81">
        <v>2</v>
      </c>
      <c r="P505" s="124">
        <v>0</v>
      </c>
      <c r="Q505" s="50"/>
      <c r="R505" s="50"/>
      <c r="S505" s="50"/>
      <c r="T505" s="50"/>
      <c r="U505" s="50"/>
    </row>
    <row r="506" spans="12:21" x14ac:dyDescent="0.2">
      <c r="L506" s="131">
        <v>1</v>
      </c>
      <c r="M506" s="50">
        <v>13</v>
      </c>
      <c r="N506" s="50">
        <v>3</v>
      </c>
      <c r="O506" s="81">
        <v>3</v>
      </c>
      <c r="P506" s="124">
        <v>0</v>
      </c>
      <c r="Q506" s="50"/>
      <c r="R506" s="50"/>
      <c r="S506" s="50"/>
      <c r="T506" s="50"/>
      <c r="U506" s="50"/>
    </row>
    <row r="507" spans="12:21" x14ac:dyDescent="0.2">
      <c r="L507" s="131">
        <v>1</v>
      </c>
      <c r="M507" s="50">
        <v>13</v>
      </c>
      <c r="N507" s="81">
        <v>3</v>
      </c>
      <c r="O507" s="81">
        <v>4</v>
      </c>
      <c r="P507" s="124">
        <v>0</v>
      </c>
      <c r="Q507" s="50"/>
      <c r="R507" s="50"/>
      <c r="S507" s="50"/>
      <c r="T507" s="50"/>
      <c r="U507" s="50"/>
    </row>
    <row r="508" spans="12:21" x14ac:dyDescent="0.2">
      <c r="L508" s="131">
        <v>1</v>
      </c>
      <c r="M508" s="50">
        <v>13</v>
      </c>
      <c r="N508" s="81">
        <v>3</v>
      </c>
      <c r="O508" s="81">
        <v>5</v>
      </c>
      <c r="P508" s="124">
        <v>0</v>
      </c>
      <c r="Q508" s="50"/>
      <c r="R508" s="50"/>
      <c r="S508" s="50"/>
      <c r="T508" s="50"/>
      <c r="U508" s="50"/>
    </row>
    <row r="509" spans="12:21" x14ac:dyDescent="0.2">
      <c r="L509" s="131">
        <v>1</v>
      </c>
      <c r="M509" s="50">
        <v>13</v>
      </c>
      <c r="N509" s="50">
        <v>3</v>
      </c>
      <c r="O509" s="81">
        <v>6</v>
      </c>
      <c r="P509" s="124">
        <v>0</v>
      </c>
      <c r="Q509" s="50"/>
      <c r="R509" s="50"/>
      <c r="S509" s="50"/>
      <c r="T509" s="50"/>
      <c r="U509" s="50"/>
    </row>
    <row r="510" spans="12:21" x14ac:dyDescent="0.2">
      <c r="L510" s="131">
        <v>1</v>
      </c>
      <c r="M510" s="50">
        <v>13</v>
      </c>
      <c r="N510" s="50">
        <v>3</v>
      </c>
      <c r="O510" s="81">
        <v>7</v>
      </c>
      <c r="P510" s="124">
        <v>0</v>
      </c>
      <c r="Q510" s="50"/>
      <c r="R510" s="50"/>
      <c r="S510" s="50"/>
      <c r="T510" s="50"/>
      <c r="U510" s="50"/>
    </row>
    <row r="511" spans="12:21" x14ac:dyDescent="0.2">
      <c r="L511" s="131">
        <v>1</v>
      </c>
      <c r="M511" s="50">
        <v>13</v>
      </c>
      <c r="N511" s="50">
        <v>3</v>
      </c>
      <c r="O511" s="81">
        <v>8</v>
      </c>
      <c r="P511" s="124">
        <v>1</v>
      </c>
      <c r="Q511" s="50"/>
      <c r="R511" s="50"/>
      <c r="S511" s="50"/>
      <c r="T511" s="50"/>
      <c r="U511" s="50"/>
    </row>
    <row r="512" spans="12:21" x14ac:dyDescent="0.2">
      <c r="L512" s="131">
        <v>1</v>
      </c>
      <c r="M512" s="50">
        <v>13</v>
      </c>
      <c r="N512" s="50">
        <v>3</v>
      </c>
      <c r="O512" s="81">
        <v>9</v>
      </c>
      <c r="P512" s="124">
        <v>3</v>
      </c>
      <c r="Q512" s="50"/>
      <c r="R512" s="50"/>
      <c r="S512" s="50"/>
      <c r="T512" s="50"/>
      <c r="U512" s="50"/>
    </row>
    <row r="513" spans="12:21" x14ac:dyDescent="0.2">
      <c r="L513" s="133">
        <v>1</v>
      </c>
      <c r="M513" s="96">
        <v>13</v>
      </c>
      <c r="N513" s="96">
        <v>3</v>
      </c>
      <c r="O513" s="96">
        <v>10</v>
      </c>
      <c r="P513" s="126">
        <v>0</v>
      </c>
      <c r="Q513" s="98"/>
      <c r="R513" s="50"/>
      <c r="S513" s="50"/>
      <c r="T513" s="50"/>
      <c r="U513" s="50"/>
    </row>
    <row r="514" spans="12:21" x14ac:dyDescent="0.2">
      <c r="L514" s="131">
        <v>1</v>
      </c>
      <c r="M514" s="50">
        <v>13</v>
      </c>
      <c r="N514" s="50">
        <v>4</v>
      </c>
      <c r="O514" s="81">
        <v>1</v>
      </c>
      <c r="P514" s="124">
        <v>0</v>
      </c>
      <c r="Q514" s="50"/>
      <c r="R514" s="50"/>
      <c r="S514" s="50"/>
      <c r="T514" s="50"/>
      <c r="U514" s="50"/>
    </row>
    <row r="515" spans="12:21" x14ac:dyDescent="0.2">
      <c r="L515" s="131">
        <v>1</v>
      </c>
      <c r="M515" s="50">
        <v>13</v>
      </c>
      <c r="N515" s="50">
        <v>4</v>
      </c>
      <c r="O515" s="81">
        <v>2</v>
      </c>
      <c r="P515" s="124">
        <v>0</v>
      </c>
      <c r="Q515" s="50"/>
      <c r="R515" s="50"/>
      <c r="S515" s="50"/>
      <c r="T515" s="50"/>
      <c r="U515" s="50"/>
    </row>
    <row r="516" spans="12:21" x14ac:dyDescent="0.2">
      <c r="L516" s="131">
        <v>1</v>
      </c>
      <c r="M516" s="50">
        <v>13</v>
      </c>
      <c r="N516" s="50">
        <v>4</v>
      </c>
      <c r="O516" s="81">
        <v>3</v>
      </c>
      <c r="P516" s="124">
        <v>0</v>
      </c>
      <c r="Q516" s="50"/>
      <c r="R516" s="50"/>
      <c r="S516" s="50"/>
      <c r="T516" s="50"/>
      <c r="U516" s="50"/>
    </row>
    <row r="517" spans="12:21" x14ac:dyDescent="0.2">
      <c r="L517" s="131">
        <v>1</v>
      </c>
      <c r="M517" s="50">
        <v>13</v>
      </c>
      <c r="N517" s="50">
        <v>4</v>
      </c>
      <c r="O517" s="81">
        <v>4</v>
      </c>
      <c r="P517" s="124">
        <v>0</v>
      </c>
      <c r="Q517" s="50"/>
      <c r="R517" s="50"/>
      <c r="S517" s="50"/>
      <c r="T517" s="50"/>
      <c r="U517" s="50"/>
    </row>
    <row r="518" spans="12:21" x14ac:dyDescent="0.2">
      <c r="L518" s="131">
        <v>1</v>
      </c>
      <c r="M518" s="50">
        <v>13</v>
      </c>
      <c r="N518" s="81">
        <v>4</v>
      </c>
      <c r="O518" s="81">
        <v>5</v>
      </c>
      <c r="P518" s="124">
        <v>5</v>
      </c>
      <c r="Q518" s="50"/>
      <c r="R518" s="50"/>
      <c r="S518" s="50"/>
      <c r="T518" s="50"/>
      <c r="U518" s="50"/>
    </row>
    <row r="519" spans="12:21" x14ac:dyDescent="0.2">
      <c r="L519" s="131">
        <v>1</v>
      </c>
      <c r="M519" s="50">
        <v>13</v>
      </c>
      <c r="N519" s="50">
        <v>4</v>
      </c>
      <c r="O519" s="81">
        <v>6</v>
      </c>
      <c r="P519" s="124">
        <v>0</v>
      </c>
      <c r="Q519" s="50"/>
      <c r="R519" s="50"/>
      <c r="S519" s="50"/>
      <c r="T519" s="50"/>
      <c r="U519" s="50"/>
    </row>
    <row r="520" spans="12:21" x14ac:dyDescent="0.2">
      <c r="L520" s="131">
        <v>1</v>
      </c>
      <c r="M520" s="50">
        <v>13</v>
      </c>
      <c r="N520" s="50">
        <v>4</v>
      </c>
      <c r="O520" s="81">
        <v>7</v>
      </c>
      <c r="P520" s="124">
        <v>0</v>
      </c>
      <c r="Q520" s="50"/>
      <c r="R520" s="50"/>
      <c r="S520" s="50"/>
      <c r="T520" s="50"/>
      <c r="U520" s="50"/>
    </row>
    <row r="521" spans="12:21" x14ac:dyDescent="0.2">
      <c r="L521" s="131">
        <v>1</v>
      </c>
      <c r="M521" s="50">
        <v>13</v>
      </c>
      <c r="N521" s="50">
        <v>4</v>
      </c>
      <c r="O521" s="81">
        <v>8</v>
      </c>
      <c r="P521" s="124">
        <v>2</v>
      </c>
      <c r="Q521" s="50"/>
      <c r="R521" s="50"/>
      <c r="S521" s="50"/>
      <c r="T521" s="50"/>
      <c r="U521" s="50"/>
    </row>
    <row r="522" spans="12:21" x14ac:dyDescent="0.2">
      <c r="L522" s="131">
        <v>1</v>
      </c>
      <c r="M522" s="50">
        <v>13</v>
      </c>
      <c r="N522" s="50">
        <v>4</v>
      </c>
      <c r="O522" s="81">
        <v>9</v>
      </c>
      <c r="P522" s="124">
        <v>0</v>
      </c>
      <c r="Q522" s="50"/>
      <c r="R522" s="50"/>
      <c r="S522" s="50"/>
      <c r="T522" s="50"/>
      <c r="U522" s="50"/>
    </row>
    <row r="523" spans="12:21" ht="15.75" thickBot="1" x14ac:dyDescent="0.25">
      <c r="L523" s="135">
        <v>1</v>
      </c>
      <c r="M523" s="117">
        <v>13</v>
      </c>
      <c r="N523" s="117">
        <v>4</v>
      </c>
      <c r="O523" s="117">
        <v>10</v>
      </c>
      <c r="P523" s="125">
        <v>2</v>
      </c>
      <c r="Q523" s="119"/>
      <c r="R523" s="50"/>
      <c r="S523" s="50"/>
      <c r="T523" s="50"/>
      <c r="U523" s="50"/>
    </row>
    <row r="524" spans="12:21" x14ac:dyDescent="0.2">
      <c r="L524" s="131">
        <v>1</v>
      </c>
      <c r="M524" s="50">
        <v>14</v>
      </c>
      <c r="N524" s="50">
        <v>1</v>
      </c>
      <c r="O524" s="81">
        <v>1</v>
      </c>
      <c r="P524" s="124">
        <v>0</v>
      </c>
      <c r="Q524" s="50"/>
      <c r="R524" s="50"/>
      <c r="S524" s="50"/>
      <c r="T524" s="50"/>
      <c r="U524" s="50"/>
    </row>
    <row r="525" spans="12:21" x14ac:dyDescent="0.2">
      <c r="L525" s="131">
        <v>1</v>
      </c>
      <c r="M525" s="50">
        <v>14</v>
      </c>
      <c r="N525" s="50">
        <v>1</v>
      </c>
      <c r="O525" s="81">
        <v>2</v>
      </c>
      <c r="P525" s="124">
        <v>0</v>
      </c>
      <c r="Q525" s="50"/>
      <c r="R525" s="50"/>
      <c r="S525" s="50"/>
      <c r="T525" s="50"/>
      <c r="U525" s="50"/>
    </row>
    <row r="526" spans="12:21" x14ac:dyDescent="0.2">
      <c r="L526" s="131">
        <v>1</v>
      </c>
      <c r="M526" s="50">
        <v>14</v>
      </c>
      <c r="N526" s="50">
        <v>1</v>
      </c>
      <c r="O526" s="81">
        <v>3</v>
      </c>
      <c r="P526" s="124">
        <v>1</v>
      </c>
      <c r="Q526" s="50"/>
      <c r="R526" s="50"/>
      <c r="S526" s="50"/>
      <c r="T526" s="50"/>
      <c r="U526" s="50"/>
    </row>
    <row r="527" spans="12:21" x14ac:dyDescent="0.2">
      <c r="L527" s="131">
        <v>1</v>
      </c>
      <c r="M527" s="50">
        <v>14</v>
      </c>
      <c r="N527" s="50">
        <v>1</v>
      </c>
      <c r="O527" s="81">
        <v>4</v>
      </c>
      <c r="P527" s="124">
        <v>0</v>
      </c>
      <c r="Q527" s="50"/>
      <c r="R527" s="50"/>
      <c r="S527" s="50"/>
      <c r="T527" s="50"/>
      <c r="U527" s="50"/>
    </row>
    <row r="528" spans="12:21" x14ac:dyDescent="0.2">
      <c r="L528" s="131">
        <v>1</v>
      </c>
      <c r="M528" s="50">
        <v>14</v>
      </c>
      <c r="N528" s="81">
        <v>1</v>
      </c>
      <c r="O528" s="81">
        <v>5</v>
      </c>
      <c r="P528" s="124">
        <v>0</v>
      </c>
      <c r="Q528" s="50"/>
      <c r="R528" s="50"/>
      <c r="S528" s="50"/>
      <c r="T528" s="50"/>
      <c r="U528" s="50"/>
    </row>
    <row r="529" spans="12:21" x14ac:dyDescent="0.2">
      <c r="L529" s="131">
        <v>1</v>
      </c>
      <c r="M529" s="50">
        <v>14</v>
      </c>
      <c r="N529" s="50">
        <v>1</v>
      </c>
      <c r="O529" s="81">
        <v>6</v>
      </c>
      <c r="P529" s="124">
        <v>0</v>
      </c>
      <c r="Q529" s="50"/>
      <c r="R529" s="50"/>
      <c r="S529" s="50"/>
      <c r="T529" s="50"/>
      <c r="U529" s="50"/>
    </row>
    <row r="530" spans="12:21" x14ac:dyDescent="0.2">
      <c r="L530" s="131">
        <v>1</v>
      </c>
      <c r="M530" s="50">
        <v>14</v>
      </c>
      <c r="N530" s="50">
        <v>1</v>
      </c>
      <c r="O530" s="81">
        <v>7</v>
      </c>
      <c r="P530" s="124">
        <v>0</v>
      </c>
      <c r="Q530" s="50"/>
      <c r="R530" s="50"/>
      <c r="S530" s="50"/>
      <c r="T530" s="50"/>
      <c r="U530" s="50"/>
    </row>
    <row r="531" spans="12:21" x14ac:dyDescent="0.2">
      <c r="L531" s="131">
        <v>1</v>
      </c>
      <c r="M531" s="50">
        <v>14</v>
      </c>
      <c r="N531" s="50">
        <v>1</v>
      </c>
      <c r="O531" s="81">
        <v>8</v>
      </c>
      <c r="P531" s="124">
        <v>0</v>
      </c>
      <c r="Q531" s="50"/>
      <c r="R531" s="50"/>
      <c r="S531" s="50"/>
      <c r="T531" s="50"/>
      <c r="U531" s="50"/>
    </row>
    <row r="532" spans="12:21" x14ac:dyDescent="0.2">
      <c r="L532" s="131">
        <v>1</v>
      </c>
      <c r="M532" s="50">
        <v>14</v>
      </c>
      <c r="N532" s="50">
        <v>1</v>
      </c>
      <c r="O532" s="81">
        <v>9</v>
      </c>
      <c r="P532" s="124">
        <v>2</v>
      </c>
      <c r="Q532" s="50"/>
      <c r="R532" s="50"/>
      <c r="S532" s="50"/>
      <c r="T532" s="50"/>
      <c r="U532" s="50"/>
    </row>
    <row r="533" spans="12:21" x14ac:dyDescent="0.2">
      <c r="L533" s="133">
        <v>1</v>
      </c>
      <c r="M533" s="96">
        <v>14</v>
      </c>
      <c r="N533" s="96">
        <v>1</v>
      </c>
      <c r="O533" s="96">
        <v>10</v>
      </c>
      <c r="P533" s="126">
        <v>0</v>
      </c>
      <c r="Q533" s="98"/>
      <c r="R533" s="50"/>
      <c r="S533" s="50"/>
      <c r="T533" s="50"/>
      <c r="U533" s="50"/>
    </row>
    <row r="534" spans="12:21" x14ac:dyDescent="0.2">
      <c r="L534" s="131">
        <v>1</v>
      </c>
      <c r="M534" s="50">
        <v>14</v>
      </c>
      <c r="N534" s="50">
        <v>2</v>
      </c>
      <c r="O534" s="81">
        <v>1</v>
      </c>
      <c r="P534" s="124">
        <v>0</v>
      </c>
      <c r="Q534" s="50"/>
      <c r="R534" s="50"/>
      <c r="S534" s="50"/>
      <c r="T534" s="50"/>
      <c r="U534" s="50"/>
    </row>
    <row r="535" spans="12:21" x14ac:dyDescent="0.2">
      <c r="L535" s="131">
        <v>1</v>
      </c>
      <c r="M535" s="50">
        <v>14</v>
      </c>
      <c r="N535" s="50">
        <v>2</v>
      </c>
      <c r="O535" s="81">
        <v>2</v>
      </c>
      <c r="P535" s="124">
        <v>0</v>
      </c>
      <c r="Q535" s="50"/>
      <c r="R535" s="50"/>
      <c r="S535" s="50"/>
      <c r="T535" s="50"/>
      <c r="U535" s="50"/>
    </row>
    <row r="536" spans="12:21" x14ac:dyDescent="0.2">
      <c r="L536" s="131">
        <v>1</v>
      </c>
      <c r="M536" s="50">
        <v>14</v>
      </c>
      <c r="N536" s="50">
        <v>2</v>
      </c>
      <c r="O536" s="81">
        <v>3</v>
      </c>
      <c r="P536" s="124">
        <v>0</v>
      </c>
      <c r="Q536" s="50"/>
      <c r="R536" s="50"/>
      <c r="S536" s="50"/>
      <c r="T536" s="50"/>
      <c r="U536" s="50"/>
    </row>
    <row r="537" spans="12:21" x14ac:dyDescent="0.2">
      <c r="L537" s="131">
        <v>1</v>
      </c>
      <c r="M537" s="50">
        <v>14</v>
      </c>
      <c r="N537" s="50">
        <v>2</v>
      </c>
      <c r="O537" s="81">
        <v>4</v>
      </c>
      <c r="P537" s="124">
        <v>0</v>
      </c>
      <c r="Q537" s="50"/>
      <c r="R537" s="50"/>
      <c r="S537" s="50"/>
      <c r="T537" s="50"/>
      <c r="U537" s="50"/>
    </row>
    <row r="538" spans="12:21" x14ac:dyDescent="0.2">
      <c r="L538" s="131">
        <v>1</v>
      </c>
      <c r="M538" s="50">
        <v>14</v>
      </c>
      <c r="N538" s="81">
        <v>2</v>
      </c>
      <c r="O538" s="81">
        <v>5</v>
      </c>
      <c r="P538" s="124">
        <v>0</v>
      </c>
      <c r="Q538" s="50"/>
      <c r="R538" s="50"/>
      <c r="S538" s="50"/>
      <c r="T538" s="50"/>
      <c r="U538" s="50"/>
    </row>
    <row r="539" spans="12:21" x14ac:dyDescent="0.2">
      <c r="L539" s="131">
        <v>1</v>
      </c>
      <c r="M539" s="50">
        <v>14</v>
      </c>
      <c r="N539" s="50">
        <v>2</v>
      </c>
      <c r="O539" s="81">
        <v>6</v>
      </c>
      <c r="P539" s="124">
        <v>0</v>
      </c>
      <c r="Q539" s="50"/>
      <c r="R539" s="50"/>
      <c r="S539" s="50"/>
      <c r="T539" s="50"/>
      <c r="U539" s="50"/>
    </row>
    <row r="540" spans="12:21" x14ac:dyDescent="0.2">
      <c r="L540" s="131">
        <v>1</v>
      </c>
      <c r="M540" s="50">
        <v>14</v>
      </c>
      <c r="N540" s="50">
        <v>2</v>
      </c>
      <c r="O540" s="81">
        <v>7</v>
      </c>
      <c r="P540" s="124">
        <v>0</v>
      </c>
      <c r="Q540" s="50"/>
      <c r="R540" s="50"/>
      <c r="S540" s="50"/>
      <c r="T540" s="50"/>
      <c r="U540" s="50"/>
    </row>
    <row r="541" spans="12:21" x14ac:dyDescent="0.2">
      <c r="L541" s="131">
        <v>1</v>
      </c>
      <c r="M541" s="50">
        <v>14</v>
      </c>
      <c r="N541" s="50">
        <v>2</v>
      </c>
      <c r="O541" s="81">
        <v>8</v>
      </c>
      <c r="P541" s="124">
        <v>0</v>
      </c>
      <c r="Q541" s="50"/>
      <c r="R541" s="50"/>
      <c r="S541" s="50"/>
      <c r="T541" s="50"/>
      <c r="U541" s="50"/>
    </row>
    <row r="542" spans="12:21" x14ac:dyDescent="0.2">
      <c r="L542" s="131">
        <v>1</v>
      </c>
      <c r="M542" s="50">
        <v>14</v>
      </c>
      <c r="N542" s="50">
        <v>2</v>
      </c>
      <c r="O542" s="81">
        <v>9</v>
      </c>
      <c r="P542" s="124">
        <v>0</v>
      </c>
      <c r="Q542" s="50"/>
      <c r="R542" s="50"/>
      <c r="S542" s="50"/>
      <c r="T542" s="50"/>
      <c r="U542" s="50"/>
    </row>
    <row r="543" spans="12:21" x14ac:dyDescent="0.2">
      <c r="L543" s="133">
        <v>1</v>
      </c>
      <c r="M543" s="96">
        <v>14</v>
      </c>
      <c r="N543" s="96">
        <v>2</v>
      </c>
      <c r="O543" s="96">
        <v>10</v>
      </c>
      <c r="P543" s="126">
        <v>0</v>
      </c>
      <c r="Q543" s="98"/>
      <c r="R543" s="50"/>
      <c r="S543" s="50"/>
      <c r="T543" s="50"/>
      <c r="U543" s="50"/>
    </row>
    <row r="544" spans="12:21" x14ac:dyDescent="0.2">
      <c r="L544" s="131">
        <v>1</v>
      </c>
      <c r="M544" s="50">
        <v>14</v>
      </c>
      <c r="N544" s="50">
        <v>3</v>
      </c>
      <c r="O544" s="81">
        <v>1</v>
      </c>
      <c r="P544" s="124">
        <v>0</v>
      </c>
      <c r="Q544" s="50"/>
      <c r="R544" s="50"/>
      <c r="S544" s="50"/>
      <c r="T544" s="50"/>
      <c r="U544" s="50"/>
    </row>
    <row r="545" spans="12:21" x14ac:dyDescent="0.2">
      <c r="L545" s="131">
        <v>1</v>
      </c>
      <c r="M545" s="50">
        <v>14</v>
      </c>
      <c r="N545" s="50">
        <v>3</v>
      </c>
      <c r="O545" s="81">
        <v>2</v>
      </c>
      <c r="P545" s="124">
        <v>0</v>
      </c>
      <c r="Q545" s="50"/>
      <c r="R545" s="50"/>
      <c r="S545" s="50"/>
      <c r="T545" s="50"/>
      <c r="U545" s="50"/>
    </row>
    <row r="546" spans="12:21" x14ac:dyDescent="0.2">
      <c r="L546" s="131">
        <v>1</v>
      </c>
      <c r="M546" s="50">
        <v>14</v>
      </c>
      <c r="N546" s="50">
        <v>3</v>
      </c>
      <c r="O546" s="81">
        <v>3</v>
      </c>
      <c r="P546" s="124">
        <v>0</v>
      </c>
      <c r="Q546" s="50"/>
      <c r="R546" s="50"/>
      <c r="S546" s="50"/>
      <c r="T546" s="50"/>
      <c r="U546" s="50"/>
    </row>
    <row r="547" spans="12:21" x14ac:dyDescent="0.2">
      <c r="L547" s="131">
        <v>1</v>
      </c>
      <c r="M547" s="50">
        <v>14</v>
      </c>
      <c r="N547" s="81">
        <v>3</v>
      </c>
      <c r="O547" s="81">
        <v>4</v>
      </c>
      <c r="P547" s="124">
        <v>0</v>
      </c>
      <c r="Q547" s="50"/>
      <c r="R547" s="50"/>
      <c r="S547" s="50"/>
      <c r="T547" s="50"/>
      <c r="U547" s="50"/>
    </row>
    <row r="548" spans="12:21" x14ac:dyDescent="0.2">
      <c r="L548" s="131">
        <v>1</v>
      </c>
      <c r="M548" s="50">
        <v>14</v>
      </c>
      <c r="N548" s="81">
        <v>3</v>
      </c>
      <c r="O548" s="81">
        <v>5</v>
      </c>
      <c r="P548" s="124">
        <v>0</v>
      </c>
      <c r="Q548" s="50"/>
      <c r="R548" s="50"/>
      <c r="S548" s="50"/>
      <c r="T548" s="50"/>
      <c r="U548" s="50"/>
    </row>
    <row r="549" spans="12:21" x14ac:dyDescent="0.2">
      <c r="L549" s="131">
        <v>1</v>
      </c>
      <c r="M549" s="50">
        <v>14</v>
      </c>
      <c r="N549" s="50">
        <v>3</v>
      </c>
      <c r="O549" s="81">
        <v>6</v>
      </c>
      <c r="P549" s="124">
        <v>0</v>
      </c>
      <c r="Q549" s="50"/>
      <c r="R549" s="50"/>
      <c r="S549" s="50"/>
      <c r="T549" s="50"/>
      <c r="U549" s="50"/>
    </row>
    <row r="550" spans="12:21" x14ac:dyDescent="0.2">
      <c r="L550" s="131">
        <v>1</v>
      </c>
      <c r="M550" s="50">
        <v>14</v>
      </c>
      <c r="N550" s="50">
        <v>3</v>
      </c>
      <c r="O550" s="81">
        <v>7</v>
      </c>
      <c r="P550" s="124">
        <v>0</v>
      </c>
      <c r="Q550" s="50"/>
      <c r="R550" s="50"/>
      <c r="S550" s="50"/>
      <c r="T550" s="50"/>
      <c r="U550" s="50"/>
    </row>
    <row r="551" spans="12:21" x14ac:dyDescent="0.2">
      <c r="L551" s="131">
        <v>1</v>
      </c>
      <c r="M551" s="50">
        <v>14</v>
      </c>
      <c r="N551" s="50">
        <v>3</v>
      </c>
      <c r="O551" s="81">
        <v>8</v>
      </c>
      <c r="P551" s="124">
        <v>0</v>
      </c>
      <c r="Q551" s="50"/>
      <c r="R551" s="50"/>
      <c r="S551" s="50"/>
      <c r="T551" s="50"/>
      <c r="U551" s="50"/>
    </row>
    <row r="552" spans="12:21" x14ac:dyDescent="0.2">
      <c r="L552" s="131">
        <v>1</v>
      </c>
      <c r="M552" s="50">
        <v>14</v>
      </c>
      <c r="N552" s="50">
        <v>3</v>
      </c>
      <c r="O552" s="81">
        <v>9</v>
      </c>
      <c r="P552" s="124">
        <v>0</v>
      </c>
      <c r="Q552" s="50"/>
      <c r="R552" s="50"/>
      <c r="S552" s="50"/>
      <c r="T552" s="50"/>
      <c r="U552" s="50"/>
    </row>
    <row r="553" spans="12:21" x14ac:dyDescent="0.2">
      <c r="L553" s="133">
        <v>1</v>
      </c>
      <c r="M553" s="96">
        <v>14</v>
      </c>
      <c r="N553" s="96">
        <v>3</v>
      </c>
      <c r="O553" s="96">
        <v>10</v>
      </c>
      <c r="P553" s="126">
        <v>0</v>
      </c>
      <c r="Q553" s="98"/>
      <c r="R553" s="50"/>
      <c r="S553" s="50"/>
      <c r="T553" s="50"/>
      <c r="U553" s="50"/>
    </row>
    <row r="554" spans="12:21" x14ac:dyDescent="0.2">
      <c r="L554" s="131">
        <v>1</v>
      </c>
      <c r="M554" s="50">
        <v>14</v>
      </c>
      <c r="N554" s="50">
        <v>4</v>
      </c>
      <c r="O554" s="81">
        <v>1</v>
      </c>
      <c r="P554" s="124">
        <v>0</v>
      </c>
      <c r="Q554" s="50"/>
      <c r="R554" s="50"/>
      <c r="S554" s="50"/>
      <c r="T554" s="50"/>
      <c r="U554" s="50"/>
    </row>
    <row r="555" spans="12:21" x14ac:dyDescent="0.2">
      <c r="L555" s="131">
        <v>1</v>
      </c>
      <c r="M555" s="50">
        <v>14</v>
      </c>
      <c r="N555" s="50">
        <v>4</v>
      </c>
      <c r="O555" s="81">
        <v>2</v>
      </c>
      <c r="P555" s="124">
        <v>0</v>
      </c>
      <c r="Q555" s="50"/>
      <c r="R555" s="50"/>
      <c r="S555" s="50"/>
      <c r="T555" s="50"/>
      <c r="U555" s="50"/>
    </row>
    <row r="556" spans="12:21" x14ac:dyDescent="0.2">
      <c r="L556" s="131">
        <v>1</v>
      </c>
      <c r="M556" s="50">
        <v>14</v>
      </c>
      <c r="N556" s="50">
        <v>4</v>
      </c>
      <c r="O556" s="81">
        <v>3</v>
      </c>
      <c r="P556" s="124">
        <v>0</v>
      </c>
      <c r="Q556" s="50"/>
      <c r="R556" s="50"/>
      <c r="S556" s="50"/>
      <c r="T556" s="50"/>
      <c r="U556" s="50"/>
    </row>
    <row r="557" spans="12:21" x14ac:dyDescent="0.2">
      <c r="L557" s="131">
        <v>1</v>
      </c>
      <c r="M557" s="50">
        <v>14</v>
      </c>
      <c r="N557" s="50">
        <v>4</v>
      </c>
      <c r="O557" s="81">
        <v>4</v>
      </c>
      <c r="P557" s="124">
        <v>11</v>
      </c>
      <c r="Q557" s="50"/>
      <c r="R557" s="50"/>
      <c r="S557" s="50"/>
      <c r="T557" s="50"/>
      <c r="U557" s="50"/>
    </row>
    <row r="558" spans="12:21" x14ac:dyDescent="0.2">
      <c r="L558" s="131">
        <v>1</v>
      </c>
      <c r="M558" s="50">
        <v>14</v>
      </c>
      <c r="N558" s="81">
        <v>4</v>
      </c>
      <c r="O558" s="81">
        <v>5</v>
      </c>
      <c r="P558" s="124">
        <v>3</v>
      </c>
      <c r="Q558" s="50"/>
      <c r="R558" s="50"/>
      <c r="S558" s="50"/>
      <c r="T558" s="50"/>
      <c r="U558" s="50"/>
    </row>
    <row r="559" spans="12:21" x14ac:dyDescent="0.2">
      <c r="L559" s="131">
        <v>1</v>
      </c>
      <c r="M559" s="50">
        <v>14</v>
      </c>
      <c r="N559" s="50">
        <v>4</v>
      </c>
      <c r="O559" s="81">
        <v>6</v>
      </c>
      <c r="P559" s="124">
        <v>2</v>
      </c>
      <c r="Q559" s="50"/>
      <c r="R559" s="50"/>
      <c r="S559" s="50"/>
      <c r="T559" s="50"/>
      <c r="U559" s="50"/>
    </row>
    <row r="560" spans="12:21" x14ac:dyDescent="0.2">
      <c r="L560" s="131">
        <v>1</v>
      </c>
      <c r="M560" s="50">
        <v>14</v>
      </c>
      <c r="N560" s="50">
        <v>4</v>
      </c>
      <c r="O560" s="81">
        <v>7</v>
      </c>
      <c r="P560" s="124">
        <v>0</v>
      </c>
      <c r="Q560" s="50"/>
      <c r="R560" s="50"/>
      <c r="S560" s="50"/>
      <c r="T560" s="50"/>
      <c r="U560" s="50"/>
    </row>
    <row r="561" spans="12:21" x14ac:dyDescent="0.2">
      <c r="L561" s="131">
        <v>1</v>
      </c>
      <c r="M561" s="50">
        <v>14</v>
      </c>
      <c r="N561" s="50">
        <v>4</v>
      </c>
      <c r="O561" s="81">
        <v>8</v>
      </c>
      <c r="P561" s="124">
        <v>0</v>
      </c>
      <c r="Q561" s="50"/>
      <c r="R561" s="50"/>
      <c r="S561" s="50"/>
      <c r="T561" s="50"/>
      <c r="U561" s="50"/>
    </row>
    <row r="562" spans="12:21" x14ac:dyDescent="0.2">
      <c r="L562" s="131">
        <v>1</v>
      </c>
      <c r="M562" s="50">
        <v>14</v>
      </c>
      <c r="N562" s="50">
        <v>4</v>
      </c>
      <c r="O562" s="81">
        <v>9</v>
      </c>
      <c r="P562" s="124">
        <v>0</v>
      </c>
      <c r="Q562" s="50"/>
      <c r="R562" s="50"/>
      <c r="S562" s="50"/>
      <c r="T562" s="50"/>
      <c r="U562" s="50"/>
    </row>
    <row r="563" spans="12:21" ht="15.75" thickBot="1" x14ac:dyDescent="0.25">
      <c r="L563" s="135">
        <v>1</v>
      </c>
      <c r="M563" s="117">
        <v>14</v>
      </c>
      <c r="N563" s="117">
        <v>4</v>
      </c>
      <c r="O563" s="117">
        <v>10</v>
      </c>
      <c r="P563" s="125">
        <v>0</v>
      </c>
      <c r="Q563" s="119"/>
      <c r="R563" s="50"/>
      <c r="S563" s="50"/>
      <c r="T563" s="50"/>
      <c r="U563" s="50"/>
    </row>
    <row r="564" spans="12:21" x14ac:dyDescent="0.2">
      <c r="L564" s="131">
        <v>1</v>
      </c>
      <c r="M564" s="50">
        <v>15</v>
      </c>
      <c r="N564" s="50">
        <v>1</v>
      </c>
      <c r="O564" s="81">
        <v>1</v>
      </c>
      <c r="P564" s="124"/>
      <c r="Q564" s="50"/>
      <c r="R564" s="50"/>
      <c r="S564" s="50"/>
      <c r="T564" s="50"/>
      <c r="U564" s="50"/>
    </row>
    <row r="565" spans="12:21" x14ac:dyDescent="0.2">
      <c r="L565" s="131">
        <v>1</v>
      </c>
      <c r="M565" s="50">
        <v>15</v>
      </c>
      <c r="N565" s="50">
        <v>1</v>
      </c>
      <c r="O565" s="81">
        <v>2</v>
      </c>
      <c r="P565" s="124"/>
      <c r="Q565" s="50"/>
      <c r="R565" s="50"/>
      <c r="S565" s="50"/>
      <c r="T565" s="50"/>
      <c r="U565" s="50"/>
    </row>
    <row r="566" spans="12:21" x14ac:dyDescent="0.2">
      <c r="L566" s="131">
        <v>1</v>
      </c>
      <c r="M566" s="50">
        <v>15</v>
      </c>
      <c r="N566" s="50">
        <v>1</v>
      </c>
      <c r="O566" s="81">
        <v>3</v>
      </c>
      <c r="P566" s="124"/>
      <c r="Q566" s="50"/>
      <c r="R566" s="50"/>
      <c r="S566" s="50"/>
      <c r="T566" s="50"/>
      <c r="U566" s="50"/>
    </row>
    <row r="567" spans="12:21" x14ac:dyDescent="0.2">
      <c r="L567" s="131">
        <v>1</v>
      </c>
      <c r="M567" s="50">
        <v>15</v>
      </c>
      <c r="N567" s="50">
        <v>1</v>
      </c>
      <c r="O567" s="81">
        <v>4</v>
      </c>
      <c r="P567" s="124"/>
      <c r="Q567" s="50"/>
      <c r="R567" s="50"/>
      <c r="S567" s="50"/>
      <c r="T567" s="50"/>
      <c r="U567" s="50"/>
    </row>
    <row r="568" spans="12:21" x14ac:dyDescent="0.2">
      <c r="L568" s="131">
        <v>1</v>
      </c>
      <c r="M568" s="50">
        <v>15</v>
      </c>
      <c r="N568" s="81">
        <v>1</v>
      </c>
      <c r="O568" s="81">
        <v>5</v>
      </c>
      <c r="P568" s="124"/>
      <c r="Q568" s="50"/>
      <c r="R568" s="50"/>
      <c r="S568" s="50"/>
      <c r="T568" s="50"/>
      <c r="U568" s="50"/>
    </row>
    <row r="569" spans="12:21" x14ac:dyDescent="0.2">
      <c r="L569" s="131">
        <v>1</v>
      </c>
      <c r="M569" s="50">
        <v>15</v>
      </c>
      <c r="N569" s="50">
        <v>1</v>
      </c>
      <c r="O569" s="81">
        <v>6</v>
      </c>
      <c r="P569" s="124"/>
      <c r="Q569" s="50"/>
      <c r="R569" s="50"/>
      <c r="S569" s="50"/>
      <c r="T569" s="50"/>
      <c r="U569" s="50"/>
    </row>
    <row r="570" spans="12:21" x14ac:dyDescent="0.2">
      <c r="L570" s="131">
        <v>1</v>
      </c>
      <c r="M570" s="50">
        <v>15</v>
      </c>
      <c r="N570" s="50">
        <v>1</v>
      </c>
      <c r="O570" s="81">
        <v>7</v>
      </c>
      <c r="P570" s="124"/>
      <c r="Q570" s="50"/>
      <c r="R570" s="50"/>
      <c r="S570" s="50"/>
      <c r="T570" s="50"/>
      <c r="U570" s="50"/>
    </row>
    <row r="571" spans="12:21" x14ac:dyDescent="0.2">
      <c r="L571" s="131">
        <v>1</v>
      </c>
      <c r="M571" s="50">
        <v>15</v>
      </c>
      <c r="N571" s="50">
        <v>1</v>
      </c>
      <c r="O571" s="81">
        <v>8</v>
      </c>
      <c r="P571" s="124"/>
      <c r="Q571" s="50"/>
      <c r="R571" s="50"/>
      <c r="S571" s="50"/>
      <c r="T571" s="50"/>
      <c r="U571" s="50"/>
    </row>
    <row r="572" spans="12:21" x14ac:dyDescent="0.2">
      <c r="L572" s="131">
        <v>1</v>
      </c>
      <c r="M572" s="50">
        <v>15</v>
      </c>
      <c r="N572" s="50">
        <v>1</v>
      </c>
      <c r="O572" s="81">
        <v>9</v>
      </c>
      <c r="P572" s="124"/>
      <c r="Q572" s="50"/>
      <c r="R572" s="50"/>
      <c r="S572" s="50"/>
      <c r="T572" s="50"/>
      <c r="U572" s="50"/>
    </row>
    <row r="573" spans="12:21" x14ac:dyDescent="0.2">
      <c r="L573" s="133">
        <v>1</v>
      </c>
      <c r="M573" s="96">
        <v>15</v>
      </c>
      <c r="N573" s="96">
        <v>1</v>
      </c>
      <c r="O573" s="96">
        <v>10</v>
      </c>
      <c r="P573" s="126"/>
      <c r="Q573" s="98"/>
      <c r="R573" s="50"/>
      <c r="S573" s="50"/>
      <c r="T573" s="50"/>
      <c r="U573" s="50"/>
    </row>
    <row r="574" spans="12:21" x14ac:dyDescent="0.2">
      <c r="L574" s="131">
        <v>1</v>
      </c>
      <c r="M574" s="50">
        <v>15</v>
      </c>
      <c r="N574" s="50">
        <v>2</v>
      </c>
      <c r="O574" s="81">
        <v>1</v>
      </c>
      <c r="P574" s="124"/>
      <c r="Q574" s="50"/>
      <c r="R574" s="50"/>
      <c r="S574" s="50"/>
      <c r="T574" s="50"/>
      <c r="U574" s="50"/>
    </row>
    <row r="575" spans="12:21" x14ac:dyDescent="0.2">
      <c r="L575" s="131">
        <v>1</v>
      </c>
      <c r="M575" s="50">
        <v>15</v>
      </c>
      <c r="N575" s="50">
        <v>2</v>
      </c>
      <c r="O575" s="81">
        <v>2</v>
      </c>
      <c r="P575" s="124"/>
      <c r="Q575" s="50"/>
      <c r="R575" s="50"/>
      <c r="S575" s="50"/>
      <c r="T575" s="50"/>
      <c r="U575" s="50"/>
    </row>
    <row r="576" spans="12:21" x14ac:dyDescent="0.2">
      <c r="L576" s="131">
        <v>1</v>
      </c>
      <c r="M576" s="50">
        <v>15</v>
      </c>
      <c r="N576" s="50">
        <v>2</v>
      </c>
      <c r="O576" s="81">
        <v>3</v>
      </c>
      <c r="P576" s="124"/>
      <c r="Q576" s="50"/>
      <c r="R576" s="50"/>
      <c r="S576" s="50"/>
      <c r="T576" s="50"/>
      <c r="U576" s="50"/>
    </row>
    <row r="577" spans="12:21" x14ac:dyDescent="0.2">
      <c r="L577" s="131">
        <v>1</v>
      </c>
      <c r="M577" s="50">
        <v>15</v>
      </c>
      <c r="N577" s="50">
        <v>2</v>
      </c>
      <c r="O577" s="81">
        <v>4</v>
      </c>
      <c r="P577" s="124"/>
      <c r="Q577" s="50"/>
      <c r="R577" s="50"/>
      <c r="S577" s="50"/>
      <c r="T577" s="50"/>
      <c r="U577" s="50"/>
    </row>
    <row r="578" spans="12:21" x14ac:dyDescent="0.2">
      <c r="L578" s="131">
        <v>1</v>
      </c>
      <c r="M578" s="50">
        <v>15</v>
      </c>
      <c r="N578" s="81">
        <v>2</v>
      </c>
      <c r="O578" s="81">
        <v>5</v>
      </c>
      <c r="P578" s="124"/>
      <c r="Q578" s="50"/>
      <c r="R578" s="50"/>
      <c r="S578" s="50"/>
      <c r="T578" s="50"/>
      <c r="U578" s="50"/>
    </row>
    <row r="579" spans="12:21" x14ac:dyDescent="0.2">
      <c r="L579" s="131">
        <v>1</v>
      </c>
      <c r="M579" s="50">
        <v>15</v>
      </c>
      <c r="N579" s="50">
        <v>2</v>
      </c>
      <c r="O579" s="81">
        <v>6</v>
      </c>
      <c r="P579" s="124"/>
      <c r="Q579" s="50"/>
      <c r="R579" s="50"/>
      <c r="S579" s="50"/>
      <c r="T579" s="50"/>
      <c r="U579" s="50"/>
    </row>
    <row r="580" spans="12:21" x14ac:dyDescent="0.2">
      <c r="L580" s="131">
        <v>1</v>
      </c>
      <c r="M580" s="50">
        <v>15</v>
      </c>
      <c r="N580" s="50">
        <v>2</v>
      </c>
      <c r="O580" s="81">
        <v>7</v>
      </c>
      <c r="P580" s="124"/>
      <c r="Q580" s="50"/>
      <c r="R580" s="50"/>
      <c r="S580" s="50"/>
      <c r="T580" s="50"/>
      <c r="U580" s="50"/>
    </row>
    <row r="581" spans="12:21" x14ac:dyDescent="0.2">
      <c r="L581" s="131">
        <v>1</v>
      </c>
      <c r="M581" s="50">
        <v>15</v>
      </c>
      <c r="N581" s="50">
        <v>2</v>
      </c>
      <c r="O581" s="81">
        <v>8</v>
      </c>
      <c r="P581" s="124"/>
      <c r="Q581" s="50"/>
      <c r="R581" s="50"/>
      <c r="S581" s="50"/>
      <c r="T581" s="50"/>
      <c r="U581" s="50"/>
    </row>
    <row r="582" spans="12:21" x14ac:dyDescent="0.2">
      <c r="L582" s="131">
        <v>1</v>
      </c>
      <c r="M582" s="50">
        <v>15</v>
      </c>
      <c r="N582" s="50">
        <v>2</v>
      </c>
      <c r="O582" s="81">
        <v>9</v>
      </c>
      <c r="P582" s="124"/>
      <c r="Q582" s="50"/>
      <c r="R582" s="50"/>
      <c r="S582" s="50"/>
      <c r="T582" s="50"/>
      <c r="U582" s="50"/>
    </row>
    <row r="583" spans="12:21" x14ac:dyDescent="0.2">
      <c r="L583" s="133">
        <v>1</v>
      </c>
      <c r="M583" s="96">
        <v>15</v>
      </c>
      <c r="N583" s="96">
        <v>2</v>
      </c>
      <c r="O583" s="96">
        <v>10</v>
      </c>
      <c r="P583" s="126"/>
      <c r="Q583" s="98"/>
      <c r="R583" s="50"/>
      <c r="S583" s="50"/>
      <c r="T583" s="50"/>
      <c r="U583" s="50"/>
    </row>
    <row r="584" spans="12:21" x14ac:dyDescent="0.2">
      <c r="L584" s="131">
        <v>1</v>
      </c>
      <c r="M584" s="50">
        <v>15</v>
      </c>
      <c r="N584" s="50">
        <v>3</v>
      </c>
      <c r="O584" s="81">
        <v>1</v>
      </c>
      <c r="P584" s="124"/>
      <c r="Q584" s="50"/>
      <c r="R584" s="50"/>
      <c r="S584" s="50"/>
      <c r="T584" s="50"/>
      <c r="U584" s="50"/>
    </row>
    <row r="585" spans="12:21" x14ac:dyDescent="0.2">
      <c r="L585" s="131">
        <v>1</v>
      </c>
      <c r="M585" s="50">
        <v>15</v>
      </c>
      <c r="N585" s="50">
        <v>3</v>
      </c>
      <c r="O585" s="81">
        <v>2</v>
      </c>
      <c r="P585" s="124"/>
      <c r="Q585" s="50"/>
      <c r="R585" s="50"/>
      <c r="S585" s="50"/>
      <c r="T585" s="50"/>
      <c r="U585" s="50"/>
    </row>
    <row r="586" spans="12:21" x14ac:dyDescent="0.2">
      <c r="L586" s="131">
        <v>1</v>
      </c>
      <c r="M586" s="50">
        <v>15</v>
      </c>
      <c r="N586" s="50">
        <v>3</v>
      </c>
      <c r="O586" s="81">
        <v>3</v>
      </c>
      <c r="P586" s="124"/>
      <c r="Q586" s="50"/>
      <c r="R586" s="50"/>
      <c r="S586" s="50"/>
      <c r="T586" s="50"/>
      <c r="U586" s="50"/>
    </row>
    <row r="587" spans="12:21" x14ac:dyDescent="0.2">
      <c r="L587" s="131">
        <v>1</v>
      </c>
      <c r="M587" s="50">
        <v>15</v>
      </c>
      <c r="N587" s="81">
        <v>3</v>
      </c>
      <c r="O587" s="81">
        <v>4</v>
      </c>
      <c r="P587" s="124"/>
      <c r="Q587" s="50"/>
      <c r="R587" s="50"/>
      <c r="S587" s="50"/>
      <c r="T587" s="50"/>
      <c r="U587" s="50"/>
    </row>
    <row r="588" spans="12:21" x14ac:dyDescent="0.2">
      <c r="L588" s="131">
        <v>1</v>
      </c>
      <c r="M588" s="50">
        <v>15</v>
      </c>
      <c r="N588" s="81">
        <v>3</v>
      </c>
      <c r="O588" s="81">
        <v>5</v>
      </c>
      <c r="P588" s="124"/>
      <c r="Q588" s="50"/>
      <c r="R588" s="50"/>
      <c r="S588" s="50"/>
      <c r="T588" s="50"/>
      <c r="U588" s="50"/>
    </row>
    <row r="589" spans="12:21" x14ac:dyDescent="0.2">
      <c r="L589" s="131">
        <v>1</v>
      </c>
      <c r="M589" s="50">
        <v>15</v>
      </c>
      <c r="N589" s="50">
        <v>3</v>
      </c>
      <c r="O589" s="81">
        <v>6</v>
      </c>
      <c r="P589" s="124"/>
      <c r="Q589" s="50"/>
      <c r="R589" s="50"/>
      <c r="S589" s="50"/>
      <c r="T589" s="50"/>
      <c r="U589" s="50"/>
    </row>
    <row r="590" spans="12:21" x14ac:dyDescent="0.2">
      <c r="L590" s="131">
        <v>1</v>
      </c>
      <c r="M590" s="50">
        <v>15</v>
      </c>
      <c r="N590" s="50">
        <v>3</v>
      </c>
      <c r="O590" s="81">
        <v>7</v>
      </c>
      <c r="P590" s="124"/>
      <c r="Q590" s="50"/>
      <c r="R590" s="50"/>
      <c r="S590" s="50"/>
      <c r="T590" s="50"/>
      <c r="U590" s="50"/>
    </row>
    <row r="591" spans="12:21" x14ac:dyDescent="0.2">
      <c r="L591" s="131">
        <v>1</v>
      </c>
      <c r="M591" s="50">
        <v>15</v>
      </c>
      <c r="N591" s="50">
        <v>3</v>
      </c>
      <c r="O591" s="81">
        <v>8</v>
      </c>
      <c r="P591" s="124"/>
      <c r="Q591" s="50"/>
      <c r="R591" s="50"/>
      <c r="S591" s="50"/>
      <c r="T591" s="50"/>
      <c r="U591" s="50"/>
    </row>
    <row r="592" spans="12:21" x14ac:dyDescent="0.2">
      <c r="L592" s="131">
        <v>1</v>
      </c>
      <c r="M592" s="50">
        <v>15</v>
      </c>
      <c r="N592" s="50">
        <v>3</v>
      </c>
      <c r="O592" s="81">
        <v>9</v>
      </c>
      <c r="P592" s="124"/>
      <c r="Q592" s="50"/>
      <c r="R592" s="50"/>
      <c r="S592" s="50"/>
      <c r="T592" s="50"/>
      <c r="U592" s="50"/>
    </row>
    <row r="593" spans="12:21" x14ac:dyDescent="0.2">
      <c r="L593" s="133">
        <v>1</v>
      </c>
      <c r="M593" s="96">
        <v>15</v>
      </c>
      <c r="N593" s="96">
        <v>3</v>
      </c>
      <c r="O593" s="96">
        <v>10</v>
      </c>
      <c r="P593" s="126"/>
      <c r="Q593" s="98"/>
      <c r="R593" s="50"/>
      <c r="S593" s="50"/>
      <c r="T593" s="50"/>
      <c r="U593" s="50"/>
    </row>
    <row r="594" spans="12:21" x14ac:dyDescent="0.2">
      <c r="L594" s="131">
        <v>1</v>
      </c>
      <c r="M594" s="50">
        <v>15</v>
      </c>
      <c r="N594" s="50">
        <v>4</v>
      </c>
      <c r="O594" s="81">
        <v>1</v>
      </c>
      <c r="P594" s="124"/>
      <c r="Q594" s="50"/>
      <c r="R594" s="50"/>
      <c r="S594" s="50"/>
      <c r="T594" s="50"/>
      <c r="U594" s="50"/>
    </row>
    <row r="595" spans="12:21" x14ac:dyDescent="0.2">
      <c r="L595" s="131">
        <v>1</v>
      </c>
      <c r="M595" s="50">
        <v>15</v>
      </c>
      <c r="N595" s="50">
        <v>4</v>
      </c>
      <c r="O595" s="81">
        <v>2</v>
      </c>
      <c r="P595" s="124"/>
      <c r="Q595" s="50"/>
      <c r="R595" s="50"/>
      <c r="S595" s="50"/>
      <c r="T595" s="50"/>
      <c r="U595" s="50"/>
    </row>
    <row r="596" spans="12:21" x14ac:dyDescent="0.2">
      <c r="L596" s="131">
        <v>1</v>
      </c>
      <c r="M596" s="50">
        <v>15</v>
      </c>
      <c r="N596" s="50">
        <v>4</v>
      </c>
      <c r="O596" s="81">
        <v>3</v>
      </c>
      <c r="P596" s="124"/>
      <c r="Q596" s="50"/>
      <c r="R596" s="50"/>
      <c r="S596" s="50"/>
      <c r="T596" s="50"/>
      <c r="U596" s="50"/>
    </row>
    <row r="597" spans="12:21" x14ac:dyDescent="0.2">
      <c r="L597" s="131">
        <v>1</v>
      </c>
      <c r="M597" s="50">
        <v>15</v>
      </c>
      <c r="N597" s="50">
        <v>4</v>
      </c>
      <c r="O597" s="81">
        <v>4</v>
      </c>
      <c r="P597" s="124"/>
      <c r="Q597" s="50"/>
      <c r="R597" s="50"/>
      <c r="S597" s="50"/>
      <c r="T597" s="50"/>
      <c r="U597" s="50"/>
    </row>
    <row r="598" spans="12:21" x14ac:dyDescent="0.2">
      <c r="L598" s="131">
        <v>1</v>
      </c>
      <c r="M598" s="50">
        <v>15</v>
      </c>
      <c r="N598" s="81">
        <v>4</v>
      </c>
      <c r="O598" s="81">
        <v>5</v>
      </c>
      <c r="P598" s="124"/>
      <c r="Q598" s="50"/>
      <c r="R598" s="50"/>
      <c r="S598" s="50"/>
      <c r="T598" s="50"/>
      <c r="U598" s="50"/>
    </row>
    <row r="599" spans="12:21" x14ac:dyDescent="0.2">
      <c r="L599" s="131">
        <v>1</v>
      </c>
      <c r="M599" s="50">
        <v>15</v>
      </c>
      <c r="N599" s="50">
        <v>4</v>
      </c>
      <c r="O599" s="81">
        <v>6</v>
      </c>
      <c r="P599" s="124"/>
      <c r="Q599" s="50"/>
      <c r="R599" s="50"/>
      <c r="S599" s="50"/>
      <c r="T599" s="50"/>
      <c r="U599" s="50"/>
    </row>
    <row r="600" spans="12:21" x14ac:dyDescent="0.2">
      <c r="L600" s="131">
        <v>1</v>
      </c>
      <c r="M600" s="50">
        <v>15</v>
      </c>
      <c r="N600" s="50">
        <v>4</v>
      </c>
      <c r="O600" s="81">
        <v>7</v>
      </c>
      <c r="P600" s="124"/>
      <c r="Q600" s="50"/>
      <c r="R600" s="50"/>
      <c r="S600" s="50"/>
      <c r="T600" s="50"/>
      <c r="U600" s="50"/>
    </row>
    <row r="601" spans="12:21" x14ac:dyDescent="0.2">
      <c r="L601" s="131">
        <v>1</v>
      </c>
      <c r="M601" s="50">
        <v>15</v>
      </c>
      <c r="N601" s="50">
        <v>4</v>
      </c>
      <c r="O601" s="81">
        <v>8</v>
      </c>
      <c r="P601" s="124"/>
      <c r="Q601" s="50"/>
      <c r="R601" s="50"/>
      <c r="S601" s="50"/>
      <c r="T601" s="50"/>
      <c r="U601" s="50"/>
    </row>
    <row r="602" spans="12:21" x14ac:dyDescent="0.2">
      <c r="L602" s="131">
        <v>1</v>
      </c>
      <c r="M602" s="50">
        <v>15</v>
      </c>
      <c r="N602" s="50">
        <v>4</v>
      </c>
      <c r="O602" s="81">
        <v>9</v>
      </c>
      <c r="P602" s="124"/>
      <c r="Q602" s="50"/>
      <c r="R602" s="50"/>
      <c r="S602" s="50"/>
      <c r="T602" s="50"/>
      <c r="U602" s="50"/>
    </row>
    <row r="603" spans="12:21" ht="15.75" thickBot="1" x14ac:dyDescent="0.25">
      <c r="L603" s="135">
        <v>1</v>
      </c>
      <c r="M603" s="117">
        <v>15</v>
      </c>
      <c r="N603" s="117">
        <v>4</v>
      </c>
      <c r="O603" s="117">
        <v>10</v>
      </c>
      <c r="P603" s="125"/>
      <c r="Q603" s="119"/>
      <c r="R603" s="50"/>
      <c r="S603" s="50"/>
      <c r="T603" s="50"/>
      <c r="U603" s="50"/>
    </row>
    <row r="604" spans="12:21" x14ac:dyDescent="0.2">
      <c r="L604" s="131">
        <v>1</v>
      </c>
      <c r="M604" s="50">
        <v>16</v>
      </c>
      <c r="N604" s="50">
        <v>1</v>
      </c>
      <c r="O604" s="81">
        <v>1</v>
      </c>
      <c r="P604" s="124">
        <v>3</v>
      </c>
      <c r="Q604" s="50"/>
      <c r="R604" s="50"/>
      <c r="S604" s="50"/>
      <c r="T604" s="50"/>
      <c r="U604" s="50"/>
    </row>
    <row r="605" spans="12:21" x14ac:dyDescent="0.2">
      <c r="L605" s="131">
        <v>1</v>
      </c>
      <c r="M605" s="50">
        <v>16</v>
      </c>
      <c r="N605" s="50">
        <v>1</v>
      </c>
      <c r="O605" s="81">
        <v>2</v>
      </c>
      <c r="P605" s="124">
        <v>5</v>
      </c>
      <c r="Q605" s="50"/>
      <c r="R605" s="50"/>
      <c r="S605" s="50"/>
      <c r="T605" s="50"/>
      <c r="U605" s="50"/>
    </row>
    <row r="606" spans="12:21" x14ac:dyDescent="0.2">
      <c r="L606" s="131">
        <v>1</v>
      </c>
      <c r="M606" s="50">
        <v>16</v>
      </c>
      <c r="N606" s="50">
        <v>1</v>
      </c>
      <c r="O606" s="81">
        <v>3</v>
      </c>
      <c r="P606" s="124">
        <v>10</v>
      </c>
      <c r="Q606" s="50"/>
      <c r="R606" s="50"/>
      <c r="S606" s="50"/>
      <c r="T606" s="50"/>
      <c r="U606" s="50"/>
    </row>
    <row r="607" spans="12:21" x14ac:dyDescent="0.2">
      <c r="L607" s="131">
        <v>1</v>
      </c>
      <c r="M607" s="50">
        <v>16</v>
      </c>
      <c r="N607" s="50">
        <v>1</v>
      </c>
      <c r="O607" s="81">
        <v>4</v>
      </c>
      <c r="P607" s="124">
        <v>0</v>
      </c>
      <c r="Q607" s="50"/>
      <c r="R607" s="50"/>
      <c r="S607" s="50"/>
      <c r="T607" s="50"/>
      <c r="U607" s="50"/>
    </row>
    <row r="608" spans="12:21" x14ac:dyDescent="0.2">
      <c r="L608" s="131">
        <v>1</v>
      </c>
      <c r="M608" s="50">
        <v>16</v>
      </c>
      <c r="N608" s="81">
        <v>1</v>
      </c>
      <c r="O608" s="81">
        <v>5</v>
      </c>
      <c r="P608" s="124">
        <v>1</v>
      </c>
      <c r="Q608" s="50"/>
      <c r="R608" s="50"/>
      <c r="S608" s="50"/>
      <c r="T608" s="50"/>
      <c r="U608" s="50"/>
    </row>
    <row r="609" spans="12:21" x14ac:dyDescent="0.2">
      <c r="L609" s="131">
        <v>1</v>
      </c>
      <c r="M609" s="50">
        <v>16</v>
      </c>
      <c r="N609" s="50">
        <v>1</v>
      </c>
      <c r="O609" s="81">
        <v>6</v>
      </c>
      <c r="P609" s="124">
        <v>5</v>
      </c>
      <c r="Q609" s="50"/>
      <c r="R609" s="50"/>
      <c r="S609" s="50"/>
      <c r="T609" s="50"/>
      <c r="U609" s="50"/>
    </row>
    <row r="610" spans="12:21" x14ac:dyDescent="0.2">
      <c r="L610" s="131">
        <v>1</v>
      </c>
      <c r="M610" s="50">
        <v>16</v>
      </c>
      <c r="N610" s="50">
        <v>1</v>
      </c>
      <c r="O610" s="81">
        <v>7</v>
      </c>
      <c r="P610" s="124">
        <v>1</v>
      </c>
      <c r="Q610" s="50"/>
      <c r="R610" s="50"/>
      <c r="S610" s="50"/>
      <c r="T610" s="50"/>
      <c r="U610" s="50"/>
    </row>
    <row r="611" spans="12:21" x14ac:dyDescent="0.2">
      <c r="L611" s="131">
        <v>1</v>
      </c>
      <c r="M611" s="50">
        <v>16</v>
      </c>
      <c r="N611" s="50">
        <v>1</v>
      </c>
      <c r="O611" s="81">
        <v>8</v>
      </c>
      <c r="P611" s="124">
        <v>0</v>
      </c>
      <c r="Q611" s="50"/>
      <c r="R611" s="50"/>
      <c r="S611" s="50"/>
      <c r="T611" s="50"/>
      <c r="U611" s="50"/>
    </row>
    <row r="612" spans="12:21" x14ac:dyDescent="0.2">
      <c r="L612" s="131">
        <v>1</v>
      </c>
      <c r="M612" s="50">
        <v>16</v>
      </c>
      <c r="N612" s="50">
        <v>1</v>
      </c>
      <c r="O612" s="81">
        <v>9</v>
      </c>
      <c r="P612" s="124">
        <v>3</v>
      </c>
      <c r="Q612" s="50"/>
      <c r="R612" s="50"/>
      <c r="S612" s="50"/>
      <c r="T612" s="50"/>
      <c r="U612" s="50"/>
    </row>
    <row r="613" spans="12:21" x14ac:dyDescent="0.2">
      <c r="L613" s="133">
        <v>1</v>
      </c>
      <c r="M613" s="96">
        <v>16</v>
      </c>
      <c r="N613" s="96">
        <v>1</v>
      </c>
      <c r="O613" s="96">
        <v>10</v>
      </c>
      <c r="P613" s="126">
        <v>2</v>
      </c>
      <c r="Q613" s="98"/>
      <c r="R613" s="50"/>
      <c r="S613" s="50"/>
      <c r="T613" s="50"/>
      <c r="U613" s="50"/>
    </row>
    <row r="614" spans="12:21" x14ac:dyDescent="0.2">
      <c r="L614" s="131">
        <v>1</v>
      </c>
      <c r="M614" s="50">
        <v>16</v>
      </c>
      <c r="N614" s="50">
        <v>2</v>
      </c>
      <c r="O614" s="81">
        <v>1</v>
      </c>
      <c r="P614" s="124">
        <v>8</v>
      </c>
      <c r="Q614" s="50"/>
      <c r="R614" s="50"/>
      <c r="S614" s="50"/>
      <c r="T614" s="50"/>
      <c r="U614" s="50"/>
    </row>
    <row r="615" spans="12:21" x14ac:dyDescent="0.2">
      <c r="L615" s="131">
        <v>1</v>
      </c>
      <c r="M615" s="50">
        <v>16</v>
      </c>
      <c r="N615" s="50">
        <v>2</v>
      </c>
      <c r="O615" s="81">
        <v>2</v>
      </c>
      <c r="P615" s="124">
        <v>0</v>
      </c>
      <c r="Q615" s="50"/>
      <c r="R615" s="50"/>
      <c r="S615" s="50"/>
      <c r="T615" s="50"/>
      <c r="U615" s="50"/>
    </row>
    <row r="616" spans="12:21" x14ac:dyDescent="0.2">
      <c r="L616" s="131">
        <v>1</v>
      </c>
      <c r="M616" s="50">
        <v>16</v>
      </c>
      <c r="N616" s="50">
        <v>2</v>
      </c>
      <c r="O616" s="81">
        <v>3</v>
      </c>
      <c r="P616" s="124">
        <v>5</v>
      </c>
      <c r="Q616" s="50"/>
      <c r="R616" s="50"/>
      <c r="S616" s="50"/>
      <c r="T616" s="50"/>
      <c r="U616" s="50"/>
    </row>
    <row r="617" spans="12:21" x14ac:dyDescent="0.2">
      <c r="L617" s="131">
        <v>1</v>
      </c>
      <c r="M617" s="50">
        <v>16</v>
      </c>
      <c r="N617" s="50">
        <v>2</v>
      </c>
      <c r="O617" s="81">
        <v>4</v>
      </c>
      <c r="P617" s="124">
        <v>3</v>
      </c>
      <c r="Q617" s="50"/>
      <c r="R617" s="50"/>
      <c r="S617" s="50"/>
      <c r="T617" s="50"/>
      <c r="U617" s="50"/>
    </row>
    <row r="618" spans="12:21" x14ac:dyDescent="0.2">
      <c r="L618" s="131">
        <v>1</v>
      </c>
      <c r="M618" s="50">
        <v>16</v>
      </c>
      <c r="N618" s="81">
        <v>2</v>
      </c>
      <c r="O618" s="81">
        <v>5</v>
      </c>
      <c r="P618" s="124">
        <v>3</v>
      </c>
      <c r="Q618" s="50"/>
      <c r="R618" s="50"/>
      <c r="S618" s="50"/>
      <c r="T618" s="50"/>
      <c r="U618" s="50"/>
    </row>
    <row r="619" spans="12:21" x14ac:dyDescent="0.2">
      <c r="L619" s="131">
        <v>1</v>
      </c>
      <c r="M619" s="50">
        <v>16</v>
      </c>
      <c r="N619" s="50">
        <v>2</v>
      </c>
      <c r="O619" s="81">
        <v>6</v>
      </c>
      <c r="P619" s="124">
        <v>5</v>
      </c>
      <c r="Q619" s="50"/>
      <c r="R619" s="50"/>
      <c r="S619" s="50"/>
      <c r="T619" s="50"/>
      <c r="U619" s="50"/>
    </row>
    <row r="620" spans="12:21" x14ac:dyDescent="0.2">
      <c r="L620" s="131">
        <v>1</v>
      </c>
      <c r="M620" s="50">
        <v>16</v>
      </c>
      <c r="N620" s="50">
        <v>2</v>
      </c>
      <c r="O620" s="81">
        <v>7</v>
      </c>
      <c r="P620" s="124">
        <v>0</v>
      </c>
      <c r="Q620" s="50"/>
      <c r="R620" s="50"/>
      <c r="S620" s="50"/>
      <c r="T620" s="50"/>
      <c r="U620" s="50"/>
    </row>
    <row r="621" spans="12:21" x14ac:dyDescent="0.2">
      <c r="L621" s="131">
        <v>1</v>
      </c>
      <c r="M621" s="50">
        <v>16</v>
      </c>
      <c r="N621" s="50">
        <v>2</v>
      </c>
      <c r="O621" s="81">
        <v>8</v>
      </c>
      <c r="P621" s="124">
        <v>0</v>
      </c>
      <c r="Q621" s="50"/>
      <c r="R621" s="50"/>
      <c r="S621" s="50"/>
      <c r="T621" s="50"/>
      <c r="U621" s="50"/>
    </row>
    <row r="622" spans="12:21" x14ac:dyDescent="0.2">
      <c r="L622" s="131">
        <v>1</v>
      </c>
      <c r="M622" s="50">
        <v>16</v>
      </c>
      <c r="N622" s="50">
        <v>2</v>
      </c>
      <c r="O622" s="81">
        <v>9</v>
      </c>
      <c r="P622" s="124">
        <v>3</v>
      </c>
      <c r="Q622" s="50"/>
      <c r="R622" s="50"/>
      <c r="S622" s="50"/>
      <c r="T622" s="50"/>
      <c r="U622" s="50"/>
    </row>
    <row r="623" spans="12:21" x14ac:dyDescent="0.2">
      <c r="L623" s="133">
        <v>1</v>
      </c>
      <c r="M623" s="96">
        <v>16</v>
      </c>
      <c r="N623" s="96">
        <v>2</v>
      </c>
      <c r="O623" s="96">
        <v>10</v>
      </c>
      <c r="P623" s="126">
        <v>0</v>
      </c>
      <c r="Q623" s="98"/>
      <c r="R623" s="50"/>
      <c r="S623" s="50"/>
      <c r="T623" s="50"/>
      <c r="U623" s="50"/>
    </row>
    <row r="624" spans="12:21" x14ac:dyDescent="0.2">
      <c r="L624" s="131">
        <v>1</v>
      </c>
      <c r="M624" s="50">
        <v>16</v>
      </c>
      <c r="N624" s="50">
        <v>3</v>
      </c>
      <c r="O624" s="81">
        <v>1</v>
      </c>
      <c r="P624" s="124">
        <v>0</v>
      </c>
      <c r="Q624" s="50"/>
      <c r="R624" s="50"/>
      <c r="S624" s="50"/>
      <c r="T624" s="50"/>
      <c r="U624" s="50"/>
    </row>
    <row r="625" spans="12:21" x14ac:dyDescent="0.2">
      <c r="L625" s="131">
        <v>1</v>
      </c>
      <c r="M625" s="50">
        <v>16</v>
      </c>
      <c r="N625" s="50">
        <v>3</v>
      </c>
      <c r="O625" s="81">
        <v>2</v>
      </c>
      <c r="P625" s="124">
        <v>2</v>
      </c>
      <c r="Q625" s="50"/>
      <c r="R625" s="50"/>
      <c r="S625" s="50"/>
      <c r="T625" s="50"/>
      <c r="U625" s="50"/>
    </row>
    <row r="626" spans="12:21" x14ac:dyDescent="0.2">
      <c r="L626" s="131">
        <v>1</v>
      </c>
      <c r="M626" s="50">
        <v>16</v>
      </c>
      <c r="N626" s="50">
        <v>3</v>
      </c>
      <c r="O626" s="81">
        <v>3</v>
      </c>
      <c r="P626" s="124">
        <v>0</v>
      </c>
      <c r="Q626" s="50"/>
      <c r="R626" s="50"/>
      <c r="S626" s="50"/>
      <c r="T626" s="50"/>
      <c r="U626" s="50"/>
    </row>
    <row r="627" spans="12:21" x14ac:dyDescent="0.2">
      <c r="L627" s="131">
        <v>1</v>
      </c>
      <c r="M627" s="50">
        <v>16</v>
      </c>
      <c r="N627" s="81">
        <v>3</v>
      </c>
      <c r="O627" s="81">
        <v>4</v>
      </c>
      <c r="P627" s="124">
        <v>0</v>
      </c>
      <c r="Q627" s="50"/>
      <c r="R627" s="50"/>
      <c r="S627" s="50"/>
      <c r="T627" s="50"/>
      <c r="U627" s="50"/>
    </row>
    <row r="628" spans="12:21" x14ac:dyDescent="0.2">
      <c r="L628" s="131">
        <v>1</v>
      </c>
      <c r="M628" s="50">
        <v>16</v>
      </c>
      <c r="N628" s="81">
        <v>3</v>
      </c>
      <c r="O628" s="81">
        <v>5</v>
      </c>
      <c r="P628" s="124">
        <v>9</v>
      </c>
      <c r="Q628" s="50"/>
      <c r="R628" s="50"/>
      <c r="S628" s="50"/>
      <c r="T628" s="50"/>
      <c r="U628" s="50"/>
    </row>
    <row r="629" spans="12:21" x14ac:dyDescent="0.2">
      <c r="L629" s="131">
        <v>1</v>
      </c>
      <c r="M629" s="50">
        <v>16</v>
      </c>
      <c r="N629" s="50">
        <v>3</v>
      </c>
      <c r="O629" s="81">
        <v>6</v>
      </c>
      <c r="P629" s="124">
        <v>5</v>
      </c>
      <c r="Q629" s="50"/>
      <c r="R629" s="50"/>
      <c r="S629" s="50"/>
      <c r="T629" s="50"/>
      <c r="U629" s="50"/>
    </row>
    <row r="630" spans="12:21" x14ac:dyDescent="0.2">
      <c r="L630" s="131">
        <v>1</v>
      </c>
      <c r="M630" s="50">
        <v>16</v>
      </c>
      <c r="N630" s="50">
        <v>3</v>
      </c>
      <c r="O630" s="81">
        <v>7</v>
      </c>
      <c r="P630" s="124">
        <v>1</v>
      </c>
      <c r="Q630" s="50"/>
      <c r="R630" s="50"/>
      <c r="S630" s="50"/>
      <c r="T630" s="50"/>
      <c r="U630" s="50"/>
    </row>
    <row r="631" spans="12:21" x14ac:dyDescent="0.2">
      <c r="L631" s="131">
        <v>1</v>
      </c>
      <c r="M631" s="50">
        <v>16</v>
      </c>
      <c r="N631" s="50">
        <v>3</v>
      </c>
      <c r="O631" s="81">
        <v>8</v>
      </c>
      <c r="P631" s="124">
        <v>0</v>
      </c>
      <c r="Q631" s="50"/>
      <c r="R631" s="50"/>
      <c r="S631" s="50"/>
      <c r="T631" s="50"/>
      <c r="U631" s="50"/>
    </row>
    <row r="632" spans="12:21" x14ac:dyDescent="0.2">
      <c r="L632" s="131">
        <v>1</v>
      </c>
      <c r="M632" s="50">
        <v>16</v>
      </c>
      <c r="N632" s="50">
        <v>3</v>
      </c>
      <c r="O632" s="81">
        <v>9</v>
      </c>
      <c r="P632" s="124">
        <v>1</v>
      </c>
      <c r="Q632" s="50"/>
      <c r="R632" s="50"/>
      <c r="S632" s="50"/>
      <c r="T632" s="50"/>
      <c r="U632" s="50"/>
    </row>
    <row r="633" spans="12:21" x14ac:dyDescent="0.2">
      <c r="L633" s="133">
        <v>1</v>
      </c>
      <c r="M633" s="96">
        <v>16</v>
      </c>
      <c r="N633" s="96">
        <v>3</v>
      </c>
      <c r="O633" s="96">
        <v>10</v>
      </c>
      <c r="P633" s="126">
        <v>9</v>
      </c>
      <c r="Q633" s="98"/>
      <c r="R633" s="50"/>
      <c r="S633" s="50"/>
      <c r="T633" s="50"/>
      <c r="U633" s="50"/>
    </row>
    <row r="634" spans="12:21" x14ac:dyDescent="0.2">
      <c r="L634" s="131">
        <v>1</v>
      </c>
      <c r="M634" s="50">
        <v>16</v>
      </c>
      <c r="N634" s="50">
        <v>4</v>
      </c>
      <c r="O634" s="81">
        <v>1</v>
      </c>
      <c r="P634" s="124">
        <v>6</v>
      </c>
      <c r="Q634" s="50"/>
      <c r="R634" s="50"/>
      <c r="S634" s="50"/>
      <c r="T634" s="50"/>
      <c r="U634" s="50"/>
    </row>
    <row r="635" spans="12:21" x14ac:dyDescent="0.2">
      <c r="L635" s="131">
        <v>1</v>
      </c>
      <c r="M635" s="50">
        <v>16</v>
      </c>
      <c r="N635" s="50">
        <v>4</v>
      </c>
      <c r="O635" s="81">
        <v>2</v>
      </c>
      <c r="P635" s="124">
        <v>5</v>
      </c>
      <c r="Q635" s="50"/>
      <c r="R635" s="50"/>
      <c r="S635" s="50"/>
      <c r="T635" s="50"/>
      <c r="U635" s="50"/>
    </row>
    <row r="636" spans="12:21" x14ac:dyDescent="0.2">
      <c r="L636" s="131">
        <v>1</v>
      </c>
      <c r="M636" s="50">
        <v>16</v>
      </c>
      <c r="N636" s="50">
        <v>4</v>
      </c>
      <c r="O636" s="81">
        <v>3</v>
      </c>
      <c r="P636" s="124">
        <v>2</v>
      </c>
      <c r="Q636" s="50"/>
      <c r="R636" s="50"/>
      <c r="S636" s="50"/>
      <c r="T636" s="50"/>
      <c r="U636" s="50"/>
    </row>
    <row r="637" spans="12:21" x14ac:dyDescent="0.2">
      <c r="L637" s="131">
        <v>1</v>
      </c>
      <c r="M637" s="50">
        <v>16</v>
      </c>
      <c r="N637" s="50">
        <v>4</v>
      </c>
      <c r="O637" s="81">
        <v>4</v>
      </c>
      <c r="P637" s="124">
        <v>0</v>
      </c>
      <c r="Q637" s="50"/>
      <c r="R637" s="50"/>
      <c r="S637" s="50"/>
      <c r="T637" s="50"/>
      <c r="U637" s="50"/>
    </row>
    <row r="638" spans="12:21" x14ac:dyDescent="0.2">
      <c r="L638" s="131">
        <v>1</v>
      </c>
      <c r="M638" s="50">
        <v>16</v>
      </c>
      <c r="N638" s="81">
        <v>4</v>
      </c>
      <c r="O638" s="81">
        <v>5</v>
      </c>
      <c r="P638" s="124">
        <v>0</v>
      </c>
      <c r="Q638" s="50"/>
      <c r="R638" s="50"/>
      <c r="S638" s="50"/>
      <c r="T638" s="50"/>
      <c r="U638" s="50"/>
    </row>
    <row r="639" spans="12:21" x14ac:dyDescent="0.2">
      <c r="L639" s="131">
        <v>1</v>
      </c>
      <c r="M639" s="50">
        <v>16</v>
      </c>
      <c r="N639" s="50">
        <v>4</v>
      </c>
      <c r="O639" s="81">
        <v>6</v>
      </c>
      <c r="P639" s="124">
        <v>1</v>
      </c>
      <c r="Q639" s="50"/>
      <c r="R639" s="50"/>
      <c r="S639" s="50"/>
      <c r="T639" s="50"/>
      <c r="U639" s="50"/>
    </row>
    <row r="640" spans="12:21" x14ac:dyDescent="0.2">
      <c r="L640" s="131">
        <v>1</v>
      </c>
      <c r="M640" s="50">
        <v>16</v>
      </c>
      <c r="N640" s="50">
        <v>4</v>
      </c>
      <c r="O640" s="81">
        <v>7</v>
      </c>
      <c r="P640" s="124">
        <v>3</v>
      </c>
      <c r="Q640" s="50"/>
      <c r="R640" s="50"/>
      <c r="S640" s="50"/>
      <c r="T640" s="50"/>
      <c r="U640" s="50"/>
    </row>
    <row r="641" spans="12:21" x14ac:dyDescent="0.2">
      <c r="L641" s="131">
        <v>1</v>
      </c>
      <c r="M641" s="50">
        <v>16</v>
      </c>
      <c r="N641" s="50">
        <v>4</v>
      </c>
      <c r="O641" s="81">
        <v>8</v>
      </c>
      <c r="P641" s="124">
        <v>7</v>
      </c>
      <c r="Q641" s="50"/>
      <c r="R641" s="50"/>
      <c r="S641" s="50"/>
      <c r="T641" s="50"/>
      <c r="U641" s="50"/>
    </row>
    <row r="642" spans="12:21" x14ac:dyDescent="0.2">
      <c r="L642" s="131">
        <v>1</v>
      </c>
      <c r="M642" s="50">
        <v>16</v>
      </c>
      <c r="N642" s="50">
        <v>4</v>
      </c>
      <c r="O642" s="81">
        <v>9</v>
      </c>
      <c r="P642" s="124">
        <v>4</v>
      </c>
      <c r="Q642" s="50"/>
      <c r="R642" s="50"/>
      <c r="S642" s="50"/>
      <c r="T642" s="50"/>
      <c r="U642" s="50"/>
    </row>
    <row r="643" spans="12:21" ht="15.75" thickBot="1" x14ac:dyDescent="0.25">
      <c r="L643" s="135">
        <v>1</v>
      </c>
      <c r="M643" s="117">
        <v>16</v>
      </c>
      <c r="N643" s="117">
        <v>4</v>
      </c>
      <c r="O643" s="117">
        <v>10</v>
      </c>
      <c r="P643" s="125">
        <v>0</v>
      </c>
      <c r="Q643" s="119"/>
      <c r="R643" s="50"/>
      <c r="S643" s="50"/>
      <c r="T643" s="50"/>
      <c r="U643" s="50"/>
    </row>
    <row r="644" spans="12:21" x14ac:dyDescent="0.2">
      <c r="L644" s="131">
        <v>1</v>
      </c>
      <c r="M644" s="50">
        <v>17</v>
      </c>
      <c r="N644" s="50">
        <v>1</v>
      </c>
      <c r="O644" s="81">
        <v>1</v>
      </c>
      <c r="P644" s="124">
        <v>20</v>
      </c>
      <c r="Q644" s="50"/>
      <c r="R644" s="50"/>
      <c r="S644" s="50"/>
      <c r="T644" s="50"/>
      <c r="U644" s="50"/>
    </row>
    <row r="645" spans="12:21" x14ac:dyDescent="0.2">
      <c r="L645" s="131">
        <v>1</v>
      </c>
      <c r="M645" s="50">
        <v>17</v>
      </c>
      <c r="N645" s="50">
        <v>1</v>
      </c>
      <c r="O645" s="81">
        <v>2</v>
      </c>
      <c r="P645" s="124">
        <v>7</v>
      </c>
      <c r="Q645" s="50"/>
      <c r="R645" s="50"/>
      <c r="S645" s="50"/>
      <c r="T645" s="50"/>
      <c r="U645" s="50"/>
    </row>
    <row r="646" spans="12:21" x14ac:dyDescent="0.2">
      <c r="L646" s="131">
        <v>1</v>
      </c>
      <c r="M646" s="50">
        <v>17</v>
      </c>
      <c r="N646" s="50">
        <v>1</v>
      </c>
      <c r="O646" s="81">
        <v>3</v>
      </c>
      <c r="P646" s="124">
        <v>0</v>
      </c>
      <c r="Q646" s="50"/>
      <c r="R646" s="50"/>
      <c r="S646" s="50"/>
      <c r="T646" s="50"/>
      <c r="U646" s="50"/>
    </row>
    <row r="647" spans="12:21" x14ac:dyDescent="0.2">
      <c r="L647" s="131">
        <v>1</v>
      </c>
      <c r="M647" s="50">
        <v>17</v>
      </c>
      <c r="N647" s="50">
        <v>1</v>
      </c>
      <c r="O647" s="81">
        <v>4</v>
      </c>
      <c r="P647" s="124">
        <v>6</v>
      </c>
      <c r="Q647" s="50"/>
      <c r="R647" s="50"/>
      <c r="S647" s="50"/>
      <c r="T647" s="50"/>
      <c r="U647" s="50"/>
    </row>
    <row r="648" spans="12:21" x14ac:dyDescent="0.2">
      <c r="L648" s="131">
        <v>1</v>
      </c>
      <c r="M648" s="50">
        <v>17</v>
      </c>
      <c r="N648" s="81">
        <v>1</v>
      </c>
      <c r="O648" s="81">
        <v>5</v>
      </c>
      <c r="P648" s="124">
        <v>0</v>
      </c>
      <c r="Q648" s="50"/>
      <c r="R648" s="50"/>
      <c r="S648" s="50"/>
      <c r="T648" s="50"/>
      <c r="U648" s="50"/>
    </row>
    <row r="649" spans="12:21" x14ac:dyDescent="0.2">
      <c r="L649" s="131">
        <v>1</v>
      </c>
      <c r="M649" s="50">
        <v>17</v>
      </c>
      <c r="N649" s="50">
        <v>1</v>
      </c>
      <c r="O649" s="81">
        <v>6</v>
      </c>
      <c r="P649" s="124">
        <v>0</v>
      </c>
      <c r="Q649" s="50"/>
      <c r="R649" s="50"/>
      <c r="S649" s="50"/>
      <c r="T649" s="50"/>
      <c r="U649" s="50"/>
    </row>
    <row r="650" spans="12:21" x14ac:dyDescent="0.2">
      <c r="L650" s="131">
        <v>1</v>
      </c>
      <c r="M650" s="50">
        <v>17</v>
      </c>
      <c r="N650" s="50">
        <v>1</v>
      </c>
      <c r="O650" s="81">
        <v>7</v>
      </c>
      <c r="P650" s="124">
        <v>4</v>
      </c>
      <c r="Q650" s="50"/>
      <c r="R650" s="50"/>
      <c r="S650" s="50"/>
      <c r="T650" s="50"/>
      <c r="U650" s="50"/>
    </row>
    <row r="651" spans="12:21" x14ac:dyDescent="0.2">
      <c r="L651" s="131">
        <v>1</v>
      </c>
      <c r="M651" s="50">
        <v>17</v>
      </c>
      <c r="N651" s="50">
        <v>1</v>
      </c>
      <c r="O651" s="81">
        <v>8</v>
      </c>
      <c r="P651" s="124">
        <v>12</v>
      </c>
      <c r="Q651" s="50"/>
      <c r="R651" s="50"/>
      <c r="S651" s="50"/>
      <c r="T651" s="50"/>
      <c r="U651" s="50"/>
    </row>
    <row r="652" spans="12:21" x14ac:dyDescent="0.2">
      <c r="L652" s="131">
        <v>1</v>
      </c>
      <c r="M652" s="50">
        <v>17</v>
      </c>
      <c r="N652" s="50">
        <v>1</v>
      </c>
      <c r="O652" s="81">
        <v>9</v>
      </c>
      <c r="P652" s="124">
        <v>5</v>
      </c>
      <c r="Q652" s="50"/>
      <c r="R652" s="50"/>
      <c r="S652" s="50"/>
      <c r="T652" s="50"/>
      <c r="U652" s="50"/>
    </row>
    <row r="653" spans="12:21" x14ac:dyDescent="0.2">
      <c r="L653" s="133">
        <v>1</v>
      </c>
      <c r="M653" s="96">
        <v>17</v>
      </c>
      <c r="N653" s="96">
        <v>1</v>
      </c>
      <c r="O653" s="96">
        <v>10</v>
      </c>
      <c r="P653" s="126">
        <v>0</v>
      </c>
      <c r="Q653" s="98"/>
      <c r="R653" s="50"/>
      <c r="S653" s="50"/>
      <c r="T653" s="50"/>
      <c r="U653" s="50"/>
    </row>
    <row r="654" spans="12:21" x14ac:dyDescent="0.2">
      <c r="L654" s="131">
        <v>1</v>
      </c>
      <c r="M654" s="50">
        <v>17</v>
      </c>
      <c r="N654" s="50">
        <v>2</v>
      </c>
      <c r="O654" s="81">
        <v>1</v>
      </c>
      <c r="P654" s="124">
        <v>0</v>
      </c>
      <c r="Q654" s="50"/>
      <c r="R654" s="50"/>
      <c r="S654" s="50"/>
      <c r="T654" s="50"/>
      <c r="U654" s="50"/>
    </row>
    <row r="655" spans="12:21" x14ac:dyDescent="0.2">
      <c r="L655" s="131">
        <v>1</v>
      </c>
      <c r="M655" s="50">
        <v>17</v>
      </c>
      <c r="N655" s="50">
        <v>2</v>
      </c>
      <c r="O655" s="81">
        <v>2</v>
      </c>
      <c r="P655" s="124">
        <v>0</v>
      </c>
      <c r="Q655" s="50"/>
      <c r="R655" s="50"/>
      <c r="S655" s="50"/>
      <c r="T655" s="50"/>
      <c r="U655" s="50"/>
    </row>
    <row r="656" spans="12:21" x14ac:dyDescent="0.2">
      <c r="L656" s="131">
        <v>1</v>
      </c>
      <c r="M656" s="50">
        <v>17</v>
      </c>
      <c r="N656" s="50">
        <v>2</v>
      </c>
      <c r="O656" s="81">
        <v>3</v>
      </c>
      <c r="P656" s="124">
        <v>1</v>
      </c>
      <c r="Q656" s="50"/>
      <c r="R656" s="50"/>
      <c r="S656" s="50"/>
      <c r="T656" s="50"/>
      <c r="U656" s="50"/>
    </row>
    <row r="657" spans="12:21" x14ac:dyDescent="0.2">
      <c r="L657" s="131">
        <v>1</v>
      </c>
      <c r="M657" s="50">
        <v>17</v>
      </c>
      <c r="N657" s="50">
        <v>2</v>
      </c>
      <c r="O657" s="81">
        <v>4</v>
      </c>
      <c r="P657" s="124">
        <v>3</v>
      </c>
      <c r="Q657" s="50"/>
      <c r="R657" s="50"/>
      <c r="S657" s="50"/>
      <c r="T657" s="50"/>
      <c r="U657" s="50"/>
    </row>
    <row r="658" spans="12:21" x14ac:dyDescent="0.2">
      <c r="L658" s="131">
        <v>1</v>
      </c>
      <c r="M658" s="50">
        <v>17</v>
      </c>
      <c r="N658" s="81">
        <v>2</v>
      </c>
      <c r="O658" s="81">
        <v>5</v>
      </c>
      <c r="P658" s="124">
        <v>13</v>
      </c>
      <c r="Q658" s="50"/>
      <c r="R658" s="50"/>
      <c r="S658" s="50"/>
      <c r="T658" s="50"/>
      <c r="U658" s="50"/>
    </row>
    <row r="659" spans="12:21" x14ac:dyDescent="0.2">
      <c r="L659" s="131">
        <v>1</v>
      </c>
      <c r="M659" s="50">
        <v>17</v>
      </c>
      <c r="N659" s="50">
        <v>2</v>
      </c>
      <c r="O659" s="81">
        <v>6</v>
      </c>
      <c r="P659" s="124">
        <v>6</v>
      </c>
      <c r="Q659" s="50"/>
      <c r="R659" s="50"/>
      <c r="S659" s="50"/>
      <c r="T659" s="50"/>
      <c r="U659" s="50"/>
    </row>
    <row r="660" spans="12:21" x14ac:dyDescent="0.2">
      <c r="L660" s="131">
        <v>1</v>
      </c>
      <c r="M660" s="50">
        <v>17</v>
      </c>
      <c r="N660" s="50">
        <v>2</v>
      </c>
      <c r="O660" s="81">
        <v>7</v>
      </c>
      <c r="P660" s="124">
        <v>0</v>
      </c>
      <c r="Q660" s="50"/>
      <c r="R660" s="50"/>
      <c r="S660" s="50"/>
      <c r="T660" s="50"/>
      <c r="U660" s="50"/>
    </row>
    <row r="661" spans="12:21" x14ac:dyDescent="0.2">
      <c r="L661" s="131">
        <v>1</v>
      </c>
      <c r="M661" s="50">
        <v>17</v>
      </c>
      <c r="N661" s="50">
        <v>2</v>
      </c>
      <c r="O661" s="81">
        <v>8</v>
      </c>
      <c r="P661" s="124">
        <v>4</v>
      </c>
      <c r="Q661" s="50"/>
      <c r="R661" s="50"/>
      <c r="S661" s="50"/>
      <c r="T661" s="50"/>
      <c r="U661" s="50"/>
    </row>
    <row r="662" spans="12:21" x14ac:dyDescent="0.2">
      <c r="L662" s="131">
        <v>1</v>
      </c>
      <c r="M662" s="50">
        <v>17</v>
      </c>
      <c r="N662" s="50">
        <v>2</v>
      </c>
      <c r="O662" s="81">
        <v>9</v>
      </c>
      <c r="P662" s="124">
        <v>2</v>
      </c>
      <c r="Q662" s="50"/>
      <c r="R662" s="50"/>
      <c r="S662" s="50"/>
      <c r="T662" s="50"/>
      <c r="U662" s="50"/>
    </row>
    <row r="663" spans="12:21" x14ac:dyDescent="0.2">
      <c r="L663" s="133">
        <v>1</v>
      </c>
      <c r="M663" s="96">
        <v>17</v>
      </c>
      <c r="N663" s="96">
        <v>2</v>
      </c>
      <c r="O663" s="96">
        <v>10</v>
      </c>
      <c r="P663" s="126">
        <v>0</v>
      </c>
      <c r="Q663" s="98"/>
      <c r="R663" s="50"/>
      <c r="S663" s="50"/>
      <c r="T663" s="50"/>
      <c r="U663" s="50"/>
    </row>
    <row r="664" spans="12:21" x14ac:dyDescent="0.2">
      <c r="L664" s="131">
        <v>1</v>
      </c>
      <c r="M664" s="50">
        <v>17</v>
      </c>
      <c r="N664" s="50">
        <v>3</v>
      </c>
      <c r="O664" s="81">
        <v>1</v>
      </c>
      <c r="P664" s="124">
        <v>2</v>
      </c>
      <c r="Q664" s="50"/>
      <c r="R664" s="50"/>
      <c r="S664" s="50"/>
      <c r="T664" s="50"/>
      <c r="U664" s="50"/>
    </row>
    <row r="665" spans="12:21" x14ac:dyDescent="0.2">
      <c r="L665" s="131">
        <v>1</v>
      </c>
      <c r="M665" s="50">
        <v>17</v>
      </c>
      <c r="N665" s="50">
        <v>3</v>
      </c>
      <c r="O665" s="81">
        <v>2</v>
      </c>
      <c r="P665" s="124">
        <v>14</v>
      </c>
      <c r="Q665" s="50"/>
      <c r="R665" s="50"/>
      <c r="S665" s="50"/>
      <c r="T665" s="50"/>
      <c r="U665" s="50"/>
    </row>
    <row r="666" spans="12:21" x14ac:dyDescent="0.2">
      <c r="L666" s="131">
        <v>1</v>
      </c>
      <c r="M666" s="50">
        <v>17</v>
      </c>
      <c r="N666" s="50">
        <v>3</v>
      </c>
      <c r="O666" s="81">
        <v>3</v>
      </c>
      <c r="P666" s="124">
        <v>36</v>
      </c>
      <c r="Q666" s="50"/>
      <c r="R666" s="50"/>
      <c r="S666" s="50"/>
      <c r="T666" s="50"/>
      <c r="U666" s="50"/>
    </row>
    <row r="667" spans="12:21" x14ac:dyDescent="0.2">
      <c r="L667" s="131">
        <v>1</v>
      </c>
      <c r="M667" s="50">
        <v>17</v>
      </c>
      <c r="N667" s="81">
        <v>3</v>
      </c>
      <c r="O667" s="81">
        <v>4</v>
      </c>
      <c r="P667" s="124">
        <v>0</v>
      </c>
      <c r="Q667" s="50"/>
      <c r="R667" s="50"/>
      <c r="S667" s="50"/>
      <c r="T667" s="50"/>
      <c r="U667" s="50"/>
    </row>
    <row r="668" spans="12:21" x14ac:dyDescent="0.2">
      <c r="L668" s="131">
        <v>1</v>
      </c>
      <c r="M668" s="50">
        <v>17</v>
      </c>
      <c r="N668" s="81">
        <v>3</v>
      </c>
      <c r="O668" s="81">
        <v>5</v>
      </c>
      <c r="P668" s="124">
        <v>4</v>
      </c>
      <c r="Q668" s="50"/>
      <c r="R668" s="50"/>
      <c r="S668" s="50"/>
      <c r="T668" s="50"/>
      <c r="U668" s="50"/>
    </row>
    <row r="669" spans="12:21" x14ac:dyDescent="0.2">
      <c r="L669" s="131">
        <v>1</v>
      </c>
      <c r="M669" s="50">
        <v>17</v>
      </c>
      <c r="N669" s="50">
        <v>3</v>
      </c>
      <c r="O669" s="81">
        <v>6</v>
      </c>
      <c r="P669" s="124">
        <v>0</v>
      </c>
      <c r="Q669" s="50"/>
      <c r="R669" s="50"/>
      <c r="S669" s="50"/>
      <c r="T669" s="50"/>
      <c r="U669" s="50"/>
    </row>
    <row r="670" spans="12:21" x14ac:dyDescent="0.2">
      <c r="L670" s="131">
        <v>1</v>
      </c>
      <c r="M670" s="50">
        <v>17</v>
      </c>
      <c r="N670" s="50">
        <v>3</v>
      </c>
      <c r="O670" s="81">
        <v>7</v>
      </c>
      <c r="P670" s="124">
        <v>2</v>
      </c>
      <c r="Q670" s="50"/>
      <c r="R670" s="50"/>
      <c r="S670" s="50"/>
      <c r="T670" s="50"/>
      <c r="U670" s="50"/>
    </row>
    <row r="671" spans="12:21" x14ac:dyDescent="0.2">
      <c r="L671" s="131">
        <v>1</v>
      </c>
      <c r="M671" s="50">
        <v>17</v>
      </c>
      <c r="N671" s="50">
        <v>3</v>
      </c>
      <c r="O671" s="81">
        <v>8</v>
      </c>
      <c r="P671" s="124">
        <v>0</v>
      </c>
      <c r="Q671" s="50"/>
      <c r="R671" s="50"/>
      <c r="S671" s="50"/>
      <c r="T671" s="50"/>
      <c r="U671" s="50"/>
    </row>
    <row r="672" spans="12:21" x14ac:dyDescent="0.2">
      <c r="L672" s="131">
        <v>1</v>
      </c>
      <c r="M672" s="50">
        <v>17</v>
      </c>
      <c r="N672" s="50">
        <v>3</v>
      </c>
      <c r="O672" s="81">
        <v>9</v>
      </c>
      <c r="P672" s="124">
        <v>4</v>
      </c>
      <c r="Q672" s="50"/>
      <c r="R672" s="50"/>
      <c r="S672" s="50"/>
      <c r="T672" s="50"/>
      <c r="U672" s="50"/>
    </row>
    <row r="673" spans="12:21" x14ac:dyDescent="0.2">
      <c r="L673" s="133">
        <v>1</v>
      </c>
      <c r="M673" s="96">
        <v>17</v>
      </c>
      <c r="N673" s="96">
        <v>3</v>
      </c>
      <c r="O673" s="96">
        <v>10</v>
      </c>
      <c r="P673" s="126">
        <v>17</v>
      </c>
      <c r="Q673" s="98"/>
      <c r="R673" s="50"/>
      <c r="S673" s="50"/>
      <c r="T673" s="50"/>
      <c r="U673" s="50"/>
    </row>
    <row r="674" spans="12:21" x14ac:dyDescent="0.2">
      <c r="L674" s="131">
        <v>1</v>
      </c>
      <c r="M674" s="50">
        <v>17</v>
      </c>
      <c r="N674" s="50">
        <v>4</v>
      </c>
      <c r="O674" s="81">
        <v>1</v>
      </c>
      <c r="P674" s="124">
        <v>1</v>
      </c>
      <c r="Q674" s="50"/>
      <c r="R674" s="50"/>
      <c r="S674" s="50"/>
      <c r="T674" s="50"/>
      <c r="U674" s="50"/>
    </row>
    <row r="675" spans="12:21" x14ac:dyDescent="0.2">
      <c r="L675" s="131">
        <v>1</v>
      </c>
      <c r="M675" s="50">
        <v>17</v>
      </c>
      <c r="N675" s="50">
        <v>4</v>
      </c>
      <c r="O675" s="81">
        <v>2</v>
      </c>
      <c r="P675" s="124">
        <v>2</v>
      </c>
      <c r="Q675" s="50"/>
      <c r="R675" s="50"/>
      <c r="S675" s="50"/>
      <c r="T675" s="50"/>
      <c r="U675" s="50"/>
    </row>
    <row r="676" spans="12:21" x14ac:dyDescent="0.2">
      <c r="L676" s="131">
        <v>1</v>
      </c>
      <c r="M676" s="50">
        <v>17</v>
      </c>
      <c r="N676" s="50">
        <v>4</v>
      </c>
      <c r="O676" s="81">
        <v>3</v>
      </c>
      <c r="P676" s="124">
        <v>3</v>
      </c>
      <c r="Q676" s="50"/>
      <c r="R676" s="50"/>
      <c r="S676" s="50"/>
      <c r="T676" s="50"/>
      <c r="U676" s="50"/>
    </row>
    <row r="677" spans="12:21" x14ac:dyDescent="0.2">
      <c r="L677" s="131">
        <v>1</v>
      </c>
      <c r="M677" s="50">
        <v>17</v>
      </c>
      <c r="N677" s="50">
        <v>4</v>
      </c>
      <c r="O677" s="81">
        <v>4</v>
      </c>
      <c r="P677" s="124">
        <v>4</v>
      </c>
      <c r="Q677" s="50"/>
      <c r="R677" s="50"/>
      <c r="S677" s="50"/>
      <c r="T677" s="50"/>
      <c r="U677" s="50"/>
    </row>
    <row r="678" spans="12:21" x14ac:dyDescent="0.2">
      <c r="L678" s="131">
        <v>1</v>
      </c>
      <c r="M678" s="50">
        <v>17</v>
      </c>
      <c r="N678" s="81">
        <v>4</v>
      </c>
      <c r="O678" s="81">
        <v>5</v>
      </c>
      <c r="P678" s="124">
        <v>7</v>
      </c>
      <c r="Q678" s="50"/>
      <c r="R678" s="50"/>
      <c r="S678" s="50"/>
      <c r="T678" s="50"/>
      <c r="U678" s="50"/>
    </row>
    <row r="679" spans="12:21" x14ac:dyDescent="0.2">
      <c r="L679" s="131">
        <v>1</v>
      </c>
      <c r="M679" s="50">
        <v>17</v>
      </c>
      <c r="N679" s="50">
        <v>4</v>
      </c>
      <c r="O679" s="81">
        <v>6</v>
      </c>
      <c r="P679" s="124">
        <v>5</v>
      </c>
      <c r="Q679" s="50"/>
      <c r="R679" s="50"/>
      <c r="S679" s="50"/>
      <c r="T679" s="50"/>
      <c r="U679" s="50"/>
    </row>
    <row r="680" spans="12:21" x14ac:dyDescent="0.2">
      <c r="L680" s="131">
        <v>1</v>
      </c>
      <c r="M680" s="50">
        <v>17</v>
      </c>
      <c r="N680" s="50">
        <v>4</v>
      </c>
      <c r="O680" s="81">
        <v>7</v>
      </c>
      <c r="P680" s="124">
        <v>3</v>
      </c>
      <c r="Q680" s="50"/>
      <c r="R680" s="50"/>
      <c r="S680" s="50"/>
      <c r="T680" s="50"/>
      <c r="U680" s="50"/>
    </row>
    <row r="681" spans="12:21" x14ac:dyDescent="0.2">
      <c r="L681" s="131">
        <v>1</v>
      </c>
      <c r="M681" s="50">
        <v>17</v>
      </c>
      <c r="N681" s="50">
        <v>4</v>
      </c>
      <c r="O681" s="81">
        <v>8</v>
      </c>
      <c r="P681" s="124">
        <v>13</v>
      </c>
      <c r="Q681" s="50"/>
      <c r="R681" s="50"/>
      <c r="S681" s="50"/>
      <c r="T681" s="50"/>
      <c r="U681" s="50"/>
    </row>
    <row r="682" spans="12:21" x14ac:dyDescent="0.2">
      <c r="L682" s="131">
        <v>1</v>
      </c>
      <c r="M682" s="50">
        <v>17</v>
      </c>
      <c r="N682" s="50">
        <v>4</v>
      </c>
      <c r="O682" s="81">
        <v>9</v>
      </c>
      <c r="P682" s="124">
        <v>15</v>
      </c>
      <c r="Q682" s="50"/>
      <c r="R682" s="50"/>
      <c r="S682" s="50"/>
      <c r="T682" s="50"/>
      <c r="U682" s="50"/>
    </row>
    <row r="683" spans="12:21" ht="15.75" thickBot="1" x14ac:dyDescent="0.25">
      <c r="L683" s="135">
        <v>1</v>
      </c>
      <c r="M683" s="117">
        <v>17</v>
      </c>
      <c r="N683" s="117">
        <v>4</v>
      </c>
      <c r="O683" s="117">
        <v>10</v>
      </c>
      <c r="P683" s="125">
        <v>9</v>
      </c>
      <c r="Q683" s="119"/>
      <c r="R683" s="50"/>
      <c r="S683" s="50"/>
      <c r="T683" s="50"/>
      <c r="U683" s="50"/>
    </row>
    <row r="684" spans="12:21" x14ac:dyDescent="0.2">
      <c r="L684" s="131">
        <v>1</v>
      </c>
      <c r="M684" s="50">
        <v>18</v>
      </c>
      <c r="N684" s="50">
        <v>1</v>
      </c>
      <c r="O684" s="81">
        <v>1</v>
      </c>
      <c r="P684" s="124">
        <v>5</v>
      </c>
      <c r="Q684" s="50"/>
      <c r="R684" s="50"/>
      <c r="S684" s="50"/>
      <c r="T684" s="50"/>
      <c r="U684" s="50"/>
    </row>
    <row r="685" spans="12:21" x14ac:dyDescent="0.2">
      <c r="L685" s="131">
        <v>1</v>
      </c>
      <c r="M685" s="50">
        <v>18</v>
      </c>
      <c r="N685" s="50">
        <v>1</v>
      </c>
      <c r="O685" s="81">
        <v>2</v>
      </c>
      <c r="P685" s="124">
        <v>1</v>
      </c>
      <c r="Q685" s="50"/>
      <c r="R685" s="50"/>
      <c r="S685" s="50"/>
      <c r="T685" s="50"/>
      <c r="U685" s="50"/>
    </row>
    <row r="686" spans="12:21" x14ac:dyDescent="0.2">
      <c r="L686" s="131">
        <v>1</v>
      </c>
      <c r="M686" s="50">
        <v>18</v>
      </c>
      <c r="N686" s="50">
        <v>1</v>
      </c>
      <c r="O686" s="81">
        <v>3</v>
      </c>
      <c r="P686" s="124">
        <v>2</v>
      </c>
      <c r="Q686" s="50"/>
      <c r="R686" s="50"/>
      <c r="S686" s="50"/>
      <c r="T686" s="50"/>
      <c r="U686" s="50"/>
    </row>
    <row r="687" spans="12:21" x14ac:dyDescent="0.2">
      <c r="L687" s="131">
        <v>1</v>
      </c>
      <c r="M687" s="50">
        <v>18</v>
      </c>
      <c r="N687" s="50">
        <v>1</v>
      </c>
      <c r="O687" s="81">
        <v>4</v>
      </c>
      <c r="P687" s="124">
        <v>3</v>
      </c>
      <c r="Q687" s="50"/>
      <c r="R687" s="50"/>
      <c r="S687" s="50"/>
      <c r="T687" s="50"/>
      <c r="U687" s="50"/>
    </row>
    <row r="688" spans="12:21" x14ac:dyDescent="0.2">
      <c r="L688" s="131">
        <v>1</v>
      </c>
      <c r="M688" s="50">
        <v>18</v>
      </c>
      <c r="N688" s="81">
        <v>1</v>
      </c>
      <c r="O688" s="81">
        <v>5</v>
      </c>
      <c r="P688" s="124">
        <v>26</v>
      </c>
      <c r="Q688" s="50"/>
      <c r="R688" s="50"/>
      <c r="S688" s="50"/>
      <c r="T688" s="50"/>
      <c r="U688" s="50"/>
    </row>
    <row r="689" spans="12:21" x14ac:dyDescent="0.2">
      <c r="L689" s="131">
        <v>1</v>
      </c>
      <c r="M689" s="50">
        <v>18</v>
      </c>
      <c r="N689" s="50">
        <v>1</v>
      </c>
      <c r="O689" s="81">
        <v>6</v>
      </c>
      <c r="P689" s="124">
        <v>5</v>
      </c>
      <c r="Q689" s="50"/>
      <c r="R689" s="50"/>
      <c r="S689" s="50"/>
      <c r="T689" s="50"/>
      <c r="U689" s="50"/>
    </row>
    <row r="690" spans="12:21" x14ac:dyDescent="0.2">
      <c r="L690" s="131">
        <v>1</v>
      </c>
      <c r="M690" s="50">
        <v>18</v>
      </c>
      <c r="N690" s="50">
        <v>1</v>
      </c>
      <c r="O690" s="81">
        <v>7</v>
      </c>
      <c r="P690" s="124">
        <v>18</v>
      </c>
      <c r="Q690" s="50"/>
      <c r="R690" s="50"/>
      <c r="S690" s="50"/>
      <c r="T690" s="50"/>
      <c r="U690" s="50"/>
    </row>
    <row r="691" spans="12:21" x14ac:dyDescent="0.2">
      <c r="L691" s="131">
        <v>1</v>
      </c>
      <c r="M691" s="50">
        <v>18</v>
      </c>
      <c r="N691" s="50">
        <v>1</v>
      </c>
      <c r="O691" s="81">
        <v>8</v>
      </c>
      <c r="P691" s="124">
        <v>22</v>
      </c>
      <c r="Q691" s="50"/>
      <c r="R691" s="50"/>
      <c r="S691" s="50"/>
      <c r="T691" s="50"/>
      <c r="U691" s="50"/>
    </row>
    <row r="692" spans="12:21" x14ac:dyDescent="0.2">
      <c r="L692" s="131">
        <v>1</v>
      </c>
      <c r="M692" s="50">
        <v>18</v>
      </c>
      <c r="N692" s="50">
        <v>1</v>
      </c>
      <c r="O692" s="81">
        <v>9</v>
      </c>
      <c r="P692" s="124">
        <v>2</v>
      </c>
      <c r="Q692" s="50"/>
      <c r="R692" s="50"/>
      <c r="S692" s="50"/>
      <c r="T692" s="50"/>
      <c r="U692" s="50"/>
    </row>
    <row r="693" spans="12:21" x14ac:dyDescent="0.2">
      <c r="L693" s="133">
        <v>1</v>
      </c>
      <c r="M693" s="96">
        <v>18</v>
      </c>
      <c r="N693" s="96">
        <v>1</v>
      </c>
      <c r="O693" s="96">
        <v>10</v>
      </c>
      <c r="P693" s="126">
        <v>52</v>
      </c>
      <c r="Q693" s="98"/>
      <c r="R693" s="50"/>
      <c r="S693" s="50"/>
      <c r="T693" s="50"/>
      <c r="U693" s="50"/>
    </row>
    <row r="694" spans="12:21" x14ac:dyDescent="0.2">
      <c r="L694" s="131">
        <v>1</v>
      </c>
      <c r="M694" s="50">
        <v>18</v>
      </c>
      <c r="N694" s="50">
        <v>2</v>
      </c>
      <c r="O694" s="81">
        <v>1</v>
      </c>
      <c r="P694" s="124">
        <v>19</v>
      </c>
      <c r="Q694" s="50"/>
      <c r="R694" s="50"/>
      <c r="S694" s="50"/>
      <c r="T694" s="50"/>
      <c r="U694" s="50"/>
    </row>
    <row r="695" spans="12:21" x14ac:dyDescent="0.2">
      <c r="L695" s="131">
        <v>1</v>
      </c>
      <c r="M695" s="50">
        <v>18</v>
      </c>
      <c r="N695" s="50">
        <v>2</v>
      </c>
      <c r="O695" s="81">
        <v>2</v>
      </c>
      <c r="P695" s="124">
        <v>15</v>
      </c>
      <c r="Q695" s="50"/>
      <c r="R695" s="50"/>
      <c r="S695" s="50"/>
      <c r="T695" s="50"/>
      <c r="U695" s="50"/>
    </row>
    <row r="696" spans="12:21" x14ac:dyDescent="0.2">
      <c r="L696" s="131">
        <v>1</v>
      </c>
      <c r="M696" s="50">
        <v>18</v>
      </c>
      <c r="N696" s="50">
        <v>2</v>
      </c>
      <c r="O696" s="81">
        <v>3</v>
      </c>
      <c r="P696" s="124">
        <v>2</v>
      </c>
      <c r="Q696" s="50"/>
      <c r="R696" s="50"/>
      <c r="S696" s="50"/>
      <c r="T696" s="50"/>
      <c r="U696" s="50"/>
    </row>
    <row r="697" spans="12:21" x14ac:dyDescent="0.2">
      <c r="L697" s="131">
        <v>1</v>
      </c>
      <c r="M697" s="50">
        <v>18</v>
      </c>
      <c r="N697" s="50">
        <v>2</v>
      </c>
      <c r="O697" s="81">
        <v>4</v>
      </c>
      <c r="P697" s="124">
        <v>2</v>
      </c>
      <c r="Q697" s="50"/>
      <c r="R697" s="50"/>
      <c r="S697" s="50"/>
      <c r="T697" s="50"/>
      <c r="U697" s="50"/>
    </row>
    <row r="698" spans="12:21" x14ac:dyDescent="0.2">
      <c r="L698" s="131">
        <v>1</v>
      </c>
      <c r="M698" s="50">
        <v>18</v>
      </c>
      <c r="N698" s="81">
        <v>2</v>
      </c>
      <c r="O698" s="81">
        <v>5</v>
      </c>
      <c r="P698" s="124">
        <v>4</v>
      </c>
      <c r="Q698" s="50"/>
      <c r="R698" s="50"/>
      <c r="S698" s="50"/>
      <c r="T698" s="50"/>
      <c r="U698" s="50"/>
    </row>
    <row r="699" spans="12:21" x14ac:dyDescent="0.2">
      <c r="L699" s="131">
        <v>1</v>
      </c>
      <c r="M699" s="50">
        <v>18</v>
      </c>
      <c r="N699" s="50">
        <v>2</v>
      </c>
      <c r="O699" s="81">
        <v>6</v>
      </c>
      <c r="P699" s="124">
        <v>4</v>
      </c>
      <c r="Q699" s="50"/>
      <c r="R699" s="50"/>
      <c r="S699" s="50"/>
      <c r="T699" s="50"/>
      <c r="U699" s="50"/>
    </row>
    <row r="700" spans="12:21" x14ac:dyDescent="0.2">
      <c r="L700" s="131">
        <v>1</v>
      </c>
      <c r="M700" s="50">
        <v>18</v>
      </c>
      <c r="N700" s="50">
        <v>2</v>
      </c>
      <c r="O700" s="81">
        <v>7</v>
      </c>
      <c r="P700" s="124">
        <v>4</v>
      </c>
      <c r="Q700" s="50"/>
      <c r="R700" s="50"/>
      <c r="S700" s="50"/>
      <c r="T700" s="50"/>
      <c r="U700" s="50"/>
    </row>
    <row r="701" spans="12:21" x14ac:dyDescent="0.2">
      <c r="L701" s="131">
        <v>1</v>
      </c>
      <c r="M701" s="50">
        <v>18</v>
      </c>
      <c r="N701" s="50">
        <v>2</v>
      </c>
      <c r="O701" s="81">
        <v>8</v>
      </c>
      <c r="P701" s="124">
        <v>2</v>
      </c>
      <c r="Q701" s="50"/>
      <c r="R701" s="50"/>
      <c r="S701" s="50"/>
      <c r="T701" s="50"/>
      <c r="U701" s="50"/>
    </row>
    <row r="702" spans="12:21" x14ac:dyDescent="0.2">
      <c r="L702" s="131">
        <v>1</v>
      </c>
      <c r="M702" s="50">
        <v>18</v>
      </c>
      <c r="N702" s="50">
        <v>2</v>
      </c>
      <c r="O702" s="81">
        <v>9</v>
      </c>
      <c r="P702" s="124">
        <v>5</v>
      </c>
      <c r="Q702" s="50"/>
      <c r="R702" s="50"/>
      <c r="S702" s="50"/>
      <c r="T702" s="50"/>
      <c r="U702" s="50"/>
    </row>
    <row r="703" spans="12:21" x14ac:dyDescent="0.2">
      <c r="L703" s="133">
        <v>1</v>
      </c>
      <c r="M703" s="96">
        <v>18</v>
      </c>
      <c r="N703" s="96">
        <v>2</v>
      </c>
      <c r="O703" s="96">
        <v>10</v>
      </c>
      <c r="P703" s="126">
        <v>8</v>
      </c>
      <c r="Q703" s="98"/>
      <c r="R703" s="50"/>
      <c r="S703" s="50"/>
      <c r="T703" s="50"/>
      <c r="U703" s="50"/>
    </row>
    <row r="704" spans="12:21" x14ac:dyDescent="0.2">
      <c r="L704" s="131">
        <v>1</v>
      </c>
      <c r="M704" s="50">
        <v>18</v>
      </c>
      <c r="N704" s="50">
        <v>3</v>
      </c>
      <c r="O704" s="81">
        <v>1</v>
      </c>
      <c r="P704" s="124">
        <v>21</v>
      </c>
      <c r="Q704" s="50"/>
      <c r="R704" s="50"/>
      <c r="S704" s="50"/>
      <c r="T704" s="50"/>
      <c r="U704" s="50"/>
    </row>
    <row r="705" spans="12:21" x14ac:dyDescent="0.2">
      <c r="L705" s="131">
        <v>1</v>
      </c>
      <c r="M705" s="50">
        <v>18</v>
      </c>
      <c r="N705" s="50">
        <v>3</v>
      </c>
      <c r="O705" s="81">
        <v>2</v>
      </c>
      <c r="P705" s="124">
        <v>13</v>
      </c>
      <c r="Q705" s="50"/>
      <c r="R705" s="50"/>
      <c r="S705" s="50"/>
      <c r="T705" s="50"/>
      <c r="U705" s="50"/>
    </row>
    <row r="706" spans="12:21" x14ac:dyDescent="0.2">
      <c r="L706" s="131">
        <v>1</v>
      </c>
      <c r="M706" s="50">
        <v>18</v>
      </c>
      <c r="N706" s="50">
        <v>3</v>
      </c>
      <c r="O706" s="81">
        <v>3</v>
      </c>
      <c r="P706" s="124">
        <v>13</v>
      </c>
      <c r="Q706" s="50"/>
      <c r="R706" s="50"/>
      <c r="S706" s="50"/>
      <c r="T706" s="50"/>
      <c r="U706" s="50"/>
    </row>
    <row r="707" spans="12:21" x14ac:dyDescent="0.2">
      <c r="L707" s="131">
        <v>1</v>
      </c>
      <c r="M707" s="50">
        <v>18</v>
      </c>
      <c r="N707" s="81">
        <v>3</v>
      </c>
      <c r="O707" s="81">
        <v>4</v>
      </c>
      <c r="P707" s="124">
        <v>4</v>
      </c>
      <c r="Q707" s="50"/>
      <c r="R707" s="50"/>
      <c r="S707" s="50"/>
      <c r="T707" s="50"/>
      <c r="U707" s="50"/>
    </row>
    <row r="708" spans="12:21" x14ac:dyDescent="0.2">
      <c r="L708" s="131">
        <v>1</v>
      </c>
      <c r="M708" s="50">
        <v>18</v>
      </c>
      <c r="N708" s="81">
        <v>3</v>
      </c>
      <c r="O708" s="81">
        <v>5</v>
      </c>
      <c r="P708" s="124">
        <v>1</v>
      </c>
      <c r="Q708" s="50"/>
      <c r="R708" s="50"/>
      <c r="S708" s="50"/>
      <c r="T708" s="50"/>
      <c r="U708" s="50"/>
    </row>
    <row r="709" spans="12:21" x14ac:dyDescent="0.2">
      <c r="L709" s="131">
        <v>1</v>
      </c>
      <c r="M709" s="50">
        <v>18</v>
      </c>
      <c r="N709" s="50">
        <v>3</v>
      </c>
      <c r="O709" s="81">
        <v>6</v>
      </c>
      <c r="P709" s="124">
        <v>6</v>
      </c>
      <c r="Q709" s="50"/>
      <c r="R709" s="50"/>
      <c r="S709" s="50"/>
      <c r="T709" s="50"/>
      <c r="U709" s="50"/>
    </row>
    <row r="710" spans="12:21" x14ac:dyDescent="0.2">
      <c r="L710" s="131">
        <v>1</v>
      </c>
      <c r="M710" s="50">
        <v>18</v>
      </c>
      <c r="N710" s="50">
        <v>3</v>
      </c>
      <c r="O710" s="81">
        <v>7</v>
      </c>
      <c r="P710" s="124">
        <v>8</v>
      </c>
      <c r="Q710" s="50"/>
      <c r="R710" s="50"/>
      <c r="S710" s="50"/>
      <c r="T710" s="50"/>
      <c r="U710" s="50"/>
    </row>
    <row r="711" spans="12:21" x14ac:dyDescent="0.2">
      <c r="L711" s="131">
        <v>1</v>
      </c>
      <c r="M711" s="50">
        <v>18</v>
      </c>
      <c r="N711" s="50">
        <v>3</v>
      </c>
      <c r="O711" s="81">
        <v>8</v>
      </c>
      <c r="P711" s="124">
        <v>6</v>
      </c>
      <c r="Q711" s="50"/>
      <c r="R711" s="50"/>
      <c r="S711" s="50"/>
      <c r="T711" s="50"/>
      <c r="U711" s="50"/>
    </row>
    <row r="712" spans="12:21" x14ac:dyDescent="0.2">
      <c r="L712" s="131">
        <v>1</v>
      </c>
      <c r="M712" s="50">
        <v>18</v>
      </c>
      <c r="N712" s="50">
        <v>3</v>
      </c>
      <c r="O712" s="81">
        <v>9</v>
      </c>
      <c r="P712" s="124">
        <v>10</v>
      </c>
      <c r="Q712" s="50"/>
      <c r="R712" s="50"/>
      <c r="S712" s="50"/>
      <c r="T712" s="50"/>
      <c r="U712" s="50"/>
    </row>
    <row r="713" spans="12:21" x14ac:dyDescent="0.2">
      <c r="L713" s="133">
        <v>1</v>
      </c>
      <c r="M713" s="96">
        <v>18</v>
      </c>
      <c r="N713" s="96">
        <v>3</v>
      </c>
      <c r="O713" s="96">
        <v>10</v>
      </c>
      <c r="P713" s="126">
        <v>4</v>
      </c>
      <c r="Q713" s="98"/>
      <c r="R713" s="50"/>
      <c r="S713" s="50"/>
      <c r="T713" s="50"/>
      <c r="U713" s="50"/>
    </row>
    <row r="714" spans="12:21" x14ac:dyDescent="0.2">
      <c r="L714" s="131">
        <v>1</v>
      </c>
      <c r="M714" s="50">
        <v>18</v>
      </c>
      <c r="N714" s="50">
        <v>4</v>
      </c>
      <c r="O714" s="81">
        <v>1</v>
      </c>
      <c r="P714" s="124">
        <v>7</v>
      </c>
      <c r="Q714" s="50"/>
      <c r="R714" s="50"/>
      <c r="S714" s="50"/>
      <c r="T714" s="50"/>
      <c r="U714" s="50"/>
    </row>
    <row r="715" spans="12:21" x14ac:dyDescent="0.2">
      <c r="L715" s="131">
        <v>1</v>
      </c>
      <c r="M715" s="50">
        <v>18</v>
      </c>
      <c r="N715" s="50">
        <v>4</v>
      </c>
      <c r="O715" s="81">
        <v>2</v>
      </c>
      <c r="P715" s="124">
        <v>1</v>
      </c>
      <c r="Q715" s="50"/>
      <c r="R715" s="50"/>
      <c r="S715" s="50"/>
      <c r="T715" s="50"/>
      <c r="U715" s="50"/>
    </row>
    <row r="716" spans="12:21" x14ac:dyDescent="0.2">
      <c r="L716" s="131">
        <v>1</v>
      </c>
      <c r="M716" s="50">
        <v>18</v>
      </c>
      <c r="N716" s="50">
        <v>4</v>
      </c>
      <c r="O716" s="81">
        <v>3</v>
      </c>
      <c r="P716" s="124">
        <v>0</v>
      </c>
      <c r="Q716" s="50"/>
      <c r="R716" s="50"/>
      <c r="S716" s="50"/>
      <c r="T716" s="50"/>
      <c r="U716" s="50"/>
    </row>
    <row r="717" spans="12:21" x14ac:dyDescent="0.2">
      <c r="L717" s="131">
        <v>1</v>
      </c>
      <c r="M717" s="50">
        <v>18</v>
      </c>
      <c r="N717" s="50">
        <v>4</v>
      </c>
      <c r="O717" s="81">
        <v>4</v>
      </c>
      <c r="P717" s="124">
        <v>3</v>
      </c>
      <c r="Q717" s="50"/>
      <c r="R717" s="50"/>
      <c r="S717" s="50"/>
      <c r="T717" s="50"/>
      <c r="U717" s="50"/>
    </row>
    <row r="718" spans="12:21" x14ac:dyDescent="0.2">
      <c r="L718" s="131">
        <v>1</v>
      </c>
      <c r="M718" s="50">
        <v>18</v>
      </c>
      <c r="N718" s="81">
        <v>4</v>
      </c>
      <c r="O718" s="81">
        <v>5</v>
      </c>
      <c r="P718" s="124">
        <v>23</v>
      </c>
      <c r="Q718" s="50"/>
      <c r="R718" s="50"/>
      <c r="S718" s="50"/>
      <c r="T718" s="50"/>
      <c r="U718" s="50"/>
    </row>
    <row r="719" spans="12:21" x14ac:dyDescent="0.2">
      <c r="L719" s="131">
        <v>1</v>
      </c>
      <c r="M719" s="50">
        <v>18</v>
      </c>
      <c r="N719" s="50">
        <v>4</v>
      </c>
      <c r="O719" s="81">
        <v>6</v>
      </c>
      <c r="P719" s="124">
        <v>0</v>
      </c>
      <c r="Q719" s="50"/>
      <c r="R719" s="50"/>
      <c r="S719" s="50"/>
      <c r="T719" s="50"/>
      <c r="U719" s="50"/>
    </row>
    <row r="720" spans="12:21" x14ac:dyDescent="0.2">
      <c r="L720" s="131">
        <v>1</v>
      </c>
      <c r="M720" s="50">
        <v>18</v>
      </c>
      <c r="N720" s="50">
        <v>4</v>
      </c>
      <c r="O720" s="81">
        <v>7</v>
      </c>
      <c r="P720" s="124">
        <v>16</v>
      </c>
      <c r="Q720" s="50"/>
      <c r="R720" s="50"/>
      <c r="S720" s="50"/>
      <c r="T720" s="50"/>
      <c r="U720" s="50"/>
    </row>
    <row r="721" spans="12:21" x14ac:dyDescent="0.2">
      <c r="L721" s="131">
        <v>1</v>
      </c>
      <c r="M721" s="50">
        <v>18</v>
      </c>
      <c r="N721" s="50">
        <v>4</v>
      </c>
      <c r="O721" s="81">
        <v>8</v>
      </c>
      <c r="P721" s="124">
        <v>0</v>
      </c>
      <c r="Q721" s="50"/>
      <c r="R721" s="50"/>
      <c r="S721" s="50"/>
      <c r="T721" s="50"/>
      <c r="U721" s="50"/>
    </row>
    <row r="722" spans="12:21" x14ac:dyDescent="0.2">
      <c r="L722" s="131">
        <v>1</v>
      </c>
      <c r="M722" s="50">
        <v>18</v>
      </c>
      <c r="N722" s="50">
        <v>4</v>
      </c>
      <c r="O722" s="81">
        <v>9</v>
      </c>
      <c r="P722" s="124">
        <v>17</v>
      </c>
      <c r="Q722" s="50"/>
      <c r="R722" s="50"/>
      <c r="S722" s="50"/>
      <c r="T722" s="50"/>
      <c r="U722" s="50"/>
    </row>
    <row r="723" spans="12:21" ht="15.75" thickBot="1" x14ac:dyDescent="0.25">
      <c r="L723" s="135">
        <v>1</v>
      </c>
      <c r="M723" s="117">
        <v>18</v>
      </c>
      <c r="N723" s="117">
        <v>4</v>
      </c>
      <c r="O723" s="117">
        <v>10</v>
      </c>
      <c r="P723" s="125">
        <v>8</v>
      </c>
      <c r="Q723" s="119"/>
      <c r="R723" s="50"/>
      <c r="S723" s="50"/>
      <c r="T723" s="50"/>
      <c r="U723" s="50"/>
    </row>
    <row r="724" spans="12:21" x14ac:dyDescent="0.2">
      <c r="L724" s="131">
        <v>1</v>
      </c>
      <c r="M724" s="50">
        <v>19</v>
      </c>
      <c r="N724" s="50">
        <v>1</v>
      </c>
      <c r="O724" s="81">
        <v>1</v>
      </c>
      <c r="P724" s="124">
        <v>10</v>
      </c>
      <c r="Q724" s="50"/>
      <c r="R724" s="50"/>
      <c r="S724" s="50"/>
      <c r="T724" s="50"/>
      <c r="U724" s="50"/>
    </row>
    <row r="725" spans="12:21" x14ac:dyDescent="0.2">
      <c r="L725" s="131">
        <v>1</v>
      </c>
      <c r="M725" s="50">
        <v>19</v>
      </c>
      <c r="N725" s="50">
        <v>1</v>
      </c>
      <c r="O725" s="81">
        <v>2</v>
      </c>
      <c r="P725" s="124">
        <v>5</v>
      </c>
      <c r="Q725" s="50"/>
      <c r="R725" s="50"/>
      <c r="S725" s="50"/>
      <c r="T725" s="50"/>
      <c r="U725" s="50"/>
    </row>
    <row r="726" spans="12:21" x14ac:dyDescent="0.2">
      <c r="L726" s="131">
        <v>1</v>
      </c>
      <c r="M726" s="50">
        <v>19</v>
      </c>
      <c r="N726" s="50">
        <v>1</v>
      </c>
      <c r="O726" s="81">
        <v>3</v>
      </c>
      <c r="P726" s="124">
        <v>40</v>
      </c>
      <c r="Q726" s="50"/>
      <c r="R726" s="50"/>
      <c r="S726" s="50"/>
      <c r="T726" s="50"/>
      <c r="U726" s="50"/>
    </row>
    <row r="727" spans="12:21" x14ac:dyDescent="0.2">
      <c r="L727" s="131">
        <v>1</v>
      </c>
      <c r="M727" s="50">
        <v>19</v>
      </c>
      <c r="N727" s="50">
        <v>1</v>
      </c>
      <c r="O727" s="81">
        <v>4</v>
      </c>
      <c r="P727" s="124">
        <v>10</v>
      </c>
      <c r="Q727" s="50"/>
      <c r="R727" s="50"/>
      <c r="S727" s="50"/>
      <c r="T727" s="50"/>
      <c r="U727" s="50"/>
    </row>
    <row r="728" spans="12:21" x14ac:dyDescent="0.2">
      <c r="L728" s="131">
        <v>1</v>
      </c>
      <c r="M728" s="50">
        <v>19</v>
      </c>
      <c r="N728" s="81">
        <v>1</v>
      </c>
      <c r="O728" s="81">
        <v>5</v>
      </c>
      <c r="P728" s="124">
        <v>2</v>
      </c>
      <c r="Q728" s="50"/>
      <c r="R728" s="50"/>
      <c r="S728" s="50"/>
      <c r="T728" s="50"/>
      <c r="U728" s="50"/>
    </row>
    <row r="729" spans="12:21" x14ac:dyDescent="0.2">
      <c r="L729" s="131">
        <v>1</v>
      </c>
      <c r="M729" s="50">
        <v>19</v>
      </c>
      <c r="N729" s="50">
        <v>1</v>
      </c>
      <c r="O729" s="81">
        <v>6</v>
      </c>
      <c r="P729" s="124">
        <v>1</v>
      </c>
      <c r="Q729" s="50"/>
      <c r="R729" s="50"/>
      <c r="S729" s="50"/>
      <c r="T729" s="50"/>
      <c r="U729" s="50"/>
    </row>
    <row r="730" spans="12:21" x14ac:dyDescent="0.2">
      <c r="L730" s="131">
        <v>1</v>
      </c>
      <c r="M730" s="50">
        <v>19</v>
      </c>
      <c r="N730" s="50">
        <v>1</v>
      </c>
      <c r="O730" s="81">
        <v>7</v>
      </c>
      <c r="P730" s="124">
        <v>26</v>
      </c>
      <c r="Q730" s="50"/>
      <c r="R730" s="50"/>
      <c r="S730" s="50"/>
      <c r="T730" s="50"/>
      <c r="U730" s="50"/>
    </row>
    <row r="731" spans="12:21" x14ac:dyDescent="0.2">
      <c r="L731" s="131">
        <v>1</v>
      </c>
      <c r="M731" s="50">
        <v>19</v>
      </c>
      <c r="N731" s="50">
        <v>1</v>
      </c>
      <c r="O731" s="81">
        <v>8</v>
      </c>
      <c r="P731" s="124">
        <v>5</v>
      </c>
      <c r="Q731" s="50"/>
      <c r="R731" s="50"/>
      <c r="S731" s="50"/>
      <c r="T731" s="50"/>
      <c r="U731" s="50"/>
    </row>
    <row r="732" spans="12:21" x14ac:dyDescent="0.2">
      <c r="L732" s="131">
        <v>1</v>
      </c>
      <c r="M732" s="50">
        <v>19</v>
      </c>
      <c r="N732" s="50">
        <v>1</v>
      </c>
      <c r="O732" s="81">
        <v>9</v>
      </c>
      <c r="P732" s="124">
        <v>8</v>
      </c>
      <c r="Q732" s="50"/>
      <c r="R732" s="50"/>
      <c r="S732" s="50"/>
      <c r="T732" s="50"/>
      <c r="U732" s="50"/>
    </row>
    <row r="733" spans="12:21" x14ac:dyDescent="0.2">
      <c r="L733" s="133">
        <v>1</v>
      </c>
      <c r="M733" s="96">
        <v>19</v>
      </c>
      <c r="N733" s="96">
        <v>1</v>
      </c>
      <c r="O733" s="96">
        <v>10</v>
      </c>
      <c r="P733" s="126">
        <v>11</v>
      </c>
      <c r="Q733" s="98"/>
      <c r="R733" s="50"/>
      <c r="S733" s="50"/>
      <c r="T733" s="50"/>
      <c r="U733" s="50"/>
    </row>
    <row r="734" spans="12:21" x14ac:dyDescent="0.2">
      <c r="L734" s="131">
        <v>1</v>
      </c>
      <c r="M734" s="50">
        <v>19</v>
      </c>
      <c r="N734" s="50">
        <v>2</v>
      </c>
      <c r="O734" s="81">
        <v>1</v>
      </c>
      <c r="P734" s="124">
        <v>19</v>
      </c>
      <c r="Q734" s="50"/>
      <c r="R734" s="50"/>
      <c r="S734" s="50"/>
      <c r="T734" s="50"/>
      <c r="U734" s="50"/>
    </row>
    <row r="735" spans="12:21" x14ac:dyDescent="0.2">
      <c r="L735" s="131">
        <v>1</v>
      </c>
      <c r="M735" s="50">
        <v>19</v>
      </c>
      <c r="N735" s="50">
        <v>2</v>
      </c>
      <c r="O735" s="81">
        <v>2</v>
      </c>
      <c r="P735" s="124">
        <v>0</v>
      </c>
      <c r="Q735" s="50"/>
      <c r="R735" s="50"/>
      <c r="S735" s="50"/>
      <c r="T735" s="50"/>
      <c r="U735" s="50"/>
    </row>
    <row r="736" spans="12:21" x14ac:dyDescent="0.2">
      <c r="L736" s="131">
        <v>1</v>
      </c>
      <c r="M736" s="50">
        <v>19</v>
      </c>
      <c r="N736" s="50">
        <v>2</v>
      </c>
      <c r="O736" s="81">
        <v>3</v>
      </c>
      <c r="P736" s="124">
        <v>3</v>
      </c>
      <c r="Q736" s="50"/>
      <c r="R736" s="50"/>
      <c r="S736" s="50"/>
      <c r="T736" s="50"/>
      <c r="U736" s="50"/>
    </row>
    <row r="737" spans="12:21" x14ac:dyDescent="0.2">
      <c r="L737" s="131">
        <v>1</v>
      </c>
      <c r="M737" s="50">
        <v>19</v>
      </c>
      <c r="N737" s="50">
        <v>2</v>
      </c>
      <c r="O737" s="81">
        <v>4</v>
      </c>
      <c r="P737" s="124">
        <v>4</v>
      </c>
      <c r="Q737" s="50"/>
      <c r="R737" s="50"/>
      <c r="S737" s="50"/>
      <c r="T737" s="50"/>
      <c r="U737" s="50"/>
    </row>
    <row r="738" spans="12:21" x14ac:dyDescent="0.2">
      <c r="L738" s="131">
        <v>1</v>
      </c>
      <c r="M738" s="50">
        <v>19</v>
      </c>
      <c r="N738" s="81">
        <v>2</v>
      </c>
      <c r="O738" s="81">
        <v>5</v>
      </c>
      <c r="P738" s="124">
        <v>6</v>
      </c>
      <c r="Q738" s="50"/>
      <c r="R738" s="50"/>
      <c r="S738" s="50"/>
      <c r="T738" s="50"/>
      <c r="U738" s="50"/>
    </row>
    <row r="739" spans="12:21" x14ac:dyDescent="0.2">
      <c r="L739" s="131">
        <v>1</v>
      </c>
      <c r="M739" s="50">
        <v>19</v>
      </c>
      <c r="N739" s="50">
        <v>2</v>
      </c>
      <c r="O739" s="81">
        <v>6</v>
      </c>
      <c r="P739" s="124">
        <v>6</v>
      </c>
      <c r="Q739" s="50"/>
      <c r="R739" s="50"/>
      <c r="S739" s="50"/>
      <c r="T739" s="50"/>
      <c r="U739" s="50"/>
    </row>
    <row r="740" spans="12:21" x14ac:dyDescent="0.2">
      <c r="L740" s="131">
        <v>1</v>
      </c>
      <c r="M740" s="50">
        <v>19</v>
      </c>
      <c r="N740" s="50">
        <v>2</v>
      </c>
      <c r="O740" s="81">
        <v>7</v>
      </c>
      <c r="P740" s="124">
        <v>3</v>
      </c>
      <c r="Q740" s="50"/>
      <c r="R740" s="50"/>
      <c r="S740" s="50"/>
      <c r="T740" s="50"/>
      <c r="U740" s="50"/>
    </row>
    <row r="741" spans="12:21" x14ac:dyDescent="0.2">
      <c r="L741" s="131">
        <v>1</v>
      </c>
      <c r="M741" s="50">
        <v>19</v>
      </c>
      <c r="N741" s="50">
        <v>2</v>
      </c>
      <c r="O741" s="81">
        <v>8</v>
      </c>
      <c r="P741" s="124">
        <v>5</v>
      </c>
      <c r="Q741" s="50"/>
      <c r="R741" s="50"/>
      <c r="S741" s="50"/>
      <c r="T741" s="50"/>
      <c r="U741" s="50"/>
    </row>
    <row r="742" spans="12:21" x14ac:dyDescent="0.2">
      <c r="L742" s="131">
        <v>1</v>
      </c>
      <c r="M742" s="50">
        <v>19</v>
      </c>
      <c r="N742" s="50">
        <v>2</v>
      </c>
      <c r="O742" s="81">
        <v>9</v>
      </c>
      <c r="P742" s="124">
        <v>7</v>
      </c>
      <c r="Q742" s="50"/>
      <c r="R742" s="50"/>
      <c r="S742" s="50"/>
      <c r="T742" s="50"/>
      <c r="U742" s="50"/>
    </row>
    <row r="743" spans="12:21" x14ac:dyDescent="0.2">
      <c r="L743" s="133">
        <v>1</v>
      </c>
      <c r="M743" s="96">
        <v>19</v>
      </c>
      <c r="N743" s="96">
        <v>2</v>
      </c>
      <c r="O743" s="96">
        <v>10</v>
      </c>
      <c r="P743" s="126">
        <v>4</v>
      </c>
      <c r="Q743" s="98"/>
      <c r="R743" s="50"/>
      <c r="S743" s="50"/>
      <c r="T743" s="50"/>
      <c r="U743" s="50"/>
    </row>
    <row r="744" spans="12:21" x14ac:dyDescent="0.2">
      <c r="L744" s="131">
        <v>1</v>
      </c>
      <c r="M744" s="50">
        <v>19</v>
      </c>
      <c r="N744" s="50">
        <v>3</v>
      </c>
      <c r="O744" s="81">
        <v>1</v>
      </c>
      <c r="P744" s="124">
        <v>5</v>
      </c>
      <c r="Q744" s="50"/>
      <c r="R744" s="50"/>
      <c r="S744" s="50"/>
      <c r="T744" s="50"/>
      <c r="U744" s="50"/>
    </row>
    <row r="745" spans="12:21" x14ac:dyDescent="0.2">
      <c r="L745" s="131">
        <v>1</v>
      </c>
      <c r="M745" s="50">
        <v>19</v>
      </c>
      <c r="N745" s="50">
        <v>3</v>
      </c>
      <c r="O745" s="81">
        <v>2</v>
      </c>
      <c r="P745" s="124">
        <v>12</v>
      </c>
      <c r="Q745" s="50"/>
      <c r="R745" s="50"/>
      <c r="S745" s="50"/>
      <c r="T745" s="50"/>
      <c r="U745" s="50"/>
    </row>
    <row r="746" spans="12:21" x14ac:dyDescent="0.2">
      <c r="L746" s="131">
        <v>1</v>
      </c>
      <c r="M746" s="50">
        <v>19</v>
      </c>
      <c r="N746" s="50">
        <v>3</v>
      </c>
      <c r="O746" s="81">
        <v>3</v>
      </c>
      <c r="P746" s="124">
        <v>8</v>
      </c>
      <c r="Q746" s="50"/>
      <c r="R746" s="50"/>
      <c r="S746" s="50"/>
      <c r="T746" s="50"/>
      <c r="U746" s="50"/>
    </row>
    <row r="747" spans="12:21" x14ac:dyDescent="0.2">
      <c r="L747" s="131">
        <v>1</v>
      </c>
      <c r="M747" s="50">
        <v>19</v>
      </c>
      <c r="N747" s="81">
        <v>3</v>
      </c>
      <c r="O747" s="81">
        <v>4</v>
      </c>
      <c r="P747" s="124">
        <v>4</v>
      </c>
      <c r="Q747" s="50"/>
      <c r="R747" s="50"/>
      <c r="S747" s="50"/>
      <c r="T747" s="50"/>
      <c r="U747" s="50"/>
    </row>
    <row r="748" spans="12:21" x14ac:dyDescent="0.2">
      <c r="L748" s="131">
        <v>1</v>
      </c>
      <c r="M748" s="50">
        <v>19</v>
      </c>
      <c r="N748" s="81">
        <v>3</v>
      </c>
      <c r="O748" s="81">
        <v>5</v>
      </c>
      <c r="P748" s="124">
        <v>2</v>
      </c>
      <c r="Q748" s="50"/>
      <c r="R748" s="50"/>
      <c r="S748" s="50"/>
      <c r="T748" s="50"/>
      <c r="U748" s="50"/>
    </row>
    <row r="749" spans="12:21" x14ac:dyDescent="0.2">
      <c r="L749" s="131">
        <v>1</v>
      </c>
      <c r="M749" s="50">
        <v>19</v>
      </c>
      <c r="N749" s="50">
        <v>3</v>
      </c>
      <c r="O749" s="81">
        <v>6</v>
      </c>
      <c r="P749" s="124">
        <v>5</v>
      </c>
      <c r="Q749" s="50"/>
      <c r="R749" s="50"/>
      <c r="S749" s="50"/>
      <c r="T749" s="50"/>
      <c r="U749" s="50"/>
    </row>
    <row r="750" spans="12:21" x14ac:dyDescent="0.2">
      <c r="L750" s="131">
        <v>1</v>
      </c>
      <c r="M750" s="50">
        <v>19</v>
      </c>
      <c r="N750" s="50">
        <v>3</v>
      </c>
      <c r="O750" s="81">
        <v>7</v>
      </c>
      <c r="P750" s="124">
        <v>4</v>
      </c>
      <c r="Q750" s="50"/>
      <c r="R750" s="50"/>
      <c r="S750" s="50"/>
      <c r="T750" s="50"/>
      <c r="U750" s="50"/>
    </row>
    <row r="751" spans="12:21" x14ac:dyDescent="0.2">
      <c r="L751" s="131">
        <v>1</v>
      </c>
      <c r="M751" s="50">
        <v>19</v>
      </c>
      <c r="N751" s="50">
        <v>3</v>
      </c>
      <c r="O751" s="81">
        <v>8</v>
      </c>
      <c r="P751" s="124">
        <v>0</v>
      </c>
      <c r="Q751" s="50"/>
      <c r="R751" s="50"/>
      <c r="S751" s="50"/>
      <c r="T751" s="50"/>
      <c r="U751" s="50"/>
    </row>
    <row r="752" spans="12:21" x14ac:dyDescent="0.2">
      <c r="L752" s="131">
        <v>1</v>
      </c>
      <c r="M752" s="50">
        <v>19</v>
      </c>
      <c r="N752" s="50">
        <v>3</v>
      </c>
      <c r="O752" s="81">
        <v>9</v>
      </c>
      <c r="P752" s="124">
        <v>0</v>
      </c>
      <c r="Q752" s="50"/>
      <c r="R752" s="50"/>
      <c r="S752" s="50"/>
      <c r="T752" s="50"/>
      <c r="U752" s="50"/>
    </row>
    <row r="753" spans="12:21" x14ac:dyDescent="0.2">
      <c r="L753" s="133">
        <v>1</v>
      </c>
      <c r="M753" s="96">
        <v>19</v>
      </c>
      <c r="N753" s="96">
        <v>3</v>
      </c>
      <c r="O753" s="96">
        <v>10</v>
      </c>
      <c r="P753" s="126">
        <v>3</v>
      </c>
      <c r="Q753" s="98"/>
      <c r="R753" s="50"/>
      <c r="S753" s="50"/>
      <c r="T753" s="50"/>
      <c r="U753" s="50"/>
    </row>
    <row r="754" spans="12:21" x14ac:dyDescent="0.2">
      <c r="L754" s="131">
        <v>1</v>
      </c>
      <c r="M754" s="50">
        <v>19</v>
      </c>
      <c r="N754" s="50">
        <v>4</v>
      </c>
      <c r="O754" s="81">
        <v>1</v>
      </c>
      <c r="P754" s="124">
        <v>0</v>
      </c>
      <c r="Q754" s="50"/>
      <c r="R754" s="50"/>
      <c r="S754" s="50"/>
      <c r="T754" s="50"/>
      <c r="U754" s="50"/>
    </row>
    <row r="755" spans="12:21" x14ac:dyDescent="0.2">
      <c r="L755" s="131">
        <v>1</v>
      </c>
      <c r="M755" s="50">
        <v>19</v>
      </c>
      <c r="N755" s="50">
        <v>4</v>
      </c>
      <c r="O755" s="81">
        <v>2</v>
      </c>
      <c r="P755" s="124">
        <v>12</v>
      </c>
      <c r="Q755" s="50"/>
      <c r="R755" s="50"/>
      <c r="S755" s="50"/>
      <c r="T755" s="50"/>
      <c r="U755" s="50"/>
    </row>
    <row r="756" spans="12:21" x14ac:dyDescent="0.2">
      <c r="L756" s="131">
        <v>1</v>
      </c>
      <c r="M756" s="50">
        <v>19</v>
      </c>
      <c r="N756" s="50">
        <v>4</v>
      </c>
      <c r="O756" s="81">
        <v>3</v>
      </c>
      <c r="P756" s="124">
        <v>5</v>
      </c>
      <c r="Q756" s="50"/>
      <c r="R756" s="50"/>
      <c r="S756" s="50"/>
      <c r="T756" s="50"/>
      <c r="U756" s="50"/>
    </row>
    <row r="757" spans="12:21" x14ac:dyDescent="0.2">
      <c r="L757" s="131">
        <v>1</v>
      </c>
      <c r="M757" s="50">
        <v>19</v>
      </c>
      <c r="N757" s="50">
        <v>4</v>
      </c>
      <c r="O757" s="81">
        <v>4</v>
      </c>
      <c r="P757" s="124">
        <v>10</v>
      </c>
      <c r="Q757" s="50"/>
      <c r="R757" s="50"/>
      <c r="S757" s="50"/>
      <c r="T757" s="50"/>
      <c r="U757" s="50"/>
    </row>
    <row r="758" spans="12:21" x14ac:dyDescent="0.2">
      <c r="L758" s="131">
        <v>1</v>
      </c>
      <c r="M758" s="50">
        <v>19</v>
      </c>
      <c r="N758" s="81">
        <v>4</v>
      </c>
      <c r="O758" s="81">
        <v>5</v>
      </c>
      <c r="P758" s="124">
        <v>8</v>
      </c>
      <c r="Q758" s="50"/>
      <c r="R758" s="50"/>
      <c r="S758" s="50"/>
      <c r="T758" s="50"/>
      <c r="U758" s="50"/>
    </row>
    <row r="759" spans="12:21" x14ac:dyDescent="0.2">
      <c r="L759" s="131">
        <v>1</v>
      </c>
      <c r="M759" s="50">
        <v>19</v>
      </c>
      <c r="N759" s="50">
        <v>4</v>
      </c>
      <c r="O759" s="81">
        <v>6</v>
      </c>
      <c r="P759" s="124">
        <v>5</v>
      </c>
      <c r="Q759" s="50"/>
      <c r="R759" s="50"/>
      <c r="S759" s="50"/>
      <c r="T759" s="50"/>
      <c r="U759" s="50"/>
    </row>
    <row r="760" spans="12:21" x14ac:dyDescent="0.2">
      <c r="L760" s="131">
        <v>1</v>
      </c>
      <c r="M760" s="50">
        <v>19</v>
      </c>
      <c r="N760" s="50">
        <v>4</v>
      </c>
      <c r="O760" s="81">
        <v>7</v>
      </c>
      <c r="P760" s="124">
        <v>12</v>
      </c>
      <c r="Q760" s="50"/>
      <c r="R760" s="50"/>
      <c r="S760" s="50"/>
      <c r="T760" s="50"/>
      <c r="U760" s="50"/>
    </row>
    <row r="761" spans="12:21" x14ac:dyDescent="0.2">
      <c r="L761" s="131">
        <v>1</v>
      </c>
      <c r="M761" s="50">
        <v>19</v>
      </c>
      <c r="N761" s="50">
        <v>4</v>
      </c>
      <c r="O761" s="81">
        <v>8</v>
      </c>
      <c r="P761" s="124">
        <v>2</v>
      </c>
      <c r="Q761" s="50"/>
      <c r="R761" s="50"/>
      <c r="S761" s="50"/>
      <c r="T761" s="50"/>
      <c r="U761" s="50"/>
    </row>
    <row r="762" spans="12:21" x14ac:dyDescent="0.2">
      <c r="L762" s="131">
        <v>1</v>
      </c>
      <c r="M762" s="50">
        <v>19</v>
      </c>
      <c r="N762" s="50">
        <v>4</v>
      </c>
      <c r="O762" s="81">
        <v>9</v>
      </c>
      <c r="P762" s="124">
        <v>3</v>
      </c>
      <c r="Q762" s="50"/>
      <c r="R762" s="50"/>
      <c r="S762" s="50"/>
      <c r="T762" s="50"/>
      <c r="U762" s="50"/>
    </row>
    <row r="763" spans="12:21" ht="15.75" thickBot="1" x14ac:dyDescent="0.25">
      <c r="L763" s="135">
        <v>1</v>
      </c>
      <c r="M763" s="117">
        <v>19</v>
      </c>
      <c r="N763" s="117">
        <v>4</v>
      </c>
      <c r="O763" s="117">
        <v>10</v>
      </c>
      <c r="P763" s="125">
        <v>5</v>
      </c>
      <c r="Q763" s="119"/>
      <c r="R763" s="50"/>
      <c r="S763" s="50"/>
      <c r="T763" s="50"/>
      <c r="U763" s="50"/>
    </row>
    <row r="764" spans="12:21" x14ac:dyDescent="0.2">
      <c r="L764" s="131">
        <v>1</v>
      </c>
      <c r="M764" s="50">
        <v>20</v>
      </c>
      <c r="N764" s="50">
        <v>1</v>
      </c>
      <c r="O764" s="81">
        <v>1</v>
      </c>
      <c r="P764" s="124">
        <v>4</v>
      </c>
      <c r="Q764" s="50"/>
      <c r="R764" s="50"/>
      <c r="S764" s="50"/>
      <c r="T764" s="50"/>
      <c r="U764" s="50"/>
    </row>
    <row r="765" spans="12:21" x14ac:dyDescent="0.2">
      <c r="L765" s="131">
        <v>1</v>
      </c>
      <c r="M765" s="50">
        <v>20</v>
      </c>
      <c r="N765" s="50">
        <v>1</v>
      </c>
      <c r="O765" s="81">
        <v>2</v>
      </c>
      <c r="P765" s="124">
        <v>9</v>
      </c>
      <c r="Q765" s="50"/>
      <c r="R765" s="50"/>
      <c r="S765" s="50"/>
      <c r="T765" s="50"/>
      <c r="U765" s="50"/>
    </row>
    <row r="766" spans="12:21" x14ac:dyDescent="0.2">
      <c r="L766" s="131">
        <v>1</v>
      </c>
      <c r="M766" s="50">
        <v>20</v>
      </c>
      <c r="N766" s="50">
        <v>1</v>
      </c>
      <c r="O766" s="81">
        <v>3</v>
      </c>
      <c r="P766" s="124">
        <v>29</v>
      </c>
      <c r="Q766" s="50"/>
      <c r="R766" s="50"/>
      <c r="S766" s="50"/>
      <c r="T766" s="50"/>
      <c r="U766" s="50"/>
    </row>
    <row r="767" spans="12:21" x14ac:dyDescent="0.2">
      <c r="L767" s="131">
        <v>1</v>
      </c>
      <c r="M767" s="50">
        <v>20</v>
      </c>
      <c r="N767" s="50">
        <v>1</v>
      </c>
      <c r="O767" s="81">
        <v>4</v>
      </c>
      <c r="P767" s="124">
        <v>6</v>
      </c>
      <c r="Q767" s="50"/>
      <c r="R767" s="50"/>
      <c r="S767" s="50"/>
      <c r="T767" s="50"/>
      <c r="U767" s="50"/>
    </row>
    <row r="768" spans="12:21" x14ac:dyDescent="0.2">
      <c r="L768" s="131">
        <v>1</v>
      </c>
      <c r="M768" s="50">
        <v>20</v>
      </c>
      <c r="N768" s="81">
        <v>1</v>
      </c>
      <c r="O768" s="81">
        <v>5</v>
      </c>
      <c r="P768" s="124">
        <v>14</v>
      </c>
      <c r="Q768" s="50"/>
      <c r="R768" s="50"/>
      <c r="S768" s="50"/>
      <c r="T768" s="50"/>
      <c r="U768" s="50"/>
    </row>
    <row r="769" spans="12:21" x14ac:dyDescent="0.2">
      <c r="L769" s="131">
        <v>1</v>
      </c>
      <c r="M769" s="50">
        <v>20</v>
      </c>
      <c r="N769" s="50">
        <v>1</v>
      </c>
      <c r="O769" s="81">
        <v>6</v>
      </c>
      <c r="P769" s="124">
        <v>24</v>
      </c>
      <c r="Q769" s="50"/>
      <c r="R769" s="50"/>
      <c r="S769" s="50"/>
      <c r="T769" s="50"/>
      <c r="U769" s="50"/>
    </row>
    <row r="770" spans="12:21" x14ac:dyDescent="0.2">
      <c r="L770" s="131">
        <v>1</v>
      </c>
      <c r="M770" s="50">
        <v>20</v>
      </c>
      <c r="N770" s="50">
        <v>1</v>
      </c>
      <c r="O770" s="81">
        <v>7</v>
      </c>
      <c r="P770" s="124">
        <v>0</v>
      </c>
      <c r="Q770" s="50"/>
      <c r="R770" s="50"/>
      <c r="S770" s="50"/>
      <c r="T770" s="50"/>
      <c r="U770" s="50"/>
    </row>
    <row r="771" spans="12:21" x14ac:dyDescent="0.2">
      <c r="L771" s="131">
        <v>1</v>
      </c>
      <c r="M771" s="50">
        <v>20</v>
      </c>
      <c r="N771" s="50">
        <v>1</v>
      </c>
      <c r="O771" s="81">
        <v>8</v>
      </c>
      <c r="P771" s="124">
        <v>7</v>
      </c>
      <c r="Q771" s="50"/>
      <c r="R771" s="50"/>
      <c r="S771" s="50"/>
      <c r="T771" s="50"/>
      <c r="U771" s="50"/>
    </row>
    <row r="772" spans="12:21" x14ac:dyDescent="0.2">
      <c r="L772" s="131">
        <v>1</v>
      </c>
      <c r="M772" s="50">
        <v>20</v>
      </c>
      <c r="N772" s="50">
        <v>1</v>
      </c>
      <c r="O772" s="81">
        <v>9</v>
      </c>
      <c r="P772" s="124">
        <v>5</v>
      </c>
      <c r="Q772" s="50"/>
      <c r="R772" s="50"/>
      <c r="S772" s="50"/>
      <c r="T772" s="50"/>
      <c r="U772" s="50"/>
    </row>
    <row r="773" spans="12:21" x14ac:dyDescent="0.2">
      <c r="L773" s="133">
        <v>1</v>
      </c>
      <c r="M773" s="96">
        <v>20</v>
      </c>
      <c r="N773" s="96">
        <v>1</v>
      </c>
      <c r="O773" s="96">
        <v>10</v>
      </c>
      <c r="P773" s="126">
        <v>9</v>
      </c>
      <c r="Q773" s="98"/>
      <c r="R773" s="50"/>
      <c r="S773" s="50"/>
      <c r="T773" s="50"/>
      <c r="U773" s="50"/>
    </row>
    <row r="774" spans="12:21" x14ac:dyDescent="0.2">
      <c r="L774" s="131">
        <v>1</v>
      </c>
      <c r="M774" s="50">
        <v>20</v>
      </c>
      <c r="N774" s="50">
        <v>2</v>
      </c>
      <c r="O774" s="81">
        <v>1</v>
      </c>
      <c r="P774" s="124">
        <v>4</v>
      </c>
      <c r="Q774" s="50"/>
      <c r="R774" s="50"/>
      <c r="S774" s="50"/>
      <c r="T774" s="50"/>
      <c r="U774" s="50"/>
    </row>
    <row r="775" spans="12:21" x14ac:dyDescent="0.2">
      <c r="L775" s="131">
        <v>1</v>
      </c>
      <c r="M775" s="50">
        <v>20</v>
      </c>
      <c r="N775" s="50">
        <v>2</v>
      </c>
      <c r="O775" s="81">
        <v>2</v>
      </c>
      <c r="P775" s="124">
        <v>0</v>
      </c>
      <c r="Q775" s="50"/>
      <c r="R775" s="50"/>
      <c r="S775" s="50"/>
      <c r="T775" s="50"/>
      <c r="U775" s="50"/>
    </row>
    <row r="776" spans="12:21" x14ac:dyDescent="0.2">
      <c r="L776" s="131">
        <v>1</v>
      </c>
      <c r="M776" s="50">
        <v>20</v>
      </c>
      <c r="N776" s="50">
        <v>2</v>
      </c>
      <c r="O776" s="81">
        <v>3</v>
      </c>
      <c r="P776" s="124">
        <v>4</v>
      </c>
      <c r="Q776" s="50"/>
      <c r="R776" s="50"/>
      <c r="S776" s="50"/>
      <c r="T776" s="50"/>
      <c r="U776" s="50"/>
    </row>
    <row r="777" spans="12:21" x14ac:dyDescent="0.2">
      <c r="L777" s="131">
        <v>1</v>
      </c>
      <c r="M777" s="50">
        <v>20</v>
      </c>
      <c r="N777" s="50">
        <v>2</v>
      </c>
      <c r="O777" s="81">
        <v>4</v>
      </c>
      <c r="P777" s="124">
        <v>6</v>
      </c>
      <c r="Q777" s="50"/>
      <c r="R777" s="50"/>
      <c r="S777" s="50"/>
      <c r="T777" s="50"/>
      <c r="U777" s="50"/>
    </row>
    <row r="778" spans="12:21" x14ac:dyDescent="0.2">
      <c r="L778" s="131">
        <v>1</v>
      </c>
      <c r="M778" s="50">
        <v>20</v>
      </c>
      <c r="N778" s="81">
        <v>2</v>
      </c>
      <c r="O778" s="81">
        <v>5</v>
      </c>
      <c r="P778" s="124">
        <v>2</v>
      </c>
      <c r="Q778" s="50"/>
      <c r="R778" s="50"/>
      <c r="S778" s="50"/>
      <c r="T778" s="50"/>
      <c r="U778" s="50"/>
    </row>
    <row r="779" spans="12:21" x14ac:dyDescent="0.2">
      <c r="L779" s="131">
        <v>1</v>
      </c>
      <c r="M779" s="50">
        <v>20</v>
      </c>
      <c r="N779" s="50">
        <v>2</v>
      </c>
      <c r="O779" s="81">
        <v>6</v>
      </c>
      <c r="P779" s="124">
        <v>2</v>
      </c>
      <c r="Q779" s="50"/>
      <c r="R779" s="50"/>
      <c r="S779" s="50"/>
      <c r="T779" s="50"/>
      <c r="U779" s="50"/>
    </row>
    <row r="780" spans="12:21" x14ac:dyDescent="0.2">
      <c r="L780" s="131">
        <v>1</v>
      </c>
      <c r="M780" s="50">
        <v>20</v>
      </c>
      <c r="N780" s="50">
        <v>2</v>
      </c>
      <c r="O780" s="81">
        <v>7</v>
      </c>
      <c r="P780" s="124">
        <v>5</v>
      </c>
      <c r="Q780" s="50"/>
      <c r="R780" s="50"/>
      <c r="S780" s="50"/>
      <c r="T780" s="50"/>
      <c r="U780" s="50"/>
    </row>
    <row r="781" spans="12:21" x14ac:dyDescent="0.2">
      <c r="L781" s="131">
        <v>1</v>
      </c>
      <c r="M781" s="50">
        <v>20</v>
      </c>
      <c r="N781" s="50">
        <v>2</v>
      </c>
      <c r="O781" s="81">
        <v>8</v>
      </c>
      <c r="P781" s="124">
        <v>0</v>
      </c>
      <c r="Q781" s="50"/>
      <c r="R781" s="50"/>
      <c r="S781" s="50"/>
      <c r="T781" s="50"/>
      <c r="U781" s="50"/>
    </row>
    <row r="782" spans="12:21" x14ac:dyDescent="0.2">
      <c r="L782" s="131">
        <v>1</v>
      </c>
      <c r="M782" s="50">
        <v>20</v>
      </c>
      <c r="N782" s="50">
        <v>2</v>
      </c>
      <c r="O782" s="81">
        <v>9</v>
      </c>
      <c r="P782" s="124">
        <v>8</v>
      </c>
      <c r="Q782" s="50"/>
      <c r="R782" s="50"/>
      <c r="S782" s="50"/>
      <c r="T782" s="50"/>
      <c r="U782" s="50"/>
    </row>
    <row r="783" spans="12:21" x14ac:dyDescent="0.2">
      <c r="L783" s="133">
        <v>1</v>
      </c>
      <c r="M783" s="96">
        <v>20</v>
      </c>
      <c r="N783" s="96">
        <v>2</v>
      </c>
      <c r="O783" s="96">
        <v>10</v>
      </c>
      <c r="P783" s="126">
        <v>0</v>
      </c>
      <c r="Q783" s="98"/>
      <c r="R783" s="50"/>
      <c r="S783" s="50"/>
      <c r="T783" s="50"/>
      <c r="U783" s="50"/>
    </row>
    <row r="784" spans="12:21" x14ac:dyDescent="0.2">
      <c r="L784" s="131">
        <v>1</v>
      </c>
      <c r="M784" s="50">
        <v>20</v>
      </c>
      <c r="N784" s="50">
        <v>3</v>
      </c>
      <c r="O784" s="81">
        <v>1</v>
      </c>
      <c r="P784" s="124">
        <v>1</v>
      </c>
      <c r="Q784" s="50"/>
      <c r="R784" s="50"/>
      <c r="S784" s="50"/>
      <c r="T784" s="50"/>
      <c r="U784" s="50"/>
    </row>
    <row r="785" spans="12:21" x14ac:dyDescent="0.2">
      <c r="L785" s="131">
        <v>1</v>
      </c>
      <c r="M785" s="50">
        <v>20</v>
      </c>
      <c r="N785" s="50">
        <v>3</v>
      </c>
      <c r="O785" s="81">
        <v>2</v>
      </c>
      <c r="P785" s="124">
        <v>1</v>
      </c>
      <c r="Q785" s="50"/>
      <c r="R785" s="50"/>
      <c r="S785" s="50"/>
      <c r="T785" s="50"/>
      <c r="U785" s="50"/>
    </row>
    <row r="786" spans="12:21" x14ac:dyDescent="0.2">
      <c r="L786" s="131">
        <v>1</v>
      </c>
      <c r="M786" s="50">
        <v>20</v>
      </c>
      <c r="N786" s="50">
        <v>3</v>
      </c>
      <c r="O786" s="81">
        <v>3</v>
      </c>
      <c r="P786" s="124">
        <v>0</v>
      </c>
      <c r="Q786" s="50"/>
      <c r="R786" s="50"/>
      <c r="S786" s="50"/>
      <c r="T786" s="50"/>
      <c r="U786" s="50"/>
    </row>
    <row r="787" spans="12:21" x14ac:dyDescent="0.2">
      <c r="L787" s="131">
        <v>1</v>
      </c>
      <c r="M787" s="50">
        <v>20</v>
      </c>
      <c r="N787" s="81">
        <v>3</v>
      </c>
      <c r="O787" s="81">
        <v>4</v>
      </c>
      <c r="P787" s="124">
        <v>2</v>
      </c>
      <c r="Q787" s="50"/>
      <c r="R787" s="50"/>
      <c r="S787" s="50"/>
      <c r="T787" s="50"/>
      <c r="U787" s="50"/>
    </row>
    <row r="788" spans="12:21" x14ac:dyDescent="0.2">
      <c r="L788" s="131">
        <v>1</v>
      </c>
      <c r="M788" s="50">
        <v>20</v>
      </c>
      <c r="N788" s="81">
        <v>3</v>
      </c>
      <c r="O788" s="81">
        <v>5</v>
      </c>
      <c r="P788" s="124">
        <v>1</v>
      </c>
      <c r="Q788" s="50"/>
      <c r="R788" s="50"/>
      <c r="S788" s="50"/>
      <c r="T788" s="50"/>
      <c r="U788" s="50"/>
    </row>
    <row r="789" spans="12:21" x14ac:dyDescent="0.2">
      <c r="L789" s="131">
        <v>1</v>
      </c>
      <c r="M789" s="50">
        <v>20</v>
      </c>
      <c r="N789" s="50">
        <v>3</v>
      </c>
      <c r="O789" s="81">
        <v>6</v>
      </c>
      <c r="P789" s="124">
        <v>2</v>
      </c>
      <c r="Q789" s="50"/>
      <c r="R789" s="50"/>
      <c r="S789" s="50"/>
      <c r="T789" s="50"/>
      <c r="U789" s="50"/>
    </row>
    <row r="790" spans="12:21" x14ac:dyDescent="0.2">
      <c r="L790" s="131">
        <v>1</v>
      </c>
      <c r="M790" s="50">
        <v>20</v>
      </c>
      <c r="N790" s="50">
        <v>3</v>
      </c>
      <c r="O790" s="81">
        <v>7</v>
      </c>
      <c r="P790" s="124">
        <v>7</v>
      </c>
      <c r="Q790" s="50"/>
      <c r="R790" s="50"/>
      <c r="S790" s="50"/>
      <c r="T790" s="50"/>
      <c r="U790" s="50"/>
    </row>
    <row r="791" spans="12:21" x14ac:dyDescent="0.2">
      <c r="L791" s="131">
        <v>1</v>
      </c>
      <c r="M791" s="50">
        <v>20</v>
      </c>
      <c r="N791" s="50">
        <v>3</v>
      </c>
      <c r="O791" s="81">
        <v>8</v>
      </c>
      <c r="P791" s="124">
        <v>3</v>
      </c>
      <c r="Q791" s="50"/>
      <c r="R791" s="50"/>
      <c r="S791" s="50"/>
      <c r="T791" s="50"/>
      <c r="U791" s="50"/>
    </row>
    <row r="792" spans="12:21" x14ac:dyDescent="0.2">
      <c r="L792" s="131">
        <v>1</v>
      </c>
      <c r="M792" s="50">
        <v>20</v>
      </c>
      <c r="N792" s="50">
        <v>3</v>
      </c>
      <c r="O792" s="81">
        <v>9</v>
      </c>
      <c r="P792" s="124">
        <v>11</v>
      </c>
      <c r="Q792" s="50"/>
      <c r="R792" s="50"/>
      <c r="S792" s="50"/>
      <c r="T792" s="50"/>
      <c r="U792" s="50"/>
    </row>
    <row r="793" spans="12:21" x14ac:dyDescent="0.2">
      <c r="L793" s="133">
        <v>1</v>
      </c>
      <c r="M793" s="96">
        <v>20</v>
      </c>
      <c r="N793" s="96">
        <v>3</v>
      </c>
      <c r="O793" s="96">
        <v>10</v>
      </c>
      <c r="P793" s="126">
        <v>11</v>
      </c>
      <c r="Q793" s="98"/>
      <c r="R793" s="50"/>
      <c r="S793" s="50"/>
      <c r="T793" s="50"/>
      <c r="U793" s="50"/>
    </row>
    <row r="794" spans="12:21" x14ac:dyDescent="0.2">
      <c r="L794" s="131">
        <v>1</v>
      </c>
      <c r="M794" s="50">
        <v>20</v>
      </c>
      <c r="N794" s="50">
        <v>4</v>
      </c>
      <c r="O794" s="81">
        <v>1</v>
      </c>
      <c r="P794" s="124">
        <v>9</v>
      </c>
      <c r="Q794" s="50"/>
      <c r="R794" s="50"/>
      <c r="S794" s="50"/>
      <c r="T794" s="50"/>
      <c r="U794" s="50"/>
    </row>
    <row r="795" spans="12:21" x14ac:dyDescent="0.2">
      <c r="L795" s="131">
        <v>1</v>
      </c>
      <c r="M795" s="50">
        <v>20</v>
      </c>
      <c r="N795" s="50">
        <v>4</v>
      </c>
      <c r="O795" s="81">
        <v>2</v>
      </c>
      <c r="P795" s="124">
        <v>4</v>
      </c>
      <c r="Q795" s="50"/>
      <c r="R795" s="50"/>
      <c r="S795" s="50"/>
      <c r="T795" s="50"/>
      <c r="U795" s="50"/>
    </row>
    <row r="796" spans="12:21" x14ac:dyDescent="0.2">
      <c r="L796" s="131">
        <v>1</v>
      </c>
      <c r="M796" s="50">
        <v>20</v>
      </c>
      <c r="N796" s="50">
        <v>4</v>
      </c>
      <c r="O796" s="81">
        <v>3</v>
      </c>
      <c r="P796" s="124">
        <v>2</v>
      </c>
      <c r="Q796" s="50"/>
      <c r="R796" s="50"/>
      <c r="S796" s="50"/>
      <c r="T796" s="50"/>
      <c r="U796" s="50"/>
    </row>
    <row r="797" spans="12:21" x14ac:dyDescent="0.2">
      <c r="L797" s="131">
        <v>1</v>
      </c>
      <c r="M797" s="50">
        <v>20</v>
      </c>
      <c r="N797" s="50">
        <v>4</v>
      </c>
      <c r="O797" s="81">
        <v>4</v>
      </c>
      <c r="P797" s="124">
        <v>15</v>
      </c>
      <c r="Q797" s="50"/>
      <c r="R797" s="50"/>
      <c r="S797" s="50"/>
      <c r="T797" s="50"/>
      <c r="U797" s="50"/>
    </row>
    <row r="798" spans="12:21" x14ac:dyDescent="0.2">
      <c r="L798" s="131">
        <v>1</v>
      </c>
      <c r="M798" s="50">
        <v>20</v>
      </c>
      <c r="N798" s="81">
        <v>4</v>
      </c>
      <c r="O798" s="81">
        <v>5</v>
      </c>
      <c r="P798" s="124">
        <v>1</v>
      </c>
      <c r="Q798" s="50"/>
      <c r="R798" s="50"/>
      <c r="S798" s="50"/>
      <c r="T798" s="50"/>
      <c r="U798" s="50"/>
    </row>
    <row r="799" spans="12:21" x14ac:dyDescent="0.2">
      <c r="L799" s="131">
        <v>1</v>
      </c>
      <c r="M799" s="50">
        <v>20</v>
      </c>
      <c r="N799" s="50">
        <v>4</v>
      </c>
      <c r="O799" s="81">
        <v>6</v>
      </c>
      <c r="P799" s="124">
        <v>2</v>
      </c>
      <c r="Q799" s="50"/>
      <c r="R799" s="50"/>
      <c r="S799" s="50"/>
      <c r="T799" s="50"/>
      <c r="U799" s="50"/>
    </row>
    <row r="800" spans="12:21" x14ac:dyDescent="0.2">
      <c r="L800" s="131">
        <v>1</v>
      </c>
      <c r="M800" s="50">
        <v>20</v>
      </c>
      <c r="N800" s="50">
        <v>4</v>
      </c>
      <c r="O800" s="81">
        <v>7</v>
      </c>
      <c r="P800" s="124">
        <v>4</v>
      </c>
      <c r="Q800" s="50"/>
      <c r="R800" s="50"/>
      <c r="S800" s="50"/>
      <c r="T800" s="50"/>
      <c r="U800" s="50"/>
    </row>
    <row r="801" spans="12:21" x14ac:dyDescent="0.2">
      <c r="L801" s="131">
        <v>1</v>
      </c>
      <c r="M801" s="50">
        <v>20</v>
      </c>
      <c r="N801" s="50">
        <v>4</v>
      </c>
      <c r="O801" s="81">
        <v>8</v>
      </c>
      <c r="P801" s="124">
        <v>0</v>
      </c>
      <c r="Q801" s="50"/>
      <c r="R801" s="50"/>
      <c r="S801" s="50"/>
      <c r="T801" s="50"/>
      <c r="U801" s="50"/>
    </row>
    <row r="802" spans="12:21" x14ac:dyDescent="0.2">
      <c r="L802" s="131">
        <v>1</v>
      </c>
      <c r="M802" s="50">
        <v>20</v>
      </c>
      <c r="N802" s="50">
        <v>4</v>
      </c>
      <c r="O802" s="81">
        <v>9</v>
      </c>
      <c r="P802" s="124">
        <v>3</v>
      </c>
      <c r="Q802" s="50"/>
      <c r="R802" s="50"/>
      <c r="S802" s="50"/>
      <c r="T802" s="50"/>
      <c r="U802" s="50"/>
    </row>
    <row r="803" spans="12:21" ht="15.75" thickBot="1" x14ac:dyDescent="0.25">
      <c r="L803" s="135">
        <v>1</v>
      </c>
      <c r="M803" s="117">
        <v>20</v>
      </c>
      <c r="N803" s="117">
        <v>4</v>
      </c>
      <c r="O803" s="117">
        <v>10</v>
      </c>
      <c r="P803" s="125">
        <v>8</v>
      </c>
      <c r="Q803" s="119"/>
      <c r="R803" s="50"/>
      <c r="S803" s="50"/>
      <c r="T803" s="50"/>
      <c r="U803" s="50"/>
    </row>
    <row r="804" spans="12:21" x14ac:dyDescent="0.2">
      <c r="L804" s="131">
        <v>1</v>
      </c>
      <c r="M804" s="50">
        <v>21</v>
      </c>
      <c r="N804" s="50">
        <v>1</v>
      </c>
      <c r="O804" s="81">
        <v>1</v>
      </c>
      <c r="P804" s="124">
        <v>10</v>
      </c>
      <c r="Q804" s="50"/>
      <c r="R804" s="50"/>
      <c r="S804" s="50"/>
      <c r="T804" s="50"/>
      <c r="U804" s="50"/>
    </row>
    <row r="805" spans="12:21" x14ac:dyDescent="0.2">
      <c r="L805" s="131">
        <v>1</v>
      </c>
      <c r="M805" s="50">
        <v>21</v>
      </c>
      <c r="N805" s="50">
        <v>1</v>
      </c>
      <c r="O805" s="81">
        <v>2</v>
      </c>
      <c r="P805" s="124">
        <v>3</v>
      </c>
      <c r="Q805" s="50"/>
      <c r="R805" s="50"/>
      <c r="S805" s="50"/>
      <c r="T805" s="50"/>
      <c r="U805" s="50"/>
    </row>
    <row r="806" spans="12:21" x14ac:dyDescent="0.2">
      <c r="L806" s="131">
        <v>1</v>
      </c>
      <c r="M806" s="50">
        <v>21</v>
      </c>
      <c r="N806" s="50">
        <v>1</v>
      </c>
      <c r="O806" s="81">
        <v>3</v>
      </c>
      <c r="P806" s="124">
        <v>40</v>
      </c>
      <c r="Q806" s="50"/>
      <c r="R806" s="50"/>
      <c r="S806" s="50"/>
      <c r="T806" s="50"/>
      <c r="U806" s="50"/>
    </row>
    <row r="807" spans="12:21" x14ac:dyDescent="0.2">
      <c r="L807" s="131">
        <v>1</v>
      </c>
      <c r="M807" s="50">
        <v>21</v>
      </c>
      <c r="N807" s="50">
        <v>1</v>
      </c>
      <c r="O807" s="81">
        <v>4</v>
      </c>
      <c r="P807" s="124">
        <v>10</v>
      </c>
      <c r="Q807" s="50"/>
      <c r="R807" s="50"/>
      <c r="S807" s="50"/>
      <c r="T807" s="50"/>
      <c r="U807" s="50"/>
    </row>
    <row r="808" spans="12:21" x14ac:dyDescent="0.2">
      <c r="L808" s="131">
        <v>1</v>
      </c>
      <c r="M808" s="50">
        <v>21</v>
      </c>
      <c r="N808" s="81">
        <v>1</v>
      </c>
      <c r="O808" s="81">
        <v>5</v>
      </c>
      <c r="P808" s="124">
        <v>23</v>
      </c>
      <c r="Q808" s="50"/>
      <c r="R808" s="50"/>
      <c r="S808" s="50"/>
      <c r="T808" s="50"/>
      <c r="U808" s="50"/>
    </row>
    <row r="809" spans="12:21" x14ac:dyDescent="0.2">
      <c r="L809" s="131">
        <v>1</v>
      </c>
      <c r="M809" s="50">
        <v>21</v>
      </c>
      <c r="N809" s="50">
        <v>1</v>
      </c>
      <c r="O809" s="81">
        <v>6</v>
      </c>
      <c r="P809" s="124">
        <v>11</v>
      </c>
      <c r="Q809" s="50"/>
      <c r="R809" s="50"/>
      <c r="S809" s="50"/>
      <c r="T809" s="50"/>
      <c r="U809" s="50"/>
    </row>
    <row r="810" spans="12:21" x14ac:dyDescent="0.2">
      <c r="L810" s="131">
        <v>1</v>
      </c>
      <c r="M810" s="50">
        <v>21</v>
      </c>
      <c r="N810" s="50">
        <v>1</v>
      </c>
      <c r="O810" s="81">
        <v>7</v>
      </c>
      <c r="P810" s="124">
        <v>2</v>
      </c>
      <c r="Q810" s="50"/>
      <c r="R810" s="50"/>
      <c r="S810" s="50"/>
      <c r="T810" s="50"/>
      <c r="U810" s="50"/>
    </row>
    <row r="811" spans="12:21" x14ac:dyDescent="0.2">
      <c r="L811" s="131">
        <v>1</v>
      </c>
      <c r="M811" s="50">
        <v>21</v>
      </c>
      <c r="N811" s="50">
        <v>1</v>
      </c>
      <c r="O811" s="81">
        <v>8</v>
      </c>
      <c r="P811" s="124">
        <v>6</v>
      </c>
      <c r="Q811" s="50"/>
      <c r="R811" s="50"/>
      <c r="S811" s="50"/>
      <c r="T811" s="50"/>
      <c r="U811" s="50"/>
    </row>
    <row r="812" spans="12:21" x14ac:dyDescent="0.2">
      <c r="L812" s="131">
        <v>1</v>
      </c>
      <c r="M812" s="50">
        <v>21</v>
      </c>
      <c r="N812" s="50">
        <v>1</v>
      </c>
      <c r="O812" s="81">
        <v>9</v>
      </c>
      <c r="P812" s="124">
        <v>7</v>
      </c>
      <c r="Q812" s="50"/>
      <c r="R812" s="50"/>
      <c r="S812" s="50"/>
      <c r="T812" s="50"/>
      <c r="U812" s="50"/>
    </row>
    <row r="813" spans="12:21" x14ac:dyDescent="0.2">
      <c r="L813" s="133">
        <v>1</v>
      </c>
      <c r="M813" s="96">
        <v>21</v>
      </c>
      <c r="N813" s="96">
        <v>1</v>
      </c>
      <c r="O813" s="96">
        <v>10</v>
      </c>
      <c r="P813" s="126">
        <v>32</v>
      </c>
      <c r="Q813" s="98"/>
      <c r="R813" s="50"/>
      <c r="S813" s="50"/>
      <c r="T813" s="50"/>
      <c r="U813" s="50"/>
    </row>
    <row r="814" spans="12:21" x14ac:dyDescent="0.2">
      <c r="L814" s="131">
        <v>1</v>
      </c>
      <c r="M814" s="50">
        <v>21</v>
      </c>
      <c r="N814" s="50">
        <v>2</v>
      </c>
      <c r="O814" s="81">
        <v>1</v>
      </c>
      <c r="P814" s="124">
        <v>2</v>
      </c>
      <c r="Q814" s="50"/>
      <c r="R814" s="50"/>
      <c r="S814" s="50"/>
      <c r="T814" s="50"/>
      <c r="U814" s="50"/>
    </row>
    <row r="815" spans="12:21" x14ac:dyDescent="0.2">
      <c r="L815" s="131">
        <v>1</v>
      </c>
      <c r="M815" s="50">
        <v>21</v>
      </c>
      <c r="N815" s="50">
        <v>2</v>
      </c>
      <c r="O815" s="81">
        <v>2</v>
      </c>
      <c r="P815" s="124">
        <v>3</v>
      </c>
      <c r="Q815" s="50"/>
      <c r="R815" s="50"/>
      <c r="S815" s="50"/>
      <c r="T815" s="50"/>
      <c r="U815" s="50"/>
    </row>
    <row r="816" spans="12:21" x14ac:dyDescent="0.2">
      <c r="L816" s="131">
        <v>1</v>
      </c>
      <c r="M816" s="50">
        <v>21</v>
      </c>
      <c r="N816" s="50">
        <v>2</v>
      </c>
      <c r="O816" s="81">
        <v>3</v>
      </c>
      <c r="P816" s="124">
        <v>7</v>
      </c>
      <c r="Q816" s="50"/>
      <c r="R816" s="50"/>
      <c r="S816" s="50"/>
      <c r="T816" s="50"/>
      <c r="U816" s="50"/>
    </row>
    <row r="817" spans="12:21" x14ac:dyDescent="0.2">
      <c r="L817" s="131">
        <v>1</v>
      </c>
      <c r="M817" s="50">
        <v>21</v>
      </c>
      <c r="N817" s="50">
        <v>2</v>
      </c>
      <c r="O817" s="81">
        <v>4</v>
      </c>
      <c r="P817" s="124">
        <v>3</v>
      </c>
      <c r="Q817" s="50"/>
      <c r="R817" s="50"/>
      <c r="S817" s="50"/>
      <c r="T817" s="50"/>
      <c r="U817" s="50"/>
    </row>
    <row r="818" spans="12:21" x14ac:dyDescent="0.2">
      <c r="L818" s="131">
        <v>1</v>
      </c>
      <c r="M818" s="50">
        <v>21</v>
      </c>
      <c r="N818" s="81">
        <v>2</v>
      </c>
      <c r="O818" s="81">
        <v>5</v>
      </c>
      <c r="P818" s="124">
        <v>22</v>
      </c>
      <c r="Q818" s="50"/>
      <c r="R818" s="50"/>
      <c r="S818" s="50"/>
      <c r="T818" s="50"/>
      <c r="U818" s="50"/>
    </row>
    <row r="819" spans="12:21" x14ac:dyDescent="0.2">
      <c r="L819" s="131">
        <v>1</v>
      </c>
      <c r="M819" s="50">
        <v>21</v>
      </c>
      <c r="N819" s="50">
        <v>2</v>
      </c>
      <c r="O819" s="81">
        <v>6</v>
      </c>
      <c r="P819" s="124">
        <v>2</v>
      </c>
      <c r="Q819" s="50"/>
      <c r="R819" s="50"/>
      <c r="S819" s="50"/>
      <c r="T819" s="50"/>
      <c r="U819" s="50"/>
    </row>
    <row r="820" spans="12:21" x14ac:dyDescent="0.2">
      <c r="L820" s="131">
        <v>1</v>
      </c>
      <c r="M820" s="50">
        <v>21</v>
      </c>
      <c r="N820" s="50">
        <v>2</v>
      </c>
      <c r="O820" s="81">
        <v>7</v>
      </c>
      <c r="P820" s="124">
        <v>1</v>
      </c>
      <c r="Q820" s="50"/>
      <c r="R820" s="50"/>
      <c r="S820" s="50"/>
      <c r="T820" s="50"/>
      <c r="U820" s="50"/>
    </row>
    <row r="821" spans="12:21" x14ac:dyDescent="0.2">
      <c r="L821" s="131">
        <v>1</v>
      </c>
      <c r="M821" s="50">
        <v>21</v>
      </c>
      <c r="N821" s="50">
        <v>2</v>
      </c>
      <c r="O821" s="81">
        <v>8</v>
      </c>
      <c r="P821" s="124">
        <v>5</v>
      </c>
      <c r="Q821" s="50"/>
      <c r="R821" s="50"/>
      <c r="S821" s="50"/>
      <c r="T821" s="50"/>
      <c r="U821" s="50"/>
    </row>
    <row r="822" spans="12:21" x14ac:dyDescent="0.2">
      <c r="L822" s="131">
        <v>1</v>
      </c>
      <c r="M822" s="50">
        <v>21</v>
      </c>
      <c r="N822" s="50">
        <v>2</v>
      </c>
      <c r="O822" s="81">
        <v>9</v>
      </c>
      <c r="P822" s="124">
        <v>1</v>
      </c>
      <c r="Q822" s="50"/>
      <c r="R822" s="50"/>
      <c r="S822" s="50"/>
      <c r="T822" s="50"/>
      <c r="U822" s="50"/>
    </row>
    <row r="823" spans="12:21" x14ac:dyDescent="0.2">
      <c r="L823" s="133">
        <v>1</v>
      </c>
      <c r="M823" s="96">
        <v>21</v>
      </c>
      <c r="N823" s="96">
        <v>2</v>
      </c>
      <c r="O823" s="96">
        <v>10</v>
      </c>
      <c r="P823" s="126">
        <v>20</v>
      </c>
      <c r="Q823" s="98"/>
      <c r="R823" s="50"/>
      <c r="S823" s="50"/>
      <c r="T823" s="50"/>
      <c r="U823" s="50"/>
    </row>
    <row r="824" spans="12:21" x14ac:dyDescent="0.2">
      <c r="L824" s="131">
        <v>1</v>
      </c>
      <c r="M824" s="50">
        <v>21</v>
      </c>
      <c r="N824" s="50">
        <v>3</v>
      </c>
      <c r="O824" s="81">
        <v>1</v>
      </c>
      <c r="P824" s="124">
        <v>10</v>
      </c>
      <c r="Q824" s="50"/>
      <c r="R824" s="50"/>
      <c r="S824" s="50"/>
      <c r="T824" s="50"/>
      <c r="U824" s="50"/>
    </row>
    <row r="825" spans="12:21" x14ac:dyDescent="0.2">
      <c r="L825" s="131">
        <v>1</v>
      </c>
      <c r="M825" s="50">
        <v>21</v>
      </c>
      <c r="N825" s="50">
        <v>3</v>
      </c>
      <c r="O825" s="81">
        <v>2</v>
      </c>
      <c r="P825" s="124">
        <v>2</v>
      </c>
      <c r="Q825" s="50"/>
      <c r="R825" s="50"/>
      <c r="S825" s="50"/>
      <c r="T825" s="50"/>
      <c r="U825" s="50"/>
    </row>
    <row r="826" spans="12:21" x14ac:dyDescent="0.2">
      <c r="L826" s="131">
        <v>1</v>
      </c>
      <c r="M826" s="50">
        <v>21</v>
      </c>
      <c r="N826" s="50">
        <v>3</v>
      </c>
      <c r="O826" s="81">
        <v>3</v>
      </c>
      <c r="P826" s="124">
        <v>3</v>
      </c>
      <c r="Q826" s="50"/>
      <c r="R826" s="50"/>
      <c r="S826" s="50"/>
      <c r="T826" s="50"/>
      <c r="U826" s="50"/>
    </row>
    <row r="827" spans="12:21" x14ac:dyDescent="0.2">
      <c r="L827" s="131">
        <v>1</v>
      </c>
      <c r="M827" s="50">
        <v>21</v>
      </c>
      <c r="N827" s="81">
        <v>3</v>
      </c>
      <c r="O827" s="81">
        <v>4</v>
      </c>
      <c r="P827" s="124">
        <v>33</v>
      </c>
      <c r="Q827" s="50"/>
      <c r="R827" s="50"/>
      <c r="S827" s="50"/>
      <c r="T827" s="50"/>
      <c r="U827" s="50"/>
    </row>
    <row r="828" spans="12:21" x14ac:dyDescent="0.2">
      <c r="L828" s="131">
        <v>1</v>
      </c>
      <c r="M828" s="50">
        <v>21</v>
      </c>
      <c r="N828" s="81">
        <v>3</v>
      </c>
      <c r="O828" s="81">
        <v>5</v>
      </c>
      <c r="P828" s="124">
        <v>23</v>
      </c>
      <c r="Q828" s="50"/>
      <c r="R828" s="50"/>
      <c r="S828" s="50"/>
      <c r="T828" s="50"/>
      <c r="U828" s="50"/>
    </row>
    <row r="829" spans="12:21" x14ac:dyDescent="0.2">
      <c r="L829" s="131">
        <v>1</v>
      </c>
      <c r="M829" s="50">
        <v>21</v>
      </c>
      <c r="N829" s="50">
        <v>3</v>
      </c>
      <c r="O829" s="81">
        <v>6</v>
      </c>
      <c r="P829" s="124">
        <v>5</v>
      </c>
      <c r="Q829" s="50"/>
      <c r="R829" s="50"/>
      <c r="S829" s="50"/>
      <c r="T829" s="50"/>
      <c r="U829" s="50"/>
    </row>
    <row r="830" spans="12:21" x14ac:dyDescent="0.2">
      <c r="L830" s="131">
        <v>1</v>
      </c>
      <c r="M830" s="50">
        <v>21</v>
      </c>
      <c r="N830" s="50">
        <v>3</v>
      </c>
      <c r="O830" s="81">
        <v>7</v>
      </c>
      <c r="P830" s="124">
        <v>44</v>
      </c>
      <c r="Q830" s="50"/>
      <c r="R830" s="50"/>
      <c r="S830" s="50"/>
      <c r="T830" s="50"/>
      <c r="U830" s="50"/>
    </row>
    <row r="831" spans="12:21" x14ac:dyDescent="0.2">
      <c r="L831" s="131">
        <v>1</v>
      </c>
      <c r="M831" s="50">
        <v>21</v>
      </c>
      <c r="N831" s="50">
        <v>3</v>
      </c>
      <c r="O831" s="81">
        <v>8</v>
      </c>
      <c r="P831" s="124">
        <v>8</v>
      </c>
      <c r="Q831" s="50"/>
      <c r="R831" s="50"/>
      <c r="S831" s="50"/>
      <c r="T831" s="50"/>
      <c r="U831" s="50"/>
    </row>
    <row r="832" spans="12:21" x14ac:dyDescent="0.2">
      <c r="L832" s="131">
        <v>1</v>
      </c>
      <c r="M832" s="50">
        <v>21</v>
      </c>
      <c r="N832" s="50">
        <v>3</v>
      </c>
      <c r="O832" s="81">
        <v>9</v>
      </c>
      <c r="P832" s="124">
        <v>6</v>
      </c>
      <c r="Q832" s="50"/>
      <c r="R832" s="50"/>
      <c r="S832" s="50"/>
      <c r="T832" s="50"/>
      <c r="U832" s="50"/>
    </row>
    <row r="833" spans="12:21" x14ac:dyDescent="0.2">
      <c r="L833" s="133">
        <v>1</v>
      </c>
      <c r="M833" s="96">
        <v>21</v>
      </c>
      <c r="N833" s="96">
        <v>3</v>
      </c>
      <c r="O833" s="96">
        <v>10</v>
      </c>
      <c r="P833" s="126">
        <v>4</v>
      </c>
      <c r="Q833" s="98"/>
      <c r="R833" s="50"/>
      <c r="S833" s="50"/>
      <c r="T833" s="50"/>
      <c r="U833" s="50"/>
    </row>
    <row r="834" spans="12:21" x14ac:dyDescent="0.2">
      <c r="L834" s="131">
        <v>1</v>
      </c>
      <c r="M834" s="50">
        <v>21</v>
      </c>
      <c r="N834" s="50">
        <v>4</v>
      </c>
      <c r="O834" s="81">
        <v>1</v>
      </c>
      <c r="P834" s="124">
        <v>1</v>
      </c>
      <c r="Q834" s="50"/>
      <c r="R834" s="50"/>
      <c r="S834" s="50"/>
      <c r="T834" s="50"/>
      <c r="U834" s="50"/>
    </row>
    <row r="835" spans="12:21" x14ac:dyDescent="0.2">
      <c r="L835" s="131">
        <v>1</v>
      </c>
      <c r="M835" s="50">
        <v>21</v>
      </c>
      <c r="N835" s="50">
        <v>4</v>
      </c>
      <c r="O835" s="81">
        <v>2</v>
      </c>
      <c r="P835" s="124">
        <v>1</v>
      </c>
      <c r="Q835" s="50"/>
      <c r="R835" s="50"/>
      <c r="S835" s="50"/>
      <c r="T835" s="50"/>
      <c r="U835" s="50"/>
    </row>
    <row r="836" spans="12:21" x14ac:dyDescent="0.2">
      <c r="L836" s="131">
        <v>1</v>
      </c>
      <c r="M836" s="50">
        <v>21</v>
      </c>
      <c r="N836" s="50">
        <v>4</v>
      </c>
      <c r="O836" s="81">
        <v>3</v>
      </c>
      <c r="P836" s="124">
        <v>8</v>
      </c>
      <c r="Q836" s="50"/>
      <c r="R836" s="50"/>
      <c r="S836" s="50"/>
      <c r="T836" s="50"/>
      <c r="U836" s="50"/>
    </row>
    <row r="837" spans="12:21" x14ac:dyDescent="0.2">
      <c r="L837" s="131">
        <v>1</v>
      </c>
      <c r="M837" s="50">
        <v>21</v>
      </c>
      <c r="N837" s="50">
        <v>4</v>
      </c>
      <c r="O837" s="81">
        <v>4</v>
      </c>
      <c r="P837" s="124">
        <v>31</v>
      </c>
      <c r="Q837" s="50"/>
      <c r="R837" s="50"/>
      <c r="S837" s="50"/>
      <c r="T837" s="50"/>
      <c r="U837" s="50"/>
    </row>
    <row r="838" spans="12:21" x14ac:dyDescent="0.2">
      <c r="L838" s="131">
        <v>1</v>
      </c>
      <c r="M838" s="50">
        <v>21</v>
      </c>
      <c r="N838" s="81">
        <v>4</v>
      </c>
      <c r="O838" s="81">
        <v>5</v>
      </c>
      <c r="P838" s="124">
        <v>6</v>
      </c>
      <c r="Q838" s="50"/>
      <c r="R838" s="50"/>
      <c r="S838" s="50"/>
      <c r="T838" s="50"/>
      <c r="U838" s="50"/>
    </row>
    <row r="839" spans="12:21" x14ac:dyDescent="0.2">
      <c r="L839" s="131">
        <v>1</v>
      </c>
      <c r="M839" s="50">
        <v>21</v>
      </c>
      <c r="N839" s="50">
        <v>4</v>
      </c>
      <c r="O839" s="81">
        <v>6</v>
      </c>
      <c r="P839" s="124">
        <v>16</v>
      </c>
      <c r="Q839" s="50"/>
      <c r="R839" s="50"/>
      <c r="S839" s="50"/>
      <c r="T839" s="50"/>
      <c r="U839" s="50"/>
    </row>
    <row r="840" spans="12:21" x14ac:dyDescent="0.2">
      <c r="L840" s="131">
        <v>1</v>
      </c>
      <c r="M840" s="50">
        <v>21</v>
      </c>
      <c r="N840" s="50">
        <v>4</v>
      </c>
      <c r="O840" s="81">
        <v>7</v>
      </c>
      <c r="P840" s="124">
        <v>1</v>
      </c>
      <c r="Q840" s="50"/>
      <c r="R840" s="50"/>
      <c r="S840" s="50"/>
      <c r="T840" s="50"/>
      <c r="U840" s="50"/>
    </row>
    <row r="841" spans="12:21" x14ac:dyDescent="0.2">
      <c r="L841" s="131">
        <v>1</v>
      </c>
      <c r="M841" s="50">
        <v>21</v>
      </c>
      <c r="N841" s="50">
        <v>4</v>
      </c>
      <c r="O841" s="81">
        <v>8</v>
      </c>
      <c r="P841" s="124">
        <v>9</v>
      </c>
      <c r="Q841" s="50"/>
      <c r="R841" s="50"/>
      <c r="S841" s="50"/>
      <c r="T841" s="50"/>
      <c r="U841" s="50"/>
    </row>
    <row r="842" spans="12:21" x14ac:dyDescent="0.2">
      <c r="L842" s="131">
        <v>1</v>
      </c>
      <c r="M842" s="50">
        <v>21</v>
      </c>
      <c r="N842" s="50">
        <v>4</v>
      </c>
      <c r="O842" s="81">
        <v>9</v>
      </c>
      <c r="P842" s="124">
        <v>15</v>
      </c>
      <c r="Q842" s="50"/>
      <c r="R842" s="50"/>
      <c r="S842" s="50"/>
      <c r="T842" s="50"/>
      <c r="U842" s="50"/>
    </row>
    <row r="843" spans="12:21" ht="15.75" thickBot="1" x14ac:dyDescent="0.25">
      <c r="L843" s="135">
        <v>1</v>
      </c>
      <c r="M843" s="117">
        <v>21</v>
      </c>
      <c r="N843" s="117">
        <v>4</v>
      </c>
      <c r="O843" s="117">
        <v>10</v>
      </c>
      <c r="P843" s="125">
        <v>3</v>
      </c>
      <c r="Q843" s="119"/>
      <c r="R843" s="50"/>
      <c r="S843" s="50"/>
      <c r="T843" s="50"/>
      <c r="U843" s="50"/>
    </row>
    <row r="844" spans="12:21" x14ac:dyDescent="0.2">
      <c r="L844" s="131">
        <v>1</v>
      </c>
      <c r="M844" s="50">
        <v>22</v>
      </c>
      <c r="N844" s="50">
        <v>1</v>
      </c>
      <c r="O844" s="81">
        <v>1</v>
      </c>
      <c r="P844" s="124">
        <v>3</v>
      </c>
      <c r="Q844" s="50"/>
      <c r="R844" s="50"/>
      <c r="S844" s="50"/>
      <c r="T844" s="50"/>
      <c r="U844" s="50"/>
    </row>
    <row r="845" spans="12:21" x14ac:dyDescent="0.2">
      <c r="L845" s="131">
        <v>1</v>
      </c>
      <c r="M845" s="50">
        <v>22</v>
      </c>
      <c r="N845" s="50">
        <v>1</v>
      </c>
      <c r="O845" s="81">
        <v>2</v>
      </c>
      <c r="P845" s="124">
        <v>0</v>
      </c>
      <c r="Q845" s="50"/>
      <c r="R845" s="50"/>
      <c r="S845" s="50"/>
      <c r="T845" s="50"/>
      <c r="U845" s="50"/>
    </row>
    <row r="846" spans="12:21" x14ac:dyDescent="0.2">
      <c r="L846" s="131">
        <v>1</v>
      </c>
      <c r="M846" s="50">
        <v>22</v>
      </c>
      <c r="N846" s="50">
        <v>1</v>
      </c>
      <c r="O846" s="81">
        <v>3</v>
      </c>
      <c r="P846" s="124">
        <v>15</v>
      </c>
      <c r="Q846" s="50"/>
      <c r="R846" s="50"/>
      <c r="S846" s="50"/>
      <c r="T846" s="50"/>
      <c r="U846" s="50"/>
    </row>
    <row r="847" spans="12:21" x14ac:dyDescent="0.2">
      <c r="L847" s="131">
        <v>1</v>
      </c>
      <c r="M847" s="50">
        <v>22</v>
      </c>
      <c r="N847" s="50">
        <v>1</v>
      </c>
      <c r="O847" s="81">
        <v>4</v>
      </c>
      <c r="P847" s="124">
        <v>18</v>
      </c>
      <c r="Q847" s="50"/>
      <c r="R847" s="50"/>
      <c r="S847" s="50"/>
      <c r="T847" s="50"/>
      <c r="U847" s="50"/>
    </row>
    <row r="848" spans="12:21" x14ac:dyDescent="0.2">
      <c r="L848" s="131">
        <v>1</v>
      </c>
      <c r="M848" s="50">
        <v>22</v>
      </c>
      <c r="N848" s="81">
        <v>1</v>
      </c>
      <c r="O848" s="81">
        <v>5</v>
      </c>
      <c r="P848" s="124">
        <v>4</v>
      </c>
      <c r="Q848" s="50"/>
      <c r="R848" s="50"/>
      <c r="S848" s="50"/>
      <c r="T848" s="50"/>
      <c r="U848" s="50"/>
    </row>
    <row r="849" spans="12:21" x14ac:dyDescent="0.2">
      <c r="L849" s="131">
        <v>1</v>
      </c>
      <c r="M849" s="50">
        <v>22</v>
      </c>
      <c r="N849" s="50">
        <v>1</v>
      </c>
      <c r="O849" s="81">
        <v>6</v>
      </c>
      <c r="P849" s="124">
        <v>3</v>
      </c>
      <c r="Q849" s="50"/>
      <c r="R849" s="50"/>
      <c r="S849" s="50"/>
      <c r="T849" s="50"/>
      <c r="U849" s="50"/>
    </row>
    <row r="850" spans="12:21" x14ac:dyDescent="0.2">
      <c r="L850" s="131">
        <v>1</v>
      </c>
      <c r="M850" s="50">
        <v>22</v>
      </c>
      <c r="N850" s="50">
        <v>1</v>
      </c>
      <c r="O850" s="81">
        <v>7</v>
      </c>
      <c r="P850" s="124">
        <v>3</v>
      </c>
      <c r="Q850" s="50"/>
      <c r="R850" s="50"/>
      <c r="S850" s="50"/>
      <c r="T850" s="50"/>
      <c r="U850" s="50"/>
    </row>
    <row r="851" spans="12:21" x14ac:dyDescent="0.2">
      <c r="L851" s="131">
        <v>1</v>
      </c>
      <c r="M851" s="50">
        <v>22</v>
      </c>
      <c r="N851" s="50">
        <v>1</v>
      </c>
      <c r="O851" s="81">
        <v>8</v>
      </c>
      <c r="P851" s="124">
        <v>3</v>
      </c>
      <c r="Q851" s="50"/>
      <c r="R851" s="50"/>
      <c r="S851" s="50"/>
      <c r="T851" s="50"/>
      <c r="U851" s="50"/>
    </row>
    <row r="852" spans="12:21" x14ac:dyDescent="0.2">
      <c r="L852" s="131">
        <v>1</v>
      </c>
      <c r="M852" s="50">
        <v>22</v>
      </c>
      <c r="N852" s="50">
        <v>1</v>
      </c>
      <c r="O852" s="81">
        <v>9</v>
      </c>
      <c r="P852" s="124">
        <v>2</v>
      </c>
      <c r="Q852" s="50"/>
      <c r="R852" s="50"/>
      <c r="S852" s="50"/>
      <c r="T852" s="50"/>
      <c r="U852" s="50"/>
    </row>
    <row r="853" spans="12:21" x14ac:dyDescent="0.2">
      <c r="L853" s="133">
        <v>1</v>
      </c>
      <c r="M853" s="96">
        <v>22</v>
      </c>
      <c r="N853" s="96">
        <v>1</v>
      </c>
      <c r="O853" s="96">
        <v>10</v>
      </c>
      <c r="P853" s="126">
        <v>14</v>
      </c>
      <c r="Q853" s="98"/>
      <c r="R853" s="50"/>
      <c r="S853" s="50"/>
      <c r="T853" s="50"/>
      <c r="U853" s="50"/>
    </row>
    <row r="854" spans="12:21" x14ac:dyDescent="0.2">
      <c r="L854" s="131">
        <v>1</v>
      </c>
      <c r="M854" s="50">
        <v>22</v>
      </c>
      <c r="N854" s="50">
        <v>2</v>
      </c>
      <c r="O854" s="81">
        <v>1</v>
      </c>
      <c r="P854" s="124">
        <v>1</v>
      </c>
      <c r="Q854" s="50"/>
      <c r="R854" s="50"/>
      <c r="S854" s="50"/>
      <c r="T854" s="50"/>
      <c r="U854" s="50"/>
    </row>
    <row r="855" spans="12:21" x14ac:dyDescent="0.2">
      <c r="L855" s="131">
        <v>1</v>
      </c>
      <c r="M855" s="50">
        <v>22</v>
      </c>
      <c r="N855" s="50">
        <v>2</v>
      </c>
      <c r="O855" s="81">
        <v>2</v>
      </c>
      <c r="P855" s="124">
        <v>0</v>
      </c>
      <c r="Q855" s="50"/>
      <c r="R855" s="50"/>
      <c r="S855" s="50"/>
      <c r="T855" s="50"/>
      <c r="U855" s="50"/>
    </row>
    <row r="856" spans="12:21" x14ac:dyDescent="0.2">
      <c r="L856" s="131">
        <v>1</v>
      </c>
      <c r="M856" s="50">
        <v>22</v>
      </c>
      <c r="N856" s="50">
        <v>2</v>
      </c>
      <c r="O856" s="81">
        <v>3</v>
      </c>
      <c r="P856" s="124">
        <v>3</v>
      </c>
      <c r="Q856" s="50"/>
      <c r="R856" s="50"/>
      <c r="S856" s="50"/>
      <c r="T856" s="50"/>
      <c r="U856" s="50"/>
    </row>
    <row r="857" spans="12:21" x14ac:dyDescent="0.2">
      <c r="L857" s="131">
        <v>1</v>
      </c>
      <c r="M857" s="50">
        <v>22</v>
      </c>
      <c r="N857" s="50">
        <v>2</v>
      </c>
      <c r="O857" s="81">
        <v>4</v>
      </c>
      <c r="P857" s="124">
        <v>2</v>
      </c>
      <c r="Q857" s="50"/>
      <c r="R857" s="50"/>
      <c r="S857" s="50"/>
      <c r="T857" s="50"/>
      <c r="U857" s="50"/>
    </row>
    <row r="858" spans="12:21" x14ac:dyDescent="0.2">
      <c r="L858" s="131">
        <v>1</v>
      </c>
      <c r="M858" s="50">
        <v>22</v>
      </c>
      <c r="N858" s="81">
        <v>2</v>
      </c>
      <c r="O858" s="81">
        <v>5</v>
      </c>
      <c r="P858" s="124">
        <v>1</v>
      </c>
      <c r="Q858" s="50"/>
      <c r="R858" s="50"/>
      <c r="S858" s="50"/>
      <c r="T858" s="50"/>
      <c r="U858" s="50"/>
    </row>
    <row r="859" spans="12:21" x14ac:dyDescent="0.2">
      <c r="L859" s="131">
        <v>1</v>
      </c>
      <c r="M859" s="50">
        <v>22</v>
      </c>
      <c r="N859" s="50">
        <v>2</v>
      </c>
      <c r="O859" s="81">
        <v>6</v>
      </c>
      <c r="P859" s="124">
        <v>0</v>
      </c>
      <c r="Q859" s="50"/>
      <c r="R859" s="50"/>
      <c r="S859" s="50"/>
      <c r="T859" s="50"/>
      <c r="U859" s="50"/>
    </row>
    <row r="860" spans="12:21" x14ac:dyDescent="0.2">
      <c r="L860" s="131">
        <v>1</v>
      </c>
      <c r="M860" s="50">
        <v>22</v>
      </c>
      <c r="N860" s="50">
        <v>2</v>
      </c>
      <c r="O860" s="81">
        <v>7</v>
      </c>
      <c r="P860" s="124">
        <v>0</v>
      </c>
      <c r="Q860" s="50"/>
      <c r="R860" s="50"/>
      <c r="S860" s="50"/>
      <c r="T860" s="50"/>
      <c r="U860" s="50"/>
    </row>
    <row r="861" spans="12:21" x14ac:dyDescent="0.2">
      <c r="L861" s="131">
        <v>1</v>
      </c>
      <c r="M861" s="50">
        <v>22</v>
      </c>
      <c r="N861" s="50">
        <v>2</v>
      </c>
      <c r="O861" s="81">
        <v>8</v>
      </c>
      <c r="P861" s="124">
        <v>3</v>
      </c>
      <c r="Q861" s="50"/>
      <c r="R861" s="50"/>
      <c r="S861" s="50"/>
      <c r="T861" s="50"/>
      <c r="U861" s="50"/>
    </row>
    <row r="862" spans="12:21" x14ac:dyDescent="0.2">
      <c r="L862" s="131">
        <v>1</v>
      </c>
      <c r="M862" s="50">
        <v>22</v>
      </c>
      <c r="N862" s="50">
        <v>2</v>
      </c>
      <c r="O862" s="81">
        <v>9</v>
      </c>
      <c r="P862" s="124">
        <v>4</v>
      </c>
      <c r="Q862" s="50"/>
      <c r="R862" s="50"/>
      <c r="S862" s="50"/>
      <c r="T862" s="50"/>
      <c r="U862" s="50"/>
    </row>
    <row r="863" spans="12:21" x14ac:dyDescent="0.2">
      <c r="L863" s="133">
        <v>1</v>
      </c>
      <c r="M863" s="96">
        <v>22</v>
      </c>
      <c r="N863" s="96">
        <v>2</v>
      </c>
      <c r="O863" s="96">
        <v>10</v>
      </c>
      <c r="P863" s="126">
        <v>6</v>
      </c>
      <c r="Q863" s="98"/>
      <c r="R863" s="50"/>
      <c r="S863" s="50"/>
      <c r="T863" s="50"/>
      <c r="U863" s="50"/>
    </row>
    <row r="864" spans="12:21" x14ac:dyDescent="0.2">
      <c r="L864" s="131">
        <v>1</v>
      </c>
      <c r="M864" s="50">
        <v>22</v>
      </c>
      <c r="N864" s="50">
        <v>3</v>
      </c>
      <c r="O864" s="81">
        <v>1</v>
      </c>
      <c r="P864" s="124">
        <v>10</v>
      </c>
      <c r="Q864" s="50"/>
      <c r="R864" s="50"/>
      <c r="S864" s="50"/>
      <c r="T864" s="50"/>
      <c r="U864" s="50"/>
    </row>
    <row r="865" spans="12:21" x14ac:dyDescent="0.2">
      <c r="L865" s="131">
        <v>1</v>
      </c>
      <c r="M865" s="50">
        <v>22</v>
      </c>
      <c r="N865" s="50">
        <v>3</v>
      </c>
      <c r="O865" s="81">
        <v>2</v>
      </c>
      <c r="P865" s="124">
        <v>7</v>
      </c>
      <c r="Q865" s="50"/>
      <c r="R865" s="50"/>
      <c r="S865" s="50"/>
      <c r="T865" s="50"/>
      <c r="U865" s="50"/>
    </row>
    <row r="866" spans="12:21" x14ac:dyDescent="0.2">
      <c r="L866" s="131">
        <v>1</v>
      </c>
      <c r="M866" s="50">
        <v>22</v>
      </c>
      <c r="N866" s="50">
        <v>3</v>
      </c>
      <c r="O866" s="81">
        <v>3</v>
      </c>
      <c r="P866" s="124">
        <v>3</v>
      </c>
      <c r="Q866" s="50"/>
      <c r="R866" s="50"/>
      <c r="S866" s="50"/>
      <c r="T866" s="50"/>
      <c r="U866" s="50"/>
    </row>
    <row r="867" spans="12:21" x14ac:dyDescent="0.2">
      <c r="L867" s="131">
        <v>1</v>
      </c>
      <c r="M867" s="50">
        <v>22</v>
      </c>
      <c r="N867" s="81">
        <v>3</v>
      </c>
      <c r="O867" s="81">
        <v>4</v>
      </c>
      <c r="P867" s="124">
        <v>4</v>
      </c>
      <c r="Q867" s="50"/>
      <c r="R867" s="50"/>
      <c r="S867" s="50"/>
      <c r="T867" s="50"/>
      <c r="U867" s="50"/>
    </row>
    <row r="868" spans="12:21" x14ac:dyDescent="0.2">
      <c r="L868" s="131">
        <v>1</v>
      </c>
      <c r="M868" s="50">
        <v>22</v>
      </c>
      <c r="N868" s="81">
        <v>3</v>
      </c>
      <c r="O868" s="81">
        <v>5</v>
      </c>
      <c r="P868" s="124">
        <v>6</v>
      </c>
      <c r="Q868" s="50"/>
      <c r="R868" s="50"/>
      <c r="S868" s="50"/>
      <c r="T868" s="50"/>
      <c r="U868" s="50"/>
    </row>
    <row r="869" spans="12:21" x14ac:dyDescent="0.2">
      <c r="L869" s="131">
        <v>1</v>
      </c>
      <c r="M869" s="50">
        <v>22</v>
      </c>
      <c r="N869" s="50">
        <v>3</v>
      </c>
      <c r="O869" s="81">
        <v>6</v>
      </c>
      <c r="P869" s="124">
        <v>7</v>
      </c>
      <c r="Q869" s="50"/>
      <c r="R869" s="50"/>
      <c r="S869" s="50"/>
      <c r="T869" s="50"/>
      <c r="U869" s="50"/>
    </row>
    <row r="870" spans="12:21" x14ac:dyDescent="0.2">
      <c r="L870" s="131">
        <v>1</v>
      </c>
      <c r="M870" s="50">
        <v>22</v>
      </c>
      <c r="N870" s="50">
        <v>3</v>
      </c>
      <c r="O870" s="81">
        <v>7</v>
      </c>
      <c r="P870" s="124">
        <v>1</v>
      </c>
      <c r="Q870" s="50"/>
      <c r="R870" s="50"/>
      <c r="S870" s="50"/>
      <c r="T870" s="50"/>
      <c r="U870" s="50"/>
    </row>
    <row r="871" spans="12:21" x14ac:dyDescent="0.2">
      <c r="L871" s="131">
        <v>1</v>
      </c>
      <c r="M871" s="50">
        <v>22</v>
      </c>
      <c r="N871" s="50">
        <v>3</v>
      </c>
      <c r="O871" s="81">
        <v>8</v>
      </c>
      <c r="P871" s="124">
        <v>4</v>
      </c>
      <c r="Q871" s="50"/>
      <c r="R871" s="50"/>
      <c r="S871" s="50"/>
      <c r="T871" s="50"/>
      <c r="U871" s="50"/>
    </row>
    <row r="872" spans="12:21" x14ac:dyDescent="0.2">
      <c r="L872" s="131">
        <v>1</v>
      </c>
      <c r="M872" s="50">
        <v>22</v>
      </c>
      <c r="N872" s="50">
        <v>3</v>
      </c>
      <c r="O872" s="81">
        <v>9</v>
      </c>
      <c r="P872" s="124">
        <v>4</v>
      </c>
      <c r="Q872" s="50"/>
      <c r="R872" s="50"/>
      <c r="S872" s="50"/>
      <c r="T872" s="50"/>
      <c r="U872" s="50"/>
    </row>
    <row r="873" spans="12:21" x14ac:dyDescent="0.2">
      <c r="L873" s="133">
        <v>1</v>
      </c>
      <c r="M873" s="96">
        <v>22</v>
      </c>
      <c r="N873" s="96">
        <v>3</v>
      </c>
      <c r="O873" s="96">
        <v>10</v>
      </c>
      <c r="P873" s="126">
        <v>4</v>
      </c>
      <c r="Q873" s="98"/>
      <c r="R873" s="50"/>
      <c r="S873" s="50"/>
      <c r="T873" s="50"/>
      <c r="U873" s="50"/>
    </row>
    <row r="874" spans="12:21" x14ac:dyDescent="0.2">
      <c r="L874" s="131">
        <v>1</v>
      </c>
      <c r="M874" s="50">
        <v>22</v>
      </c>
      <c r="N874" s="50">
        <v>4</v>
      </c>
      <c r="O874" s="81">
        <v>1</v>
      </c>
      <c r="P874" s="124">
        <v>7</v>
      </c>
      <c r="Q874" s="50"/>
      <c r="R874" s="50"/>
      <c r="S874" s="50"/>
      <c r="T874" s="50"/>
      <c r="U874" s="50"/>
    </row>
    <row r="875" spans="12:21" x14ac:dyDescent="0.2">
      <c r="L875" s="131">
        <v>1</v>
      </c>
      <c r="M875" s="50">
        <v>22</v>
      </c>
      <c r="N875" s="50">
        <v>4</v>
      </c>
      <c r="O875" s="81">
        <v>2</v>
      </c>
      <c r="P875" s="124">
        <v>2</v>
      </c>
      <c r="Q875" s="50"/>
      <c r="R875" s="50"/>
      <c r="S875" s="50"/>
      <c r="T875" s="50"/>
      <c r="U875" s="50"/>
    </row>
    <row r="876" spans="12:21" x14ac:dyDescent="0.2">
      <c r="L876" s="131">
        <v>1</v>
      </c>
      <c r="M876" s="50">
        <v>22</v>
      </c>
      <c r="N876" s="50">
        <v>4</v>
      </c>
      <c r="O876" s="81">
        <v>3</v>
      </c>
      <c r="P876" s="124">
        <v>0</v>
      </c>
      <c r="Q876" s="50"/>
      <c r="R876" s="50"/>
      <c r="S876" s="50"/>
      <c r="T876" s="50"/>
      <c r="U876" s="50"/>
    </row>
    <row r="877" spans="12:21" x14ac:dyDescent="0.2">
      <c r="L877" s="131">
        <v>1</v>
      </c>
      <c r="M877" s="50">
        <v>22</v>
      </c>
      <c r="N877" s="50">
        <v>4</v>
      </c>
      <c r="O877" s="81">
        <v>4</v>
      </c>
      <c r="P877" s="124">
        <v>5</v>
      </c>
      <c r="Q877" s="50"/>
      <c r="R877" s="50"/>
      <c r="S877" s="50"/>
      <c r="T877" s="50"/>
      <c r="U877" s="50"/>
    </row>
    <row r="878" spans="12:21" x14ac:dyDescent="0.2">
      <c r="L878" s="131">
        <v>1</v>
      </c>
      <c r="M878" s="50">
        <v>22</v>
      </c>
      <c r="N878" s="81">
        <v>4</v>
      </c>
      <c r="O878" s="81">
        <v>5</v>
      </c>
      <c r="P878" s="124">
        <v>1</v>
      </c>
      <c r="Q878" s="50"/>
      <c r="R878" s="50"/>
      <c r="S878" s="50"/>
      <c r="T878" s="50"/>
      <c r="U878" s="50"/>
    </row>
    <row r="879" spans="12:21" x14ac:dyDescent="0.2">
      <c r="L879" s="131">
        <v>1</v>
      </c>
      <c r="M879" s="50">
        <v>22</v>
      </c>
      <c r="N879" s="50">
        <v>4</v>
      </c>
      <c r="O879" s="81">
        <v>6</v>
      </c>
      <c r="P879" s="124">
        <v>0</v>
      </c>
      <c r="Q879" s="50"/>
      <c r="R879" s="50"/>
      <c r="S879" s="50"/>
      <c r="T879" s="50"/>
      <c r="U879" s="50"/>
    </row>
    <row r="880" spans="12:21" x14ac:dyDescent="0.2">
      <c r="L880" s="131">
        <v>1</v>
      </c>
      <c r="M880" s="50">
        <v>22</v>
      </c>
      <c r="N880" s="50">
        <v>4</v>
      </c>
      <c r="O880" s="81">
        <v>7</v>
      </c>
      <c r="P880" s="124">
        <v>1</v>
      </c>
      <c r="Q880" s="50"/>
      <c r="R880" s="50"/>
      <c r="S880" s="50"/>
      <c r="T880" s="50"/>
      <c r="U880" s="50"/>
    </row>
    <row r="881" spans="12:21" x14ac:dyDescent="0.2">
      <c r="L881" s="131">
        <v>1</v>
      </c>
      <c r="M881" s="50">
        <v>22</v>
      </c>
      <c r="N881" s="50">
        <v>4</v>
      </c>
      <c r="O881" s="81">
        <v>8</v>
      </c>
      <c r="P881" s="124">
        <v>2</v>
      </c>
      <c r="Q881" s="50"/>
      <c r="R881" s="50"/>
      <c r="S881" s="50"/>
      <c r="T881" s="50"/>
      <c r="U881" s="50"/>
    </row>
    <row r="882" spans="12:21" x14ac:dyDescent="0.2">
      <c r="L882" s="131">
        <v>1</v>
      </c>
      <c r="M882" s="50">
        <v>22</v>
      </c>
      <c r="N882" s="50">
        <v>4</v>
      </c>
      <c r="O882" s="81">
        <v>9</v>
      </c>
      <c r="P882" s="124">
        <v>0</v>
      </c>
      <c r="Q882" s="50"/>
      <c r="R882" s="50"/>
      <c r="S882" s="50"/>
      <c r="T882" s="50"/>
      <c r="U882" s="50"/>
    </row>
    <row r="883" spans="12:21" ht="15.75" thickBot="1" x14ac:dyDescent="0.25">
      <c r="L883" s="135">
        <v>1</v>
      </c>
      <c r="M883" s="117">
        <v>22</v>
      </c>
      <c r="N883" s="117">
        <v>4</v>
      </c>
      <c r="O883" s="117">
        <v>10</v>
      </c>
      <c r="P883" s="125">
        <v>1</v>
      </c>
      <c r="Q883" s="119"/>
      <c r="R883" s="50"/>
      <c r="S883" s="50"/>
      <c r="T883" s="50"/>
      <c r="U883" s="50"/>
    </row>
    <row r="884" spans="12:21" x14ac:dyDescent="0.2">
      <c r="L884" s="131">
        <v>1</v>
      </c>
      <c r="M884" s="50">
        <v>23</v>
      </c>
      <c r="N884" s="50">
        <v>1</v>
      </c>
      <c r="O884" s="81">
        <v>1</v>
      </c>
      <c r="P884" s="124">
        <v>0</v>
      </c>
      <c r="Q884" s="50"/>
      <c r="R884" s="50"/>
      <c r="S884" s="50"/>
      <c r="T884" s="50"/>
      <c r="U884" s="50"/>
    </row>
    <row r="885" spans="12:21" x14ac:dyDescent="0.2">
      <c r="L885" s="131">
        <v>1</v>
      </c>
      <c r="M885" s="50">
        <v>23</v>
      </c>
      <c r="N885" s="50">
        <v>1</v>
      </c>
      <c r="O885" s="81">
        <v>2</v>
      </c>
      <c r="P885" s="124">
        <v>0</v>
      </c>
      <c r="Q885" s="50"/>
      <c r="R885" s="50"/>
      <c r="S885" s="50"/>
      <c r="T885" s="50"/>
      <c r="U885" s="50"/>
    </row>
    <row r="886" spans="12:21" x14ac:dyDescent="0.2">
      <c r="L886" s="131">
        <v>1</v>
      </c>
      <c r="M886" s="50">
        <v>23</v>
      </c>
      <c r="N886" s="50">
        <v>1</v>
      </c>
      <c r="O886" s="81">
        <v>3</v>
      </c>
      <c r="P886" s="124">
        <v>0</v>
      </c>
      <c r="Q886" s="50"/>
      <c r="R886" s="50"/>
      <c r="S886" s="50"/>
      <c r="T886" s="50"/>
      <c r="U886" s="50"/>
    </row>
    <row r="887" spans="12:21" x14ac:dyDescent="0.2">
      <c r="L887" s="131">
        <v>1</v>
      </c>
      <c r="M887" s="50">
        <v>23</v>
      </c>
      <c r="N887" s="50">
        <v>1</v>
      </c>
      <c r="O887" s="81">
        <v>4</v>
      </c>
      <c r="P887" s="124">
        <v>0</v>
      </c>
      <c r="Q887" s="50"/>
      <c r="R887" s="50"/>
      <c r="S887" s="50"/>
      <c r="T887" s="50"/>
      <c r="U887" s="50"/>
    </row>
    <row r="888" spans="12:21" x14ac:dyDescent="0.2">
      <c r="L888" s="131">
        <v>1</v>
      </c>
      <c r="M888" s="50">
        <v>23</v>
      </c>
      <c r="N888" s="81">
        <v>1</v>
      </c>
      <c r="O888" s="81">
        <v>5</v>
      </c>
      <c r="P888" s="124">
        <v>0</v>
      </c>
      <c r="Q888" s="50"/>
      <c r="R888" s="50"/>
      <c r="S888" s="50"/>
      <c r="T888" s="50"/>
      <c r="U888" s="50"/>
    </row>
    <row r="889" spans="12:21" x14ac:dyDescent="0.2">
      <c r="L889" s="131">
        <v>1</v>
      </c>
      <c r="M889" s="50">
        <v>23</v>
      </c>
      <c r="N889" s="50">
        <v>1</v>
      </c>
      <c r="O889" s="81">
        <v>6</v>
      </c>
      <c r="P889" s="124">
        <v>0</v>
      </c>
      <c r="Q889" s="50"/>
      <c r="R889" s="50"/>
      <c r="S889" s="50"/>
      <c r="T889" s="50"/>
      <c r="U889" s="50"/>
    </row>
    <row r="890" spans="12:21" x14ac:dyDescent="0.2">
      <c r="L890" s="131">
        <v>1</v>
      </c>
      <c r="M890" s="50">
        <v>23</v>
      </c>
      <c r="N890" s="50">
        <v>1</v>
      </c>
      <c r="O890" s="81">
        <v>7</v>
      </c>
      <c r="P890" s="124">
        <v>0</v>
      </c>
      <c r="Q890" s="50"/>
      <c r="R890" s="50"/>
      <c r="S890" s="50"/>
      <c r="T890" s="50"/>
      <c r="U890" s="50"/>
    </row>
    <row r="891" spans="12:21" x14ac:dyDescent="0.2">
      <c r="L891" s="131">
        <v>1</v>
      </c>
      <c r="M891" s="50">
        <v>23</v>
      </c>
      <c r="N891" s="50">
        <v>1</v>
      </c>
      <c r="O891" s="81">
        <v>8</v>
      </c>
      <c r="P891" s="124">
        <v>0</v>
      </c>
      <c r="Q891" s="50"/>
      <c r="R891" s="50"/>
      <c r="S891" s="50"/>
      <c r="T891" s="50"/>
      <c r="U891" s="50"/>
    </row>
    <row r="892" spans="12:21" x14ac:dyDescent="0.2">
      <c r="L892" s="131">
        <v>1</v>
      </c>
      <c r="M892" s="50">
        <v>23</v>
      </c>
      <c r="N892" s="50">
        <v>1</v>
      </c>
      <c r="O892" s="81">
        <v>9</v>
      </c>
      <c r="P892" s="124">
        <v>0</v>
      </c>
      <c r="Q892" s="50"/>
      <c r="R892" s="50"/>
      <c r="S892" s="50"/>
      <c r="T892" s="50"/>
      <c r="U892" s="50"/>
    </row>
    <row r="893" spans="12:21" x14ac:dyDescent="0.2">
      <c r="L893" s="133">
        <v>1</v>
      </c>
      <c r="M893" s="96">
        <v>23</v>
      </c>
      <c r="N893" s="96">
        <v>1</v>
      </c>
      <c r="O893" s="96">
        <v>10</v>
      </c>
      <c r="P893" s="126">
        <v>0</v>
      </c>
      <c r="Q893" s="98"/>
      <c r="R893" s="50"/>
      <c r="S893" s="50"/>
      <c r="T893" s="50"/>
      <c r="U893" s="50"/>
    </row>
    <row r="894" spans="12:21" x14ac:dyDescent="0.2">
      <c r="L894" s="131">
        <v>1</v>
      </c>
      <c r="M894" s="50">
        <v>23</v>
      </c>
      <c r="N894" s="50">
        <v>2</v>
      </c>
      <c r="O894" s="81">
        <v>1</v>
      </c>
      <c r="P894" s="124">
        <v>0</v>
      </c>
      <c r="Q894" s="50"/>
      <c r="R894" s="50"/>
      <c r="S894" s="50"/>
      <c r="T894" s="50"/>
      <c r="U894" s="50"/>
    </row>
    <row r="895" spans="12:21" x14ac:dyDescent="0.2">
      <c r="L895" s="131">
        <v>1</v>
      </c>
      <c r="M895" s="50">
        <v>23</v>
      </c>
      <c r="N895" s="50">
        <v>2</v>
      </c>
      <c r="O895" s="81">
        <v>2</v>
      </c>
      <c r="P895" s="124">
        <v>0</v>
      </c>
      <c r="Q895" s="50"/>
      <c r="R895" s="50"/>
      <c r="S895" s="50"/>
      <c r="T895" s="50"/>
      <c r="U895" s="50"/>
    </row>
    <row r="896" spans="12:21" x14ac:dyDescent="0.2">
      <c r="L896" s="131">
        <v>1</v>
      </c>
      <c r="M896" s="50">
        <v>23</v>
      </c>
      <c r="N896" s="50">
        <v>2</v>
      </c>
      <c r="O896" s="81">
        <v>3</v>
      </c>
      <c r="P896" s="124">
        <v>2</v>
      </c>
      <c r="Q896" s="50"/>
      <c r="R896" s="50"/>
      <c r="S896" s="50"/>
      <c r="T896" s="50"/>
      <c r="U896" s="50"/>
    </row>
    <row r="897" spans="12:21" x14ac:dyDescent="0.2">
      <c r="L897" s="131">
        <v>1</v>
      </c>
      <c r="M897" s="50">
        <v>23</v>
      </c>
      <c r="N897" s="50">
        <v>2</v>
      </c>
      <c r="O897" s="81">
        <v>4</v>
      </c>
      <c r="P897" s="124">
        <v>0</v>
      </c>
      <c r="Q897" s="50"/>
      <c r="R897" s="50"/>
      <c r="S897" s="50"/>
      <c r="T897" s="50"/>
      <c r="U897" s="50"/>
    </row>
    <row r="898" spans="12:21" x14ac:dyDescent="0.2">
      <c r="L898" s="131">
        <v>1</v>
      </c>
      <c r="M898" s="50">
        <v>23</v>
      </c>
      <c r="N898" s="81">
        <v>2</v>
      </c>
      <c r="O898" s="81">
        <v>5</v>
      </c>
      <c r="P898" s="124">
        <v>1</v>
      </c>
      <c r="Q898" s="50"/>
      <c r="R898" s="50"/>
      <c r="S898" s="50"/>
      <c r="T898" s="50"/>
      <c r="U898" s="50"/>
    </row>
    <row r="899" spans="12:21" x14ac:dyDescent="0.2">
      <c r="L899" s="131">
        <v>1</v>
      </c>
      <c r="M899" s="50">
        <v>23</v>
      </c>
      <c r="N899" s="50">
        <v>2</v>
      </c>
      <c r="O899" s="81">
        <v>6</v>
      </c>
      <c r="P899" s="124">
        <v>0</v>
      </c>
      <c r="Q899" s="50"/>
      <c r="R899" s="50"/>
      <c r="S899" s="50"/>
      <c r="T899" s="50"/>
      <c r="U899" s="50"/>
    </row>
    <row r="900" spans="12:21" x14ac:dyDescent="0.2">
      <c r="L900" s="131">
        <v>1</v>
      </c>
      <c r="M900" s="50">
        <v>23</v>
      </c>
      <c r="N900" s="50">
        <v>2</v>
      </c>
      <c r="O900" s="81">
        <v>7</v>
      </c>
      <c r="P900" s="124">
        <v>0</v>
      </c>
      <c r="Q900" s="50"/>
      <c r="R900" s="50"/>
      <c r="S900" s="50"/>
      <c r="T900" s="50"/>
      <c r="U900" s="50"/>
    </row>
    <row r="901" spans="12:21" x14ac:dyDescent="0.2">
      <c r="L901" s="131">
        <v>1</v>
      </c>
      <c r="M901" s="50">
        <v>23</v>
      </c>
      <c r="N901" s="50">
        <v>2</v>
      </c>
      <c r="O901" s="81">
        <v>8</v>
      </c>
      <c r="P901" s="124">
        <v>0</v>
      </c>
      <c r="Q901" s="50"/>
      <c r="R901" s="50"/>
      <c r="S901" s="50"/>
      <c r="T901" s="50"/>
      <c r="U901" s="50"/>
    </row>
    <row r="902" spans="12:21" x14ac:dyDescent="0.2">
      <c r="L902" s="131">
        <v>1</v>
      </c>
      <c r="M902" s="50">
        <v>23</v>
      </c>
      <c r="N902" s="50">
        <v>2</v>
      </c>
      <c r="O902" s="81">
        <v>9</v>
      </c>
      <c r="P902" s="124">
        <v>0</v>
      </c>
      <c r="Q902" s="50"/>
      <c r="R902" s="50"/>
      <c r="S902" s="50"/>
      <c r="T902" s="50"/>
      <c r="U902" s="50"/>
    </row>
    <row r="903" spans="12:21" x14ac:dyDescent="0.2">
      <c r="L903" s="133">
        <v>1</v>
      </c>
      <c r="M903" s="96">
        <v>23</v>
      </c>
      <c r="N903" s="96">
        <v>2</v>
      </c>
      <c r="O903" s="96">
        <v>10</v>
      </c>
      <c r="P903" s="126">
        <v>5</v>
      </c>
      <c r="Q903" s="98"/>
      <c r="R903" s="50"/>
      <c r="S903" s="50"/>
      <c r="T903" s="50"/>
      <c r="U903" s="50"/>
    </row>
    <row r="904" spans="12:21" x14ac:dyDescent="0.2">
      <c r="L904" s="131">
        <v>1</v>
      </c>
      <c r="M904" s="50">
        <v>23</v>
      </c>
      <c r="N904" s="50">
        <v>3</v>
      </c>
      <c r="O904" s="81">
        <v>1</v>
      </c>
      <c r="P904" s="124">
        <v>0</v>
      </c>
      <c r="Q904" s="50"/>
      <c r="R904" s="50"/>
      <c r="S904" s="50"/>
      <c r="T904" s="50"/>
      <c r="U904" s="50"/>
    </row>
    <row r="905" spans="12:21" x14ac:dyDescent="0.2">
      <c r="L905" s="131">
        <v>1</v>
      </c>
      <c r="M905" s="50">
        <v>23</v>
      </c>
      <c r="N905" s="50">
        <v>3</v>
      </c>
      <c r="O905" s="81">
        <v>2</v>
      </c>
      <c r="P905" s="124">
        <v>0</v>
      </c>
      <c r="Q905" s="50"/>
      <c r="R905" s="50"/>
      <c r="S905" s="50"/>
      <c r="T905" s="50"/>
      <c r="U905" s="50"/>
    </row>
    <row r="906" spans="12:21" x14ac:dyDescent="0.2">
      <c r="L906" s="131">
        <v>1</v>
      </c>
      <c r="M906" s="50">
        <v>23</v>
      </c>
      <c r="N906" s="50">
        <v>3</v>
      </c>
      <c r="O906" s="81">
        <v>3</v>
      </c>
      <c r="P906" s="124">
        <v>0</v>
      </c>
      <c r="Q906" s="50"/>
      <c r="R906" s="50"/>
      <c r="S906" s="50"/>
      <c r="T906" s="50"/>
      <c r="U906" s="50"/>
    </row>
    <row r="907" spans="12:21" x14ac:dyDescent="0.2">
      <c r="L907" s="131">
        <v>1</v>
      </c>
      <c r="M907" s="50">
        <v>23</v>
      </c>
      <c r="N907" s="81">
        <v>3</v>
      </c>
      <c r="O907" s="81">
        <v>4</v>
      </c>
      <c r="P907" s="124">
        <v>0</v>
      </c>
      <c r="Q907" s="50"/>
      <c r="R907" s="50"/>
      <c r="S907" s="50"/>
      <c r="T907" s="50"/>
      <c r="U907" s="50"/>
    </row>
    <row r="908" spans="12:21" x14ac:dyDescent="0.2">
      <c r="L908" s="131">
        <v>1</v>
      </c>
      <c r="M908" s="50">
        <v>23</v>
      </c>
      <c r="N908" s="81">
        <v>3</v>
      </c>
      <c r="O908" s="81">
        <v>5</v>
      </c>
      <c r="P908" s="124">
        <v>0</v>
      </c>
      <c r="Q908" s="50"/>
      <c r="R908" s="50"/>
      <c r="S908" s="50"/>
      <c r="T908" s="50"/>
      <c r="U908" s="50"/>
    </row>
    <row r="909" spans="12:21" x14ac:dyDescent="0.2">
      <c r="L909" s="131">
        <v>1</v>
      </c>
      <c r="M909" s="50">
        <v>23</v>
      </c>
      <c r="N909" s="50">
        <v>3</v>
      </c>
      <c r="O909" s="81">
        <v>6</v>
      </c>
      <c r="P909" s="124">
        <v>0</v>
      </c>
      <c r="Q909" s="50"/>
      <c r="R909" s="50"/>
      <c r="S909" s="50"/>
      <c r="T909" s="50"/>
      <c r="U909" s="50"/>
    </row>
    <row r="910" spans="12:21" x14ac:dyDescent="0.2">
      <c r="L910" s="131">
        <v>1</v>
      </c>
      <c r="M910" s="50">
        <v>23</v>
      </c>
      <c r="N910" s="50">
        <v>3</v>
      </c>
      <c r="O910" s="81">
        <v>7</v>
      </c>
      <c r="P910" s="124">
        <v>0</v>
      </c>
      <c r="Q910" s="50"/>
      <c r="R910" s="50"/>
      <c r="S910" s="50"/>
      <c r="T910" s="50"/>
      <c r="U910" s="50"/>
    </row>
    <row r="911" spans="12:21" x14ac:dyDescent="0.2">
      <c r="L911" s="131">
        <v>1</v>
      </c>
      <c r="M911" s="50">
        <v>23</v>
      </c>
      <c r="N911" s="50">
        <v>3</v>
      </c>
      <c r="O911" s="81">
        <v>8</v>
      </c>
      <c r="P911" s="124">
        <v>0</v>
      </c>
      <c r="Q911" s="50"/>
      <c r="R911" s="50"/>
      <c r="S911" s="50"/>
      <c r="T911" s="50"/>
      <c r="U911" s="50"/>
    </row>
    <row r="912" spans="12:21" x14ac:dyDescent="0.2">
      <c r="L912" s="131">
        <v>1</v>
      </c>
      <c r="M912" s="50">
        <v>23</v>
      </c>
      <c r="N912" s="50">
        <v>3</v>
      </c>
      <c r="O912" s="81">
        <v>9</v>
      </c>
      <c r="P912" s="124">
        <v>0</v>
      </c>
      <c r="Q912" s="50"/>
      <c r="R912" s="50"/>
      <c r="S912" s="50"/>
      <c r="T912" s="50"/>
      <c r="U912" s="50"/>
    </row>
    <row r="913" spans="12:21" x14ac:dyDescent="0.2">
      <c r="L913" s="133">
        <v>1</v>
      </c>
      <c r="M913" s="96">
        <v>23</v>
      </c>
      <c r="N913" s="96">
        <v>3</v>
      </c>
      <c r="O913" s="96">
        <v>10</v>
      </c>
      <c r="P913" s="126">
        <v>0</v>
      </c>
      <c r="Q913" s="98"/>
      <c r="R913" s="50"/>
      <c r="S913" s="50"/>
      <c r="T913" s="50"/>
      <c r="U913" s="50"/>
    </row>
    <row r="914" spans="12:21" x14ac:dyDescent="0.2">
      <c r="L914" s="131">
        <v>1</v>
      </c>
      <c r="M914" s="50">
        <v>23</v>
      </c>
      <c r="N914" s="50">
        <v>4</v>
      </c>
      <c r="O914" s="81">
        <v>1</v>
      </c>
      <c r="P914" s="124">
        <v>0</v>
      </c>
      <c r="Q914" s="50"/>
      <c r="R914" s="50"/>
      <c r="S914" s="50"/>
      <c r="T914" s="50"/>
      <c r="U914" s="50"/>
    </row>
    <row r="915" spans="12:21" x14ac:dyDescent="0.2">
      <c r="L915" s="131">
        <v>1</v>
      </c>
      <c r="M915" s="50">
        <v>23</v>
      </c>
      <c r="N915" s="50">
        <v>4</v>
      </c>
      <c r="O915" s="81">
        <v>2</v>
      </c>
      <c r="P915" s="124">
        <v>0</v>
      </c>
      <c r="Q915" s="50"/>
      <c r="R915" s="50"/>
      <c r="S915" s="50"/>
      <c r="T915" s="50"/>
      <c r="U915" s="50"/>
    </row>
    <row r="916" spans="12:21" x14ac:dyDescent="0.2">
      <c r="L916" s="131">
        <v>1</v>
      </c>
      <c r="M916" s="50">
        <v>23</v>
      </c>
      <c r="N916" s="50">
        <v>4</v>
      </c>
      <c r="O916" s="81">
        <v>3</v>
      </c>
      <c r="P916" s="124">
        <v>0</v>
      </c>
      <c r="Q916" s="50"/>
      <c r="R916" s="50"/>
      <c r="S916" s="50"/>
      <c r="T916" s="50"/>
      <c r="U916" s="50"/>
    </row>
    <row r="917" spans="12:21" x14ac:dyDescent="0.2">
      <c r="L917" s="131">
        <v>1</v>
      </c>
      <c r="M917" s="50">
        <v>23</v>
      </c>
      <c r="N917" s="50">
        <v>4</v>
      </c>
      <c r="O917" s="81">
        <v>4</v>
      </c>
      <c r="P917" s="124">
        <v>2</v>
      </c>
      <c r="Q917" s="50"/>
      <c r="R917" s="50"/>
      <c r="S917" s="50"/>
      <c r="T917" s="50"/>
      <c r="U917" s="50"/>
    </row>
    <row r="918" spans="12:21" x14ac:dyDescent="0.2">
      <c r="L918" s="131">
        <v>1</v>
      </c>
      <c r="M918" s="50">
        <v>23</v>
      </c>
      <c r="N918" s="81">
        <v>4</v>
      </c>
      <c r="O918" s="81">
        <v>5</v>
      </c>
      <c r="P918" s="124">
        <v>2</v>
      </c>
      <c r="Q918" s="50"/>
      <c r="R918" s="50"/>
      <c r="S918" s="50"/>
      <c r="T918" s="50"/>
      <c r="U918" s="50"/>
    </row>
    <row r="919" spans="12:21" x14ac:dyDescent="0.2">
      <c r="L919" s="131">
        <v>1</v>
      </c>
      <c r="M919" s="50">
        <v>23</v>
      </c>
      <c r="N919" s="50">
        <v>4</v>
      </c>
      <c r="O919" s="81">
        <v>6</v>
      </c>
      <c r="P919" s="124">
        <v>0</v>
      </c>
      <c r="Q919" s="50"/>
      <c r="R919" s="50"/>
      <c r="S919" s="50"/>
      <c r="T919" s="50"/>
      <c r="U919" s="50"/>
    </row>
    <row r="920" spans="12:21" x14ac:dyDescent="0.2">
      <c r="L920" s="131">
        <v>1</v>
      </c>
      <c r="M920" s="50">
        <v>23</v>
      </c>
      <c r="N920" s="50">
        <v>4</v>
      </c>
      <c r="O920" s="81">
        <v>7</v>
      </c>
      <c r="P920" s="124">
        <v>0</v>
      </c>
      <c r="Q920" s="50"/>
      <c r="R920" s="50"/>
      <c r="S920" s="50"/>
      <c r="T920" s="50"/>
      <c r="U920" s="50"/>
    </row>
    <row r="921" spans="12:21" x14ac:dyDescent="0.2">
      <c r="L921" s="131">
        <v>1</v>
      </c>
      <c r="M921" s="50">
        <v>23</v>
      </c>
      <c r="N921" s="50">
        <v>4</v>
      </c>
      <c r="O921" s="81">
        <v>8</v>
      </c>
      <c r="P921" s="124">
        <v>0</v>
      </c>
      <c r="Q921" s="50"/>
      <c r="R921" s="50"/>
      <c r="S921" s="50"/>
      <c r="T921" s="50"/>
      <c r="U921" s="50"/>
    </row>
    <row r="922" spans="12:21" x14ac:dyDescent="0.2">
      <c r="L922" s="131">
        <v>1</v>
      </c>
      <c r="M922" s="50">
        <v>23</v>
      </c>
      <c r="N922" s="50">
        <v>4</v>
      </c>
      <c r="O922" s="81">
        <v>9</v>
      </c>
      <c r="P922" s="124">
        <v>0</v>
      </c>
      <c r="Q922" s="50"/>
      <c r="R922" s="50"/>
      <c r="S922" s="50"/>
      <c r="T922" s="50"/>
      <c r="U922" s="50"/>
    </row>
    <row r="923" spans="12:21" ht="15.75" thickBot="1" x14ac:dyDescent="0.25">
      <c r="L923" s="135">
        <v>1</v>
      </c>
      <c r="M923" s="117">
        <v>23</v>
      </c>
      <c r="N923" s="117">
        <v>4</v>
      </c>
      <c r="O923" s="117">
        <v>10</v>
      </c>
      <c r="P923" s="125">
        <v>0</v>
      </c>
      <c r="Q923" s="119"/>
      <c r="R923" s="50"/>
      <c r="S923" s="50"/>
      <c r="T923" s="50"/>
      <c r="U923" s="50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zoomScale="75" workbookViewId="0">
      <pane ySplit="3" topLeftCell="A82" activePane="bottomLeft" state="frozenSplit"/>
      <selection pane="bottomLeft" activeCell="O34" sqref="O34"/>
    </sheetView>
  </sheetViews>
  <sheetFormatPr baseColWidth="10" defaultColWidth="13.140625" defaultRowHeight="15" x14ac:dyDescent="0.2"/>
  <cols>
    <col min="1" max="4" width="5.7109375" style="10" customWidth="1"/>
    <col min="5" max="5" width="6.7109375" style="10" customWidth="1"/>
    <col min="6" max="6" width="20.7109375" style="10" customWidth="1"/>
    <col min="7" max="8" width="13.140625" style="10" customWidth="1"/>
    <col min="9" max="9" width="10.7109375" style="10" customWidth="1"/>
    <col min="10" max="256" width="13.140625" style="10"/>
    <col min="257" max="260" width="5.7109375" style="10" customWidth="1"/>
    <col min="261" max="261" width="6.7109375" style="10" customWidth="1"/>
    <col min="262" max="262" width="20.7109375" style="10" customWidth="1"/>
    <col min="263" max="264" width="13.140625" style="10" customWidth="1"/>
    <col min="265" max="265" width="10.7109375" style="10" customWidth="1"/>
    <col min="266" max="266" width="5.7109375" style="10" customWidth="1"/>
    <col min="267" max="512" width="13.140625" style="10"/>
    <col min="513" max="516" width="5.7109375" style="10" customWidth="1"/>
    <col min="517" max="517" width="6.7109375" style="10" customWidth="1"/>
    <col min="518" max="518" width="20.7109375" style="10" customWidth="1"/>
    <col min="519" max="520" width="13.140625" style="10" customWidth="1"/>
    <col min="521" max="521" width="10.7109375" style="10" customWidth="1"/>
    <col min="522" max="522" width="5.7109375" style="10" customWidth="1"/>
    <col min="523" max="768" width="13.140625" style="10"/>
    <col min="769" max="772" width="5.7109375" style="10" customWidth="1"/>
    <col min="773" max="773" width="6.7109375" style="10" customWidth="1"/>
    <col min="774" max="774" width="20.7109375" style="10" customWidth="1"/>
    <col min="775" max="776" width="13.140625" style="10" customWidth="1"/>
    <col min="777" max="777" width="10.7109375" style="10" customWidth="1"/>
    <col min="778" max="778" width="5.7109375" style="10" customWidth="1"/>
    <col min="779" max="1024" width="13.140625" style="10"/>
    <col min="1025" max="1028" width="5.7109375" style="10" customWidth="1"/>
    <col min="1029" max="1029" width="6.7109375" style="10" customWidth="1"/>
    <col min="1030" max="1030" width="20.7109375" style="10" customWidth="1"/>
    <col min="1031" max="1032" width="13.140625" style="10" customWidth="1"/>
    <col min="1033" max="1033" width="10.7109375" style="10" customWidth="1"/>
    <col min="1034" max="1034" width="5.7109375" style="10" customWidth="1"/>
    <col min="1035" max="1280" width="13.140625" style="10"/>
    <col min="1281" max="1284" width="5.7109375" style="10" customWidth="1"/>
    <col min="1285" max="1285" width="6.7109375" style="10" customWidth="1"/>
    <col min="1286" max="1286" width="20.7109375" style="10" customWidth="1"/>
    <col min="1287" max="1288" width="13.140625" style="10" customWidth="1"/>
    <col min="1289" max="1289" width="10.7109375" style="10" customWidth="1"/>
    <col min="1290" max="1290" width="5.7109375" style="10" customWidth="1"/>
    <col min="1291" max="1536" width="13.140625" style="10"/>
    <col min="1537" max="1540" width="5.7109375" style="10" customWidth="1"/>
    <col min="1541" max="1541" width="6.7109375" style="10" customWidth="1"/>
    <col min="1542" max="1542" width="20.7109375" style="10" customWidth="1"/>
    <col min="1543" max="1544" width="13.140625" style="10" customWidth="1"/>
    <col min="1545" max="1545" width="10.7109375" style="10" customWidth="1"/>
    <col min="1546" max="1546" width="5.7109375" style="10" customWidth="1"/>
    <col min="1547" max="1792" width="13.140625" style="10"/>
    <col min="1793" max="1796" width="5.7109375" style="10" customWidth="1"/>
    <col min="1797" max="1797" width="6.7109375" style="10" customWidth="1"/>
    <col min="1798" max="1798" width="20.7109375" style="10" customWidth="1"/>
    <col min="1799" max="1800" width="13.140625" style="10" customWidth="1"/>
    <col min="1801" max="1801" width="10.7109375" style="10" customWidth="1"/>
    <col min="1802" max="1802" width="5.7109375" style="10" customWidth="1"/>
    <col min="1803" max="2048" width="13.140625" style="10"/>
    <col min="2049" max="2052" width="5.7109375" style="10" customWidth="1"/>
    <col min="2053" max="2053" width="6.7109375" style="10" customWidth="1"/>
    <col min="2054" max="2054" width="20.7109375" style="10" customWidth="1"/>
    <col min="2055" max="2056" width="13.140625" style="10" customWidth="1"/>
    <col min="2057" max="2057" width="10.7109375" style="10" customWidth="1"/>
    <col min="2058" max="2058" width="5.7109375" style="10" customWidth="1"/>
    <col min="2059" max="2304" width="13.140625" style="10"/>
    <col min="2305" max="2308" width="5.7109375" style="10" customWidth="1"/>
    <col min="2309" max="2309" width="6.7109375" style="10" customWidth="1"/>
    <col min="2310" max="2310" width="20.7109375" style="10" customWidth="1"/>
    <col min="2311" max="2312" width="13.140625" style="10" customWidth="1"/>
    <col min="2313" max="2313" width="10.7109375" style="10" customWidth="1"/>
    <col min="2314" max="2314" width="5.7109375" style="10" customWidth="1"/>
    <col min="2315" max="2560" width="13.140625" style="10"/>
    <col min="2561" max="2564" width="5.7109375" style="10" customWidth="1"/>
    <col min="2565" max="2565" width="6.7109375" style="10" customWidth="1"/>
    <col min="2566" max="2566" width="20.7109375" style="10" customWidth="1"/>
    <col min="2567" max="2568" width="13.140625" style="10" customWidth="1"/>
    <col min="2569" max="2569" width="10.7109375" style="10" customWidth="1"/>
    <col min="2570" max="2570" width="5.7109375" style="10" customWidth="1"/>
    <col min="2571" max="2816" width="13.140625" style="10"/>
    <col min="2817" max="2820" width="5.7109375" style="10" customWidth="1"/>
    <col min="2821" max="2821" width="6.7109375" style="10" customWidth="1"/>
    <col min="2822" max="2822" width="20.7109375" style="10" customWidth="1"/>
    <col min="2823" max="2824" width="13.140625" style="10" customWidth="1"/>
    <col min="2825" max="2825" width="10.7109375" style="10" customWidth="1"/>
    <col min="2826" max="2826" width="5.7109375" style="10" customWidth="1"/>
    <col min="2827" max="3072" width="13.140625" style="10"/>
    <col min="3073" max="3076" width="5.7109375" style="10" customWidth="1"/>
    <col min="3077" max="3077" width="6.7109375" style="10" customWidth="1"/>
    <col min="3078" max="3078" width="20.7109375" style="10" customWidth="1"/>
    <col min="3079" max="3080" width="13.140625" style="10" customWidth="1"/>
    <col min="3081" max="3081" width="10.7109375" style="10" customWidth="1"/>
    <col min="3082" max="3082" width="5.7109375" style="10" customWidth="1"/>
    <col min="3083" max="3328" width="13.140625" style="10"/>
    <col min="3329" max="3332" width="5.7109375" style="10" customWidth="1"/>
    <col min="3333" max="3333" width="6.7109375" style="10" customWidth="1"/>
    <col min="3334" max="3334" width="20.7109375" style="10" customWidth="1"/>
    <col min="3335" max="3336" width="13.140625" style="10" customWidth="1"/>
    <col min="3337" max="3337" width="10.7109375" style="10" customWidth="1"/>
    <col min="3338" max="3338" width="5.7109375" style="10" customWidth="1"/>
    <col min="3339" max="3584" width="13.140625" style="10"/>
    <col min="3585" max="3588" width="5.7109375" style="10" customWidth="1"/>
    <col min="3589" max="3589" width="6.7109375" style="10" customWidth="1"/>
    <col min="3590" max="3590" width="20.7109375" style="10" customWidth="1"/>
    <col min="3591" max="3592" width="13.140625" style="10" customWidth="1"/>
    <col min="3593" max="3593" width="10.7109375" style="10" customWidth="1"/>
    <col min="3594" max="3594" width="5.7109375" style="10" customWidth="1"/>
    <col min="3595" max="3840" width="13.140625" style="10"/>
    <col min="3841" max="3844" width="5.7109375" style="10" customWidth="1"/>
    <col min="3845" max="3845" width="6.7109375" style="10" customWidth="1"/>
    <col min="3846" max="3846" width="20.7109375" style="10" customWidth="1"/>
    <col min="3847" max="3848" width="13.140625" style="10" customWidth="1"/>
    <col min="3849" max="3849" width="10.7109375" style="10" customWidth="1"/>
    <col min="3850" max="3850" width="5.7109375" style="10" customWidth="1"/>
    <col min="3851" max="4096" width="13.140625" style="10"/>
    <col min="4097" max="4100" width="5.7109375" style="10" customWidth="1"/>
    <col min="4101" max="4101" width="6.7109375" style="10" customWidth="1"/>
    <col min="4102" max="4102" width="20.7109375" style="10" customWidth="1"/>
    <col min="4103" max="4104" width="13.140625" style="10" customWidth="1"/>
    <col min="4105" max="4105" width="10.7109375" style="10" customWidth="1"/>
    <col min="4106" max="4106" width="5.7109375" style="10" customWidth="1"/>
    <col min="4107" max="4352" width="13.140625" style="10"/>
    <col min="4353" max="4356" width="5.7109375" style="10" customWidth="1"/>
    <col min="4357" max="4357" width="6.7109375" style="10" customWidth="1"/>
    <col min="4358" max="4358" width="20.7109375" style="10" customWidth="1"/>
    <col min="4359" max="4360" width="13.140625" style="10" customWidth="1"/>
    <col min="4361" max="4361" width="10.7109375" style="10" customWidth="1"/>
    <col min="4362" max="4362" width="5.7109375" style="10" customWidth="1"/>
    <col min="4363" max="4608" width="13.140625" style="10"/>
    <col min="4609" max="4612" width="5.7109375" style="10" customWidth="1"/>
    <col min="4613" max="4613" width="6.7109375" style="10" customWidth="1"/>
    <col min="4614" max="4614" width="20.7109375" style="10" customWidth="1"/>
    <col min="4615" max="4616" width="13.140625" style="10" customWidth="1"/>
    <col min="4617" max="4617" width="10.7109375" style="10" customWidth="1"/>
    <col min="4618" max="4618" width="5.7109375" style="10" customWidth="1"/>
    <col min="4619" max="4864" width="13.140625" style="10"/>
    <col min="4865" max="4868" width="5.7109375" style="10" customWidth="1"/>
    <col min="4869" max="4869" width="6.7109375" style="10" customWidth="1"/>
    <col min="4870" max="4870" width="20.7109375" style="10" customWidth="1"/>
    <col min="4871" max="4872" width="13.140625" style="10" customWidth="1"/>
    <col min="4873" max="4873" width="10.7109375" style="10" customWidth="1"/>
    <col min="4874" max="4874" width="5.7109375" style="10" customWidth="1"/>
    <col min="4875" max="5120" width="13.140625" style="10"/>
    <col min="5121" max="5124" width="5.7109375" style="10" customWidth="1"/>
    <col min="5125" max="5125" width="6.7109375" style="10" customWidth="1"/>
    <col min="5126" max="5126" width="20.7109375" style="10" customWidth="1"/>
    <col min="5127" max="5128" width="13.140625" style="10" customWidth="1"/>
    <col min="5129" max="5129" width="10.7109375" style="10" customWidth="1"/>
    <col min="5130" max="5130" width="5.7109375" style="10" customWidth="1"/>
    <col min="5131" max="5376" width="13.140625" style="10"/>
    <col min="5377" max="5380" width="5.7109375" style="10" customWidth="1"/>
    <col min="5381" max="5381" width="6.7109375" style="10" customWidth="1"/>
    <col min="5382" max="5382" width="20.7109375" style="10" customWidth="1"/>
    <col min="5383" max="5384" width="13.140625" style="10" customWidth="1"/>
    <col min="5385" max="5385" width="10.7109375" style="10" customWidth="1"/>
    <col min="5386" max="5386" width="5.7109375" style="10" customWidth="1"/>
    <col min="5387" max="5632" width="13.140625" style="10"/>
    <col min="5633" max="5636" width="5.7109375" style="10" customWidth="1"/>
    <col min="5637" max="5637" width="6.7109375" style="10" customWidth="1"/>
    <col min="5638" max="5638" width="20.7109375" style="10" customWidth="1"/>
    <col min="5639" max="5640" width="13.140625" style="10" customWidth="1"/>
    <col min="5641" max="5641" width="10.7109375" style="10" customWidth="1"/>
    <col min="5642" max="5642" width="5.7109375" style="10" customWidth="1"/>
    <col min="5643" max="5888" width="13.140625" style="10"/>
    <col min="5889" max="5892" width="5.7109375" style="10" customWidth="1"/>
    <col min="5893" max="5893" width="6.7109375" style="10" customWidth="1"/>
    <col min="5894" max="5894" width="20.7109375" style="10" customWidth="1"/>
    <col min="5895" max="5896" width="13.140625" style="10" customWidth="1"/>
    <col min="5897" max="5897" width="10.7109375" style="10" customWidth="1"/>
    <col min="5898" max="5898" width="5.7109375" style="10" customWidth="1"/>
    <col min="5899" max="6144" width="13.140625" style="10"/>
    <col min="6145" max="6148" width="5.7109375" style="10" customWidth="1"/>
    <col min="6149" max="6149" width="6.7109375" style="10" customWidth="1"/>
    <col min="6150" max="6150" width="20.7109375" style="10" customWidth="1"/>
    <col min="6151" max="6152" width="13.140625" style="10" customWidth="1"/>
    <col min="6153" max="6153" width="10.7109375" style="10" customWidth="1"/>
    <col min="6154" max="6154" width="5.7109375" style="10" customWidth="1"/>
    <col min="6155" max="6400" width="13.140625" style="10"/>
    <col min="6401" max="6404" width="5.7109375" style="10" customWidth="1"/>
    <col min="6405" max="6405" width="6.7109375" style="10" customWidth="1"/>
    <col min="6406" max="6406" width="20.7109375" style="10" customWidth="1"/>
    <col min="6407" max="6408" width="13.140625" style="10" customWidth="1"/>
    <col min="6409" max="6409" width="10.7109375" style="10" customWidth="1"/>
    <col min="6410" max="6410" width="5.7109375" style="10" customWidth="1"/>
    <col min="6411" max="6656" width="13.140625" style="10"/>
    <col min="6657" max="6660" width="5.7109375" style="10" customWidth="1"/>
    <col min="6661" max="6661" width="6.7109375" style="10" customWidth="1"/>
    <col min="6662" max="6662" width="20.7109375" style="10" customWidth="1"/>
    <col min="6663" max="6664" width="13.140625" style="10" customWidth="1"/>
    <col min="6665" max="6665" width="10.7109375" style="10" customWidth="1"/>
    <col min="6666" max="6666" width="5.7109375" style="10" customWidth="1"/>
    <col min="6667" max="6912" width="13.140625" style="10"/>
    <col min="6913" max="6916" width="5.7109375" style="10" customWidth="1"/>
    <col min="6917" max="6917" width="6.7109375" style="10" customWidth="1"/>
    <col min="6918" max="6918" width="20.7109375" style="10" customWidth="1"/>
    <col min="6919" max="6920" width="13.140625" style="10" customWidth="1"/>
    <col min="6921" max="6921" width="10.7109375" style="10" customWidth="1"/>
    <col min="6922" max="6922" width="5.7109375" style="10" customWidth="1"/>
    <col min="6923" max="7168" width="13.140625" style="10"/>
    <col min="7169" max="7172" width="5.7109375" style="10" customWidth="1"/>
    <col min="7173" max="7173" width="6.7109375" style="10" customWidth="1"/>
    <col min="7174" max="7174" width="20.7109375" style="10" customWidth="1"/>
    <col min="7175" max="7176" width="13.140625" style="10" customWidth="1"/>
    <col min="7177" max="7177" width="10.7109375" style="10" customWidth="1"/>
    <col min="7178" max="7178" width="5.7109375" style="10" customWidth="1"/>
    <col min="7179" max="7424" width="13.140625" style="10"/>
    <col min="7425" max="7428" width="5.7109375" style="10" customWidth="1"/>
    <col min="7429" max="7429" width="6.7109375" style="10" customWidth="1"/>
    <col min="7430" max="7430" width="20.7109375" style="10" customWidth="1"/>
    <col min="7431" max="7432" width="13.140625" style="10" customWidth="1"/>
    <col min="7433" max="7433" width="10.7109375" style="10" customWidth="1"/>
    <col min="7434" max="7434" width="5.7109375" style="10" customWidth="1"/>
    <col min="7435" max="7680" width="13.140625" style="10"/>
    <col min="7681" max="7684" width="5.7109375" style="10" customWidth="1"/>
    <col min="7685" max="7685" width="6.7109375" style="10" customWidth="1"/>
    <col min="7686" max="7686" width="20.7109375" style="10" customWidth="1"/>
    <col min="7687" max="7688" width="13.140625" style="10" customWidth="1"/>
    <col min="7689" max="7689" width="10.7109375" style="10" customWidth="1"/>
    <col min="7690" max="7690" width="5.7109375" style="10" customWidth="1"/>
    <col min="7691" max="7936" width="13.140625" style="10"/>
    <col min="7937" max="7940" width="5.7109375" style="10" customWidth="1"/>
    <col min="7941" max="7941" width="6.7109375" style="10" customWidth="1"/>
    <col min="7942" max="7942" width="20.7109375" style="10" customWidth="1"/>
    <col min="7943" max="7944" width="13.140625" style="10" customWidth="1"/>
    <col min="7945" max="7945" width="10.7109375" style="10" customWidth="1"/>
    <col min="7946" max="7946" width="5.7109375" style="10" customWidth="1"/>
    <col min="7947" max="8192" width="13.140625" style="10"/>
    <col min="8193" max="8196" width="5.7109375" style="10" customWidth="1"/>
    <col min="8197" max="8197" width="6.7109375" style="10" customWidth="1"/>
    <col min="8198" max="8198" width="20.7109375" style="10" customWidth="1"/>
    <col min="8199" max="8200" width="13.140625" style="10" customWidth="1"/>
    <col min="8201" max="8201" width="10.7109375" style="10" customWidth="1"/>
    <col min="8202" max="8202" width="5.7109375" style="10" customWidth="1"/>
    <col min="8203" max="8448" width="13.140625" style="10"/>
    <col min="8449" max="8452" width="5.7109375" style="10" customWidth="1"/>
    <col min="8453" max="8453" width="6.7109375" style="10" customWidth="1"/>
    <col min="8454" max="8454" width="20.7109375" style="10" customWidth="1"/>
    <col min="8455" max="8456" width="13.140625" style="10" customWidth="1"/>
    <col min="8457" max="8457" width="10.7109375" style="10" customWidth="1"/>
    <col min="8458" max="8458" width="5.7109375" style="10" customWidth="1"/>
    <col min="8459" max="8704" width="13.140625" style="10"/>
    <col min="8705" max="8708" width="5.7109375" style="10" customWidth="1"/>
    <col min="8709" max="8709" width="6.7109375" style="10" customWidth="1"/>
    <col min="8710" max="8710" width="20.7109375" style="10" customWidth="1"/>
    <col min="8711" max="8712" width="13.140625" style="10" customWidth="1"/>
    <col min="8713" max="8713" width="10.7109375" style="10" customWidth="1"/>
    <col min="8714" max="8714" width="5.7109375" style="10" customWidth="1"/>
    <col min="8715" max="8960" width="13.140625" style="10"/>
    <col min="8961" max="8964" width="5.7109375" style="10" customWidth="1"/>
    <col min="8965" max="8965" width="6.7109375" style="10" customWidth="1"/>
    <col min="8966" max="8966" width="20.7109375" style="10" customWidth="1"/>
    <col min="8967" max="8968" width="13.140625" style="10" customWidth="1"/>
    <col min="8969" max="8969" width="10.7109375" style="10" customWidth="1"/>
    <col min="8970" max="8970" width="5.7109375" style="10" customWidth="1"/>
    <col min="8971" max="9216" width="13.140625" style="10"/>
    <col min="9217" max="9220" width="5.7109375" style="10" customWidth="1"/>
    <col min="9221" max="9221" width="6.7109375" style="10" customWidth="1"/>
    <col min="9222" max="9222" width="20.7109375" style="10" customWidth="1"/>
    <col min="9223" max="9224" width="13.140625" style="10" customWidth="1"/>
    <col min="9225" max="9225" width="10.7109375" style="10" customWidth="1"/>
    <col min="9226" max="9226" width="5.7109375" style="10" customWidth="1"/>
    <col min="9227" max="9472" width="13.140625" style="10"/>
    <col min="9473" max="9476" width="5.7109375" style="10" customWidth="1"/>
    <col min="9477" max="9477" width="6.7109375" style="10" customWidth="1"/>
    <col min="9478" max="9478" width="20.7109375" style="10" customWidth="1"/>
    <col min="9479" max="9480" width="13.140625" style="10" customWidth="1"/>
    <col min="9481" max="9481" width="10.7109375" style="10" customWidth="1"/>
    <col min="9482" max="9482" width="5.7109375" style="10" customWidth="1"/>
    <col min="9483" max="9728" width="13.140625" style="10"/>
    <col min="9729" max="9732" width="5.7109375" style="10" customWidth="1"/>
    <col min="9733" max="9733" width="6.7109375" style="10" customWidth="1"/>
    <col min="9734" max="9734" width="20.7109375" style="10" customWidth="1"/>
    <col min="9735" max="9736" width="13.140625" style="10" customWidth="1"/>
    <col min="9737" max="9737" width="10.7109375" style="10" customWidth="1"/>
    <col min="9738" max="9738" width="5.7109375" style="10" customWidth="1"/>
    <col min="9739" max="9984" width="13.140625" style="10"/>
    <col min="9985" max="9988" width="5.7109375" style="10" customWidth="1"/>
    <col min="9989" max="9989" width="6.7109375" style="10" customWidth="1"/>
    <col min="9990" max="9990" width="20.7109375" style="10" customWidth="1"/>
    <col min="9991" max="9992" width="13.140625" style="10" customWidth="1"/>
    <col min="9993" max="9993" width="10.7109375" style="10" customWidth="1"/>
    <col min="9994" max="9994" width="5.7109375" style="10" customWidth="1"/>
    <col min="9995" max="10240" width="13.140625" style="10"/>
    <col min="10241" max="10244" width="5.7109375" style="10" customWidth="1"/>
    <col min="10245" max="10245" width="6.7109375" style="10" customWidth="1"/>
    <col min="10246" max="10246" width="20.7109375" style="10" customWidth="1"/>
    <col min="10247" max="10248" width="13.140625" style="10" customWidth="1"/>
    <col min="10249" max="10249" width="10.7109375" style="10" customWidth="1"/>
    <col min="10250" max="10250" width="5.7109375" style="10" customWidth="1"/>
    <col min="10251" max="10496" width="13.140625" style="10"/>
    <col min="10497" max="10500" width="5.7109375" style="10" customWidth="1"/>
    <col min="10501" max="10501" width="6.7109375" style="10" customWidth="1"/>
    <col min="10502" max="10502" width="20.7109375" style="10" customWidth="1"/>
    <col min="10503" max="10504" width="13.140625" style="10" customWidth="1"/>
    <col min="10505" max="10505" width="10.7109375" style="10" customWidth="1"/>
    <col min="10506" max="10506" width="5.7109375" style="10" customWidth="1"/>
    <col min="10507" max="10752" width="13.140625" style="10"/>
    <col min="10753" max="10756" width="5.7109375" style="10" customWidth="1"/>
    <col min="10757" max="10757" width="6.7109375" style="10" customWidth="1"/>
    <col min="10758" max="10758" width="20.7109375" style="10" customWidth="1"/>
    <col min="10759" max="10760" width="13.140625" style="10" customWidth="1"/>
    <col min="10761" max="10761" width="10.7109375" style="10" customWidth="1"/>
    <col min="10762" max="10762" width="5.7109375" style="10" customWidth="1"/>
    <col min="10763" max="11008" width="13.140625" style="10"/>
    <col min="11009" max="11012" width="5.7109375" style="10" customWidth="1"/>
    <col min="11013" max="11013" width="6.7109375" style="10" customWidth="1"/>
    <col min="11014" max="11014" width="20.7109375" style="10" customWidth="1"/>
    <col min="11015" max="11016" width="13.140625" style="10" customWidth="1"/>
    <col min="11017" max="11017" width="10.7109375" style="10" customWidth="1"/>
    <col min="11018" max="11018" width="5.7109375" style="10" customWidth="1"/>
    <col min="11019" max="11264" width="13.140625" style="10"/>
    <col min="11265" max="11268" width="5.7109375" style="10" customWidth="1"/>
    <col min="11269" max="11269" width="6.7109375" style="10" customWidth="1"/>
    <col min="11270" max="11270" width="20.7109375" style="10" customWidth="1"/>
    <col min="11271" max="11272" width="13.140625" style="10" customWidth="1"/>
    <col min="11273" max="11273" width="10.7109375" style="10" customWidth="1"/>
    <col min="11274" max="11274" width="5.7109375" style="10" customWidth="1"/>
    <col min="11275" max="11520" width="13.140625" style="10"/>
    <col min="11521" max="11524" width="5.7109375" style="10" customWidth="1"/>
    <col min="11525" max="11525" width="6.7109375" style="10" customWidth="1"/>
    <col min="11526" max="11526" width="20.7109375" style="10" customWidth="1"/>
    <col min="11527" max="11528" width="13.140625" style="10" customWidth="1"/>
    <col min="11529" max="11529" width="10.7109375" style="10" customWidth="1"/>
    <col min="11530" max="11530" width="5.7109375" style="10" customWidth="1"/>
    <col min="11531" max="11776" width="13.140625" style="10"/>
    <col min="11777" max="11780" width="5.7109375" style="10" customWidth="1"/>
    <col min="11781" max="11781" width="6.7109375" style="10" customWidth="1"/>
    <col min="11782" max="11782" width="20.7109375" style="10" customWidth="1"/>
    <col min="11783" max="11784" width="13.140625" style="10" customWidth="1"/>
    <col min="11785" max="11785" width="10.7109375" style="10" customWidth="1"/>
    <col min="11786" max="11786" width="5.7109375" style="10" customWidth="1"/>
    <col min="11787" max="12032" width="13.140625" style="10"/>
    <col min="12033" max="12036" width="5.7109375" style="10" customWidth="1"/>
    <col min="12037" max="12037" width="6.7109375" style="10" customWidth="1"/>
    <col min="12038" max="12038" width="20.7109375" style="10" customWidth="1"/>
    <col min="12039" max="12040" width="13.140625" style="10" customWidth="1"/>
    <col min="12041" max="12041" width="10.7109375" style="10" customWidth="1"/>
    <col min="12042" max="12042" width="5.7109375" style="10" customWidth="1"/>
    <col min="12043" max="12288" width="13.140625" style="10"/>
    <col min="12289" max="12292" width="5.7109375" style="10" customWidth="1"/>
    <col min="12293" max="12293" width="6.7109375" style="10" customWidth="1"/>
    <col min="12294" max="12294" width="20.7109375" style="10" customWidth="1"/>
    <col min="12295" max="12296" width="13.140625" style="10" customWidth="1"/>
    <col min="12297" max="12297" width="10.7109375" style="10" customWidth="1"/>
    <col min="12298" max="12298" width="5.7109375" style="10" customWidth="1"/>
    <col min="12299" max="12544" width="13.140625" style="10"/>
    <col min="12545" max="12548" width="5.7109375" style="10" customWidth="1"/>
    <col min="12549" max="12549" width="6.7109375" style="10" customWidth="1"/>
    <col min="12550" max="12550" width="20.7109375" style="10" customWidth="1"/>
    <col min="12551" max="12552" width="13.140625" style="10" customWidth="1"/>
    <col min="12553" max="12553" width="10.7109375" style="10" customWidth="1"/>
    <col min="12554" max="12554" width="5.7109375" style="10" customWidth="1"/>
    <col min="12555" max="12800" width="13.140625" style="10"/>
    <col min="12801" max="12804" width="5.7109375" style="10" customWidth="1"/>
    <col min="12805" max="12805" width="6.7109375" style="10" customWidth="1"/>
    <col min="12806" max="12806" width="20.7109375" style="10" customWidth="1"/>
    <col min="12807" max="12808" width="13.140625" style="10" customWidth="1"/>
    <col min="12809" max="12809" width="10.7109375" style="10" customWidth="1"/>
    <col min="12810" max="12810" width="5.7109375" style="10" customWidth="1"/>
    <col min="12811" max="13056" width="13.140625" style="10"/>
    <col min="13057" max="13060" width="5.7109375" style="10" customWidth="1"/>
    <col min="13061" max="13061" width="6.7109375" style="10" customWidth="1"/>
    <col min="13062" max="13062" width="20.7109375" style="10" customWidth="1"/>
    <col min="13063" max="13064" width="13.140625" style="10" customWidth="1"/>
    <col min="13065" max="13065" width="10.7109375" style="10" customWidth="1"/>
    <col min="13066" max="13066" width="5.7109375" style="10" customWidth="1"/>
    <col min="13067" max="13312" width="13.140625" style="10"/>
    <col min="13313" max="13316" width="5.7109375" style="10" customWidth="1"/>
    <col min="13317" max="13317" width="6.7109375" style="10" customWidth="1"/>
    <col min="13318" max="13318" width="20.7109375" style="10" customWidth="1"/>
    <col min="13319" max="13320" width="13.140625" style="10" customWidth="1"/>
    <col min="13321" max="13321" width="10.7109375" style="10" customWidth="1"/>
    <col min="13322" max="13322" width="5.7109375" style="10" customWidth="1"/>
    <col min="13323" max="13568" width="13.140625" style="10"/>
    <col min="13569" max="13572" width="5.7109375" style="10" customWidth="1"/>
    <col min="13573" max="13573" width="6.7109375" style="10" customWidth="1"/>
    <col min="13574" max="13574" width="20.7109375" style="10" customWidth="1"/>
    <col min="13575" max="13576" width="13.140625" style="10" customWidth="1"/>
    <col min="13577" max="13577" width="10.7109375" style="10" customWidth="1"/>
    <col min="13578" max="13578" width="5.7109375" style="10" customWidth="1"/>
    <col min="13579" max="13824" width="13.140625" style="10"/>
    <col min="13825" max="13828" width="5.7109375" style="10" customWidth="1"/>
    <col min="13829" max="13829" width="6.7109375" style="10" customWidth="1"/>
    <col min="13830" max="13830" width="20.7109375" style="10" customWidth="1"/>
    <col min="13831" max="13832" width="13.140625" style="10" customWidth="1"/>
    <col min="13833" max="13833" width="10.7109375" style="10" customWidth="1"/>
    <col min="13834" max="13834" width="5.7109375" style="10" customWidth="1"/>
    <col min="13835" max="14080" width="13.140625" style="10"/>
    <col min="14081" max="14084" width="5.7109375" style="10" customWidth="1"/>
    <col min="14085" max="14085" width="6.7109375" style="10" customWidth="1"/>
    <col min="14086" max="14086" width="20.7109375" style="10" customWidth="1"/>
    <col min="14087" max="14088" width="13.140625" style="10" customWidth="1"/>
    <col min="14089" max="14089" width="10.7109375" style="10" customWidth="1"/>
    <col min="14090" max="14090" width="5.7109375" style="10" customWidth="1"/>
    <col min="14091" max="14336" width="13.140625" style="10"/>
    <col min="14337" max="14340" width="5.7109375" style="10" customWidth="1"/>
    <col min="14341" max="14341" width="6.7109375" style="10" customWidth="1"/>
    <col min="14342" max="14342" width="20.7109375" style="10" customWidth="1"/>
    <col min="14343" max="14344" width="13.140625" style="10" customWidth="1"/>
    <col min="14345" max="14345" width="10.7109375" style="10" customWidth="1"/>
    <col min="14346" max="14346" width="5.7109375" style="10" customWidth="1"/>
    <col min="14347" max="14592" width="13.140625" style="10"/>
    <col min="14593" max="14596" width="5.7109375" style="10" customWidth="1"/>
    <col min="14597" max="14597" width="6.7109375" style="10" customWidth="1"/>
    <col min="14598" max="14598" width="20.7109375" style="10" customWidth="1"/>
    <col min="14599" max="14600" width="13.140625" style="10" customWidth="1"/>
    <col min="14601" max="14601" width="10.7109375" style="10" customWidth="1"/>
    <col min="14602" max="14602" width="5.7109375" style="10" customWidth="1"/>
    <col min="14603" max="14848" width="13.140625" style="10"/>
    <col min="14849" max="14852" width="5.7109375" style="10" customWidth="1"/>
    <col min="14853" max="14853" width="6.7109375" style="10" customWidth="1"/>
    <col min="14854" max="14854" width="20.7109375" style="10" customWidth="1"/>
    <col min="14855" max="14856" width="13.140625" style="10" customWidth="1"/>
    <col min="14857" max="14857" width="10.7109375" style="10" customWidth="1"/>
    <col min="14858" max="14858" width="5.7109375" style="10" customWidth="1"/>
    <col min="14859" max="15104" width="13.140625" style="10"/>
    <col min="15105" max="15108" width="5.7109375" style="10" customWidth="1"/>
    <col min="15109" max="15109" width="6.7109375" style="10" customWidth="1"/>
    <col min="15110" max="15110" width="20.7109375" style="10" customWidth="1"/>
    <col min="15111" max="15112" width="13.140625" style="10" customWidth="1"/>
    <col min="15113" max="15113" width="10.7109375" style="10" customWidth="1"/>
    <col min="15114" max="15114" width="5.7109375" style="10" customWidth="1"/>
    <col min="15115" max="15360" width="13.140625" style="10"/>
    <col min="15361" max="15364" width="5.7109375" style="10" customWidth="1"/>
    <col min="15365" max="15365" width="6.7109375" style="10" customWidth="1"/>
    <col min="15366" max="15366" width="20.7109375" style="10" customWidth="1"/>
    <col min="15367" max="15368" width="13.140625" style="10" customWidth="1"/>
    <col min="15369" max="15369" width="10.7109375" style="10" customWidth="1"/>
    <col min="15370" max="15370" width="5.7109375" style="10" customWidth="1"/>
    <col min="15371" max="15616" width="13.140625" style="10"/>
    <col min="15617" max="15620" width="5.7109375" style="10" customWidth="1"/>
    <col min="15621" max="15621" width="6.7109375" style="10" customWidth="1"/>
    <col min="15622" max="15622" width="20.7109375" style="10" customWidth="1"/>
    <col min="15623" max="15624" width="13.140625" style="10" customWidth="1"/>
    <col min="15625" max="15625" width="10.7109375" style="10" customWidth="1"/>
    <col min="15626" max="15626" width="5.7109375" style="10" customWidth="1"/>
    <col min="15627" max="15872" width="13.140625" style="10"/>
    <col min="15873" max="15876" width="5.7109375" style="10" customWidth="1"/>
    <col min="15877" max="15877" width="6.7109375" style="10" customWidth="1"/>
    <col min="15878" max="15878" width="20.7109375" style="10" customWidth="1"/>
    <col min="15879" max="15880" width="13.140625" style="10" customWidth="1"/>
    <col min="15881" max="15881" width="10.7109375" style="10" customWidth="1"/>
    <col min="15882" max="15882" width="5.7109375" style="10" customWidth="1"/>
    <col min="15883" max="16128" width="13.140625" style="10"/>
    <col min="16129" max="16132" width="5.7109375" style="10" customWidth="1"/>
    <col min="16133" max="16133" width="6.7109375" style="10" customWidth="1"/>
    <col min="16134" max="16134" width="20.7109375" style="10" customWidth="1"/>
    <col min="16135" max="16136" width="13.140625" style="10" customWidth="1"/>
    <col min="16137" max="16137" width="10.7109375" style="10" customWidth="1"/>
    <col min="16138" max="16138" width="5.7109375" style="10" customWidth="1"/>
    <col min="16139" max="16384" width="13.140625" style="10"/>
  </cols>
  <sheetData>
    <row r="1" spans="1:11" ht="26.25" x14ac:dyDescent="0.4">
      <c r="A1" s="12" t="s">
        <v>73</v>
      </c>
    </row>
    <row r="3" spans="1:11" ht="15.75" x14ac:dyDescent="0.25">
      <c r="A3" s="39" t="s">
        <v>4</v>
      </c>
      <c r="B3" s="40" t="s">
        <v>74</v>
      </c>
      <c r="C3" s="41" t="s">
        <v>75</v>
      </c>
      <c r="D3" s="41" t="s">
        <v>76</v>
      </c>
      <c r="E3" s="42" t="s">
        <v>77</v>
      </c>
      <c r="F3" s="13" t="s">
        <v>5</v>
      </c>
      <c r="J3" s="10" t="s">
        <v>189</v>
      </c>
    </row>
    <row r="4" spans="1:11" x14ac:dyDescent="0.2">
      <c r="A4" s="15">
        <v>1</v>
      </c>
      <c r="B4" s="10">
        <v>1</v>
      </c>
      <c r="C4" s="10">
        <v>1</v>
      </c>
      <c r="D4" s="16">
        <v>1</v>
      </c>
      <c r="E4" s="17">
        <v>0</v>
      </c>
      <c r="F4" s="10" t="s">
        <v>78</v>
      </c>
      <c r="G4" s="10" t="s">
        <v>13</v>
      </c>
      <c r="H4" s="18">
        <v>40294</v>
      </c>
      <c r="I4" s="10">
        <f>SUM(E4:E43)</f>
        <v>17</v>
      </c>
      <c r="J4" s="11">
        <f>I4/7*7/40</f>
        <v>0.42499999999999999</v>
      </c>
      <c r="K4" s="11">
        <v>0.42499999999999999</v>
      </c>
    </row>
    <row r="5" spans="1:11" x14ac:dyDescent="0.2">
      <c r="A5" s="15">
        <v>1</v>
      </c>
      <c r="B5" s="10">
        <v>1</v>
      </c>
      <c r="C5" s="10">
        <v>1</v>
      </c>
      <c r="D5" s="16">
        <v>2</v>
      </c>
      <c r="E5" s="17">
        <v>0</v>
      </c>
      <c r="F5" s="10" t="s">
        <v>79</v>
      </c>
      <c r="G5" s="10" t="s">
        <v>15</v>
      </c>
      <c r="H5" s="18">
        <v>40302</v>
      </c>
      <c r="I5" s="10">
        <f>SUM(E44:E83)</f>
        <v>230</v>
      </c>
      <c r="J5" s="11">
        <f>I5/8*7/38</f>
        <v>5.2960526315789478</v>
      </c>
      <c r="K5" s="11">
        <v>5.75</v>
      </c>
    </row>
    <row r="6" spans="1:11" x14ac:dyDescent="0.2">
      <c r="A6" s="15">
        <v>1</v>
      </c>
      <c r="B6" s="10">
        <v>1</v>
      </c>
      <c r="C6" s="10">
        <v>1</v>
      </c>
      <c r="D6" s="16">
        <v>3</v>
      </c>
      <c r="E6" s="17">
        <v>0</v>
      </c>
      <c r="F6" s="10" t="s">
        <v>80</v>
      </c>
      <c r="G6" s="10" t="s">
        <v>16</v>
      </c>
      <c r="H6" s="18">
        <v>40310</v>
      </c>
      <c r="I6" s="10">
        <f>SUM(E84:E123)</f>
        <v>664</v>
      </c>
      <c r="J6" s="11">
        <f>I6/8*7/40</f>
        <v>14.525</v>
      </c>
      <c r="K6" s="11">
        <v>16.600000000000001</v>
      </c>
    </row>
    <row r="7" spans="1:11" x14ac:dyDescent="0.2">
      <c r="A7" s="15">
        <v>1</v>
      </c>
      <c r="B7" s="10">
        <v>1</v>
      </c>
      <c r="C7" s="10">
        <v>1</v>
      </c>
      <c r="D7" s="16">
        <v>4</v>
      </c>
      <c r="E7" s="17">
        <v>0</v>
      </c>
      <c r="F7" s="10" t="s">
        <v>81</v>
      </c>
      <c r="G7" s="10" t="s">
        <v>17</v>
      </c>
      <c r="H7" s="18">
        <v>40318</v>
      </c>
      <c r="I7" s="10">
        <f>SUM(E124:E163)</f>
        <v>705</v>
      </c>
      <c r="J7" s="11">
        <f>I7/8*7/40</f>
        <v>15.421875</v>
      </c>
      <c r="K7" s="11">
        <v>17.625</v>
      </c>
    </row>
    <row r="8" spans="1:11" x14ac:dyDescent="0.2">
      <c r="A8" s="19">
        <v>1</v>
      </c>
      <c r="B8" s="20">
        <v>1</v>
      </c>
      <c r="C8" s="20">
        <v>1</v>
      </c>
      <c r="D8" s="16">
        <v>5</v>
      </c>
      <c r="E8" s="17">
        <v>0</v>
      </c>
      <c r="G8" s="10" t="s">
        <v>18</v>
      </c>
      <c r="H8" s="18">
        <v>40325</v>
      </c>
      <c r="I8" s="10">
        <f>SUM(E164:E203)</f>
        <v>234</v>
      </c>
      <c r="J8" s="11">
        <f t="shared" ref="J8:J24" si="0">I8/7*7/40</f>
        <v>5.85</v>
      </c>
      <c r="K8" s="11">
        <v>5.85</v>
      </c>
    </row>
    <row r="9" spans="1:11" x14ac:dyDescent="0.2">
      <c r="A9" s="15">
        <v>1</v>
      </c>
      <c r="B9" s="10">
        <v>1</v>
      </c>
      <c r="C9" s="10">
        <v>1</v>
      </c>
      <c r="D9" s="16">
        <v>6</v>
      </c>
      <c r="E9" s="17">
        <v>0</v>
      </c>
      <c r="G9" s="10" t="s">
        <v>19</v>
      </c>
      <c r="H9" s="18">
        <v>40332</v>
      </c>
      <c r="I9" s="10">
        <f>SUM(E204:E243)</f>
        <v>115</v>
      </c>
      <c r="J9" s="11">
        <f t="shared" si="0"/>
        <v>2.8749999999999996</v>
      </c>
      <c r="K9" s="11">
        <v>2.875</v>
      </c>
    </row>
    <row r="10" spans="1:11" x14ac:dyDescent="0.2">
      <c r="A10" s="15">
        <v>1</v>
      </c>
      <c r="B10" s="10">
        <v>1</v>
      </c>
      <c r="C10" s="10">
        <v>1</v>
      </c>
      <c r="D10" s="16">
        <v>7</v>
      </c>
      <c r="E10" s="17">
        <v>0</v>
      </c>
      <c r="G10" s="10" t="s">
        <v>20</v>
      </c>
      <c r="H10" s="18">
        <v>40339</v>
      </c>
      <c r="I10" s="10">
        <f>SUM(E244:E283)</f>
        <v>90</v>
      </c>
      <c r="J10" s="11">
        <f t="shared" si="0"/>
        <v>2.25</v>
      </c>
      <c r="K10" s="11">
        <v>2.25</v>
      </c>
    </row>
    <row r="11" spans="1:11" x14ac:dyDescent="0.2">
      <c r="A11" s="15">
        <v>1</v>
      </c>
      <c r="B11" s="10">
        <v>1</v>
      </c>
      <c r="C11" s="10">
        <v>1</v>
      </c>
      <c r="D11" s="16">
        <v>8</v>
      </c>
      <c r="E11" s="17">
        <v>0</v>
      </c>
      <c r="G11" s="10" t="s">
        <v>21</v>
      </c>
      <c r="H11" s="18">
        <v>40346</v>
      </c>
      <c r="I11" s="10">
        <f>SUM(E284:E323)</f>
        <v>47</v>
      </c>
      <c r="J11" s="11">
        <f t="shared" si="0"/>
        <v>1.175</v>
      </c>
      <c r="K11" s="11">
        <v>1.175</v>
      </c>
    </row>
    <row r="12" spans="1:11" x14ac:dyDescent="0.2">
      <c r="A12" s="15">
        <v>1</v>
      </c>
      <c r="B12" s="10">
        <v>1</v>
      </c>
      <c r="C12" s="10">
        <v>1</v>
      </c>
      <c r="D12" s="16">
        <v>9</v>
      </c>
      <c r="E12" s="17">
        <v>0</v>
      </c>
      <c r="G12" s="10" t="s">
        <v>22</v>
      </c>
      <c r="H12" s="18">
        <v>40353</v>
      </c>
      <c r="I12" s="10">
        <f>SUM(E324:E363)</f>
        <v>0</v>
      </c>
      <c r="J12" s="11">
        <f t="shared" si="0"/>
        <v>0</v>
      </c>
      <c r="K12" s="11">
        <v>0</v>
      </c>
    </row>
    <row r="13" spans="1:11" x14ac:dyDescent="0.2">
      <c r="A13" s="22">
        <v>1</v>
      </c>
      <c r="B13" s="23">
        <v>1</v>
      </c>
      <c r="C13" s="23">
        <v>1</v>
      </c>
      <c r="D13" s="23">
        <v>10</v>
      </c>
      <c r="E13" s="24">
        <v>0</v>
      </c>
      <c r="F13" s="25"/>
      <c r="G13" s="10" t="s">
        <v>23</v>
      </c>
      <c r="H13" s="18">
        <v>40360</v>
      </c>
      <c r="I13" s="10">
        <f>SUM(E364:E403)</f>
        <v>22</v>
      </c>
      <c r="J13" s="11">
        <f t="shared" si="0"/>
        <v>0.55000000000000004</v>
      </c>
      <c r="K13" s="11">
        <v>0.55000000000000004</v>
      </c>
    </row>
    <row r="14" spans="1:11" x14ac:dyDescent="0.2">
      <c r="A14" s="15">
        <v>1</v>
      </c>
      <c r="B14" s="10">
        <v>1</v>
      </c>
      <c r="C14" s="10">
        <v>1</v>
      </c>
      <c r="D14" s="16">
        <v>11</v>
      </c>
      <c r="E14" s="17">
        <v>0</v>
      </c>
      <c r="G14" s="10" t="s">
        <v>24</v>
      </c>
      <c r="H14" s="18">
        <v>40367</v>
      </c>
      <c r="I14" s="10">
        <f>SUM(E404:E443)</f>
        <v>110</v>
      </c>
      <c r="J14" s="11">
        <f t="shared" si="0"/>
        <v>2.75</v>
      </c>
      <c r="K14" s="11">
        <v>2.75</v>
      </c>
    </row>
    <row r="15" spans="1:11" x14ac:dyDescent="0.2">
      <c r="A15" s="15">
        <v>1</v>
      </c>
      <c r="B15" s="10">
        <v>1</v>
      </c>
      <c r="C15" s="10">
        <v>1</v>
      </c>
      <c r="D15" s="16">
        <v>12</v>
      </c>
      <c r="E15" s="17">
        <v>0</v>
      </c>
      <c r="G15" s="10" t="s">
        <v>25</v>
      </c>
      <c r="H15" s="18">
        <v>40374</v>
      </c>
      <c r="I15" s="10">
        <f>SUM(E444:E483)</f>
        <v>150</v>
      </c>
      <c r="J15" s="11">
        <f t="shared" si="0"/>
        <v>3.75</v>
      </c>
      <c r="K15" s="11">
        <v>3.75</v>
      </c>
    </row>
    <row r="16" spans="1:11" x14ac:dyDescent="0.2">
      <c r="A16" s="15">
        <v>1</v>
      </c>
      <c r="B16" s="10">
        <v>1</v>
      </c>
      <c r="C16" s="10">
        <v>1</v>
      </c>
      <c r="D16" s="16">
        <v>13</v>
      </c>
      <c r="E16" s="17">
        <v>0</v>
      </c>
      <c r="G16" s="10" t="s">
        <v>26</v>
      </c>
      <c r="H16" s="18">
        <v>40381</v>
      </c>
      <c r="I16" s="10">
        <f>SUM(E484:E523)</f>
        <v>151</v>
      </c>
      <c r="J16" s="11">
        <f t="shared" si="0"/>
        <v>3.7749999999999999</v>
      </c>
      <c r="K16" s="11">
        <v>3.7749999999999999</v>
      </c>
    </row>
    <row r="17" spans="1:12" x14ac:dyDescent="0.2">
      <c r="A17" s="15">
        <v>1</v>
      </c>
      <c r="B17" s="10">
        <v>1</v>
      </c>
      <c r="C17" s="10">
        <v>1</v>
      </c>
      <c r="D17" s="16">
        <v>14</v>
      </c>
      <c r="E17" s="17">
        <v>0</v>
      </c>
      <c r="G17" s="10" t="s">
        <v>27</v>
      </c>
      <c r="H17" s="18">
        <v>40387</v>
      </c>
      <c r="I17" s="10">
        <f>SUM(E524:E563)</f>
        <v>86</v>
      </c>
      <c r="J17" s="11">
        <f>I17/6*7/40</f>
        <v>2.5083333333333337</v>
      </c>
      <c r="K17" s="11">
        <v>2.15</v>
      </c>
    </row>
    <row r="18" spans="1:12" x14ac:dyDescent="0.2">
      <c r="A18" s="19">
        <v>1</v>
      </c>
      <c r="B18" s="20">
        <v>1</v>
      </c>
      <c r="C18" s="20">
        <v>1</v>
      </c>
      <c r="D18" s="16">
        <v>15</v>
      </c>
      <c r="E18" s="17">
        <v>0</v>
      </c>
      <c r="G18" s="10" t="s">
        <v>28</v>
      </c>
      <c r="H18" s="18">
        <v>40395</v>
      </c>
      <c r="I18" s="10">
        <f>SUM(E564:E603)</f>
        <v>32</v>
      </c>
      <c r="J18" s="11">
        <f>I18/8*7/40</f>
        <v>0.7</v>
      </c>
      <c r="K18" s="11">
        <v>0.8</v>
      </c>
    </row>
    <row r="19" spans="1:12" x14ac:dyDescent="0.2">
      <c r="A19" s="15">
        <v>1</v>
      </c>
      <c r="B19" s="10">
        <v>1</v>
      </c>
      <c r="C19" s="10">
        <v>1</v>
      </c>
      <c r="D19" s="16">
        <v>16</v>
      </c>
      <c r="E19" s="17">
        <v>0</v>
      </c>
      <c r="G19" s="10" t="s">
        <v>29</v>
      </c>
      <c r="H19" s="18">
        <v>40402</v>
      </c>
      <c r="I19" s="10">
        <f>SUM(E604:E643)</f>
        <v>4</v>
      </c>
      <c r="J19" s="11">
        <f t="shared" si="0"/>
        <v>0.1</v>
      </c>
      <c r="K19" s="11">
        <v>0.1</v>
      </c>
    </row>
    <row r="20" spans="1:12" x14ac:dyDescent="0.2">
      <c r="A20" s="15">
        <v>1</v>
      </c>
      <c r="B20" s="10">
        <v>1</v>
      </c>
      <c r="C20" s="10">
        <v>1</v>
      </c>
      <c r="D20" s="16">
        <v>17</v>
      </c>
      <c r="E20" s="17">
        <v>0</v>
      </c>
      <c r="G20" s="10" t="s">
        <v>30</v>
      </c>
      <c r="H20" s="18">
        <v>40409</v>
      </c>
      <c r="I20" s="10">
        <f>SUM(E644:E683)</f>
        <v>21</v>
      </c>
      <c r="J20" s="11">
        <f t="shared" si="0"/>
        <v>0.52500000000000002</v>
      </c>
      <c r="K20" s="11">
        <v>0.52500000000000002</v>
      </c>
      <c r="L20" s="10" t="s">
        <v>188</v>
      </c>
    </row>
    <row r="21" spans="1:12" x14ac:dyDescent="0.2">
      <c r="A21" s="15">
        <v>1</v>
      </c>
      <c r="B21" s="10">
        <v>1</v>
      </c>
      <c r="C21" s="10">
        <v>1</v>
      </c>
      <c r="D21" s="16">
        <v>18</v>
      </c>
      <c r="E21" s="17">
        <v>0</v>
      </c>
      <c r="G21" s="10" t="s">
        <v>31</v>
      </c>
      <c r="H21" s="18">
        <v>40421</v>
      </c>
      <c r="I21" s="10">
        <f>SUM(E684:E723)</f>
        <v>145</v>
      </c>
      <c r="J21" s="11">
        <f>I21/12*7/40</f>
        <v>2.1145833333333335</v>
      </c>
      <c r="K21" s="11">
        <v>3.625</v>
      </c>
    </row>
    <row r="22" spans="1:12" x14ac:dyDescent="0.2">
      <c r="A22" s="15">
        <v>1</v>
      </c>
      <c r="B22" s="10">
        <v>1</v>
      </c>
      <c r="C22" s="10">
        <v>1</v>
      </c>
      <c r="D22" s="16">
        <v>19</v>
      </c>
      <c r="E22" s="17">
        <v>0</v>
      </c>
      <c r="G22" s="10" t="s">
        <v>32</v>
      </c>
      <c r="H22" s="18">
        <v>40429</v>
      </c>
      <c r="I22" s="10">
        <f>SUM(E724:E763)</f>
        <v>145</v>
      </c>
      <c r="J22" s="11">
        <f>I22/8*7/40</f>
        <v>3.171875</v>
      </c>
      <c r="K22" s="11">
        <v>3.625</v>
      </c>
    </row>
    <row r="23" spans="1:12" x14ac:dyDescent="0.2">
      <c r="A23" s="22">
        <v>1</v>
      </c>
      <c r="B23" s="23">
        <v>1</v>
      </c>
      <c r="C23" s="23">
        <v>1</v>
      </c>
      <c r="D23" s="23">
        <v>20</v>
      </c>
      <c r="E23" s="24">
        <v>0</v>
      </c>
      <c r="F23" s="25"/>
      <c r="G23" s="10" t="s">
        <v>33</v>
      </c>
      <c r="H23" s="18">
        <v>40436</v>
      </c>
      <c r="I23" s="10">
        <f>SUM(E764:E803)</f>
        <v>234</v>
      </c>
      <c r="J23" s="11">
        <f t="shared" si="0"/>
        <v>5.85</v>
      </c>
      <c r="K23" s="11">
        <v>5.85</v>
      </c>
    </row>
    <row r="24" spans="1:12" x14ac:dyDescent="0.2">
      <c r="A24" s="15">
        <v>1</v>
      </c>
      <c r="B24" s="10">
        <v>1</v>
      </c>
      <c r="C24" s="10">
        <v>1</v>
      </c>
      <c r="D24" s="16">
        <v>21</v>
      </c>
      <c r="E24" s="17">
        <v>0</v>
      </c>
      <c r="G24" s="10" t="s">
        <v>34</v>
      </c>
      <c r="H24" s="18">
        <v>40443</v>
      </c>
      <c r="I24" s="10">
        <f>SUM(E804:E843)</f>
        <v>129</v>
      </c>
      <c r="J24" s="11">
        <f t="shared" si="0"/>
        <v>3.2250000000000001</v>
      </c>
      <c r="K24" s="11">
        <v>3.2250000000000001</v>
      </c>
    </row>
    <row r="25" spans="1:12" x14ac:dyDescent="0.2">
      <c r="A25" s="15">
        <v>1</v>
      </c>
      <c r="B25" s="10">
        <v>1</v>
      </c>
      <c r="C25" s="10">
        <v>1</v>
      </c>
      <c r="D25" s="16">
        <v>22</v>
      </c>
      <c r="E25" s="17">
        <v>0</v>
      </c>
      <c r="G25" s="10" t="s">
        <v>35</v>
      </c>
      <c r="H25" s="18">
        <v>40451</v>
      </c>
      <c r="I25" s="10">
        <f>SUM(E844:E883)</f>
        <v>160</v>
      </c>
      <c r="J25" s="11">
        <f>I25/8*7/40</f>
        <v>3.5</v>
      </c>
      <c r="K25" s="11">
        <v>4</v>
      </c>
    </row>
    <row r="26" spans="1:12" x14ac:dyDescent="0.2">
      <c r="A26" s="15">
        <v>1</v>
      </c>
      <c r="B26" s="10">
        <v>1</v>
      </c>
      <c r="C26" s="10">
        <v>1</v>
      </c>
      <c r="D26" s="16">
        <v>23</v>
      </c>
      <c r="E26" s="17">
        <v>0</v>
      </c>
      <c r="G26" s="10" t="s">
        <v>36</v>
      </c>
      <c r="H26" s="18">
        <v>40459</v>
      </c>
      <c r="I26" s="10">
        <f>SUM(E884:E923)</f>
        <v>70</v>
      </c>
      <c r="J26" s="11">
        <f>I26/8*7/40</f>
        <v>1.53125</v>
      </c>
      <c r="K26" s="11">
        <v>1.75</v>
      </c>
    </row>
    <row r="27" spans="1:12" x14ac:dyDescent="0.2">
      <c r="A27" s="15">
        <v>1</v>
      </c>
      <c r="B27" s="10">
        <v>1</v>
      </c>
      <c r="C27" s="10">
        <v>1</v>
      </c>
      <c r="D27" s="16">
        <v>24</v>
      </c>
      <c r="E27" s="17">
        <v>0</v>
      </c>
      <c r="G27" s="10" t="s">
        <v>37</v>
      </c>
      <c r="H27" s="18">
        <v>40465</v>
      </c>
      <c r="I27" s="10">
        <f>SUM(E924:E963)</f>
        <v>14</v>
      </c>
      <c r="J27" s="11">
        <f>I27/6*7/40</f>
        <v>0.40833333333333338</v>
      </c>
      <c r="K27" s="11">
        <v>0.35</v>
      </c>
    </row>
    <row r="28" spans="1:12" x14ac:dyDescent="0.2">
      <c r="A28" s="19">
        <v>1</v>
      </c>
      <c r="B28" s="20">
        <v>1</v>
      </c>
      <c r="C28" s="20">
        <v>1</v>
      </c>
      <c r="D28" s="16">
        <v>25</v>
      </c>
      <c r="E28" s="17">
        <v>0</v>
      </c>
      <c r="G28" s="10" t="s">
        <v>38</v>
      </c>
      <c r="H28" s="18">
        <v>40478</v>
      </c>
      <c r="I28" s="10">
        <f>SUM(E964:E1003)</f>
        <v>0</v>
      </c>
      <c r="J28" s="11">
        <f>I28/13*7/40</f>
        <v>0</v>
      </c>
      <c r="K28" s="11">
        <v>0</v>
      </c>
    </row>
    <row r="29" spans="1:12" x14ac:dyDescent="0.2">
      <c r="A29" s="15">
        <v>1</v>
      </c>
      <c r="B29" s="10">
        <v>1</v>
      </c>
      <c r="C29" s="10">
        <v>1</v>
      </c>
      <c r="D29" s="16">
        <v>26</v>
      </c>
      <c r="E29" s="17">
        <v>0</v>
      </c>
    </row>
    <row r="30" spans="1:12" x14ac:dyDescent="0.2">
      <c r="A30" s="15">
        <v>1</v>
      </c>
      <c r="B30" s="10">
        <v>1</v>
      </c>
      <c r="C30" s="10">
        <v>1</v>
      </c>
      <c r="D30" s="16">
        <v>27</v>
      </c>
      <c r="E30" s="17">
        <v>0</v>
      </c>
    </row>
    <row r="31" spans="1:12" x14ac:dyDescent="0.2">
      <c r="A31" s="15">
        <v>1</v>
      </c>
      <c r="B31" s="10">
        <v>1</v>
      </c>
      <c r="C31" s="10">
        <v>1</v>
      </c>
      <c r="D31" s="16">
        <v>28</v>
      </c>
      <c r="E31" s="17">
        <v>6</v>
      </c>
    </row>
    <row r="32" spans="1:12" x14ac:dyDescent="0.2">
      <c r="A32" s="15">
        <v>1</v>
      </c>
      <c r="B32" s="20">
        <v>1</v>
      </c>
      <c r="C32" s="20">
        <v>1</v>
      </c>
      <c r="D32" s="16">
        <v>29</v>
      </c>
      <c r="E32" s="17">
        <v>4</v>
      </c>
    </row>
    <row r="33" spans="1:6" x14ac:dyDescent="0.2">
      <c r="A33" s="22">
        <v>1</v>
      </c>
      <c r="B33" s="23">
        <v>1</v>
      </c>
      <c r="C33" s="23">
        <v>1</v>
      </c>
      <c r="D33" s="23">
        <v>30</v>
      </c>
      <c r="E33" s="24">
        <v>2</v>
      </c>
      <c r="F33" s="25"/>
    </row>
    <row r="34" spans="1:6" x14ac:dyDescent="0.2">
      <c r="A34" s="15">
        <v>1</v>
      </c>
      <c r="B34" s="10">
        <v>1</v>
      </c>
      <c r="C34" s="10">
        <v>1</v>
      </c>
      <c r="D34" s="16">
        <v>31</v>
      </c>
      <c r="E34" s="17">
        <v>4</v>
      </c>
    </row>
    <row r="35" spans="1:6" x14ac:dyDescent="0.2">
      <c r="A35" s="15">
        <v>1</v>
      </c>
      <c r="B35" s="10">
        <v>1</v>
      </c>
      <c r="C35" s="10">
        <v>1</v>
      </c>
      <c r="D35" s="16">
        <v>32</v>
      </c>
      <c r="E35" s="17">
        <v>0</v>
      </c>
    </row>
    <row r="36" spans="1:6" x14ac:dyDescent="0.2">
      <c r="A36" s="15">
        <v>1</v>
      </c>
      <c r="B36" s="10">
        <v>1</v>
      </c>
      <c r="C36" s="10">
        <v>1</v>
      </c>
      <c r="D36" s="16">
        <v>33</v>
      </c>
      <c r="E36" s="17">
        <v>0</v>
      </c>
    </row>
    <row r="37" spans="1:6" x14ac:dyDescent="0.2">
      <c r="A37" s="15">
        <v>1</v>
      </c>
      <c r="B37" s="10">
        <v>1</v>
      </c>
      <c r="C37" s="10">
        <v>1</v>
      </c>
      <c r="D37" s="16">
        <v>34</v>
      </c>
      <c r="E37" s="17">
        <v>0</v>
      </c>
    </row>
    <row r="38" spans="1:6" x14ac:dyDescent="0.2">
      <c r="A38" s="19">
        <v>1</v>
      </c>
      <c r="B38" s="20">
        <v>1</v>
      </c>
      <c r="C38" s="20">
        <v>1</v>
      </c>
      <c r="D38" s="16">
        <v>35</v>
      </c>
      <c r="E38" s="17">
        <v>1</v>
      </c>
    </row>
    <row r="39" spans="1:6" x14ac:dyDescent="0.2">
      <c r="A39" s="15">
        <v>1</v>
      </c>
      <c r="B39" s="10">
        <v>1</v>
      </c>
      <c r="C39" s="10">
        <v>1</v>
      </c>
      <c r="D39" s="16">
        <v>36</v>
      </c>
      <c r="E39" s="17">
        <v>0</v>
      </c>
    </row>
    <row r="40" spans="1:6" x14ac:dyDescent="0.2">
      <c r="A40" s="15">
        <v>1</v>
      </c>
      <c r="B40" s="10">
        <v>1</v>
      </c>
      <c r="C40" s="10">
        <v>1</v>
      </c>
      <c r="D40" s="16">
        <v>37</v>
      </c>
      <c r="E40" s="17">
        <v>0</v>
      </c>
    </row>
    <row r="41" spans="1:6" x14ac:dyDescent="0.2">
      <c r="A41" s="15">
        <v>1</v>
      </c>
      <c r="B41" s="10">
        <v>1</v>
      </c>
      <c r="C41" s="10">
        <v>1</v>
      </c>
      <c r="D41" s="16">
        <v>38</v>
      </c>
      <c r="E41" s="17">
        <v>0</v>
      </c>
    </row>
    <row r="42" spans="1:6" x14ac:dyDescent="0.2">
      <c r="A42" s="15">
        <v>1</v>
      </c>
      <c r="B42" s="10">
        <v>1</v>
      </c>
      <c r="C42" s="10">
        <v>1</v>
      </c>
      <c r="D42" s="16">
        <v>39</v>
      </c>
      <c r="E42" s="17">
        <v>0</v>
      </c>
    </row>
    <row r="43" spans="1:6" ht="15.75" thickBot="1" x14ac:dyDescent="0.25">
      <c r="A43" s="26">
        <v>1</v>
      </c>
      <c r="B43" s="27">
        <v>1</v>
      </c>
      <c r="C43" s="27">
        <v>1</v>
      </c>
      <c r="D43" s="27">
        <v>40</v>
      </c>
      <c r="E43" s="28">
        <v>0</v>
      </c>
      <c r="F43" s="43"/>
    </row>
    <row r="44" spans="1:6" x14ac:dyDescent="0.2">
      <c r="A44" s="15">
        <v>1</v>
      </c>
      <c r="B44" s="10">
        <v>2</v>
      </c>
      <c r="C44" s="10">
        <v>1</v>
      </c>
      <c r="D44" s="16">
        <v>1</v>
      </c>
      <c r="E44" s="44">
        <v>0</v>
      </c>
      <c r="F44" s="10" t="s">
        <v>78</v>
      </c>
    </row>
    <row r="45" spans="1:6" x14ac:dyDescent="0.2">
      <c r="A45" s="15">
        <v>1</v>
      </c>
      <c r="B45" s="10">
        <v>2</v>
      </c>
      <c r="C45" s="10">
        <v>1</v>
      </c>
      <c r="D45" s="16">
        <v>2</v>
      </c>
      <c r="E45" s="17">
        <v>0</v>
      </c>
      <c r="F45" s="10" t="s">
        <v>82</v>
      </c>
    </row>
    <row r="46" spans="1:6" x14ac:dyDescent="0.2">
      <c r="A46" s="15">
        <v>1</v>
      </c>
      <c r="B46" s="10">
        <v>2</v>
      </c>
      <c r="C46" s="10">
        <v>1</v>
      </c>
      <c r="D46" s="16">
        <v>3</v>
      </c>
      <c r="E46" s="17">
        <v>0</v>
      </c>
      <c r="F46" s="10" t="s">
        <v>83</v>
      </c>
    </row>
    <row r="47" spans="1:6" x14ac:dyDescent="0.2">
      <c r="A47" s="15">
        <v>1</v>
      </c>
      <c r="B47" s="10">
        <v>2</v>
      </c>
      <c r="C47" s="10">
        <v>1</v>
      </c>
      <c r="D47" s="16">
        <v>4</v>
      </c>
      <c r="E47" s="17">
        <v>0</v>
      </c>
      <c r="F47" s="10" t="s">
        <v>84</v>
      </c>
    </row>
    <row r="48" spans="1:6" x14ac:dyDescent="0.2">
      <c r="A48" s="19">
        <v>1</v>
      </c>
      <c r="B48" s="20">
        <v>2</v>
      </c>
      <c r="C48" s="20">
        <v>1</v>
      </c>
      <c r="D48" s="16">
        <v>5</v>
      </c>
      <c r="E48" s="17">
        <v>0</v>
      </c>
    </row>
    <row r="49" spans="1:6" x14ac:dyDescent="0.2">
      <c r="A49" s="15">
        <v>1</v>
      </c>
      <c r="B49" s="10">
        <v>2</v>
      </c>
      <c r="C49" s="10">
        <v>1</v>
      </c>
      <c r="D49" s="16">
        <v>6</v>
      </c>
      <c r="E49" s="17">
        <v>0</v>
      </c>
    </row>
    <row r="50" spans="1:6" x14ac:dyDescent="0.2">
      <c r="A50" s="15">
        <v>1</v>
      </c>
      <c r="B50" s="10">
        <v>2</v>
      </c>
      <c r="C50" s="10">
        <v>1</v>
      </c>
      <c r="D50" s="16">
        <v>7</v>
      </c>
      <c r="E50" s="17">
        <v>0</v>
      </c>
    </row>
    <row r="51" spans="1:6" x14ac:dyDescent="0.2">
      <c r="A51" s="15">
        <v>1</v>
      </c>
      <c r="B51" s="10">
        <v>2</v>
      </c>
      <c r="C51" s="10">
        <v>1</v>
      </c>
      <c r="D51" s="16">
        <v>8</v>
      </c>
      <c r="E51" s="17">
        <v>0</v>
      </c>
    </row>
    <row r="52" spans="1:6" x14ac:dyDescent="0.2">
      <c r="A52" s="15">
        <v>1</v>
      </c>
      <c r="B52" s="10">
        <v>2</v>
      </c>
      <c r="C52" s="10">
        <v>1</v>
      </c>
      <c r="D52" s="16">
        <v>9</v>
      </c>
      <c r="E52" s="17">
        <v>0</v>
      </c>
    </row>
    <row r="53" spans="1:6" x14ac:dyDescent="0.2">
      <c r="A53" s="22">
        <v>1</v>
      </c>
      <c r="B53" s="23">
        <v>2</v>
      </c>
      <c r="C53" s="23">
        <v>1</v>
      </c>
      <c r="D53" s="23">
        <v>10</v>
      </c>
      <c r="E53" s="24">
        <v>0</v>
      </c>
      <c r="F53" s="23"/>
    </row>
    <row r="54" spans="1:6" x14ac:dyDescent="0.2">
      <c r="A54" s="15">
        <v>1</v>
      </c>
      <c r="B54" s="10">
        <v>2</v>
      </c>
      <c r="C54" s="10">
        <v>1</v>
      </c>
      <c r="D54" s="16">
        <v>11</v>
      </c>
      <c r="E54" s="17">
        <v>0</v>
      </c>
    </row>
    <row r="55" spans="1:6" x14ac:dyDescent="0.2">
      <c r="A55" s="15">
        <v>1</v>
      </c>
      <c r="B55" s="10">
        <v>2</v>
      </c>
      <c r="C55" s="10">
        <v>1</v>
      </c>
      <c r="D55" s="16">
        <v>12</v>
      </c>
      <c r="E55" s="17">
        <v>4</v>
      </c>
    </row>
    <row r="56" spans="1:6" x14ac:dyDescent="0.2">
      <c r="A56" s="15">
        <v>1</v>
      </c>
      <c r="B56" s="10">
        <v>2</v>
      </c>
      <c r="C56" s="10">
        <v>1</v>
      </c>
      <c r="D56" s="16">
        <v>13</v>
      </c>
      <c r="E56" s="17">
        <v>3</v>
      </c>
    </row>
    <row r="57" spans="1:6" x14ac:dyDescent="0.2">
      <c r="A57" s="15">
        <v>1</v>
      </c>
      <c r="B57" s="10">
        <v>2</v>
      </c>
      <c r="C57" s="10">
        <v>1</v>
      </c>
      <c r="D57" s="16">
        <v>14</v>
      </c>
      <c r="E57" s="17">
        <v>0</v>
      </c>
    </row>
    <row r="58" spans="1:6" x14ac:dyDescent="0.2">
      <c r="A58" s="19">
        <v>1</v>
      </c>
      <c r="B58" s="20">
        <v>2</v>
      </c>
      <c r="C58" s="20">
        <v>1</v>
      </c>
      <c r="D58" s="16">
        <v>15</v>
      </c>
      <c r="E58" s="17">
        <v>0</v>
      </c>
    </row>
    <row r="59" spans="1:6" x14ac:dyDescent="0.2">
      <c r="A59" s="15">
        <v>1</v>
      </c>
      <c r="B59" s="10">
        <v>2</v>
      </c>
      <c r="C59" s="10">
        <v>1</v>
      </c>
      <c r="D59" s="16">
        <v>16</v>
      </c>
      <c r="E59" s="17">
        <v>0</v>
      </c>
    </row>
    <row r="60" spans="1:6" x14ac:dyDescent="0.2">
      <c r="A60" s="15">
        <v>1</v>
      </c>
      <c r="B60" s="10">
        <v>2</v>
      </c>
      <c r="C60" s="10">
        <v>1</v>
      </c>
      <c r="D60" s="16">
        <v>17</v>
      </c>
      <c r="E60" s="17">
        <v>0</v>
      </c>
    </row>
    <row r="61" spans="1:6" x14ac:dyDescent="0.2">
      <c r="A61" s="15">
        <v>1</v>
      </c>
      <c r="B61" s="10">
        <v>2</v>
      </c>
      <c r="C61" s="10">
        <v>1</v>
      </c>
      <c r="D61" s="16">
        <v>18</v>
      </c>
      <c r="E61" s="17">
        <v>26</v>
      </c>
    </row>
    <row r="62" spans="1:6" x14ac:dyDescent="0.2">
      <c r="A62" s="15">
        <v>1</v>
      </c>
      <c r="B62" s="10">
        <v>2</v>
      </c>
      <c r="C62" s="10">
        <v>1</v>
      </c>
      <c r="D62" s="16">
        <v>19</v>
      </c>
      <c r="E62" s="17">
        <v>12</v>
      </c>
    </row>
    <row r="63" spans="1:6" x14ac:dyDescent="0.2">
      <c r="A63" s="22">
        <v>1</v>
      </c>
      <c r="B63" s="23">
        <v>2</v>
      </c>
      <c r="C63" s="23">
        <v>1</v>
      </c>
      <c r="D63" s="23">
        <v>20</v>
      </c>
      <c r="E63" s="24">
        <v>4</v>
      </c>
      <c r="F63" s="23"/>
    </row>
    <row r="64" spans="1:6" x14ac:dyDescent="0.2">
      <c r="A64" s="15">
        <v>1</v>
      </c>
      <c r="B64" s="10">
        <v>2</v>
      </c>
      <c r="C64" s="10">
        <v>1</v>
      </c>
      <c r="D64" s="16">
        <v>21</v>
      </c>
      <c r="E64" s="17">
        <v>8</v>
      </c>
    </row>
    <row r="65" spans="1:6" x14ac:dyDescent="0.2">
      <c r="A65" s="15">
        <v>1</v>
      </c>
      <c r="B65" s="10">
        <v>2</v>
      </c>
      <c r="C65" s="10">
        <v>1</v>
      </c>
      <c r="D65" s="16">
        <v>22</v>
      </c>
      <c r="E65" s="17">
        <v>7</v>
      </c>
    </row>
    <row r="66" spans="1:6" x14ac:dyDescent="0.2">
      <c r="A66" s="15">
        <v>1</v>
      </c>
      <c r="B66" s="10">
        <v>2</v>
      </c>
      <c r="C66" s="10">
        <v>1</v>
      </c>
      <c r="D66" s="16">
        <v>23</v>
      </c>
      <c r="E66" s="17">
        <v>5</v>
      </c>
    </row>
    <row r="67" spans="1:6" x14ac:dyDescent="0.2">
      <c r="A67" s="15">
        <v>1</v>
      </c>
      <c r="B67" s="10">
        <v>2</v>
      </c>
      <c r="C67" s="10">
        <v>1</v>
      </c>
      <c r="D67" s="16">
        <v>24</v>
      </c>
      <c r="E67" s="17">
        <v>8</v>
      </c>
    </row>
    <row r="68" spans="1:6" x14ac:dyDescent="0.2">
      <c r="A68" s="19">
        <v>1</v>
      </c>
      <c r="B68" s="20">
        <v>2</v>
      </c>
      <c r="C68" s="20">
        <v>1</v>
      </c>
      <c r="D68" s="16">
        <v>25</v>
      </c>
      <c r="E68" s="17">
        <v>10</v>
      </c>
    </row>
    <row r="69" spans="1:6" x14ac:dyDescent="0.2">
      <c r="A69" s="15">
        <v>1</v>
      </c>
      <c r="B69" s="10">
        <v>2</v>
      </c>
      <c r="C69" s="10">
        <v>1</v>
      </c>
      <c r="D69" s="16">
        <v>26</v>
      </c>
      <c r="E69" s="17">
        <v>14</v>
      </c>
    </row>
    <row r="70" spans="1:6" x14ac:dyDescent="0.2">
      <c r="A70" s="15">
        <v>1</v>
      </c>
      <c r="B70" s="10">
        <v>2</v>
      </c>
      <c r="C70" s="10">
        <v>1</v>
      </c>
      <c r="D70" s="16">
        <v>27</v>
      </c>
      <c r="E70" s="17">
        <v>18</v>
      </c>
    </row>
    <row r="71" spans="1:6" x14ac:dyDescent="0.2">
      <c r="A71" s="15">
        <v>1</v>
      </c>
      <c r="B71" s="10">
        <v>2</v>
      </c>
      <c r="C71" s="10">
        <v>1</v>
      </c>
      <c r="D71" s="16">
        <v>28</v>
      </c>
      <c r="E71" s="17">
        <v>2</v>
      </c>
    </row>
    <row r="72" spans="1:6" x14ac:dyDescent="0.2">
      <c r="A72" s="15">
        <v>1</v>
      </c>
      <c r="B72" s="10">
        <v>2</v>
      </c>
      <c r="C72" s="10">
        <v>1</v>
      </c>
      <c r="D72" s="16">
        <v>29</v>
      </c>
      <c r="E72" s="17">
        <v>17</v>
      </c>
    </row>
    <row r="73" spans="1:6" x14ac:dyDescent="0.2">
      <c r="A73" s="22">
        <v>1</v>
      </c>
      <c r="B73" s="23">
        <v>2</v>
      </c>
      <c r="C73" s="23">
        <v>1</v>
      </c>
      <c r="D73" s="23">
        <v>30</v>
      </c>
      <c r="E73" s="24">
        <v>12</v>
      </c>
      <c r="F73" s="23"/>
    </row>
    <row r="74" spans="1:6" x14ac:dyDescent="0.2">
      <c r="A74" s="15">
        <v>1</v>
      </c>
      <c r="B74" s="10">
        <v>2</v>
      </c>
      <c r="C74" s="10">
        <v>1</v>
      </c>
      <c r="D74" s="16">
        <v>31</v>
      </c>
      <c r="E74" s="17">
        <v>13</v>
      </c>
    </row>
    <row r="75" spans="1:6" x14ac:dyDescent="0.2">
      <c r="A75" s="15">
        <v>1</v>
      </c>
      <c r="B75" s="10">
        <v>2</v>
      </c>
      <c r="C75" s="10">
        <v>1</v>
      </c>
      <c r="D75" s="16">
        <v>32</v>
      </c>
      <c r="E75" s="17">
        <v>23</v>
      </c>
    </row>
    <row r="76" spans="1:6" x14ac:dyDescent="0.2">
      <c r="A76" s="15">
        <v>1</v>
      </c>
      <c r="B76" s="10">
        <v>2</v>
      </c>
      <c r="C76" s="10">
        <v>1</v>
      </c>
      <c r="D76" s="16">
        <v>33</v>
      </c>
      <c r="E76" s="17">
        <v>17</v>
      </c>
    </row>
    <row r="77" spans="1:6" x14ac:dyDescent="0.2">
      <c r="A77" s="15">
        <v>1</v>
      </c>
      <c r="B77" s="10">
        <v>2</v>
      </c>
      <c r="C77" s="10">
        <v>1</v>
      </c>
      <c r="D77" s="16">
        <v>34</v>
      </c>
      <c r="E77" s="17">
        <v>9</v>
      </c>
    </row>
    <row r="78" spans="1:6" x14ac:dyDescent="0.2">
      <c r="A78" s="19">
        <v>1</v>
      </c>
      <c r="B78" s="20">
        <v>2</v>
      </c>
      <c r="C78" s="20">
        <v>1</v>
      </c>
      <c r="D78" s="16">
        <v>35</v>
      </c>
      <c r="E78" s="17">
        <v>17</v>
      </c>
    </row>
    <row r="79" spans="1:6" x14ac:dyDescent="0.2">
      <c r="A79" s="15">
        <v>1</v>
      </c>
      <c r="B79" s="10">
        <v>2</v>
      </c>
      <c r="C79" s="10">
        <v>1</v>
      </c>
      <c r="D79" s="16">
        <v>36</v>
      </c>
      <c r="E79" s="17">
        <v>1</v>
      </c>
    </row>
    <row r="80" spans="1:6" x14ac:dyDescent="0.2">
      <c r="A80" s="15">
        <v>1</v>
      </c>
      <c r="B80" s="10">
        <v>2</v>
      </c>
      <c r="C80" s="10">
        <v>1</v>
      </c>
      <c r="D80" s="16">
        <v>37</v>
      </c>
      <c r="E80" s="17">
        <v>0</v>
      </c>
    </row>
    <row r="81" spans="1:6" x14ac:dyDescent="0.2">
      <c r="A81" s="15">
        <v>1</v>
      </c>
      <c r="B81" s="10">
        <v>2</v>
      </c>
      <c r="C81" s="10">
        <v>1</v>
      </c>
      <c r="D81" s="16">
        <v>38</v>
      </c>
      <c r="E81" s="17">
        <v>0</v>
      </c>
    </row>
    <row r="82" spans="1:6" x14ac:dyDescent="0.2">
      <c r="A82" s="15">
        <v>1</v>
      </c>
      <c r="B82" s="10">
        <v>2</v>
      </c>
      <c r="C82" s="10">
        <v>1</v>
      </c>
      <c r="D82" s="16">
        <v>39</v>
      </c>
      <c r="E82" s="17">
        <v>0</v>
      </c>
      <c r="F82" s="10" t="s">
        <v>49</v>
      </c>
    </row>
    <row r="83" spans="1:6" ht="15.75" thickBot="1" x14ac:dyDescent="0.25">
      <c r="A83" s="26">
        <v>1</v>
      </c>
      <c r="B83" s="27">
        <v>2</v>
      </c>
      <c r="C83" s="27">
        <v>1</v>
      </c>
      <c r="D83" s="27">
        <v>40</v>
      </c>
      <c r="E83" s="28">
        <v>0</v>
      </c>
      <c r="F83" s="27" t="s">
        <v>49</v>
      </c>
    </row>
    <row r="84" spans="1:6" x14ac:dyDescent="0.2">
      <c r="A84" s="15">
        <v>1</v>
      </c>
      <c r="B84" s="10">
        <v>3</v>
      </c>
      <c r="C84" s="10">
        <v>1</v>
      </c>
      <c r="D84" s="16">
        <v>1</v>
      </c>
      <c r="E84" s="17">
        <v>0</v>
      </c>
      <c r="F84" s="10" t="s">
        <v>85</v>
      </c>
    </row>
    <row r="85" spans="1:6" x14ac:dyDescent="0.2">
      <c r="A85" s="15">
        <v>1</v>
      </c>
      <c r="B85" s="10">
        <v>3</v>
      </c>
      <c r="C85" s="10">
        <v>1</v>
      </c>
      <c r="D85" s="16">
        <v>2</v>
      </c>
      <c r="E85" s="17">
        <v>8</v>
      </c>
      <c r="F85" s="10" t="s">
        <v>86</v>
      </c>
    </row>
    <row r="86" spans="1:6" x14ac:dyDescent="0.2">
      <c r="A86" s="15">
        <v>1</v>
      </c>
      <c r="B86" s="10">
        <v>3</v>
      </c>
      <c r="C86" s="10">
        <v>1</v>
      </c>
      <c r="D86" s="16">
        <v>3</v>
      </c>
      <c r="E86" s="17">
        <v>1</v>
      </c>
      <c r="F86" s="10" t="s">
        <v>87</v>
      </c>
    </row>
    <row r="87" spans="1:6" x14ac:dyDescent="0.2">
      <c r="A87" s="15">
        <v>1</v>
      </c>
      <c r="B87" s="10">
        <v>3</v>
      </c>
      <c r="C87" s="10">
        <v>1</v>
      </c>
      <c r="D87" s="16">
        <v>4</v>
      </c>
      <c r="E87" s="17">
        <v>2</v>
      </c>
    </row>
    <row r="88" spans="1:6" x14ac:dyDescent="0.2">
      <c r="A88" s="19">
        <v>1</v>
      </c>
      <c r="B88" s="20">
        <v>3</v>
      </c>
      <c r="C88" s="20">
        <v>1</v>
      </c>
      <c r="D88" s="16">
        <v>5</v>
      </c>
      <c r="E88" s="17">
        <v>9</v>
      </c>
    </row>
    <row r="89" spans="1:6" x14ac:dyDescent="0.2">
      <c r="A89" s="15">
        <v>1</v>
      </c>
      <c r="B89" s="10">
        <v>3</v>
      </c>
      <c r="C89" s="10">
        <v>1</v>
      </c>
      <c r="D89" s="16">
        <v>6</v>
      </c>
      <c r="E89" s="17">
        <v>5</v>
      </c>
    </row>
    <row r="90" spans="1:6" x14ac:dyDescent="0.2">
      <c r="A90" s="15">
        <v>1</v>
      </c>
      <c r="B90" s="10">
        <v>3</v>
      </c>
      <c r="C90" s="10">
        <v>1</v>
      </c>
      <c r="D90" s="16">
        <v>7</v>
      </c>
      <c r="E90" s="17">
        <v>10</v>
      </c>
    </row>
    <row r="91" spans="1:6" x14ac:dyDescent="0.2">
      <c r="A91" s="15">
        <v>1</v>
      </c>
      <c r="B91" s="10">
        <v>3</v>
      </c>
      <c r="C91" s="10">
        <v>1</v>
      </c>
      <c r="D91" s="16">
        <v>8</v>
      </c>
      <c r="E91" s="17">
        <v>0</v>
      </c>
    </row>
    <row r="92" spans="1:6" x14ac:dyDescent="0.2">
      <c r="A92" s="15">
        <v>1</v>
      </c>
      <c r="B92" s="10">
        <v>3</v>
      </c>
      <c r="C92" s="10">
        <v>1</v>
      </c>
      <c r="D92" s="16">
        <v>9</v>
      </c>
      <c r="E92" s="17">
        <v>28</v>
      </c>
    </row>
    <row r="93" spans="1:6" x14ac:dyDescent="0.2">
      <c r="A93" s="22">
        <v>1</v>
      </c>
      <c r="B93" s="23">
        <v>3</v>
      </c>
      <c r="C93" s="23">
        <v>1</v>
      </c>
      <c r="D93" s="23">
        <v>10</v>
      </c>
      <c r="E93" s="24">
        <v>5</v>
      </c>
      <c r="F93" s="25"/>
    </row>
    <row r="94" spans="1:6" x14ac:dyDescent="0.2">
      <c r="A94" s="15">
        <v>1</v>
      </c>
      <c r="B94" s="10">
        <v>3</v>
      </c>
      <c r="C94" s="10">
        <v>1</v>
      </c>
      <c r="D94" s="16">
        <v>11</v>
      </c>
      <c r="E94" s="17">
        <v>11</v>
      </c>
    </row>
    <row r="95" spans="1:6" x14ac:dyDescent="0.2">
      <c r="A95" s="15">
        <v>1</v>
      </c>
      <c r="B95" s="10">
        <v>3</v>
      </c>
      <c r="C95" s="10">
        <v>1</v>
      </c>
      <c r="D95" s="16">
        <v>12</v>
      </c>
      <c r="E95" s="17">
        <v>6</v>
      </c>
    </row>
    <row r="96" spans="1:6" x14ac:dyDescent="0.2">
      <c r="A96" s="15">
        <v>1</v>
      </c>
      <c r="B96" s="10">
        <v>3</v>
      </c>
      <c r="C96" s="10">
        <v>1</v>
      </c>
      <c r="D96" s="16">
        <v>13</v>
      </c>
      <c r="E96" s="17">
        <v>6</v>
      </c>
    </row>
    <row r="97" spans="1:6" x14ac:dyDescent="0.2">
      <c r="A97" s="15">
        <v>1</v>
      </c>
      <c r="B97" s="10">
        <v>3</v>
      </c>
      <c r="C97" s="10">
        <v>1</v>
      </c>
      <c r="D97" s="16">
        <v>14</v>
      </c>
      <c r="E97" s="17">
        <v>29</v>
      </c>
    </row>
    <row r="98" spans="1:6" x14ac:dyDescent="0.2">
      <c r="A98" s="19">
        <v>1</v>
      </c>
      <c r="B98" s="20">
        <v>3</v>
      </c>
      <c r="C98" s="20">
        <v>1</v>
      </c>
      <c r="D98" s="16">
        <v>15</v>
      </c>
      <c r="E98" s="17">
        <v>0</v>
      </c>
    </row>
    <row r="99" spans="1:6" x14ac:dyDescent="0.2">
      <c r="A99" s="15">
        <v>1</v>
      </c>
      <c r="B99" s="10">
        <v>3</v>
      </c>
      <c r="C99" s="10">
        <v>1</v>
      </c>
      <c r="D99" s="16">
        <v>16</v>
      </c>
      <c r="E99" s="17">
        <v>3</v>
      </c>
    </row>
    <row r="100" spans="1:6" x14ac:dyDescent="0.2">
      <c r="A100" s="15">
        <v>1</v>
      </c>
      <c r="B100" s="10">
        <v>3</v>
      </c>
      <c r="C100" s="10">
        <v>1</v>
      </c>
      <c r="D100" s="16">
        <v>17</v>
      </c>
      <c r="E100" s="17">
        <v>17</v>
      </c>
    </row>
    <row r="101" spans="1:6" x14ac:dyDescent="0.2">
      <c r="A101" s="15">
        <v>1</v>
      </c>
      <c r="B101" s="10">
        <v>3</v>
      </c>
      <c r="C101" s="10">
        <v>1</v>
      </c>
      <c r="D101" s="16">
        <v>18</v>
      </c>
      <c r="E101" s="17">
        <v>3</v>
      </c>
    </row>
    <row r="102" spans="1:6" x14ac:dyDescent="0.2">
      <c r="A102" s="15">
        <v>1</v>
      </c>
      <c r="B102" s="10">
        <v>3</v>
      </c>
      <c r="C102" s="10">
        <v>1</v>
      </c>
      <c r="D102" s="16">
        <v>19</v>
      </c>
      <c r="E102" s="17">
        <v>58</v>
      </c>
    </row>
    <row r="103" spans="1:6" x14ac:dyDescent="0.2">
      <c r="A103" s="22">
        <v>1</v>
      </c>
      <c r="B103" s="23">
        <v>3</v>
      </c>
      <c r="C103" s="23">
        <v>1</v>
      </c>
      <c r="D103" s="23">
        <v>20</v>
      </c>
      <c r="E103" s="24">
        <v>32</v>
      </c>
      <c r="F103" s="25"/>
    </row>
    <row r="104" spans="1:6" x14ac:dyDescent="0.2">
      <c r="A104" s="15">
        <v>1</v>
      </c>
      <c r="B104" s="10">
        <v>3</v>
      </c>
      <c r="C104" s="10">
        <v>1</v>
      </c>
      <c r="D104" s="16">
        <v>21</v>
      </c>
      <c r="E104" s="17">
        <v>16</v>
      </c>
    </row>
    <row r="105" spans="1:6" x14ac:dyDescent="0.2">
      <c r="A105" s="15">
        <v>1</v>
      </c>
      <c r="B105" s="10">
        <v>3</v>
      </c>
      <c r="C105" s="10">
        <v>1</v>
      </c>
      <c r="D105" s="16">
        <v>22</v>
      </c>
      <c r="E105" s="17">
        <v>14</v>
      </c>
    </row>
    <row r="106" spans="1:6" x14ac:dyDescent="0.2">
      <c r="A106" s="15">
        <v>1</v>
      </c>
      <c r="B106" s="10">
        <v>3</v>
      </c>
      <c r="C106" s="10">
        <v>1</v>
      </c>
      <c r="D106" s="16">
        <v>23</v>
      </c>
      <c r="E106" s="17">
        <v>30</v>
      </c>
    </row>
    <row r="107" spans="1:6" x14ac:dyDescent="0.2">
      <c r="A107" s="15">
        <v>1</v>
      </c>
      <c r="B107" s="20">
        <v>3</v>
      </c>
      <c r="C107" s="20">
        <v>1</v>
      </c>
      <c r="D107" s="16">
        <v>24</v>
      </c>
      <c r="E107" s="17">
        <v>33</v>
      </c>
    </row>
    <row r="108" spans="1:6" x14ac:dyDescent="0.2">
      <c r="A108" s="19">
        <v>1</v>
      </c>
      <c r="B108" s="20">
        <v>3</v>
      </c>
      <c r="C108" s="20">
        <v>1</v>
      </c>
      <c r="D108" s="16">
        <v>25</v>
      </c>
      <c r="E108" s="17">
        <v>18</v>
      </c>
    </row>
    <row r="109" spans="1:6" x14ac:dyDescent="0.2">
      <c r="A109" s="15">
        <v>1</v>
      </c>
      <c r="B109" s="10">
        <v>3</v>
      </c>
      <c r="C109" s="10">
        <v>1</v>
      </c>
      <c r="D109" s="16">
        <v>26</v>
      </c>
      <c r="E109" s="17">
        <v>3</v>
      </c>
    </row>
    <row r="110" spans="1:6" x14ac:dyDescent="0.2">
      <c r="A110" s="15">
        <v>1</v>
      </c>
      <c r="B110" s="10">
        <v>3</v>
      </c>
      <c r="C110" s="10">
        <v>1</v>
      </c>
      <c r="D110" s="16">
        <v>27</v>
      </c>
      <c r="E110" s="17">
        <v>37</v>
      </c>
    </row>
    <row r="111" spans="1:6" x14ac:dyDescent="0.2">
      <c r="A111" s="15">
        <v>1</v>
      </c>
      <c r="B111" s="10">
        <v>3</v>
      </c>
      <c r="C111" s="10">
        <v>1</v>
      </c>
      <c r="D111" s="16">
        <v>28</v>
      </c>
      <c r="E111" s="17">
        <v>48</v>
      </c>
    </row>
    <row r="112" spans="1:6" x14ac:dyDescent="0.2">
      <c r="A112" s="15">
        <v>1</v>
      </c>
      <c r="B112" s="10">
        <v>3</v>
      </c>
      <c r="C112" s="10">
        <v>1</v>
      </c>
      <c r="D112" s="16">
        <v>29</v>
      </c>
      <c r="E112" s="17">
        <v>0</v>
      </c>
    </row>
    <row r="113" spans="1:6" x14ac:dyDescent="0.2">
      <c r="A113" s="22">
        <v>1</v>
      </c>
      <c r="B113" s="23">
        <v>3</v>
      </c>
      <c r="C113" s="23">
        <v>1</v>
      </c>
      <c r="D113" s="23">
        <v>30</v>
      </c>
      <c r="E113" s="24">
        <v>35</v>
      </c>
      <c r="F113" s="25"/>
    </row>
    <row r="114" spans="1:6" x14ac:dyDescent="0.2">
      <c r="A114" s="15">
        <v>1</v>
      </c>
      <c r="B114" s="10">
        <v>3</v>
      </c>
      <c r="C114" s="10">
        <v>1</v>
      </c>
      <c r="D114" s="16">
        <v>31</v>
      </c>
      <c r="E114" s="17">
        <v>18</v>
      </c>
    </row>
    <row r="115" spans="1:6" x14ac:dyDescent="0.2">
      <c r="A115" s="15">
        <v>1</v>
      </c>
      <c r="B115" s="10">
        <v>3</v>
      </c>
      <c r="C115" s="10">
        <v>1</v>
      </c>
      <c r="D115" s="16">
        <v>32</v>
      </c>
      <c r="E115" s="17">
        <v>39</v>
      </c>
    </row>
    <row r="116" spans="1:6" x14ac:dyDescent="0.2">
      <c r="A116" s="15">
        <v>1</v>
      </c>
      <c r="B116" s="10">
        <v>3</v>
      </c>
      <c r="C116" s="10">
        <v>1</v>
      </c>
      <c r="D116" s="16">
        <v>33</v>
      </c>
      <c r="E116" s="17">
        <v>61</v>
      </c>
    </row>
    <row r="117" spans="1:6" x14ac:dyDescent="0.2">
      <c r="A117" s="15">
        <v>1</v>
      </c>
      <c r="B117" s="10">
        <v>3</v>
      </c>
      <c r="C117" s="10">
        <v>1</v>
      </c>
      <c r="D117" s="16">
        <v>34</v>
      </c>
      <c r="E117" s="17">
        <v>47</v>
      </c>
    </row>
    <row r="118" spans="1:6" x14ac:dyDescent="0.2">
      <c r="A118" s="19">
        <v>1</v>
      </c>
      <c r="B118" s="20">
        <v>3</v>
      </c>
      <c r="C118" s="20">
        <v>1</v>
      </c>
      <c r="D118" s="16">
        <v>35</v>
      </c>
      <c r="E118" s="17">
        <v>30</v>
      </c>
    </row>
    <row r="119" spans="1:6" x14ac:dyDescent="0.2">
      <c r="A119" s="15">
        <v>1</v>
      </c>
      <c r="B119" s="10">
        <v>3</v>
      </c>
      <c r="C119" s="10">
        <v>1</v>
      </c>
      <c r="D119" s="16">
        <v>36</v>
      </c>
      <c r="E119" s="17">
        <v>0</v>
      </c>
    </row>
    <row r="120" spans="1:6" x14ac:dyDescent="0.2">
      <c r="A120" s="15">
        <v>1</v>
      </c>
      <c r="B120" s="10">
        <v>3</v>
      </c>
      <c r="C120" s="10">
        <v>1</v>
      </c>
      <c r="D120" s="16">
        <v>37</v>
      </c>
      <c r="E120" s="17">
        <v>2</v>
      </c>
    </row>
    <row r="121" spans="1:6" x14ac:dyDescent="0.2">
      <c r="A121" s="15">
        <v>1</v>
      </c>
      <c r="B121" s="10">
        <v>3</v>
      </c>
      <c r="C121" s="10">
        <v>1</v>
      </c>
      <c r="D121" s="16">
        <v>38</v>
      </c>
      <c r="E121" s="17">
        <v>0</v>
      </c>
    </row>
    <row r="122" spans="1:6" x14ac:dyDescent="0.2">
      <c r="A122" s="15">
        <v>1</v>
      </c>
      <c r="B122" s="10">
        <v>3</v>
      </c>
      <c r="C122" s="10">
        <v>1</v>
      </c>
      <c r="D122" s="16">
        <v>39</v>
      </c>
      <c r="E122" s="17">
        <v>0</v>
      </c>
    </row>
    <row r="123" spans="1:6" ht="15.75" thickBot="1" x14ac:dyDescent="0.25">
      <c r="A123" s="26">
        <v>1</v>
      </c>
      <c r="B123" s="27">
        <v>3</v>
      </c>
      <c r="C123" s="27">
        <v>1</v>
      </c>
      <c r="D123" s="27">
        <v>40</v>
      </c>
      <c r="E123" s="28">
        <v>0</v>
      </c>
      <c r="F123" s="43"/>
    </row>
    <row r="124" spans="1:6" x14ac:dyDescent="0.2">
      <c r="A124" s="15">
        <v>1</v>
      </c>
      <c r="B124" s="10">
        <v>4</v>
      </c>
      <c r="C124" s="10">
        <v>1</v>
      </c>
      <c r="D124" s="16">
        <v>1</v>
      </c>
      <c r="E124" s="17">
        <v>8</v>
      </c>
    </row>
    <row r="125" spans="1:6" x14ac:dyDescent="0.2">
      <c r="A125" s="15">
        <v>1</v>
      </c>
      <c r="B125" s="10">
        <v>4</v>
      </c>
      <c r="C125" s="10">
        <v>1</v>
      </c>
      <c r="D125" s="16">
        <v>2</v>
      </c>
      <c r="E125" s="17">
        <v>25</v>
      </c>
    </row>
    <row r="126" spans="1:6" x14ac:dyDescent="0.2">
      <c r="A126" s="15">
        <v>1</v>
      </c>
      <c r="B126" s="10">
        <v>4</v>
      </c>
      <c r="C126" s="10">
        <v>1</v>
      </c>
      <c r="D126" s="16">
        <v>3</v>
      </c>
      <c r="E126" s="17">
        <v>6</v>
      </c>
    </row>
    <row r="127" spans="1:6" x14ac:dyDescent="0.2">
      <c r="A127" s="15">
        <v>1</v>
      </c>
      <c r="B127" s="10">
        <v>4</v>
      </c>
      <c r="C127" s="10">
        <v>1</v>
      </c>
      <c r="D127" s="16">
        <v>4</v>
      </c>
      <c r="E127" s="17">
        <v>10</v>
      </c>
    </row>
    <row r="128" spans="1:6" x14ac:dyDescent="0.2">
      <c r="A128" s="19">
        <v>1</v>
      </c>
      <c r="B128" s="10">
        <v>4</v>
      </c>
      <c r="C128" s="20">
        <v>1</v>
      </c>
      <c r="D128" s="16">
        <v>5</v>
      </c>
      <c r="E128" s="17">
        <v>24</v>
      </c>
    </row>
    <row r="129" spans="1:6" x14ac:dyDescent="0.2">
      <c r="A129" s="15">
        <v>1</v>
      </c>
      <c r="B129" s="10">
        <v>4</v>
      </c>
      <c r="C129" s="10">
        <v>1</v>
      </c>
      <c r="D129" s="16">
        <v>6</v>
      </c>
      <c r="E129" s="17">
        <v>14</v>
      </c>
    </row>
    <row r="130" spans="1:6" x14ac:dyDescent="0.2">
      <c r="A130" s="15">
        <v>1</v>
      </c>
      <c r="B130" s="10">
        <v>4</v>
      </c>
      <c r="C130" s="10">
        <v>1</v>
      </c>
      <c r="D130" s="16">
        <v>7</v>
      </c>
      <c r="E130" s="17">
        <v>1</v>
      </c>
    </row>
    <row r="131" spans="1:6" x14ac:dyDescent="0.2">
      <c r="A131" s="15">
        <v>1</v>
      </c>
      <c r="B131" s="10">
        <v>4</v>
      </c>
      <c r="C131" s="10">
        <v>1</v>
      </c>
      <c r="D131" s="16">
        <v>8</v>
      </c>
      <c r="E131" s="17">
        <v>14</v>
      </c>
    </row>
    <row r="132" spans="1:6" x14ac:dyDescent="0.2">
      <c r="A132" s="15">
        <v>1</v>
      </c>
      <c r="B132" s="10">
        <v>4</v>
      </c>
      <c r="C132" s="10">
        <v>1</v>
      </c>
      <c r="D132" s="16">
        <v>9</v>
      </c>
      <c r="E132" s="17">
        <v>11</v>
      </c>
    </row>
    <row r="133" spans="1:6" x14ac:dyDescent="0.2">
      <c r="A133" s="22">
        <v>1</v>
      </c>
      <c r="B133" s="23">
        <v>4</v>
      </c>
      <c r="C133" s="23">
        <v>1</v>
      </c>
      <c r="D133" s="23">
        <v>10</v>
      </c>
      <c r="E133" s="24">
        <v>11</v>
      </c>
      <c r="F133" s="25"/>
    </row>
    <row r="134" spans="1:6" x14ac:dyDescent="0.2">
      <c r="A134" s="15">
        <v>1</v>
      </c>
      <c r="B134" s="10">
        <v>4</v>
      </c>
      <c r="C134" s="10">
        <v>1</v>
      </c>
      <c r="D134" s="16">
        <v>11</v>
      </c>
      <c r="E134" s="17">
        <v>19</v>
      </c>
    </row>
    <row r="135" spans="1:6" x14ac:dyDescent="0.2">
      <c r="A135" s="15">
        <v>1</v>
      </c>
      <c r="B135" s="10">
        <v>4</v>
      </c>
      <c r="C135" s="10">
        <v>1</v>
      </c>
      <c r="D135" s="16">
        <v>12</v>
      </c>
      <c r="E135" s="17">
        <v>27</v>
      </c>
    </row>
    <row r="136" spans="1:6" x14ac:dyDescent="0.2">
      <c r="A136" s="15">
        <v>1</v>
      </c>
      <c r="B136" s="10">
        <v>4</v>
      </c>
      <c r="C136" s="10">
        <v>1</v>
      </c>
      <c r="D136" s="16">
        <v>13</v>
      </c>
      <c r="E136" s="17">
        <v>3</v>
      </c>
    </row>
    <row r="137" spans="1:6" x14ac:dyDescent="0.2">
      <c r="A137" s="15">
        <v>1</v>
      </c>
      <c r="B137" s="10">
        <v>4</v>
      </c>
      <c r="C137" s="10">
        <v>1</v>
      </c>
      <c r="D137" s="16">
        <v>14</v>
      </c>
      <c r="E137" s="17">
        <v>3</v>
      </c>
    </row>
    <row r="138" spans="1:6" x14ac:dyDescent="0.2">
      <c r="A138" s="19">
        <v>1</v>
      </c>
      <c r="B138" s="10">
        <v>4</v>
      </c>
      <c r="C138" s="20">
        <v>1</v>
      </c>
      <c r="D138" s="16">
        <v>15</v>
      </c>
      <c r="E138" s="17">
        <v>19</v>
      </c>
    </row>
    <row r="139" spans="1:6" x14ac:dyDescent="0.2">
      <c r="A139" s="15">
        <v>1</v>
      </c>
      <c r="B139" s="10">
        <v>4</v>
      </c>
      <c r="C139" s="10">
        <v>1</v>
      </c>
      <c r="D139" s="16">
        <v>16</v>
      </c>
      <c r="E139" s="17">
        <v>5</v>
      </c>
    </row>
    <row r="140" spans="1:6" x14ac:dyDescent="0.2">
      <c r="A140" s="15">
        <v>1</v>
      </c>
      <c r="B140" s="10">
        <v>4</v>
      </c>
      <c r="C140" s="10">
        <v>1</v>
      </c>
      <c r="D140" s="16">
        <v>17</v>
      </c>
      <c r="E140" s="17">
        <v>22</v>
      </c>
    </row>
    <row r="141" spans="1:6" x14ac:dyDescent="0.2">
      <c r="A141" s="15">
        <v>1</v>
      </c>
      <c r="B141" s="10">
        <v>4</v>
      </c>
      <c r="C141" s="10">
        <v>1</v>
      </c>
      <c r="D141" s="16">
        <v>18</v>
      </c>
      <c r="E141" s="17">
        <v>12</v>
      </c>
    </row>
    <row r="142" spans="1:6" x14ac:dyDescent="0.2">
      <c r="A142" s="15">
        <v>1</v>
      </c>
      <c r="B142" s="10">
        <v>4</v>
      </c>
      <c r="C142" s="10">
        <v>1</v>
      </c>
      <c r="D142" s="16">
        <v>19</v>
      </c>
      <c r="E142" s="17">
        <v>20</v>
      </c>
    </row>
    <row r="143" spans="1:6" x14ac:dyDescent="0.2">
      <c r="A143" s="22">
        <v>1</v>
      </c>
      <c r="B143" s="23">
        <v>4</v>
      </c>
      <c r="C143" s="23">
        <v>1</v>
      </c>
      <c r="D143" s="23">
        <v>20</v>
      </c>
      <c r="E143" s="24">
        <v>38</v>
      </c>
      <c r="F143" s="25"/>
    </row>
    <row r="144" spans="1:6" x14ac:dyDescent="0.2">
      <c r="A144" s="15">
        <v>1</v>
      </c>
      <c r="B144" s="10">
        <v>4</v>
      </c>
      <c r="C144" s="10">
        <v>1</v>
      </c>
      <c r="D144" s="16">
        <v>21</v>
      </c>
      <c r="E144" s="17">
        <v>10</v>
      </c>
    </row>
    <row r="145" spans="1:6" x14ac:dyDescent="0.2">
      <c r="A145" s="15">
        <v>1</v>
      </c>
      <c r="B145" s="10">
        <v>4</v>
      </c>
      <c r="C145" s="10">
        <v>1</v>
      </c>
      <c r="D145" s="16">
        <v>22</v>
      </c>
      <c r="E145" s="17">
        <v>37</v>
      </c>
    </row>
    <row r="146" spans="1:6" x14ac:dyDescent="0.2">
      <c r="A146" s="15">
        <v>1</v>
      </c>
      <c r="B146" s="10">
        <v>4</v>
      </c>
      <c r="C146" s="10">
        <v>1</v>
      </c>
      <c r="D146" s="16">
        <v>23</v>
      </c>
      <c r="E146" s="17">
        <v>1</v>
      </c>
    </row>
    <row r="147" spans="1:6" x14ac:dyDescent="0.2">
      <c r="A147" s="15">
        <v>1</v>
      </c>
      <c r="B147" s="10">
        <v>4</v>
      </c>
      <c r="C147" s="10">
        <v>1</v>
      </c>
      <c r="D147" s="16">
        <v>24</v>
      </c>
      <c r="E147" s="17">
        <v>45</v>
      </c>
    </row>
    <row r="148" spans="1:6" x14ac:dyDescent="0.2">
      <c r="A148" s="19">
        <v>1</v>
      </c>
      <c r="B148" s="10">
        <v>4</v>
      </c>
      <c r="C148" s="20">
        <v>1</v>
      </c>
      <c r="D148" s="16">
        <v>25</v>
      </c>
      <c r="E148" s="17">
        <v>20</v>
      </c>
    </row>
    <row r="149" spans="1:6" x14ac:dyDescent="0.2">
      <c r="A149" s="15">
        <v>1</v>
      </c>
      <c r="B149" s="10">
        <v>4</v>
      </c>
      <c r="C149" s="10">
        <v>1</v>
      </c>
      <c r="D149" s="16">
        <v>26</v>
      </c>
      <c r="E149" s="17">
        <v>8</v>
      </c>
    </row>
    <row r="150" spans="1:6" x14ac:dyDescent="0.2">
      <c r="A150" s="15">
        <v>1</v>
      </c>
      <c r="B150" s="10">
        <v>4</v>
      </c>
      <c r="C150" s="10">
        <v>1</v>
      </c>
      <c r="D150" s="16">
        <v>27</v>
      </c>
      <c r="E150" s="17">
        <v>11</v>
      </c>
    </row>
    <row r="151" spans="1:6" x14ac:dyDescent="0.2">
      <c r="A151" s="15">
        <v>1</v>
      </c>
      <c r="B151" s="10">
        <v>4</v>
      </c>
      <c r="C151" s="10">
        <v>1</v>
      </c>
      <c r="D151" s="16">
        <v>28</v>
      </c>
      <c r="E151" s="17">
        <v>45</v>
      </c>
    </row>
    <row r="152" spans="1:6" x14ac:dyDescent="0.2">
      <c r="A152" s="15">
        <v>1</v>
      </c>
      <c r="B152" s="10">
        <v>4</v>
      </c>
      <c r="C152" s="20">
        <v>1</v>
      </c>
      <c r="D152" s="16">
        <v>29</v>
      </c>
      <c r="E152" s="17">
        <v>18</v>
      </c>
    </row>
    <row r="153" spans="1:6" x14ac:dyDescent="0.2">
      <c r="A153" s="22">
        <v>1</v>
      </c>
      <c r="B153" s="23">
        <v>4</v>
      </c>
      <c r="C153" s="23">
        <v>1</v>
      </c>
      <c r="D153" s="23">
        <v>30</v>
      </c>
      <c r="E153" s="24">
        <v>50</v>
      </c>
      <c r="F153" s="25"/>
    </row>
    <row r="154" spans="1:6" x14ac:dyDescent="0.2">
      <c r="A154" s="15">
        <v>1</v>
      </c>
      <c r="B154" s="10">
        <v>4</v>
      </c>
      <c r="C154" s="10">
        <v>1</v>
      </c>
      <c r="D154" s="16">
        <v>31</v>
      </c>
      <c r="E154" s="17">
        <v>30</v>
      </c>
    </row>
    <row r="155" spans="1:6" x14ac:dyDescent="0.2">
      <c r="A155" s="15">
        <v>1</v>
      </c>
      <c r="B155" s="10">
        <v>4</v>
      </c>
      <c r="C155" s="10">
        <v>1</v>
      </c>
      <c r="D155" s="16">
        <v>32</v>
      </c>
      <c r="E155" s="17">
        <v>53</v>
      </c>
    </row>
    <row r="156" spans="1:6" x14ac:dyDescent="0.2">
      <c r="A156" s="15">
        <v>1</v>
      </c>
      <c r="B156" s="10">
        <v>4</v>
      </c>
      <c r="C156" s="10">
        <v>1</v>
      </c>
      <c r="D156" s="16">
        <v>33</v>
      </c>
      <c r="E156" s="17">
        <v>25</v>
      </c>
    </row>
    <row r="157" spans="1:6" x14ac:dyDescent="0.2">
      <c r="A157" s="15">
        <v>1</v>
      </c>
      <c r="B157" s="10">
        <v>4</v>
      </c>
      <c r="C157" s="10">
        <v>1</v>
      </c>
      <c r="D157" s="16">
        <v>34</v>
      </c>
      <c r="E157" s="17">
        <v>25</v>
      </c>
    </row>
    <row r="158" spans="1:6" x14ac:dyDescent="0.2">
      <c r="A158" s="19">
        <v>1</v>
      </c>
      <c r="B158" s="10">
        <v>4</v>
      </c>
      <c r="C158" s="20">
        <v>1</v>
      </c>
      <c r="D158" s="16">
        <v>35</v>
      </c>
      <c r="E158" s="17">
        <v>26</v>
      </c>
    </row>
    <row r="159" spans="1:6" x14ac:dyDescent="0.2">
      <c r="A159" s="15">
        <v>1</v>
      </c>
      <c r="B159" s="10">
        <v>4</v>
      </c>
      <c r="C159" s="10">
        <v>1</v>
      </c>
      <c r="D159" s="16">
        <v>36</v>
      </c>
      <c r="E159" s="17">
        <v>0</v>
      </c>
    </row>
    <row r="160" spans="1:6" x14ac:dyDescent="0.2">
      <c r="A160" s="15">
        <v>1</v>
      </c>
      <c r="B160" s="10">
        <v>4</v>
      </c>
      <c r="C160" s="10">
        <v>1</v>
      </c>
      <c r="D160" s="16">
        <v>37</v>
      </c>
      <c r="E160" s="17">
        <v>2</v>
      </c>
    </row>
    <row r="161" spans="1:6" x14ac:dyDescent="0.2">
      <c r="A161" s="15">
        <v>1</v>
      </c>
      <c r="B161" s="10">
        <v>4</v>
      </c>
      <c r="C161" s="10">
        <v>1</v>
      </c>
      <c r="D161" s="16">
        <v>38</v>
      </c>
      <c r="E161" s="17">
        <v>4</v>
      </c>
    </row>
    <row r="162" spans="1:6" x14ac:dyDescent="0.2">
      <c r="A162" s="15">
        <v>1</v>
      </c>
      <c r="B162" s="10">
        <v>4</v>
      </c>
      <c r="C162" s="10">
        <v>1</v>
      </c>
      <c r="D162" s="16">
        <v>39</v>
      </c>
      <c r="E162" s="17">
        <v>0</v>
      </c>
    </row>
    <row r="163" spans="1:6" ht="15.75" thickBot="1" x14ac:dyDescent="0.25">
      <c r="A163" s="26">
        <v>1</v>
      </c>
      <c r="B163" s="27">
        <v>4</v>
      </c>
      <c r="C163" s="27">
        <v>1</v>
      </c>
      <c r="D163" s="27">
        <v>40</v>
      </c>
      <c r="E163" s="28">
        <v>3</v>
      </c>
      <c r="F163" s="43"/>
    </row>
    <row r="164" spans="1:6" x14ac:dyDescent="0.2">
      <c r="A164" s="15">
        <v>1</v>
      </c>
      <c r="B164" s="10">
        <v>5</v>
      </c>
      <c r="C164" s="10">
        <v>1</v>
      </c>
      <c r="D164" s="16">
        <v>1</v>
      </c>
      <c r="E164" s="17">
        <v>2</v>
      </c>
      <c r="F164" s="10" t="s">
        <v>88</v>
      </c>
    </row>
    <row r="165" spans="1:6" x14ac:dyDescent="0.2">
      <c r="A165" s="15">
        <v>1</v>
      </c>
      <c r="B165" s="10">
        <v>5</v>
      </c>
      <c r="C165" s="10">
        <v>1</v>
      </c>
      <c r="D165" s="16">
        <v>2</v>
      </c>
      <c r="E165" s="17">
        <v>5</v>
      </c>
      <c r="F165" s="10" t="s">
        <v>89</v>
      </c>
    </row>
    <row r="166" spans="1:6" x14ac:dyDescent="0.2">
      <c r="A166" s="15">
        <v>1</v>
      </c>
      <c r="B166" s="10">
        <v>5</v>
      </c>
      <c r="C166" s="10">
        <v>1</v>
      </c>
      <c r="D166" s="16">
        <v>3</v>
      </c>
      <c r="E166" s="17">
        <v>8</v>
      </c>
      <c r="F166" s="10" t="s">
        <v>90</v>
      </c>
    </row>
    <row r="167" spans="1:6" x14ac:dyDescent="0.2">
      <c r="A167" s="15">
        <v>1</v>
      </c>
      <c r="B167" s="10">
        <v>5</v>
      </c>
      <c r="C167" s="10">
        <v>1</v>
      </c>
      <c r="D167" s="16">
        <v>4</v>
      </c>
      <c r="E167" s="17">
        <v>3</v>
      </c>
    </row>
    <row r="168" spans="1:6" x14ac:dyDescent="0.2">
      <c r="A168" s="19">
        <v>1</v>
      </c>
      <c r="B168" s="10">
        <v>5</v>
      </c>
      <c r="C168" s="20">
        <v>1</v>
      </c>
      <c r="D168" s="16">
        <v>5</v>
      </c>
      <c r="E168" s="17">
        <v>1</v>
      </c>
    </row>
    <row r="169" spans="1:6" x14ac:dyDescent="0.2">
      <c r="A169" s="15">
        <v>1</v>
      </c>
      <c r="B169" s="10">
        <v>5</v>
      </c>
      <c r="C169" s="10">
        <v>1</v>
      </c>
      <c r="D169" s="16">
        <v>6</v>
      </c>
      <c r="E169" s="17">
        <v>4</v>
      </c>
    </row>
    <row r="170" spans="1:6" x14ac:dyDescent="0.2">
      <c r="A170" s="15">
        <v>1</v>
      </c>
      <c r="B170" s="10">
        <v>5</v>
      </c>
      <c r="C170" s="10">
        <v>1</v>
      </c>
      <c r="D170" s="16">
        <v>7</v>
      </c>
      <c r="E170" s="17">
        <v>0</v>
      </c>
    </row>
    <row r="171" spans="1:6" x14ac:dyDescent="0.2">
      <c r="A171" s="15">
        <v>1</v>
      </c>
      <c r="B171" s="10">
        <v>5</v>
      </c>
      <c r="C171" s="10">
        <v>1</v>
      </c>
      <c r="D171" s="16">
        <v>8</v>
      </c>
      <c r="E171" s="17">
        <v>3</v>
      </c>
    </row>
    <row r="172" spans="1:6" x14ac:dyDescent="0.2">
      <c r="A172" s="15">
        <v>1</v>
      </c>
      <c r="B172" s="10">
        <v>5</v>
      </c>
      <c r="C172" s="10">
        <v>1</v>
      </c>
      <c r="D172" s="16">
        <v>9</v>
      </c>
      <c r="E172" s="17">
        <v>2</v>
      </c>
    </row>
    <row r="173" spans="1:6" x14ac:dyDescent="0.2">
      <c r="A173" s="22">
        <v>1</v>
      </c>
      <c r="B173" s="23">
        <v>5</v>
      </c>
      <c r="C173" s="23">
        <v>1</v>
      </c>
      <c r="D173" s="23">
        <v>10</v>
      </c>
      <c r="E173" s="24">
        <v>9</v>
      </c>
      <c r="F173" s="25"/>
    </row>
    <row r="174" spans="1:6" x14ac:dyDescent="0.2">
      <c r="A174" s="15">
        <v>1</v>
      </c>
      <c r="B174" s="10">
        <v>5</v>
      </c>
      <c r="C174" s="10">
        <v>1</v>
      </c>
      <c r="D174" s="16">
        <v>11</v>
      </c>
      <c r="E174" s="17">
        <v>2</v>
      </c>
    </row>
    <row r="175" spans="1:6" x14ac:dyDescent="0.2">
      <c r="A175" s="15">
        <v>1</v>
      </c>
      <c r="B175" s="10">
        <v>5</v>
      </c>
      <c r="C175" s="10">
        <v>1</v>
      </c>
      <c r="D175" s="16">
        <v>12</v>
      </c>
      <c r="E175" s="17">
        <v>3</v>
      </c>
    </row>
    <row r="176" spans="1:6" x14ac:dyDescent="0.2">
      <c r="A176" s="15">
        <v>1</v>
      </c>
      <c r="B176" s="10">
        <v>5</v>
      </c>
      <c r="C176" s="10">
        <v>1</v>
      </c>
      <c r="D176" s="16">
        <v>13</v>
      </c>
      <c r="E176" s="17">
        <v>3</v>
      </c>
    </row>
    <row r="177" spans="1:6" x14ac:dyDescent="0.2">
      <c r="A177" s="15">
        <v>1</v>
      </c>
      <c r="B177" s="10">
        <v>5</v>
      </c>
      <c r="C177" s="10">
        <v>1</v>
      </c>
      <c r="D177" s="16">
        <v>14</v>
      </c>
      <c r="E177" s="17">
        <v>9</v>
      </c>
    </row>
    <row r="178" spans="1:6" x14ac:dyDescent="0.2">
      <c r="A178" s="19">
        <v>1</v>
      </c>
      <c r="B178" s="10">
        <v>5</v>
      </c>
      <c r="C178" s="20">
        <v>1</v>
      </c>
      <c r="D178" s="16">
        <v>15</v>
      </c>
      <c r="E178" s="17">
        <v>4</v>
      </c>
    </row>
    <row r="179" spans="1:6" x14ac:dyDescent="0.2">
      <c r="A179" s="15">
        <v>1</v>
      </c>
      <c r="B179" s="10">
        <v>5</v>
      </c>
      <c r="C179" s="10">
        <v>1</v>
      </c>
      <c r="D179" s="16">
        <v>16</v>
      </c>
      <c r="E179" s="17">
        <v>1</v>
      </c>
    </row>
    <row r="180" spans="1:6" x14ac:dyDescent="0.2">
      <c r="A180" s="15">
        <v>1</v>
      </c>
      <c r="B180" s="10">
        <v>5</v>
      </c>
      <c r="C180" s="10">
        <v>1</v>
      </c>
      <c r="D180" s="16">
        <v>17</v>
      </c>
      <c r="E180" s="17">
        <v>13</v>
      </c>
    </row>
    <row r="181" spans="1:6" x14ac:dyDescent="0.2">
      <c r="A181" s="15">
        <v>1</v>
      </c>
      <c r="B181" s="10">
        <v>5</v>
      </c>
      <c r="C181" s="10">
        <v>1</v>
      </c>
      <c r="D181" s="16">
        <v>18</v>
      </c>
      <c r="E181" s="17">
        <v>7</v>
      </c>
    </row>
    <row r="182" spans="1:6" x14ac:dyDescent="0.2">
      <c r="A182" s="15">
        <v>1</v>
      </c>
      <c r="B182" s="10">
        <v>5</v>
      </c>
      <c r="C182" s="10">
        <v>1</v>
      </c>
      <c r="D182" s="16">
        <v>19</v>
      </c>
      <c r="E182" s="17">
        <v>0</v>
      </c>
    </row>
    <row r="183" spans="1:6" x14ac:dyDescent="0.2">
      <c r="A183" s="22">
        <v>1</v>
      </c>
      <c r="B183" s="23">
        <v>5</v>
      </c>
      <c r="C183" s="23">
        <v>1</v>
      </c>
      <c r="D183" s="23">
        <v>20</v>
      </c>
      <c r="E183" s="24">
        <v>17</v>
      </c>
      <c r="F183" s="25"/>
    </row>
    <row r="184" spans="1:6" x14ac:dyDescent="0.2">
      <c r="A184" s="15">
        <v>1</v>
      </c>
      <c r="B184" s="10">
        <v>5</v>
      </c>
      <c r="C184" s="10">
        <v>1</v>
      </c>
      <c r="D184" s="16">
        <v>21</v>
      </c>
      <c r="E184" s="17">
        <v>4</v>
      </c>
    </row>
    <row r="185" spans="1:6" x14ac:dyDescent="0.2">
      <c r="A185" s="15">
        <v>1</v>
      </c>
      <c r="B185" s="10">
        <v>5</v>
      </c>
      <c r="C185" s="10">
        <v>1</v>
      </c>
      <c r="D185" s="16">
        <v>22</v>
      </c>
      <c r="E185" s="17">
        <v>3</v>
      </c>
    </row>
    <row r="186" spans="1:6" x14ac:dyDescent="0.2">
      <c r="A186" s="15">
        <v>1</v>
      </c>
      <c r="B186" s="10">
        <v>5</v>
      </c>
      <c r="C186" s="10">
        <v>1</v>
      </c>
      <c r="D186" s="16">
        <v>23</v>
      </c>
      <c r="E186" s="17">
        <v>0</v>
      </c>
    </row>
    <row r="187" spans="1:6" x14ac:dyDescent="0.2">
      <c r="A187" s="15">
        <v>1</v>
      </c>
      <c r="B187" s="10">
        <v>5</v>
      </c>
      <c r="C187" s="10">
        <v>1</v>
      </c>
      <c r="D187" s="16">
        <v>24</v>
      </c>
      <c r="E187" s="17">
        <v>6</v>
      </c>
    </row>
    <row r="188" spans="1:6" x14ac:dyDescent="0.2">
      <c r="A188" s="19">
        <v>1</v>
      </c>
      <c r="B188" s="10">
        <v>5</v>
      </c>
      <c r="C188" s="20">
        <v>1</v>
      </c>
      <c r="D188" s="16">
        <v>25</v>
      </c>
      <c r="E188" s="17">
        <v>1</v>
      </c>
    </row>
    <row r="189" spans="1:6" x14ac:dyDescent="0.2">
      <c r="A189" s="15">
        <v>1</v>
      </c>
      <c r="B189" s="10">
        <v>5</v>
      </c>
      <c r="C189" s="10">
        <v>1</v>
      </c>
      <c r="D189" s="16">
        <v>26</v>
      </c>
      <c r="E189" s="17">
        <v>0</v>
      </c>
    </row>
    <row r="190" spans="1:6" x14ac:dyDescent="0.2">
      <c r="A190" s="15">
        <v>1</v>
      </c>
      <c r="B190" s="10">
        <v>5</v>
      </c>
      <c r="C190" s="10">
        <v>1</v>
      </c>
      <c r="D190" s="16">
        <v>27</v>
      </c>
      <c r="E190" s="17">
        <v>4</v>
      </c>
    </row>
    <row r="191" spans="1:6" x14ac:dyDescent="0.2">
      <c r="A191" s="15">
        <v>1</v>
      </c>
      <c r="B191" s="10">
        <v>5</v>
      </c>
      <c r="C191" s="10">
        <v>1</v>
      </c>
      <c r="D191" s="16">
        <v>28</v>
      </c>
      <c r="E191" s="17">
        <v>9</v>
      </c>
    </row>
    <row r="192" spans="1:6" x14ac:dyDescent="0.2">
      <c r="A192" s="15">
        <v>1</v>
      </c>
      <c r="B192" s="10">
        <v>5</v>
      </c>
      <c r="C192" s="20">
        <v>1</v>
      </c>
      <c r="D192" s="16">
        <v>29</v>
      </c>
      <c r="E192" s="17">
        <v>14</v>
      </c>
    </row>
    <row r="193" spans="1:6" x14ac:dyDescent="0.2">
      <c r="A193" s="22">
        <v>1</v>
      </c>
      <c r="B193" s="23">
        <v>5</v>
      </c>
      <c r="C193" s="23">
        <v>1</v>
      </c>
      <c r="D193" s="23">
        <v>30</v>
      </c>
      <c r="E193" s="24">
        <v>13</v>
      </c>
      <c r="F193" s="25"/>
    </row>
    <row r="194" spans="1:6" x14ac:dyDescent="0.2">
      <c r="A194" s="15">
        <v>1</v>
      </c>
      <c r="B194" s="10">
        <v>5</v>
      </c>
      <c r="C194" s="10">
        <v>1</v>
      </c>
      <c r="D194" s="16">
        <v>31</v>
      </c>
      <c r="E194" s="17">
        <v>30</v>
      </c>
    </row>
    <row r="195" spans="1:6" x14ac:dyDescent="0.2">
      <c r="A195" s="15">
        <v>1</v>
      </c>
      <c r="B195" s="10">
        <v>5</v>
      </c>
      <c r="C195" s="10">
        <v>1</v>
      </c>
      <c r="D195" s="16">
        <v>32</v>
      </c>
      <c r="E195" s="17">
        <v>5</v>
      </c>
    </row>
    <row r="196" spans="1:6" x14ac:dyDescent="0.2">
      <c r="A196" s="15">
        <v>1</v>
      </c>
      <c r="B196" s="10">
        <v>5</v>
      </c>
      <c r="C196" s="10">
        <v>1</v>
      </c>
      <c r="D196" s="16">
        <v>33</v>
      </c>
      <c r="E196" s="17">
        <v>2</v>
      </c>
    </row>
    <row r="197" spans="1:6" x14ac:dyDescent="0.2">
      <c r="A197" s="15">
        <v>1</v>
      </c>
      <c r="B197" s="10">
        <v>5</v>
      </c>
      <c r="C197" s="10">
        <v>1</v>
      </c>
      <c r="D197" s="16">
        <v>34</v>
      </c>
      <c r="E197" s="17">
        <v>7</v>
      </c>
    </row>
    <row r="198" spans="1:6" x14ac:dyDescent="0.2">
      <c r="A198" s="19">
        <v>1</v>
      </c>
      <c r="B198" s="10">
        <v>5</v>
      </c>
      <c r="C198" s="20">
        <v>1</v>
      </c>
      <c r="D198" s="16">
        <v>35</v>
      </c>
      <c r="E198" s="17">
        <v>3</v>
      </c>
    </row>
    <row r="199" spans="1:6" x14ac:dyDescent="0.2">
      <c r="A199" s="15">
        <v>1</v>
      </c>
      <c r="B199" s="10">
        <v>5</v>
      </c>
      <c r="C199" s="10">
        <v>1</v>
      </c>
      <c r="D199" s="16">
        <v>36</v>
      </c>
      <c r="E199" s="17">
        <v>6</v>
      </c>
    </row>
    <row r="200" spans="1:6" x14ac:dyDescent="0.2">
      <c r="A200" s="15">
        <v>1</v>
      </c>
      <c r="B200" s="10">
        <v>5</v>
      </c>
      <c r="C200" s="10">
        <v>1</v>
      </c>
      <c r="D200" s="16">
        <v>37</v>
      </c>
      <c r="E200" s="17">
        <v>1</v>
      </c>
    </row>
    <row r="201" spans="1:6" x14ac:dyDescent="0.2">
      <c r="A201" s="15">
        <v>1</v>
      </c>
      <c r="B201" s="10">
        <v>5</v>
      </c>
      <c r="C201" s="10">
        <v>1</v>
      </c>
      <c r="D201" s="16">
        <v>38</v>
      </c>
      <c r="E201" s="17">
        <v>15</v>
      </c>
    </row>
    <row r="202" spans="1:6" x14ac:dyDescent="0.2">
      <c r="A202" s="15">
        <v>1</v>
      </c>
      <c r="B202" s="10">
        <v>5</v>
      </c>
      <c r="C202" s="10">
        <v>1</v>
      </c>
      <c r="D202" s="16">
        <v>39</v>
      </c>
      <c r="E202" s="17">
        <v>2</v>
      </c>
    </row>
    <row r="203" spans="1:6" ht="15.75" thickBot="1" x14ac:dyDescent="0.25">
      <c r="A203" s="26">
        <v>1</v>
      </c>
      <c r="B203" s="27">
        <v>5</v>
      </c>
      <c r="C203" s="27">
        <v>1</v>
      </c>
      <c r="D203" s="27">
        <v>40</v>
      </c>
      <c r="E203" s="28">
        <v>13</v>
      </c>
      <c r="F203" s="43"/>
    </row>
    <row r="204" spans="1:6" x14ac:dyDescent="0.2">
      <c r="A204" s="15">
        <v>1</v>
      </c>
      <c r="B204" s="10">
        <v>6</v>
      </c>
      <c r="C204" s="10">
        <v>1</v>
      </c>
      <c r="D204" s="16">
        <v>1</v>
      </c>
      <c r="E204" s="17">
        <v>0</v>
      </c>
      <c r="F204" s="10" t="s">
        <v>88</v>
      </c>
    </row>
    <row r="205" spans="1:6" x14ac:dyDescent="0.2">
      <c r="A205" s="15">
        <v>1</v>
      </c>
      <c r="B205" s="10">
        <v>6</v>
      </c>
      <c r="C205" s="10">
        <v>1</v>
      </c>
      <c r="D205" s="16">
        <v>2</v>
      </c>
      <c r="E205" s="17">
        <v>5</v>
      </c>
      <c r="F205" s="10" t="s">
        <v>89</v>
      </c>
    </row>
    <row r="206" spans="1:6" x14ac:dyDescent="0.2">
      <c r="A206" s="15">
        <v>1</v>
      </c>
      <c r="B206" s="10">
        <v>6</v>
      </c>
      <c r="C206" s="10">
        <v>1</v>
      </c>
      <c r="D206" s="16">
        <v>3</v>
      </c>
      <c r="E206" s="17">
        <v>0</v>
      </c>
      <c r="F206" s="10" t="s">
        <v>90</v>
      </c>
    </row>
    <row r="207" spans="1:6" x14ac:dyDescent="0.2">
      <c r="A207" s="15">
        <v>1</v>
      </c>
      <c r="B207" s="10">
        <v>6</v>
      </c>
      <c r="C207" s="10">
        <v>1</v>
      </c>
      <c r="D207" s="16">
        <v>4</v>
      </c>
      <c r="E207" s="17">
        <v>6</v>
      </c>
    </row>
    <row r="208" spans="1:6" x14ac:dyDescent="0.2">
      <c r="A208" s="19">
        <v>1</v>
      </c>
      <c r="B208" s="10">
        <v>6</v>
      </c>
      <c r="C208" s="20">
        <v>1</v>
      </c>
      <c r="D208" s="16">
        <v>5</v>
      </c>
      <c r="E208" s="17">
        <v>3</v>
      </c>
    </row>
    <row r="209" spans="1:6" x14ac:dyDescent="0.2">
      <c r="A209" s="15">
        <v>1</v>
      </c>
      <c r="B209" s="10">
        <v>6</v>
      </c>
      <c r="C209" s="10">
        <v>1</v>
      </c>
      <c r="D209" s="16">
        <v>6</v>
      </c>
      <c r="E209" s="17">
        <v>4</v>
      </c>
    </row>
    <row r="210" spans="1:6" x14ac:dyDescent="0.2">
      <c r="A210" s="15">
        <v>1</v>
      </c>
      <c r="B210" s="10">
        <v>6</v>
      </c>
      <c r="C210" s="10">
        <v>1</v>
      </c>
      <c r="D210" s="16">
        <v>7</v>
      </c>
      <c r="E210" s="17">
        <v>1</v>
      </c>
    </row>
    <row r="211" spans="1:6" x14ac:dyDescent="0.2">
      <c r="A211" s="15">
        <v>1</v>
      </c>
      <c r="B211" s="10">
        <v>6</v>
      </c>
      <c r="C211" s="10">
        <v>1</v>
      </c>
      <c r="D211" s="16">
        <v>8</v>
      </c>
      <c r="E211" s="17">
        <v>1</v>
      </c>
    </row>
    <row r="212" spans="1:6" x14ac:dyDescent="0.2">
      <c r="A212" s="15">
        <v>1</v>
      </c>
      <c r="B212" s="10">
        <v>6</v>
      </c>
      <c r="C212" s="10">
        <v>1</v>
      </c>
      <c r="D212" s="16">
        <v>9</v>
      </c>
      <c r="E212" s="17">
        <v>0</v>
      </c>
    </row>
    <row r="213" spans="1:6" x14ac:dyDescent="0.2">
      <c r="A213" s="22">
        <v>1</v>
      </c>
      <c r="B213" s="23">
        <v>6</v>
      </c>
      <c r="C213" s="23">
        <v>1</v>
      </c>
      <c r="D213" s="23">
        <v>10</v>
      </c>
      <c r="E213" s="24">
        <v>5</v>
      </c>
      <c r="F213" s="25"/>
    </row>
    <row r="214" spans="1:6" x14ac:dyDescent="0.2">
      <c r="A214" s="15">
        <v>1</v>
      </c>
      <c r="B214" s="10">
        <v>6</v>
      </c>
      <c r="C214" s="10">
        <v>1</v>
      </c>
      <c r="D214" s="16">
        <v>11</v>
      </c>
      <c r="E214" s="17">
        <v>0</v>
      </c>
    </row>
    <row r="215" spans="1:6" x14ac:dyDescent="0.2">
      <c r="A215" s="15">
        <v>1</v>
      </c>
      <c r="B215" s="10">
        <v>6</v>
      </c>
      <c r="C215" s="10">
        <v>1</v>
      </c>
      <c r="D215" s="16">
        <v>12</v>
      </c>
      <c r="E215" s="17">
        <v>8</v>
      </c>
    </row>
    <row r="216" spans="1:6" x14ac:dyDescent="0.2">
      <c r="A216" s="15">
        <v>1</v>
      </c>
      <c r="B216" s="10">
        <v>6</v>
      </c>
      <c r="C216" s="10">
        <v>1</v>
      </c>
      <c r="D216" s="16">
        <v>13</v>
      </c>
      <c r="E216" s="17">
        <v>5</v>
      </c>
    </row>
    <row r="217" spans="1:6" x14ac:dyDescent="0.2">
      <c r="A217" s="15">
        <v>1</v>
      </c>
      <c r="B217" s="10">
        <v>6</v>
      </c>
      <c r="C217" s="10">
        <v>1</v>
      </c>
      <c r="D217" s="16">
        <v>14</v>
      </c>
      <c r="E217" s="17">
        <v>0</v>
      </c>
    </row>
    <row r="218" spans="1:6" x14ac:dyDescent="0.2">
      <c r="A218" s="19">
        <v>1</v>
      </c>
      <c r="B218" s="10">
        <v>6</v>
      </c>
      <c r="C218" s="20">
        <v>1</v>
      </c>
      <c r="D218" s="16">
        <v>15</v>
      </c>
      <c r="E218" s="17">
        <v>8</v>
      </c>
    </row>
    <row r="219" spans="1:6" x14ac:dyDescent="0.2">
      <c r="A219" s="15">
        <v>1</v>
      </c>
      <c r="B219" s="10">
        <v>6</v>
      </c>
      <c r="C219" s="10">
        <v>1</v>
      </c>
      <c r="D219" s="16">
        <v>16</v>
      </c>
      <c r="E219" s="17">
        <v>3</v>
      </c>
    </row>
    <row r="220" spans="1:6" x14ac:dyDescent="0.2">
      <c r="A220" s="15">
        <v>1</v>
      </c>
      <c r="B220" s="10">
        <v>6</v>
      </c>
      <c r="C220" s="10">
        <v>1</v>
      </c>
      <c r="D220" s="16">
        <v>17</v>
      </c>
      <c r="E220" s="17">
        <v>9</v>
      </c>
    </row>
    <row r="221" spans="1:6" x14ac:dyDescent="0.2">
      <c r="A221" s="15">
        <v>1</v>
      </c>
      <c r="B221" s="10">
        <v>6</v>
      </c>
      <c r="C221" s="10">
        <v>1</v>
      </c>
      <c r="D221" s="16">
        <v>18</v>
      </c>
      <c r="E221" s="17">
        <v>3</v>
      </c>
    </row>
    <row r="222" spans="1:6" x14ac:dyDescent="0.2">
      <c r="A222" s="15">
        <v>1</v>
      </c>
      <c r="B222" s="10">
        <v>6</v>
      </c>
      <c r="C222" s="10">
        <v>1</v>
      </c>
      <c r="D222" s="16">
        <v>19</v>
      </c>
      <c r="E222" s="17">
        <v>1</v>
      </c>
    </row>
    <row r="223" spans="1:6" x14ac:dyDescent="0.2">
      <c r="A223" s="22">
        <v>1</v>
      </c>
      <c r="B223" s="23">
        <v>6</v>
      </c>
      <c r="C223" s="23">
        <v>1</v>
      </c>
      <c r="D223" s="23">
        <v>20</v>
      </c>
      <c r="E223" s="24">
        <v>3</v>
      </c>
      <c r="F223" s="25"/>
    </row>
    <row r="224" spans="1:6" x14ac:dyDescent="0.2">
      <c r="A224" s="15">
        <v>1</v>
      </c>
      <c r="B224" s="10">
        <v>6</v>
      </c>
      <c r="C224" s="10">
        <v>1</v>
      </c>
      <c r="D224" s="16">
        <v>21</v>
      </c>
      <c r="E224" s="17">
        <v>0</v>
      </c>
    </row>
    <row r="225" spans="1:6" x14ac:dyDescent="0.2">
      <c r="A225" s="15">
        <v>1</v>
      </c>
      <c r="B225" s="10">
        <v>6</v>
      </c>
      <c r="C225" s="10">
        <v>1</v>
      </c>
      <c r="D225" s="16">
        <v>22</v>
      </c>
      <c r="E225" s="17">
        <v>0</v>
      </c>
    </row>
    <row r="226" spans="1:6" x14ac:dyDescent="0.2">
      <c r="A226" s="15">
        <v>1</v>
      </c>
      <c r="B226" s="10">
        <v>6</v>
      </c>
      <c r="C226" s="10">
        <v>1</v>
      </c>
      <c r="D226" s="16">
        <v>23</v>
      </c>
      <c r="E226" s="17">
        <v>0</v>
      </c>
    </row>
    <row r="227" spans="1:6" x14ac:dyDescent="0.2">
      <c r="A227" s="15">
        <v>1</v>
      </c>
      <c r="B227" s="10">
        <v>6</v>
      </c>
      <c r="C227" s="10">
        <v>1</v>
      </c>
      <c r="D227" s="16">
        <v>24</v>
      </c>
      <c r="E227" s="17">
        <v>4</v>
      </c>
    </row>
    <row r="228" spans="1:6" x14ac:dyDescent="0.2">
      <c r="A228" s="19">
        <v>1</v>
      </c>
      <c r="B228" s="10">
        <v>6</v>
      </c>
      <c r="C228" s="20">
        <v>1</v>
      </c>
      <c r="D228" s="16">
        <v>25</v>
      </c>
      <c r="E228" s="17">
        <v>6</v>
      </c>
    </row>
    <row r="229" spans="1:6" x14ac:dyDescent="0.2">
      <c r="A229" s="15">
        <v>1</v>
      </c>
      <c r="B229" s="10">
        <v>6</v>
      </c>
      <c r="C229" s="10">
        <v>1</v>
      </c>
      <c r="D229" s="16">
        <v>26</v>
      </c>
      <c r="E229" s="17">
        <v>2</v>
      </c>
    </row>
    <row r="230" spans="1:6" x14ac:dyDescent="0.2">
      <c r="A230" s="15">
        <v>1</v>
      </c>
      <c r="B230" s="10">
        <v>6</v>
      </c>
      <c r="C230" s="10">
        <v>1</v>
      </c>
      <c r="D230" s="16">
        <v>27</v>
      </c>
      <c r="E230" s="17">
        <v>3</v>
      </c>
    </row>
    <row r="231" spans="1:6" x14ac:dyDescent="0.2">
      <c r="A231" s="15">
        <v>1</v>
      </c>
      <c r="B231" s="10">
        <v>6</v>
      </c>
      <c r="C231" s="10">
        <v>1</v>
      </c>
      <c r="D231" s="16">
        <v>28</v>
      </c>
      <c r="E231" s="17">
        <v>3</v>
      </c>
    </row>
    <row r="232" spans="1:6" x14ac:dyDescent="0.2">
      <c r="A232" s="15">
        <v>1</v>
      </c>
      <c r="B232" s="10">
        <v>6</v>
      </c>
      <c r="C232" s="20">
        <v>1</v>
      </c>
      <c r="D232" s="16">
        <v>29</v>
      </c>
      <c r="E232" s="17">
        <v>2</v>
      </c>
    </row>
    <row r="233" spans="1:6" x14ac:dyDescent="0.2">
      <c r="A233" s="22">
        <v>1</v>
      </c>
      <c r="B233" s="23">
        <v>6</v>
      </c>
      <c r="C233" s="23">
        <v>1</v>
      </c>
      <c r="D233" s="23">
        <v>30</v>
      </c>
      <c r="E233" s="24">
        <v>2</v>
      </c>
      <c r="F233" s="25"/>
    </row>
    <row r="234" spans="1:6" x14ac:dyDescent="0.2">
      <c r="A234" s="15">
        <v>1</v>
      </c>
      <c r="B234" s="10">
        <v>6</v>
      </c>
      <c r="C234" s="10">
        <v>1</v>
      </c>
      <c r="D234" s="16">
        <v>31</v>
      </c>
      <c r="E234" s="17">
        <v>4</v>
      </c>
    </row>
    <row r="235" spans="1:6" x14ac:dyDescent="0.2">
      <c r="A235" s="15">
        <v>1</v>
      </c>
      <c r="B235" s="10">
        <v>6</v>
      </c>
      <c r="C235" s="10">
        <v>1</v>
      </c>
      <c r="D235" s="16">
        <v>32</v>
      </c>
      <c r="E235" s="17">
        <v>6</v>
      </c>
    </row>
    <row r="236" spans="1:6" x14ac:dyDescent="0.2">
      <c r="A236" s="15">
        <v>1</v>
      </c>
      <c r="B236" s="10">
        <v>6</v>
      </c>
      <c r="C236" s="10">
        <v>1</v>
      </c>
      <c r="D236" s="16">
        <v>33</v>
      </c>
      <c r="E236" s="17">
        <v>3</v>
      </c>
    </row>
    <row r="237" spans="1:6" x14ac:dyDescent="0.2">
      <c r="A237" s="15">
        <v>1</v>
      </c>
      <c r="B237" s="10">
        <v>6</v>
      </c>
      <c r="C237" s="10">
        <v>1</v>
      </c>
      <c r="D237" s="16">
        <v>34</v>
      </c>
      <c r="E237" s="17">
        <v>0</v>
      </c>
    </row>
    <row r="238" spans="1:6" x14ac:dyDescent="0.2">
      <c r="A238" s="19">
        <v>1</v>
      </c>
      <c r="B238" s="10">
        <v>6</v>
      </c>
      <c r="C238" s="20">
        <v>1</v>
      </c>
      <c r="D238" s="16">
        <v>35</v>
      </c>
      <c r="E238" s="17">
        <v>2</v>
      </c>
    </row>
    <row r="239" spans="1:6" x14ac:dyDescent="0.2">
      <c r="A239" s="15">
        <v>1</v>
      </c>
      <c r="B239" s="10">
        <v>6</v>
      </c>
      <c r="C239" s="10">
        <v>1</v>
      </c>
      <c r="D239" s="16">
        <v>36</v>
      </c>
      <c r="E239" s="17">
        <v>0</v>
      </c>
    </row>
    <row r="240" spans="1:6" x14ac:dyDescent="0.2">
      <c r="A240" s="15">
        <v>1</v>
      </c>
      <c r="B240" s="10">
        <v>6</v>
      </c>
      <c r="C240" s="10">
        <v>1</v>
      </c>
      <c r="D240" s="16">
        <v>37</v>
      </c>
      <c r="E240" s="17">
        <v>0</v>
      </c>
    </row>
    <row r="241" spans="1:6" x14ac:dyDescent="0.2">
      <c r="A241" s="15">
        <v>1</v>
      </c>
      <c r="B241" s="10">
        <v>6</v>
      </c>
      <c r="C241" s="10">
        <v>1</v>
      </c>
      <c r="D241" s="16">
        <v>38</v>
      </c>
      <c r="E241" s="17">
        <v>1</v>
      </c>
    </row>
    <row r="242" spans="1:6" x14ac:dyDescent="0.2">
      <c r="A242" s="15">
        <v>1</v>
      </c>
      <c r="B242" s="10">
        <v>6</v>
      </c>
      <c r="C242" s="10">
        <v>1</v>
      </c>
      <c r="D242" s="16">
        <v>39</v>
      </c>
      <c r="E242" s="17">
        <v>5</v>
      </c>
    </row>
    <row r="243" spans="1:6" ht="15.75" thickBot="1" x14ac:dyDescent="0.25">
      <c r="A243" s="26">
        <v>1</v>
      </c>
      <c r="B243" s="27">
        <v>6</v>
      </c>
      <c r="C243" s="27">
        <v>1</v>
      </c>
      <c r="D243" s="27">
        <v>40</v>
      </c>
      <c r="E243" s="28">
        <v>7</v>
      </c>
      <c r="F243" s="43"/>
    </row>
    <row r="244" spans="1:6" x14ac:dyDescent="0.2">
      <c r="A244" s="15">
        <v>1</v>
      </c>
      <c r="B244" s="10">
        <v>7</v>
      </c>
      <c r="C244" s="10">
        <v>1</v>
      </c>
      <c r="D244" s="16">
        <v>1</v>
      </c>
      <c r="E244" s="17">
        <v>5</v>
      </c>
      <c r="F244" s="10" t="s">
        <v>88</v>
      </c>
    </row>
    <row r="245" spans="1:6" x14ac:dyDescent="0.2">
      <c r="A245" s="15">
        <v>1</v>
      </c>
      <c r="B245" s="10">
        <v>7</v>
      </c>
      <c r="C245" s="10">
        <v>1</v>
      </c>
      <c r="D245" s="16">
        <v>2</v>
      </c>
      <c r="E245" s="17">
        <v>3</v>
      </c>
      <c r="F245" s="10" t="s">
        <v>89</v>
      </c>
    </row>
    <row r="246" spans="1:6" x14ac:dyDescent="0.2">
      <c r="A246" s="15">
        <v>1</v>
      </c>
      <c r="B246" s="10">
        <v>7</v>
      </c>
      <c r="C246" s="10">
        <v>1</v>
      </c>
      <c r="D246" s="16">
        <v>3</v>
      </c>
      <c r="E246" s="17">
        <v>0</v>
      </c>
      <c r="F246" s="10" t="s">
        <v>90</v>
      </c>
    </row>
    <row r="247" spans="1:6" x14ac:dyDescent="0.2">
      <c r="A247" s="15">
        <v>1</v>
      </c>
      <c r="B247" s="10">
        <v>7</v>
      </c>
      <c r="C247" s="10">
        <v>1</v>
      </c>
      <c r="D247" s="16">
        <v>4</v>
      </c>
      <c r="E247" s="17">
        <v>1</v>
      </c>
    </row>
    <row r="248" spans="1:6" x14ac:dyDescent="0.2">
      <c r="A248" s="19">
        <v>1</v>
      </c>
      <c r="B248" s="10">
        <v>7</v>
      </c>
      <c r="C248" s="20">
        <v>1</v>
      </c>
      <c r="D248" s="16">
        <v>5</v>
      </c>
      <c r="E248" s="17">
        <v>1</v>
      </c>
    </row>
    <row r="249" spans="1:6" x14ac:dyDescent="0.2">
      <c r="A249" s="15">
        <v>1</v>
      </c>
      <c r="B249" s="10">
        <v>7</v>
      </c>
      <c r="C249" s="10">
        <v>1</v>
      </c>
      <c r="D249" s="16">
        <v>6</v>
      </c>
      <c r="E249" s="17">
        <v>2</v>
      </c>
    </row>
    <row r="250" spans="1:6" x14ac:dyDescent="0.2">
      <c r="A250" s="15">
        <v>1</v>
      </c>
      <c r="B250" s="10">
        <v>7</v>
      </c>
      <c r="C250" s="10">
        <v>1</v>
      </c>
      <c r="D250" s="16">
        <v>7</v>
      </c>
      <c r="E250" s="17">
        <v>4</v>
      </c>
    </row>
    <row r="251" spans="1:6" x14ac:dyDescent="0.2">
      <c r="A251" s="15">
        <v>1</v>
      </c>
      <c r="B251" s="10">
        <v>7</v>
      </c>
      <c r="C251" s="10">
        <v>1</v>
      </c>
      <c r="D251" s="16">
        <v>8</v>
      </c>
      <c r="E251" s="17">
        <v>0</v>
      </c>
    </row>
    <row r="252" spans="1:6" x14ac:dyDescent="0.2">
      <c r="A252" s="15">
        <v>1</v>
      </c>
      <c r="B252" s="10">
        <v>7</v>
      </c>
      <c r="C252" s="10">
        <v>1</v>
      </c>
      <c r="D252" s="16">
        <v>9</v>
      </c>
      <c r="E252" s="17">
        <v>1</v>
      </c>
    </row>
    <row r="253" spans="1:6" x14ac:dyDescent="0.2">
      <c r="A253" s="22">
        <v>1</v>
      </c>
      <c r="B253" s="23">
        <v>7</v>
      </c>
      <c r="C253" s="23">
        <v>1</v>
      </c>
      <c r="D253" s="23">
        <v>10</v>
      </c>
      <c r="E253" s="24">
        <v>0</v>
      </c>
      <c r="F253" s="25"/>
    </row>
    <row r="254" spans="1:6" x14ac:dyDescent="0.2">
      <c r="A254" s="15">
        <v>1</v>
      </c>
      <c r="B254" s="10">
        <v>7</v>
      </c>
      <c r="C254" s="10">
        <v>1</v>
      </c>
      <c r="D254" s="16">
        <v>11</v>
      </c>
      <c r="E254" s="17">
        <v>10</v>
      </c>
    </row>
    <row r="255" spans="1:6" x14ac:dyDescent="0.2">
      <c r="A255" s="15">
        <v>1</v>
      </c>
      <c r="B255" s="10">
        <v>7</v>
      </c>
      <c r="C255" s="10">
        <v>1</v>
      </c>
      <c r="D255" s="16">
        <v>12</v>
      </c>
      <c r="E255" s="17">
        <v>6</v>
      </c>
    </row>
    <row r="256" spans="1:6" x14ac:dyDescent="0.2">
      <c r="A256" s="15">
        <v>1</v>
      </c>
      <c r="B256" s="10">
        <v>7</v>
      </c>
      <c r="C256" s="10">
        <v>1</v>
      </c>
      <c r="D256" s="16">
        <v>13</v>
      </c>
      <c r="E256" s="17">
        <v>0</v>
      </c>
    </row>
    <row r="257" spans="1:6" x14ac:dyDescent="0.2">
      <c r="A257" s="15">
        <v>1</v>
      </c>
      <c r="B257" s="10">
        <v>7</v>
      </c>
      <c r="C257" s="10">
        <v>1</v>
      </c>
      <c r="D257" s="16">
        <v>14</v>
      </c>
      <c r="E257" s="17">
        <v>0</v>
      </c>
    </row>
    <row r="258" spans="1:6" x14ac:dyDescent="0.2">
      <c r="A258" s="19">
        <v>1</v>
      </c>
      <c r="B258" s="10">
        <v>7</v>
      </c>
      <c r="C258" s="20">
        <v>1</v>
      </c>
      <c r="D258" s="16">
        <v>15</v>
      </c>
      <c r="E258" s="17">
        <v>5</v>
      </c>
    </row>
    <row r="259" spans="1:6" x14ac:dyDescent="0.2">
      <c r="A259" s="15">
        <v>1</v>
      </c>
      <c r="B259" s="10">
        <v>7</v>
      </c>
      <c r="C259" s="10">
        <v>1</v>
      </c>
      <c r="D259" s="16">
        <v>16</v>
      </c>
      <c r="E259" s="17">
        <v>2</v>
      </c>
    </row>
    <row r="260" spans="1:6" x14ac:dyDescent="0.2">
      <c r="A260" s="15">
        <v>1</v>
      </c>
      <c r="B260" s="10">
        <v>7</v>
      </c>
      <c r="C260" s="10">
        <v>1</v>
      </c>
      <c r="D260" s="16">
        <v>17</v>
      </c>
      <c r="E260" s="17">
        <v>2</v>
      </c>
    </row>
    <row r="261" spans="1:6" x14ac:dyDescent="0.2">
      <c r="A261" s="15">
        <v>1</v>
      </c>
      <c r="B261" s="10">
        <v>7</v>
      </c>
      <c r="C261" s="10">
        <v>1</v>
      </c>
      <c r="D261" s="16">
        <v>18</v>
      </c>
      <c r="E261" s="17">
        <v>1</v>
      </c>
    </row>
    <row r="262" spans="1:6" x14ac:dyDescent="0.2">
      <c r="A262" s="15">
        <v>1</v>
      </c>
      <c r="B262" s="10">
        <v>7</v>
      </c>
      <c r="C262" s="10">
        <v>1</v>
      </c>
      <c r="D262" s="16">
        <v>19</v>
      </c>
      <c r="E262" s="17">
        <v>10</v>
      </c>
    </row>
    <row r="263" spans="1:6" x14ac:dyDescent="0.2">
      <c r="A263" s="22">
        <v>1</v>
      </c>
      <c r="B263" s="23">
        <v>7</v>
      </c>
      <c r="C263" s="23">
        <v>1</v>
      </c>
      <c r="D263" s="23">
        <v>20</v>
      </c>
      <c r="E263" s="24">
        <v>1</v>
      </c>
      <c r="F263" s="25"/>
    </row>
    <row r="264" spans="1:6" x14ac:dyDescent="0.2">
      <c r="A264" s="15">
        <v>1</v>
      </c>
      <c r="B264" s="10">
        <v>7</v>
      </c>
      <c r="C264" s="10">
        <v>1</v>
      </c>
      <c r="D264" s="16">
        <v>21</v>
      </c>
      <c r="E264" s="17">
        <v>0</v>
      </c>
    </row>
    <row r="265" spans="1:6" x14ac:dyDescent="0.2">
      <c r="A265" s="15">
        <v>1</v>
      </c>
      <c r="B265" s="10">
        <v>7</v>
      </c>
      <c r="C265" s="10">
        <v>1</v>
      </c>
      <c r="D265" s="16">
        <v>22</v>
      </c>
      <c r="E265" s="17">
        <v>0</v>
      </c>
    </row>
    <row r="266" spans="1:6" x14ac:dyDescent="0.2">
      <c r="A266" s="15">
        <v>1</v>
      </c>
      <c r="B266" s="10">
        <v>7</v>
      </c>
      <c r="C266" s="10">
        <v>1</v>
      </c>
      <c r="D266" s="16">
        <v>23</v>
      </c>
      <c r="E266" s="17">
        <v>2</v>
      </c>
    </row>
    <row r="267" spans="1:6" x14ac:dyDescent="0.2">
      <c r="A267" s="15">
        <v>1</v>
      </c>
      <c r="B267" s="10">
        <v>7</v>
      </c>
      <c r="C267" s="10">
        <v>1</v>
      </c>
      <c r="D267" s="16">
        <v>24</v>
      </c>
      <c r="E267" s="17">
        <v>1</v>
      </c>
    </row>
    <row r="268" spans="1:6" x14ac:dyDescent="0.2">
      <c r="A268" s="19">
        <v>1</v>
      </c>
      <c r="B268" s="10">
        <v>7</v>
      </c>
      <c r="C268" s="20">
        <v>1</v>
      </c>
      <c r="D268" s="16">
        <v>25</v>
      </c>
      <c r="E268" s="17">
        <v>2</v>
      </c>
    </row>
    <row r="269" spans="1:6" x14ac:dyDescent="0.2">
      <c r="A269" s="15">
        <v>1</v>
      </c>
      <c r="B269" s="10">
        <v>7</v>
      </c>
      <c r="C269" s="10">
        <v>1</v>
      </c>
      <c r="D269" s="16">
        <v>26</v>
      </c>
      <c r="E269" s="17">
        <v>1</v>
      </c>
    </row>
    <row r="270" spans="1:6" x14ac:dyDescent="0.2">
      <c r="A270" s="15">
        <v>1</v>
      </c>
      <c r="B270" s="10">
        <v>7</v>
      </c>
      <c r="C270" s="10">
        <v>1</v>
      </c>
      <c r="D270" s="16">
        <v>27</v>
      </c>
      <c r="E270" s="17">
        <v>0</v>
      </c>
    </row>
    <row r="271" spans="1:6" x14ac:dyDescent="0.2">
      <c r="A271" s="15">
        <v>1</v>
      </c>
      <c r="B271" s="10">
        <v>7</v>
      </c>
      <c r="C271" s="10">
        <v>1</v>
      </c>
      <c r="D271" s="16">
        <v>28</v>
      </c>
      <c r="E271" s="17">
        <v>4</v>
      </c>
    </row>
    <row r="272" spans="1:6" x14ac:dyDescent="0.2">
      <c r="A272" s="15">
        <v>1</v>
      </c>
      <c r="B272" s="10">
        <v>7</v>
      </c>
      <c r="C272" s="20">
        <v>1</v>
      </c>
      <c r="D272" s="16">
        <v>29</v>
      </c>
      <c r="E272" s="17">
        <v>2</v>
      </c>
    </row>
    <row r="273" spans="1:6" x14ac:dyDescent="0.2">
      <c r="A273" s="22">
        <v>1</v>
      </c>
      <c r="B273" s="23">
        <v>7</v>
      </c>
      <c r="C273" s="23">
        <v>1</v>
      </c>
      <c r="D273" s="23">
        <v>30</v>
      </c>
      <c r="E273" s="24">
        <v>0</v>
      </c>
      <c r="F273" s="25"/>
    </row>
    <row r="274" spans="1:6" x14ac:dyDescent="0.2">
      <c r="A274" s="15">
        <v>1</v>
      </c>
      <c r="B274" s="10">
        <v>7</v>
      </c>
      <c r="C274" s="10">
        <v>1</v>
      </c>
      <c r="D274" s="16">
        <v>31</v>
      </c>
      <c r="E274" s="17">
        <v>0</v>
      </c>
    </row>
    <row r="275" spans="1:6" x14ac:dyDescent="0.2">
      <c r="A275" s="15">
        <v>1</v>
      </c>
      <c r="B275" s="10">
        <v>7</v>
      </c>
      <c r="C275" s="10">
        <v>1</v>
      </c>
      <c r="D275" s="16">
        <v>32</v>
      </c>
      <c r="E275" s="17">
        <v>1</v>
      </c>
    </row>
    <row r="276" spans="1:6" x14ac:dyDescent="0.2">
      <c r="A276" s="15">
        <v>1</v>
      </c>
      <c r="B276" s="10">
        <v>7</v>
      </c>
      <c r="C276" s="10">
        <v>1</v>
      </c>
      <c r="D276" s="16">
        <v>33</v>
      </c>
      <c r="E276" s="17">
        <v>3</v>
      </c>
    </row>
    <row r="277" spans="1:6" x14ac:dyDescent="0.2">
      <c r="A277" s="15">
        <v>1</v>
      </c>
      <c r="B277" s="10">
        <v>7</v>
      </c>
      <c r="C277" s="10">
        <v>1</v>
      </c>
      <c r="D277" s="16">
        <v>34</v>
      </c>
      <c r="E277" s="17">
        <v>0</v>
      </c>
    </row>
    <row r="278" spans="1:6" x14ac:dyDescent="0.2">
      <c r="A278" s="19">
        <v>1</v>
      </c>
      <c r="B278" s="10">
        <v>7</v>
      </c>
      <c r="C278" s="20">
        <v>1</v>
      </c>
      <c r="D278" s="16">
        <v>35</v>
      </c>
      <c r="E278" s="17">
        <v>0</v>
      </c>
    </row>
    <row r="279" spans="1:6" x14ac:dyDescent="0.2">
      <c r="A279" s="15">
        <v>1</v>
      </c>
      <c r="B279" s="10">
        <v>7</v>
      </c>
      <c r="C279" s="10">
        <v>1</v>
      </c>
      <c r="D279" s="16">
        <v>36</v>
      </c>
      <c r="E279" s="17">
        <v>4</v>
      </c>
    </row>
    <row r="280" spans="1:6" x14ac:dyDescent="0.2">
      <c r="A280" s="15">
        <v>1</v>
      </c>
      <c r="B280" s="10">
        <v>7</v>
      </c>
      <c r="C280" s="10">
        <v>1</v>
      </c>
      <c r="D280" s="16">
        <v>37</v>
      </c>
      <c r="E280" s="17">
        <v>0</v>
      </c>
    </row>
    <row r="281" spans="1:6" x14ac:dyDescent="0.2">
      <c r="A281" s="15">
        <v>1</v>
      </c>
      <c r="B281" s="10">
        <v>7</v>
      </c>
      <c r="C281" s="10">
        <v>1</v>
      </c>
      <c r="D281" s="16">
        <v>38</v>
      </c>
      <c r="E281" s="17">
        <v>5</v>
      </c>
    </row>
    <row r="282" spans="1:6" x14ac:dyDescent="0.2">
      <c r="A282" s="15">
        <v>1</v>
      </c>
      <c r="B282" s="10">
        <v>7</v>
      </c>
      <c r="C282" s="10">
        <v>1</v>
      </c>
      <c r="D282" s="16">
        <v>39</v>
      </c>
      <c r="E282" s="17">
        <v>10</v>
      </c>
    </row>
    <row r="283" spans="1:6" ht="15.75" thickBot="1" x14ac:dyDescent="0.25">
      <c r="A283" s="26">
        <v>1</v>
      </c>
      <c r="B283" s="27">
        <v>7</v>
      </c>
      <c r="C283" s="27">
        <v>1</v>
      </c>
      <c r="D283" s="27">
        <v>40</v>
      </c>
      <c r="E283" s="28">
        <v>1</v>
      </c>
      <c r="F283" s="43"/>
    </row>
    <row r="284" spans="1:6" x14ac:dyDescent="0.2">
      <c r="A284" s="15">
        <v>1</v>
      </c>
      <c r="B284" s="10">
        <v>8</v>
      </c>
      <c r="C284" s="10">
        <v>1</v>
      </c>
      <c r="D284" s="16">
        <v>1</v>
      </c>
      <c r="E284" s="17">
        <v>1</v>
      </c>
      <c r="F284" s="10" t="s">
        <v>88</v>
      </c>
    </row>
    <row r="285" spans="1:6" x14ac:dyDescent="0.2">
      <c r="A285" s="15">
        <v>1</v>
      </c>
      <c r="B285" s="10">
        <v>8</v>
      </c>
      <c r="C285" s="10">
        <v>1</v>
      </c>
      <c r="D285" s="16">
        <v>2</v>
      </c>
      <c r="E285" s="17">
        <v>5</v>
      </c>
      <c r="F285" s="10" t="s">
        <v>89</v>
      </c>
    </row>
    <row r="286" spans="1:6" x14ac:dyDescent="0.2">
      <c r="A286" s="15">
        <v>1</v>
      </c>
      <c r="B286" s="10">
        <v>8</v>
      </c>
      <c r="C286" s="10">
        <v>1</v>
      </c>
      <c r="D286" s="16">
        <v>3</v>
      </c>
      <c r="E286" s="17">
        <v>0</v>
      </c>
      <c r="F286" s="10" t="s">
        <v>90</v>
      </c>
    </row>
    <row r="287" spans="1:6" x14ac:dyDescent="0.2">
      <c r="A287" s="15">
        <v>1</v>
      </c>
      <c r="B287" s="10">
        <v>8</v>
      </c>
      <c r="C287" s="10">
        <v>1</v>
      </c>
      <c r="D287" s="16">
        <v>4</v>
      </c>
      <c r="E287" s="17">
        <v>0</v>
      </c>
    </row>
    <row r="288" spans="1:6" x14ac:dyDescent="0.2">
      <c r="A288" s="19">
        <v>1</v>
      </c>
      <c r="B288" s="10">
        <v>8</v>
      </c>
      <c r="C288" s="20">
        <v>1</v>
      </c>
      <c r="D288" s="16">
        <v>5</v>
      </c>
      <c r="E288" s="17">
        <v>2</v>
      </c>
    </row>
    <row r="289" spans="1:6" x14ac:dyDescent="0.2">
      <c r="A289" s="15">
        <v>1</v>
      </c>
      <c r="B289" s="10">
        <v>8</v>
      </c>
      <c r="C289" s="10">
        <v>1</v>
      </c>
      <c r="D289" s="16">
        <v>6</v>
      </c>
      <c r="E289" s="17">
        <v>7</v>
      </c>
    </row>
    <row r="290" spans="1:6" x14ac:dyDescent="0.2">
      <c r="A290" s="15">
        <v>1</v>
      </c>
      <c r="B290" s="10">
        <v>8</v>
      </c>
      <c r="C290" s="10">
        <v>1</v>
      </c>
      <c r="D290" s="16">
        <v>7</v>
      </c>
      <c r="E290" s="17">
        <v>0</v>
      </c>
    </row>
    <row r="291" spans="1:6" x14ac:dyDescent="0.2">
      <c r="A291" s="15">
        <v>1</v>
      </c>
      <c r="B291" s="10">
        <v>8</v>
      </c>
      <c r="C291" s="10">
        <v>1</v>
      </c>
      <c r="D291" s="16">
        <v>8</v>
      </c>
      <c r="E291" s="17">
        <v>0</v>
      </c>
    </row>
    <row r="292" spans="1:6" x14ac:dyDescent="0.2">
      <c r="A292" s="15">
        <v>1</v>
      </c>
      <c r="B292" s="10">
        <v>8</v>
      </c>
      <c r="C292" s="10">
        <v>1</v>
      </c>
      <c r="D292" s="16">
        <v>9</v>
      </c>
      <c r="E292" s="17">
        <v>4</v>
      </c>
    </row>
    <row r="293" spans="1:6" x14ac:dyDescent="0.2">
      <c r="A293" s="22">
        <v>1</v>
      </c>
      <c r="B293" s="23">
        <v>8</v>
      </c>
      <c r="C293" s="23">
        <v>1</v>
      </c>
      <c r="D293" s="23">
        <v>10</v>
      </c>
      <c r="E293" s="24">
        <v>3</v>
      </c>
      <c r="F293" s="25"/>
    </row>
    <row r="294" spans="1:6" x14ac:dyDescent="0.2">
      <c r="A294" s="15">
        <v>1</v>
      </c>
      <c r="B294" s="10">
        <v>8</v>
      </c>
      <c r="C294" s="10">
        <v>1</v>
      </c>
      <c r="D294" s="16">
        <v>11</v>
      </c>
      <c r="E294" s="17">
        <v>0</v>
      </c>
    </row>
    <row r="295" spans="1:6" x14ac:dyDescent="0.2">
      <c r="A295" s="15">
        <v>1</v>
      </c>
      <c r="B295" s="10">
        <v>8</v>
      </c>
      <c r="C295" s="10">
        <v>1</v>
      </c>
      <c r="D295" s="16">
        <v>12</v>
      </c>
      <c r="E295" s="17">
        <v>0</v>
      </c>
    </row>
    <row r="296" spans="1:6" x14ac:dyDescent="0.2">
      <c r="A296" s="15">
        <v>1</v>
      </c>
      <c r="B296" s="10">
        <v>8</v>
      </c>
      <c r="C296" s="10">
        <v>1</v>
      </c>
      <c r="D296" s="16">
        <v>13</v>
      </c>
      <c r="E296" s="17">
        <v>0</v>
      </c>
    </row>
    <row r="297" spans="1:6" x14ac:dyDescent="0.2">
      <c r="A297" s="15">
        <v>1</v>
      </c>
      <c r="B297" s="10">
        <v>8</v>
      </c>
      <c r="C297" s="10">
        <v>1</v>
      </c>
      <c r="D297" s="16">
        <v>14</v>
      </c>
      <c r="E297" s="17">
        <v>0</v>
      </c>
    </row>
    <row r="298" spans="1:6" x14ac:dyDescent="0.2">
      <c r="A298" s="19">
        <v>1</v>
      </c>
      <c r="B298" s="10">
        <v>8</v>
      </c>
      <c r="C298" s="20">
        <v>1</v>
      </c>
      <c r="D298" s="16">
        <v>15</v>
      </c>
      <c r="E298" s="17">
        <v>1</v>
      </c>
    </row>
    <row r="299" spans="1:6" x14ac:dyDescent="0.2">
      <c r="A299" s="15">
        <v>1</v>
      </c>
      <c r="B299" s="10">
        <v>8</v>
      </c>
      <c r="C299" s="10">
        <v>1</v>
      </c>
      <c r="D299" s="16">
        <v>16</v>
      </c>
      <c r="E299" s="17">
        <v>0</v>
      </c>
    </row>
    <row r="300" spans="1:6" x14ac:dyDescent="0.2">
      <c r="A300" s="15">
        <v>1</v>
      </c>
      <c r="B300" s="10">
        <v>8</v>
      </c>
      <c r="C300" s="10">
        <v>1</v>
      </c>
      <c r="D300" s="16">
        <v>17</v>
      </c>
      <c r="E300" s="17">
        <v>0</v>
      </c>
    </row>
    <row r="301" spans="1:6" x14ac:dyDescent="0.2">
      <c r="A301" s="15">
        <v>1</v>
      </c>
      <c r="B301" s="10">
        <v>8</v>
      </c>
      <c r="C301" s="10">
        <v>1</v>
      </c>
      <c r="D301" s="16">
        <v>18</v>
      </c>
      <c r="E301" s="17">
        <v>0</v>
      </c>
    </row>
    <row r="302" spans="1:6" x14ac:dyDescent="0.2">
      <c r="A302" s="15">
        <v>1</v>
      </c>
      <c r="B302" s="10">
        <v>8</v>
      </c>
      <c r="C302" s="10">
        <v>1</v>
      </c>
      <c r="D302" s="16">
        <v>19</v>
      </c>
      <c r="E302" s="17">
        <v>3</v>
      </c>
    </row>
    <row r="303" spans="1:6" x14ac:dyDescent="0.2">
      <c r="A303" s="22">
        <v>1</v>
      </c>
      <c r="B303" s="23">
        <v>8</v>
      </c>
      <c r="C303" s="23">
        <v>1</v>
      </c>
      <c r="D303" s="23">
        <v>20</v>
      </c>
      <c r="E303" s="24">
        <v>7</v>
      </c>
      <c r="F303" s="25"/>
    </row>
    <row r="304" spans="1:6" x14ac:dyDescent="0.2">
      <c r="A304" s="15">
        <v>1</v>
      </c>
      <c r="B304" s="10">
        <v>8</v>
      </c>
      <c r="C304" s="10">
        <v>1</v>
      </c>
      <c r="D304" s="16">
        <v>21</v>
      </c>
      <c r="E304" s="17">
        <v>0</v>
      </c>
    </row>
    <row r="305" spans="1:6" x14ac:dyDescent="0.2">
      <c r="A305" s="15">
        <v>1</v>
      </c>
      <c r="B305" s="10">
        <v>8</v>
      </c>
      <c r="C305" s="10">
        <v>1</v>
      </c>
      <c r="D305" s="16">
        <v>22</v>
      </c>
      <c r="E305" s="17">
        <v>0</v>
      </c>
    </row>
    <row r="306" spans="1:6" x14ac:dyDescent="0.2">
      <c r="A306" s="15">
        <v>1</v>
      </c>
      <c r="B306" s="10">
        <v>8</v>
      </c>
      <c r="C306" s="10">
        <v>1</v>
      </c>
      <c r="D306" s="16">
        <v>23</v>
      </c>
      <c r="E306" s="17">
        <v>0</v>
      </c>
    </row>
    <row r="307" spans="1:6" x14ac:dyDescent="0.2">
      <c r="A307" s="15">
        <v>1</v>
      </c>
      <c r="B307" s="10">
        <v>8</v>
      </c>
      <c r="C307" s="10">
        <v>1</v>
      </c>
      <c r="D307" s="16">
        <v>24</v>
      </c>
      <c r="E307" s="17">
        <v>0</v>
      </c>
    </row>
    <row r="308" spans="1:6" x14ac:dyDescent="0.2">
      <c r="A308" s="19">
        <v>1</v>
      </c>
      <c r="B308" s="10">
        <v>8</v>
      </c>
      <c r="C308" s="20">
        <v>1</v>
      </c>
      <c r="D308" s="16">
        <v>25</v>
      </c>
      <c r="E308" s="17">
        <v>0</v>
      </c>
    </row>
    <row r="309" spans="1:6" x14ac:dyDescent="0.2">
      <c r="A309" s="15">
        <v>1</v>
      </c>
      <c r="B309" s="10">
        <v>8</v>
      </c>
      <c r="C309" s="10">
        <v>1</v>
      </c>
      <c r="D309" s="16">
        <v>26</v>
      </c>
      <c r="E309" s="17">
        <v>0</v>
      </c>
    </row>
    <row r="310" spans="1:6" x14ac:dyDescent="0.2">
      <c r="A310" s="15">
        <v>1</v>
      </c>
      <c r="B310" s="10">
        <v>8</v>
      </c>
      <c r="C310" s="10">
        <v>1</v>
      </c>
      <c r="D310" s="16">
        <v>27</v>
      </c>
      <c r="E310" s="17">
        <v>0</v>
      </c>
    </row>
    <row r="311" spans="1:6" x14ac:dyDescent="0.2">
      <c r="A311" s="15">
        <v>1</v>
      </c>
      <c r="B311" s="10">
        <v>8</v>
      </c>
      <c r="C311" s="10">
        <v>1</v>
      </c>
      <c r="D311" s="16">
        <v>28</v>
      </c>
      <c r="E311" s="17">
        <v>3</v>
      </c>
    </row>
    <row r="312" spans="1:6" x14ac:dyDescent="0.2">
      <c r="A312" s="15">
        <v>1</v>
      </c>
      <c r="B312" s="10">
        <v>8</v>
      </c>
      <c r="C312" s="20">
        <v>1</v>
      </c>
      <c r="D312" s="16">
        <v>29</v>
      </c>
      <c r="E312" s="17">
        <v>3</v>
      </c>
    </row>
    <row r="313" spans="1:6" x14ac:dyDescent="0.2">
      <c r="A313" s="22">
        <v>1</v>
      </c>
      <c r="B313" s="23">
        <v>8</v>
      </c>
      <c r="C313" s="23">
        <v>1</v>
      </c>
      <c r="D313" s="23">
        <v>30</v>
      </c>
      <c r="E313" s="24">
        <v>4</v>
      </c>
      <c r="F313" s="25"/>
    </row>
    <row r="314" spans="1:6" x14ac:dyDescent="0.2">
      <c r="A314" s="15">
        <v>1</v>
      </c>
      <c r="B314" s="10">
        <v>8</v>
      </c>
      <c r="C314" s="10">
        <v>1</v>
      </c>
      <c r="D314" s="16">
        <v>31</v>
      </c>
      <c r="E314" s="17">
        <v>1</v>
      </c>
    </row>
    <row r="315" spans="1:6" x14ac:dyDescent="0.2">
      <c r="A315" s="15">
        <v>1</v>
      </c>
      <c r="B315" s="10">
        <v>8</v>
      </c>
      <c r="C315" s="10">
        <v>1</v>
      </c>
      <c r="D315" s="16">
        <v>32</v>
      </c>
      <c r="E315" s="17">
        <v>2</v>
      </c>
    </row>
    <row r="316" spans="1:6" x14ac:dyDescent="0.2">
      <c r="A316" s="15">
        <v>1</v>
      </c>
      <c r="B316" s="10">
        <v>8</v>
      </c>
      <c r="C316" s="10">
        <v>1</v>
      </c>
      <c r="D316" s="16">
        <v>33</v>
      </c>
      <c r="E316" s="17">
        <v>0</v>
      </c>
    </row>
    <row r="317" spans="1:6" x14ac:dyDescent="0.2">
      <c r="A317" s="15">
        <v>1</v>
      </c>
      <c r="B317" s="10">
        <v>8</v>
      </c>
      <c r="C317" s="10">
        <v>1</v>
      </c>
      <c r="D317" s="16">
        <v>34</v>
      </c>
      <c r="E317" s="17">
        <v>0</v>
      </c>
    </row>
    <row r="318" spans="1:6" x14ac:dyDescent="0.2">
      <c r="A318" s="19">
        <v>1</v>
      </c>
      <c r="B318" s="10">
        <v>8</v>
      </c>
      <c r="C318" s="20">
        <v>1</v>
      </c>
      <c r="D318" s="16">
        <v>35</v>
      </c>
      <c r="E318" s="17">
        <v>0</v>
      </c>
    </row>
    <row r="319" spans="1:6" x14ac:dyDescent="0.2">
      <c r="A319" s="15">
        <v>1</v>
      </c>
      <c r="B319" s="10">
        <v>8</v>
      </c>
      <c r="C319" s="10">
        <v>1</v>
      </c>
      <c r="D319" s="16">
        <v>36</v>
      </c>
      <c r="E319" s="17">
        <v>0</v>
      </c>
    </row>
    <row r="320" spans="1:6" x14ac:dyDescent="0.2">
      <c r="A320" s="15">
        <v>1</v>
      </c>
      <c r="B320" s="10">
        <v>8</v>
      </c>
      <c r="C320" s="10">
        <v>1</v>
      </c>
      <c r="D320" s="16">
        <v>37</v>
      </c>
      <c r="E320" s="17">
        <v>0</v>
      </c>
    </row>
    <row r="321" spans="1:6" x14ac:dyDescent="0.2">
      <c r="A321" s="15">
        <v>1</v>
      </c>
      <c r="B321" s="10">
        <v>8</v>
      </c>
      <c r="C321" s="10">
        <v>1</v>
      </c>
      <c r="D321" s="16">
        <v>38</v>
      </c>
      <c r="E321" s="17">
        <v>0</v>
      </c>
    </row>
    <row r="322" spans="1:6" x14ac:dyDescent="0.2">
      <c r="A322" s="15">
        <v>1</v>
      </c>
      <c r="B322" s="10">
        <v>8</v>
      </c>
      <c r="C322" s="10">
        <v>1</v>
      </c>
      <c r="D322" s="16">
        <v>39</v>
      </c>
      <c r="E322" s="17">
        <v>1</v>
      </c>
    </row>
    <row r="323" spans="1:6" ht="15.75" thickBot="1" x14ac:dyDescent="0.25">
      <c r="A323" s="26">
        <v>1</v>
      </c>
      <c r="B323" s="27">
        <v>8</v>
      </c>
      <c r="C323" s="27">
        <v>1</v>
      </c>
      <c r="D323" s="27">
        <v>40</v>
      </c>
      <c r="E323" s="28">
        <v>0</v>
      </c>
      <c r="F323" s="43"/>
    </row>
    <row r="324" spans="1:6" x14ac:dyDescent="0.2">
      <c r="A324" s="15">
        <v>1</v>
      </c>
      <c r="B324" s="10">
        <v>9</v>
      </c>
      <c r="C324" s="10">
        <v>1</v>
      </c>
      <c r="D324" s="16">
        <v>1</v>
      </c>
      <c r="E324" s="17">
        <v>0</v>
      </c>
      <c r="F324" s="10" t="s">
        <v>88</v>
      </c>
    </row>
    <row r="325" spans="1:6" x14ac:dyDescent="0.2">
      <c r="A325" s="15">
        <v>1</v>
      </c>
      <c r="B325" s="10">
        <v>9</v>
      </c>
      <c r="C325" s="10">
        <v>1</v>
      </c>
      <c r="D325" s="16">
        <v>2</v>
      </c>
      <c r="E325" s="17">
        <v>0</v>
      </c>
      <c r="F325" s="10" t="s">
        <v>89</v>
      </c>
    </row>
    <row r="326" spans="1:6" x14ac:dyDescent="0.2">
      <c r="A326" s="15">
        <v>1</v>
      </c>
      <c r="B326" s="10">
        <v>9</v>
      </c>
      <c r="C326" s="10">
        <v>1</v>
      </c>
      <c r="D326" s="16">
        <v>3</v>
      </c>
      <c r="E326" s="17">
        <v>0</v>
      </c>
      <c r="F326" s="10" t="s">
        <v>90</v>
      </c>
    </row>
    <row r="327" spans="1:6" x14ac:dyDescent="0.2">
      <c r="A327" s="15">
        <v>1</v>
      </c>
      <c r="B327" s="10">
        <v>9</v>
      </c>
      <c r="C327" s="10">
        <v>1</v>
      </c>
      <c r="D327" s="16">
        <v>4</v>
      </c>
      <c r="E327" s="17">
        <v>0</v>
      </c>
    </row>
    <row r="328" spans="1:6" x14ac:dyDescent="0.2">
      <c r="A328" s="19">
        <v>1</v>
      </c>
      <c r="B328" s="10">
        <v>9</v>
      </c>
      <c r="C328" s="20">
        <v>1</v>
      </c>
      <c r="D328" s="16">
        <v>5</v>
      </c>
      <c r="E328" s="17">
        <v>0</v>
      </c>
    </row>
    <row r="329" spans="1:6" x14ac:dyDescent="0.2">
      <c r="A329" s="15">
        <v>1</v>
      </c>
      <c r="B329" s="10">
        <v>9</v>
      </c>
      <c r="C329" s="10">
        <v>1</v>
      </c>
      <c r="D329" s="16">
        <v>6</v>
      </c>
      <c r="E329" s="17">
        <v>0</v>
      </c>
    </row>
    <row r="330" spans="1:6" x14ac:dyDescent="0.2">
      <c r="A330" s="15">
        <v>1</v>
      </c>
      <c r="B330" s="10">
        <v>9</v>
      </c>
      <c r="C330" s="10">
        <v>1</v>
      </c>
      <c r="D330" s="16">
        <v>7</v>
      </c>
      <c r="E330" s="17">
        <v>0</v>
      </c>
    </row>
    <row r="331" spans="1:6" x14ac:dyDescent="0.2">
      <c r="A331" s="15">
        <v>1</v>
      </c>
      <c r="B331" s="10">
        <v>9</v>
      </c>
      <c r="C331" s="10">
        <v>1</v>
      </c>
      <c r="D331" s="16">
        <v>8</v>
      </c>
      <c r="E331" s="17">
        <v>0</v>
      </c>
    </row>
    <row r="332" spans="1:6" x14ac:dyDescent="0.2">
      <c r="A332" s="15">
        <v>1</v>
      </c>
      <c r="B332" s="10">
        <v>9</v>
      </c>
      <c r="C332" s="10">
        <v>1</v>
      </c>
      <c r="D332" s="16">
        <v>9</v>
      </c>
      <c r="E332" s="17">
        <v>0</v>
      </c>
    </row>
    <row r="333" spans="1:6" x14ac:dyDescent="0.2">
      <c r="A333" s="22">
        <v>1</v>
      </c>
      <c r="B333" s="23">
        <v>9</v>
      </c>
      <c r="C333" s="23">
        <v>1</v>
      </c>
      <c r="D333" s="23">
        <v>10</v>
      </c>
      <c r="E333" s="24">
        <v>0</v>
      </c>
      <c r="F333" s="25"/>
    </row>
    <row r="334" spans="1:6" x14ac:dyDescent="0.2">
      <c r="A334" s="15">
        <v>1</v>
      </c>
      <c r="B334" s="10">
        <v>9</v>
      </c>
      <c r="C334" s="10">
        <v>1</v>
      </c>
      <c r="D334" s="16">
        <v>11</v>
      </c>
      <c r="E334" s="17">
        <v>0</v>
      </c>
    </row>
    <row r="335" spans="1:6" x14ac:dyDescent="0.2">
      <c r="A335" s="15">
        <v>1</v>
      </c>
      <c r="B335" s="10">
        <v>9</v>
      </c>
      <c r="C335" s="10">
        <v>1</v>
      </c>
      <c r="D335" s="16">
        <v>12</v>
      </c>
      <c r="E335" s="17">
        <v>0</v>
      </c>
    </row>
    <row r="336" spans="1:6" x14ac:dyDescent="0.2">
      <c r="A336" s="15">
        <v>1</v>
      </c>
      <c r="B336" s="10">
        <v>9</v>
      </c>
      <c r="C336" s="10">
        <v>1</v>
      </c>
      <c r="D336" s="16">
        <v>13</v>
      </c>
      <c r="E336" s="17">
        <v>0</v>
      </c>
    </row>
    <row r="337" spans="1:6" x14ac:dyDescent="0.2">
      <c r="A337" s="15">
        <v>1</v>
      </c>
      <c r="B337" s="10">
        <v>9</v>
      </c>
      <c r="C337" s="10">
        <v>1</v>
      </c>
      <c r="D337" s="16">
        <v>14</v>
      </c>
      <c r="E337" s="17">
        <v>0</v>
      </c>
    </row>
    <row r="338" spans="1:6" x14ac:dyDescent="0.2">
      <c r="A338" s="19">
        <v>1</v>
      </c>
      <c r="B338" s="10">
        <v>9</v>
      </c>
      <c r="C338" s="20">
        <v>1</v>
      </c>
      <c r="D338" s="16">
        <v>15</v>
      </c>
      <c r="E338" s="17">
        <v>0</v>
      </c>
    </row>
    <row r="339" spans="1:6" x14ac:dyDescent="0.2">
      <c r="A339" s="15">
        <v>1</v>
      </c>
      <c r="B339" s="10">
        <v>9</v>
      </c>
      <c r="C339" s="10">
        <v>1</v>
      </c>
      <c r="D339" s="16">
        <v>16</v>
      </c>
      <c r="E339" s="17">
        <v>0</v>
      </c>
    </row>
    <row r="340" spans="1:6" x14ac:dyDescent="0.2">
      <c r="A340" s="15">
        <v>1</v>
      </c>
      <c r="B340" s="10">
        <v>9</v>
      </c>
      <c r="C340" s="10">
        <v>1</v>
      </c>
      <c r="D340" s="16">
        <v>17</v>
      </c>
      <c r="E340" s="17">
        <v>0</v>
      </c>
    </row>
    <row r="341" spans="1:6" x14ac:dyDescent="0.2">
      <c r="A341" s="15">
        <v>1</v>
      </c>
      <c r="B341" s="10">
        <v>9</v>
      </c>
      <c r="C341" s="10">
        <v>1</v>
      </c>
      <c r="D341" s="16">
        <v>18</v>
      </c>
      <c r="E341" s="17">
        <v>0</v>
      </c>
    </row>
    <row r="342" spans="1:6" x14ac:dyDescent="0.2">
      <c r="A342" s="15">
        <v>1</v>
      </c>
      <c r="B342" s="10">
        <v>9</v>
      </c>
      <c r="C342" s="10">
        <v>1</v>
      </c>
      <c r="D342" s="16">
        <v>19</v>
      </c>
      <c r="E342" s="17">
        <v>0</v>
      </c>
    </row>
    <row r="343" spans="1:6" x14ac:dyDescent="0.2">
      <c r="A343" s="22">
        <v>1</v>
      </c>
      <c r="B343" s="23">
        <v>9</v>
      </c>
      <c r="C343" s="23">
        <v>1</v>
      </c>
      <c r="D343" s="23">
        <v>20</v>
      </c>
      <c r="E343" s="24">
        <v>0</v>
      </c>
      <c r="F343" s="25"/>
    </row>
    <row r="344" spans="1:6" x14ac:dyDescent="0.2">
      <c r="A344" s="15">
        <v>1</v>
      </c>
      <c r="B344" s="10">
        <v>9</v>
      </c>
      <c r="C344" s="10">
        <v>1</v>
      </c>
      <c r="D344" s="16">
        <v>21</v>
      </c>
      <c r="E344" s="17">
        <v>0</v>
      </c>
    </row>
    <row r="345" spans="1:6" x14ac:dyDescent="0.2">
      <c r="A345" s="15">
        <v>1</v>
      </c>
      <c r="B345" s="10">
        <v>9</v>
      </c>
      <c r="C345" s="10">
        <v>1</v>
      </c>
      <c r="D345" s="16">
        <v>22</v>
      </c>
      <c r="E345" s="17">
        <v>0</v>
      </c>
    </row>
    <row r="346" spans="1:6" x14ac:dyDescent="0.2">
      <c r="A346" s="15">
        <v>1</v>
      </c>
      <c r="B346" s="10">
        <v>9</v>
      </c>
      <c r="C346" s="10">
        <v>1</v>
      </c>
      <c r="D346" s="16">
        <v>23</v>
      </c>
      <c r="E346" s="17">
        <v>0</v>
      </c>
    </row>
    <row r="347" spans="1:6" x14ac:dyDescent="0.2">
      <c r="A347" s="15">
        <v>1</v>
      </c>
      <c r="B347" s="10">
        <v>9</v>
      </c>
      <c r="C347" s="10">
        <v>1</v>
      </c>
      <c r="D347" s="16">
        <v>24</v>
      </c>
      <c r="E347" s="17">
        <v>0</v>
      </c>
    </row>
    <row r="348" spans="1:6" x14ac:dyDescent="0.2">
      <c r="A348" s="19">
        <v>1</v>
      </c>
      <c r="B348" s="10">
        <v>9</v>
      </c>
      <c r="C348" s="20">
        <v>1</v>
      </c>
      <c r="D348" s="16">
        <v>25</v>
      </c>
      <c r="E348" s="17">
        <v>0</v>
      </c>
    </row>
    <row r="349" spans="1:6" x14ac:dyDescent="0.2">
      <c r="A349" s="15">
        <v>1</v>
      </c>
      <c r="B349" s="10">
        <v>9</v>
      </c>
      <c r="C349" s="10">
        <v>1</v>
      </c>
      <c r="D349" s="16">
        <v>26</v>
      </c>
      <c r="E349" s="17">
        <v>0</v>
      </c>
    </row>
    <row r="350" spans="1:6" x14ac:dyDescent="0.2">
      <c r="A350" s="15">
        <v>1</v>
      </c>
      <c r="B350" s="10">
        <v>9</v>
      </c>
      <c r="C350" s="10">
        <v>1</v>
      </c>
      <c r="D350" s="16">
        <v>27</v>
      </c>
      <c r="E350" s="17">
        <v>0</v>
      </c>
    </row>
    <row r="351" spans="1:6" x14ac:dyDescent="0.2">
      <c r="A351" s="15">
        <v>1</v>
      </c>
      <c r="B351" s="10">
        <v>9</v>
      </c>
      <c r="C351" s="10">
        <v>1</v>
      </c>
      <c r="D351" s="16">
        <v>28</v>
      </c>
      <c r="E351" s="17">
        <v>0</v>
      </c>
    </row>
    <row r="352" spans="1:6" x14ac:dyDescent="0.2">
      <c r="A352" s="15">
        <v>1</v>
      </c>
      <c r="B352" s="10">
        <v>9</v>
      </c>
      <c r="C352" s="20">
        <v>1</v>
      </c>
      <c r="D352" s="16">
        <v>29</v>
      </c>
      <c r="E352" s="17">
        <v>0</v>
      </c>
    </row>
    <row r="353" spans="1:6" x14ac:dyDescent="0.2">
      <c r="A353" s="22">
        <v>1</v>
      </c>
      <c r="B353" s="23">
        <v>9</v>
      </c>
      <c r="C353" s="23">
        <v>1</v>
      </c>
      <c r="D353" s="23">
        <v>30</v>
      </c>
      <c r="E353" s="24">
        <v>0</v>
      </c>
      <c r="F353" s="25"/>
    </row>
    <row r="354" spans="1:6" x14ac:dyDescent="0.2">
      <c r="A354" s="15">
        <v>1</v>
      </c>
      <c r="B354" s="10">
        <v>9</v>
      </c>
      <c r="C354" s="10">
        <v>1</v>
      </c>
      <c r="D354" s="16">
        <v>31</v>
      </c>
      <c r="E354" s="17">
        <v>0</v>
      </c>
    </row>
    <row r="355" spans="1:6" x14ac:dyDescent="0.2">
      <c r="A355" s="15">
        <v>1</v>
      </c>
      <c r="B355" s="10">
        <v>9</v>
      </c>
      <c r="C355" s="10">
        <v>1</v>
      </c>
      <c r="D355" s="16">
        <v>32</v>
      </c>
      <c r="E355" s="17">
        <v>0</v>
      </c>
    </row>
    <row r="356" spans="1:6" x14ac:dyDescent="0.2">
      <c r="A356" s="15">
        <v>1</v>
      </c>
      <c r="B356" s="10">
        <v>9</v>
      </c>
      <c r="C356" s="10">
        <v>1</v>
      </c>
      <c r="D356" s="16">
        <v>33</v>
      </c>
      <c r="E356" s="17">
        <v>0</v>
      </c>
    </row>
    <row r="357" spans="1:6" x14ac:dyDescent="0.2">
      <c r="A357" s="15">
        <v>1</v>
      </c>
      <c r="B357" s="10">
        <v>9</v>
      </c>
      <c r="C357" s="10">
        <v>1</v>
      </c>
      <c r="D357" s="16">
        <v>34</v>
      </c>
      <c r="E357" s="17">
        <v>0</v>
      </c>
    </row>
    <row r="358" spans="1:6" x14ac:dyDescent="0.2">
      <c r="A358" s="19">
        <v>1</v>
      </c>
      <c r="B358" s="10">
        <v>9</v>
      </c>
      <c r="C358" s="20">
        <v>1</v>
      </c>
      <c r="D358" s="16">
        <v>35</v>
      </c>
      <c r="E358" s="17">
        <v>0</v>
      </c>
    </row>
    <row r="359" spans="1:6" x14ac:dyDescent="0.2">
      <c r="A359" s="15">
        <v>1</v>
      </c>
      <c r="B359" s="10">
        <v>9</v>
      </c>
      <c r="C359" s="10">
        <v>1</v>
      </c>
      <c r="D359" s="16">
        <v>36</v>
      </c>
      <c r="E359" s="17">
        <v>0</v>
      </c>
    </row>
    <row r="360" spans="1:6" x14ac:dyDescent="0.2">
      <c r="A360" s="15">
        <v>1</v>
      </c>
      <c r="B360" s="10">
        <v>9</v>
      </c>
      <c r="C360" s="10">
        <v>1</v>
      </c>
      <c r="D360" s="16">
        <v>37</v>
      </c>
      <c r="E360" s="17">
        <v>0</v>
      </c>
    </row>
    <row r="361" spans="1:6" x14ac:dyDescent="0.2">
      <c r="A361" s="15">
        <v>1</v>
      </c>
      <c r="B361" s="10">
        <v>9</v>
      </c>
      <c r="C361" s="10">
        <v>1</v>
      </c>
      <c r="D361" s="16">
        <v>38</v>
      </c>
      <c r="E361" s="17">
        <v>0</v>
      </c>
    </row>
    <row r="362" spans="1:6" x14ac:dyDescent="0.2">
      <c r="A362" s="15">
        <v>1</v>
      </c>
      <c r="B362" s="10">
        <v>9</v>
      </c>
      <c r="C362" s="10">
        <v>1</v>
      </c>
      <c r="D362" s="16">
        <v>39</v>
      </c>
      <c r="E362" s="17">
        <v>0</v>
      </c>
    </row>
    <row r="363" spans="1:6" ht="15.75" thickBot="1" x14ac:dyDescent="0.25">
      <c r="A363" s="26">
        <v>1</v>
      </c>
      <c r="B363" s="27">
        <v>9</v>
      </c>
      <c r="C363" s="27">
        <v>1</v>
      </c>
      <c r="D363" s="27">
        <v>40</v>
      </c>
      <c r="E363" s="28">
        <v>0</v>
      </c>
      <c r="F363" s="43"/>
    </row>
    <row r="364" spans="1:6" x14ac:dyDescent="0.2">
      <c r="A364" s="15">
        <v>1</v>
      </c>
      <c r="B364" s="10">
        <v>10</v>
      </c>
      <c r="C364" s="10">
        <v>1</v>
      </c>
      <c r="D364" s="16">
        <v>1</v>
      </c>
      <c r="E364" s="17">
        <v>0</v>
      </c>
      <c r="F364" s="10" t="s">
        <v>88</v>
      </c>
    </row>
    <row r="365" spans="1:6" x14ac:dyDescent="0.2">
      <c r="A365" s="15">
        <v>1</v>
      </c>
      <c r="B365" s="10">
        <v>10</v>
      </c>
      <c r="C365" s="10">
        <v>1</v>
      </c>
      <c r="D365" s="16">
        <v>2</v>
      </c>
      <c r="E365" s="17">
        <v>0</v>
      </c>
      <c r="F365" s="10" t="s">
        <v>89</v>
      </c>
    </row>
    <row r="366" spans="1:6" x14ac:dyDescent="0.2">
      <c r="A366" s="15">
        <v>1</v>
      </c>
      <c r="B366" s="10">
        <v>10</v>
      </c>
      <c r="C366" s="10">
        <v>1</v>
      </c>
      <c r="D366" s="16">
        <v>3</v>
      </c>
      <c r="E366" s="17">
        <v>0</v>
      </c>
      <c r="F366" s="10" t="s">
        <v>90</v>
      </c>
    </row>
    <row r="367" spans="1:6" x14ac:dyDescent="0.2">
      <c r="A367" s="15">
        <v>1</v>
      </c>
      <c r="B367" s="10">
        <v>10</v>
      </c>
      <c r="C367" s="10">
        <v>1</v>
      </c>
      <c r="D367" s="16">
        <v>4</v>
      </c>
      <c r="E367" s="17">
        <v>8</v>
      </c>
    </row>
    <row r="368" spans="1:6" x14ac:dyDescent="0.2">
      <c r="A368" s="19">
        <v>1</v>
      </c>
      <c r="B368" s="10">
        <v>10</v>
      </c>
      <c r="C368" s="20">
        <v>1</v>
      </c>
      <c r="D368" s="16">
        <v>5</v>
      </c>
      <c r="E368" s="17">
        <v>0</v>
      </c>
    </row>
    <row r="369" spans="1:6" x14ac:dyDescent="0.2">
      <c r="A369" s="15">
        <v>1</v>
      </c>
      <c r="B369" s="10">
        <v>10</v>
      </c>
      <c r="C369" s="10">
        <v>1</v>
      </c>
      <c r="D369" s="16">
        <v>6</v>
      </c>
      <c r="E369" s="17">
        <v>0</v>
      </c>
    </row>
    <row r="370" spans="1:6" x14ac:dyDescent="0.2">
      <c r="A370" s="15">
        <v>1</v>
      </c>
      <c r="B370" s="10">
        <v>10</v>
      </c>
      <c r="C370" s="10">
        <v>1</v>
      </c>
      <c r="D370" s="16">
        <v>7</v>
      </c>
      <c r="E370" s="17">
        <v>0</v>
      </c>
    </row>
    <row r="371" spans="1:6" x14ac:dyDescent="0.2">
      <c r="A371" s="15">
        <v>1</v>
      </c>
      <c r="B371" s="10">
        <v>10</v>
      </c>
      <c r="C371" s="10">
        <v>1</v>
      </c>
      <c r="D371" s="16">
        <v>8</v>
      </c>
      <c r="E371" s="17">
        <v>0</v>
      </c>
    </row>
    <row r="372" spans="1:6" x14ac:dyDescent="0.2">
      <c r="A372" s="15">
        <v>1</v>
      </c>
      <c r="B372" s="10">
        <v>10</v>
      </c>
      <c r="C372" s="10">
        <v>1</v>
      </c>
      <c r="D372" s="16">
        <v>9</v>
      </c>
      <c r="E372" s="17">
        <v>4</v>
      </c>
    </row>
    <row r="373" spans="1:6" x14ac:dyDescent="0.2">
      <c r="A373" s="22">
        <v>1</v>
      </c>
      <c r="B373" s="23">
        <v>10</v>
      </c>
      <c r="C373" s="23">
        <v>1</v>
      </c>
      <c r="D373" s="23">
        <v>10</v>
      </c>
      <c r="E373" s="24">
        <v>0</v>
      </c>
      <c r="F373" s="25"/>
    </row>
    <row r="374" spans="1:6" x14ac:dyDescent="0.2">
      <c r="A374" s="15">
        <v>1</v>
      </c>
      <c r="B374" s="10">
        <v>10</v>
      </c>
      <c r="C374" s="10">
        <v>1</v>
      </c>
      <c r="D374" s="16">
        <v>11</v>
      </c>
      <c r="E374" s="17">
        <v>0</v>
      </c>
    </row>
    <row r="375" spans="1:6" x14ac:dyDescent="0.2">
      <c r="A375" s="15">
        <v>1</v>
      </c>
      <c r="B375" s="10">
        <v>10</v>
      </c>
      <c r="C375" s="10">
        <v>1</v>
      </c>
      <c r="D375" s="16">
        <v>12</v>
      </c>
      <c r="E375" s="17">
        <v>0</v>
      </c>
    </row>
    <row r="376" spans="1:6" x14ac:dyDescent="0.2">
      <c r="A376" s="15">
        <v>1</v>
      </c>
      <c r="B376" s="10">
        <v>10</v>
      </c>
      <c r="C376" s="10">
        <v>1</v>
      </c>
      <c r="D376" s="16">
        <v>13</v>
      </c>
      <c r="E376" s="17">
        <v>0</v>
      </c>
    </row>
    <row r="377" spans="1:6" x14ac:dyDescent="0.2">
      <c r="A377" s="15">
        <v>1</v>
      </c>
      <c r="B377" s="10">
        <v>10</v>
      </c>
      <c r="C377" s="10">
        <v>1</v>
      </c>
      <c r="D377" s="16">
        <v>14</v>
      </c>
      <c r="E377" s="17">
        <v>0</v>
      </c>
    </row>
    <row r="378" spans="1:6" x14ac:dyDescent="0.2">
      <c r="A378" s="19">
        <v>1</v>
      </c>
      <c r="B378" s="10">
        <v>10</v>
      </c>
      <c r="C378" s="20">
        <v>1</v>
      </c>
      <c r="D378" s="16">
        <v>15</v>
      </c>
      <c r="E378" s="17">
        <v>0</v>
      </c>
    </row>
    <row r="379" spans="1:6" x14ac:dyDescent="0.2">
      <c r="A379" s="15">
        <v>1</v>
      </c>
      <c r="B379" s="10">
        <v>10</v>
      </c>
      <c r="C379" s="10">
        <v>1</v>
      </c>
      <c r="D379" s="16">
        <v>16</v>
      </c>
      <c r="E379" s="17">
        <v>0</v>
      </c>
    </row>
    <row r="380" spans="1:6" x14ac:dyDescent="0.2">
      <c r="A380" s="15">
        <v>1</v>
      </c>
      <c r="B380" s="10">
        <v>10</v>
      </c>
      <c r="C380" s="10">
        <v>1</v>
      </c>
      <c r="D380" s="16">
        <v>17</v>
      </c>
      <c r="E380" s="17">
        <v>6</v>
      </c>
    </row>
    <row r="381" spans="1:6" x14ac:dyDescent="0.2">
      <c r="A381" s="15">
        <v>1</v>
      </c>
      <c r="B381" s="10">
        <v>10</v>
      </c>
      <c r="C381" s="10">
        <v>1</v>
      </c>
      <c r="D381" s="16">
        <v>18</v>
      </c>
      <c r="E381" s="17">
        <v>0</v>
      </c>
    </row>
    <row r="382" spans="1:6" x14ac:dyDescent="0.2">
      <c r="A382" s="15">
        <v>1</v>
      </c>
      <c r="B382" s="10">
        <v>10</v>
      </c>
      <c r="C382" s="10">
        <v>1</v>
      </c>
      <c r="D382" s="16">
        <v>19</v>
      </c>
      <c r="E382" s="17">
        <v>0</v>
      </c>
    </row>
    <row r="383" spans="1:6" x14ac:dyDescent="0.2">
      <c r="A383" s="22">
        <v>1</v>
      </c>
      <c r="B383" s="23">
        <v>10</v>
      </c>
      <c r="C383" s="23">
        <v>1</v>
      </c>
      <c r="D383" s="23">
        <v>20</v>
      </c>
      <c r="E383" s="24">
        <v>0</v>
      </c>
      <c r="F383" s="25"/>
    </row>
    <row r="384" spans="1:6" x14ac:dyDescent="0.2">
      <c r="A384" s="15">
        <v>1</v>
      </c>
      <c r="B384" s="10">
        <v>10</v>
      </c>
      <c r="C384" s="10">
        <v>1</v>
      </c>
      <c r="D384" s="16">
        <v>21</v>
      </c>
      <c r="E384" s="17">
        <v>0</v>
      </c>
    </row>
    <row r="385" spans="1:6" x14ac:dyDescent="0.2">
      <c r="A385" s="15">
        <v>1</v>
      </c>
      <c r="B385" s="10">
        <v>10</v>
      </c>
      <c r="C385" s="10">
        <v>1</v>
      </c>
      <c r="D385" s="16">
        <v>22</v>
      </c>
      <c r="E385" s="17">
        <v>4</v>
      </c>
    </row>
    <row r="386" spans="1:6" x14ac:dyDescent="0.2">
      <c r="A386" s="15">
        <v>1</v>
      </c>
      <c r="B386" s="10">
        <v>10</v>
      </c>
      <c r="C386" s="10">
        <v>1</v>
      </c>
      <c r="D386" s="16">
        <v>23</v>
      </c>
      <c r="E386" s="17">
        <v>0</v>
      </c>
    </row>
    <row r="387" spans="1:6" x14ac:dyDescent="0.2">
      <c r="A387" s="15">
        <v>1</v>
      </c>
      <c r="B387" s="10">
        <v>10</v>
      </c>
      <c r="C387" s="10">
        <v>1</v>
      </c>
      <c r="D387" s="16">
        <v>24</v>
      </c>
      <c r="E387" s="17">
        <v>0</v>
      </c>
    </row>
    <row r="388" spans="1:6" x14ac:dyDescent="0.2">
      <c r="A388" s="19">
        <v>1</v>
      </c>
      <c r="B388" s="10">
        <v>10</v>
      </c>
      <c r="C388" s="20">
        <v>1</v>
      </c>
      <c r="D388" s="16">
        <v>25</v>
      </c>
      <c r="E388" s="17">
        <v>0</v>
      </c>
    </row>
    <row r="389" spans="1:6" x14ac:dyDescent="0.2">
      <c r="A389" s="15">
        <v>1</v>
      </c>
      <c r="B389" s="10">
        <v>10</v>
      </c>
      <c r="C389" s="10">
        <v>1</v>
      </c>
      <c r="D389" s="16">
        <v>26</v>
      </c>
      <c r="E389" s="17">
        <v>0</v>
      </c>
    </row>
    <row r="390" spans="1:6" x14ac:dyDescent="0.2">
      <c r="A390" s="15">
        <v>1</v>
      </c>
      <c r="B390" s="10">
        <v>10</v>
      </c>
      <c r="C390" s="10">
        <v>1</v>
      </c>
      <c r="D390" s="16">
        <v>27</v>
      </c>
      <c r="E390" s="17">
        <v>0</v>
      </c>
    </row>
    <row r="391" spans="1:6" x14ac:dyDescent="0.2">
      <c r="A391" s="15">
        <v>1</v>
      </c>
      <c r="B391" s="10">
        <v>10</v>
      </c>
      <c r="C391" s="10">
        <v>1</v>
      </c>
      <c r="D391" s="16">
        <v>28</v>
      </c>
      <c r="E391" s="17">
        <v>0</v>
      </c>
    </row>
    <row r="392" spans="1:6" x14ac:dyDescent="0.2">
      <c r="A392" s="15">
        <v>1</v>
      </c>
      <c r="B392" s="10">
        <v>10</v>
      </c>
      <c r="C392" s="20">
        <v>1</v>
      </c>
      <c r="D392" s="16">
        <v>29</v>
      </c>
      <c r="E392" s="17">
        <v>0</v>
      </c>
    </row>
    <row r="393" spans="1:6" x14ac:dyDescent="0.2">
      <c r="A393" s="22">
        <v>1</v>
      </c>
      <c r="B393" s="23">
        <v>10</v>
      </c>
      <c r="C393" s="23">
        <v>1</v>
      </c>
      <c r="D393" s="23">
        <v>30</v>
      </c>
      <c r="E393" s="24">
        <v>0</v>
      </c>
      <c r="F393" s="25"/>
    </row>
    <row r="394" spans="1:6" x14ac:dyDescent="0.2">
      <c r="A394" s="15">
        <v>1</v>
      </c>
      <c r="B394" s="10">
        <v>10</v>
      </c>
      <c r="C394" s="10">
        <v>1</v>
      </c>
      <c r="D394" s="16">
        <v>31</v>
      </c>
      <c r="E394" s="17">
        <v>0</v>
      </c>
    </row>
    <row r="395" spans="1:6" x14ac:dyDescent="0.2">
      <c r="A395" s="15">
        <v>1</v>
      </c>
      <c r="B395" s="10">
        <v>10</v>
      </c>
      <c r="C395" s="10">
        <v>1</v>
      </c>
      <c r="D395" s="16">
        <v>32</v>
      </c>
      <c r="E395" s="17">
        <v>0</v>
      </c>
    </row>
    <row r="396" spans="1:6" x14ac:dyDescent="0.2">
      <c r="A396" s="15">
        <v>1</v>
      </c>
      <c r="B396" s="10">
        <v>10</v>
      </c>
      <c r="C396" s="10">
        <v>1</v>
      </c>
      <c r="D396" s="16">
        <v>33</v>
      </c>
      <c r="E396" s="17">
        <v>0</v>
      </c>
    </row>
    <row r="397" spans="1:6" x14ac:dyDescent="0.2">
      <c r="A397" s="15">
        <v>1</v>
      </c>
      <c r="B397" s="10">
        <v>10</v>
      </c>
      <c r="C397" s="10">
        <v>1</v>
      </c>
      <c r="D397" s="16">
        <v>34</v>
      </c>
      <c r="E397" s="17">
        <v>0</v>
      </c>
    </row>
    <row r="398" spans="1:6" x14ac:dyDescent="0.2">
      <c r="A398" s="19">
        <v>1</v>
      </c>
      <c r="B398" s="10">
        <v>10</v>
      </c>
      <c r="C398" s="20">
        <v>1</v>
      </c>
      <c r="D398" s="16">
        <v>35</v>
      </c>
      <c r="E398" s="17">
        <v>0</v>
      </c>
    </row>
    <row r="399" spans="1:6" x14ac:dyDescent="0.2">
      <c r="A399" s="15">
        <v>1</v>
      </c>
      <c r="B399" s="10">
        <v>10</v>
      </c>
      <c r="C399" s="10">
        <v>1</v>
      </c>
      <c r="D399" s="16">
        <v>36</v>
      </c>
      <c r="E399" s="17">
        <v>0</v>
      </c>
    </row>
    <row r="400" spans="1:6" x14ac:dyDescent="0.2">
      <c r="A400" s="15">
        <v>1</v>
      </c>
      <c r="B400" s="10">
        <v>10</v>
      </c>
      <c r="C400" s="10">
        <v>1</v>
      </c>
      <c r="D400" s="16">
        <v>37</v>
      </c>
      <c r="E400" s="17">
        <v>0</v>
      </c>
    </row>
    <row r="401" spans="1:6" x14ac:dyDescent="0.2">
      <c r="A401" s="15">
        <v>1</v>
      </c>
      <c r="B401" s="10">
        <v>10</v>
      </c>
      <c r="C401" s="10">
        <v>1</v>
      </c>
      <c r="D401" s="16">
        <v>38</v>
      </c>
      <c r="E401" s="17">
        <v>0</v>
      </c>
    </row>
    <row r="402" spans="1:6" x14ac:dyDescent="0.2">
      <c r="A402" s="15">
        <v>1</v>
      </c>
      <c r="B402" s="10">
        <v>10</v>
      </c>
      <c r="C402" s="10">
        <v>1</v>
      </c>
      <c r="D402" s="16">
        <v>39</v>
      </c>
      <c r="E402" s="17">
        <v>0</v>
      </c>
    </row>
    <row r="403" spans="1:6" ht="15.75" thickBot="1" x14ac:dyDescent="0.25">
      <c r="A403" s="26">
        <v>1</v>
      </c>
      <c r="B403" s="27">
        <v>10</v>
      </c>
      <c r="C403" s="27">
        <v>1</v>
      </c>
      <c r="D403" s="27">
        <v>40</v>
      </c>
      <c r="E403" s="28">
        <v>0</v>
      </c>
      <c r="F403" s="43"/>
    </row>
    <row r="404" spans="1:6" x14ac:dyDescent="0.2">
      <c r="A404" s="15">
        <v>1</v>
      </c>
      <c r="B404" s="10">
        <v>11</v>
      </c>
      <c r="C404" s="10">
        <v>1</v>
      </c>
      <c r="D404" s="16">
        <v>1</v>
      </c>
      <c r="E404" s="17">
        <v>0</v>
      </c>
      <c r="F404" s="10" t="s">
        <v>91</v>
      </c>
    </row>
    <row r="405" spans="1:6" x14ac:dyDescent="0.2">
      <c r="A405" s="15">
        <v>1</v>
      </c>
      <c r="B405" s="10">
        <v>11</v>
      </c>
      <c r="C405" s="10">
        <v>1</v>
      </c>
      <c r="D405" s="16">
        <v>2</v>
      </c>
      <c r="E405" s="17">
        <v>1</v>
      </c>
      <c r="F405" s="10" t="s">
        <v>92</v>
      </c>
    </row>
    <row r="406" spans="1:6" x14ac:dyDescent="0.2">
      <c r="A406" s="15">
        <v>1</v>
      </c>
      <c r="B406" s="10">
        <v>11</v>
      </c>
      <c r="C406" s="10">
        <v>1</v>
      </c>
      <c r="D406" s="16">
        <v>3</v>
      </c>
      <c r="E406" s="17">
        <v>5</v>
      </c>
      <c r="F406" s="10" t="s">
        <v>93</v>
      </c>
    </row>
    <row r="407" spans="1:6" x14ac:dyDescent="0.2">
      <c r="A407" s="15">
        <v>1</v>
      </c>
      <c r="B407" s="10">
        <v>11</v>
      </c>
      <c r="C407" s="10">
        <v>1</v>
      </c>
      <c r="D407" s="16">
        <v>4</v>
      </c>
      <c r="E407" s="17">
        <v>2</v>
      </c>
    </row>
    <row r="408" spans="1:6" x14ac:dyDescent="0.2">
      <c r="A408" s="19">
        <v>1</v>
      </c>
      <c r="B408" s="10">
        <v>11</v>
      </c>
      <c r="C408" s="20">
        <v>1</v>
      </c>
      <c r="D408" s="16">
        <v>5</v>
      </c>
      <c r="E408" s="17">
        <v>3</v>
      </c>
    </row>
    <row r="409" spans="1:6" x14ac:dyDescent="0.2">
      <c r="A409" s="15">
        <v>1</v>
      </c>
      <c r="B409" s="10">
        <v>11</v>
      </c>
      <c r="C409" s="10">
        <v>1</v>
      </c>
      <c r="D409" s="16">
        <v>6</v>
      </c>
      <c r="E409" s="17">
        <v>0</v>
      </c>
    </row>
    <row r="410" spans="1:6" x14ac:dyDescent="0.2">
      <c r="A410" s="15">
        <v>1</v>
      </c>
      <c r="B410" s="10">
        <v>11</v>
      </c>
      <c r="C410" s="10">
        <v>1</v>
      </c>
      <c r="D410" s="16">
        <v>7</v>
      </c>
      <c r="E410" s="17">
        <v>11</v>
      </c>
    </row>
    <row r="411" spans="1:6" x14ac:dyDescent="0.2">
      <c r="A411" s="15">
        <v>1</v>
      </c>
      <c r="B411" s="10">
        <v>11</v>
      </c>
      <c r="C411" s="10">
        <v>1</v>
      </c>
      <c r="D411" s="16">
        <v>8</v>
      </c>
      <c r="E411" s="17">
        <v>0</v>
      </c>
    </row>
    <row r="412" spans="1:6" x14ac:dyDescent="0.2">
      <c r="A412" s="15">
        <v>1</v>
      </c>
      <c r="B412" s="10">
        <v>11</v>
      </c>
      <c r="C412" s="10">
        <v>1</v>
      </c>
      <c r="D412" s="16">
        <v>9</v>
      </c>
      <c r="E412" s="17">
        <v>1</v>
      </c>
    </row>
    <row r="413" spans="1:6" x14ac:dyDescent="0.2">
      <c r="A413" s="15">
        <v>1</v>
      </c>
      <c r="B413" s="10">
        <v>11</v>
      </c>
      <c r="C413" s="10">
        <v>1</v>
      </c>
      <c r="D413" s="16">
        <v>10</v>
      </c>
      <c r="E413" s="17">
        <v>0</v>
      </c>
    </row>
    <row r="414" spans="1:6" x14ac:dyDescent="0.2">
      <c r="A414" s="15">
        <v>1</v>
      </c>
      <c r="B414" s="10">
        <v>11</v>
      </c>
      <c r="C414" s="10">
        <v>1</v>
      </c>
      <c r="D414" s="16">
        <v>11</v>
      </c>
      <c r="E414" s="17">
        <v>0</v>
      </c>
    </row>
    <row r="415" spans="1:6" x14ac:dyDescent="0.2">
      <c r="A415" s="15">
        <v>1</v>
      </c>
      <c r="B415" s="10">
        <v>11</v>
      </c>
      <c r="C415" s="10">
        <v>1</v>
      </c>
      <c r="D415" s="16">
        <v>12</v>
      </c>
      <c r="E415" s="17">
        <v>3</v>
      </c>
    </row>
    <row r="416" spans="1:6" x14ac:dyDescent="0.2">
      <c r="A416" s="15">
        <v>1</v>
      </c>
      <c r="B416" s="10">
        <v>11</v>
      </c>
      <c r="C416" s="10">
        <v>1</v>
      </c>
      <c r="D416" s="16">
        <v>13</v>
      </c>
      <c r="E416" s="17">
        <v>3</v>
      </c>
    </row>
    <row r="417" spans="1:6" x14ac:dyDescent="0.2">
      <c r="A417" s="15">
        <v>1</v>
      </c>
      <c r="B417" s="10">
        <v>11</v>
      </c>
      <c r="C417" s="10">
        <v>1</v>
      </c>
      <c r="D417" s="16">
        <v>14</v>
      </c>
      <c r="E417" s="17">
        <v>5</v>
      </c>
    </row>
    <row r="418" spans="1:6" x14ac:dyDescent="0.2">
      <c r="A418" s="22">
        <v>1</v>
      </c>
      <c r="B418" s="23">
        <v>11</v>
      </c>
      <c r="C418" s="23">
        <v>1</v>
      </c>
      <c r="D418" s="23">
        <v>15</v>
      </c>
      <c r="E418" s="24">
        <v>0</v>
      </c>
      <c r="F418" s="25"/>
    </row>
    <row r="419" spans="1:6" x14ac:dyDescent="0.2">
      <c r="A419" s="15">
        <v>1</v>
      </c>
      <c r="B419" s="10">
        <v>11</v>
      </c>
      <c r="C419" s="10">
        <v>1</v>
      </c>
      <c r="D419" s="16">
        <v>16</v>
      </c>
      <c r="E419" s="17">
        <v>0</v>
      </c>
    </row>
    <row r="420" spans="1:6" x14ac:dyDescent="0.2">
      <c r="A420" s="15">
        <v>1</v>
      </c>
      <c r="B420" s="10">
        <v>11</v>
      </c>
      <c r="C420" s="10">
        <v>1</v>
      </c>
      <c r="D420" s="16">
        <v>17</v>
      </c>
      <c r="E420" s="17">
        <v>2</v>
      </c>
    </row>
    <row r="421" spans="1:6" x14ac:dyDescent="0.2">
      <c r="A421" s="15">
        <v>1</v>
      </c>
      <c r="B421" s="10">
        <v>11</v>
      </c>
      <c r="C421" s="10">
        <v>1</v>
      </c>
      <c r="D421" s="16">
        <v>18</v>
      </c>
      <c r="E421" s="17">
        <v>0</v>
      </c>
    </row>
    <row r="422" spans="1:6" x14ac:dyDescent="0.2">
      <c r="A422" s="15">
        <v>1</v>
      </c>
      <c r="B422" s="10">
        <v>11</v>
      </c>
      <c r="C422" s="10">
        <v>1</v>
      </c>
      <c r="D422" s="16">
        <v>19</v>
      </c>
      <c r="E422" s="17">
        <v>0</v>
      </c>
    </row>
    <row r="423" spans="1:6" x14ac:dyDescent="0.2">
      <c r="A423" s="15">
        <v>1</v>
      </c>
      <c r="B423" s="10">
        <v>11</v>
      </c>
      <c r="C423" s="10">
        <v>1</v>
      </c>
      <c r="D423" s="16">
        <v>20</v>
      </c>
      <c r="E423" s="17">
        <v>0</v>
      </c>
    </row>
    <row r="424" spans="1:6" x14ac:dyDescent="0.2">
      <c r="A424" s="15">
        <v>1</v>
      </c>
      <c r="B424" s="10">
        <v>11</v>
      </c>
      <c r="C424" s="10">
        <v>1</v>
      </c>
      <c r="D424" s="16">
        <v>21</v>
      </c>
      <c r="E424" s="17">
        <v>0</v>
      </c>
    </row>
    <row r="425" spans="1:6" x14ac:dyDescent="0.2">
      <c r="A425" s="15">
        <v>1</v>
      </c>
      <c r="B425" s="10">
        <v>11</v>
      </c>
      <c r="C425" s="10">
        <v>1</v>
      </c>
      <c r="D425" s="16">
        <v>22</v>
      </c>
      <c r="E425" s="17">
        <v>4</v>
      </c>
    </row>
    <row r="426" spans="1:6" x14ac:dyDescent="0.2">
      <c r="A426" s="15">
        <v>1</v>
      </c>
      <c r="B426" s="10">
        <v>11</v>
      </c>
      <c r="C426" s="10">
        <v>1</v>
      </c>
      <c r="D426" s="16">
        <v>23</v>
      </c>
      <c r="E426" s="17">
        <v>0</v>
      </c>
    </row>
    <row r="427" spans="1:6" x14ac:dyDescent="0.2">
      <c r="A427" s="15">
        <v>1</v>
      </c>
      <c r="B427" s="10">
        <v>11</v>
      </c>
      <c r="C427" s="10">
        <v>1</v>
      </c>
      <c r="D427" s="16">
        <v>24</v>
      </c>
      <c r="E427" s="17">
        <v>2</v>
      </c>
    </row>
    <row r="428" spans="1:6" x14ac:dyDescent="0.2">
      <c r="A428" s="19">
        <v>1</v>
      </c>
      <c r="B428" s="10">
        <v>11</v>
      </c>
      <c r="C428" s="20">
        <v>1</v>
      </c>
      <c r="D428" s="16">
        <v>25</v>
      </c>
      <c r="E428" s="17">
        <v>0</v>
      </c>
    </row>
    <row r="429" spans="1:6" x14ac:dyDescent="0.2">
      <c r="A429" s="15">
        <v>1</v>
      </c>
      <c r="B429" s="10">
        <v>11</v>
      </c>
      <c r="C429" s="10">
        <v>1</v>
      </c>
      <c r="D429" s="16">
        <v>26</v>
      </c>
      <c r="E429" s="17">
        <v>5</v>
      </c>
    </row>
    <row r="430" spans="1:6" x14ac:dyDescent="0.2">
      <c r="A430" s="15">
        <v>1</v>
      </c>
      <c r="B430" s="10">
        <v>11</v>
      </c>
      <c r="C430" s="10">
        <v>1</v>
      </c>
      <c r="D430" s="16">
        <v>27</v>
      </c>
      <c r="E430" s="17">
        <v>0</v>
      </c>
    </row>
    <row r="431" spans="1:6" x14ac:dyDescent="0.2">
      <c r="A431" s="15">
        <v>1</v>
      </c>
      <c r="B431" s="10">
        <v>11</v>
      </c>
      <c r="C431" s="10">
        <v>1</v>
      </c>
      <c r="D431" s="16">
        <v>28</v>
      </c>
      <c r="E431" s="17">
        <v>0</v>
      </c>
    </row>
    <row r="432" spans="1:6" x14ac:dyDescent="0.2">
      <c r="A432" s="15">
        <v>1</v>
      </c>
      <c r="B432" s="10">
        <v>11</v>
      </c>
      <c r="C432" s="20">
        <v>1</v>
      </c>
      <c r="D432" s="16">
        <v>29</v>
      </c>
      <c r="E432" s="17">
        <v>0</v>
      </c>
    </row>
    <row r="433" spans="1:6" x14ac:dyDescent="0.2">
      <c r="A433" s="22">
        <v>1</v>
      </c>
      <c r="B433" s="23">
        <v>11</v>
      </c>
      <c r="C433" s="23">
        <v>1</v>
      </c>
      <c r="D433" s="23">
        <v>30</v>
      </c>
      <c r="E433" s="24">
        <v>0</v>
      </c>
      <c r="F433" s="25"/>
    </row>
    <row r="434" spans="1:6" x14ac:dyDescent="0.2">
      <c r="A434" s="15">
        <v>1</v>
      </c>
      <c r="B434" s="10">
        <v>11</v>
      </c>
      <c r="C434" s="10">
        <v>1</v>
      </c>
      <c r="D434" s="16">
        <v>31</v>
      </c>
      <c r="E434" s="17">
        <v>4</v>
      </c>
    </row>
    <row r="435" spans="1:6" x14ac:dyDescent="0.2">
      <c r="A435" s="15">
        <v>1</v>
      </c>
      <c r="B435" s="10">
        <v>11</v>
      </c>
      <c r="C435" s="10">
        <v>1</v>
      </c>
      <c r="D435" s="16">
        <v>32</v>
      </c>
      <c r="E435" s="17">
        <v>11</v>
      </c>
    </row>
    <row r="436" spans="1:6" x14ac:dyDescent="0.2">
      <c r="A436" s="15">
        <v>1</v>
      </c>
      <c r="B436" s="10">
        <v>11</v>
      </c>
      <c r="C436" s="10">
        <v>1</v>
      </c>
      <c r="D436" s="16">
        <v>33</v>
      </c>
      <c r="E436" s="17">
        <v>4</v>
      </c>
    </row>
    <row r="437" spans="1:6" x14ac:dyDescent="0.2">
      <c r="A437" s="15">
        <v>1</v>
      </c>
      <c r="B437" s="10">
        <v>11</v>
      </c>
      <c r="C437" s="10">
        <v>1</v>
      </c>
      <c r="D437" s="16">
        <v>34</v>
      </c>
      <c r="E437" s="17">
        <v>6</v>
      </c>
    </row>
    <row r="438" spans="1:6" x14ac:dyDescent="0.2">
      <c r="A438" s="19">
        <v>1</v>
      </c>
      <c r="B438" s="10">
        <v>11</v>
      </c>
      <c r="C438" s="20">
        <v>1</v>
      </c>
      <c r="D438" s="16">
        <v>35</v>
      </c>
      <c r="E438" s="17">
        <v>9</v>
      </c>
    </row>
    <row r="439" spans="1:6" x14ac:dyDescent="0.2">
      <c r="A439" s="15">
        <v>1</v>
      </c>
      <c r="B439" s="10">
        <v>11</v>
      </c>
      <c r="C439" s="10">
        <v>1</v>
      </c>
      <c r="D439" s="16">
        <v>36</v>
      </c>
      <c r="E439" s="17">
        <v>0</v>
      </c>
    </row>
    <row r="440" spans="1:6" x14ac:dyDescent="0.2">
      <c r="A440" s="15">
        <v>1</v>
      </c>
      <c r="B440" s="10">
        <v>11</v>
      </c>
      <c r="C440" s="10">
        <v>1</v>
      </c>
      <c r="D440" s="16">
        <v>37</v>
      </c>
      <c r="E440" s="17">
        <v>21</v>
      </c>
    </row>
    <row r="441" spans="1:6" x14ac:dyDescent="0.2">
      <c r="A441" s="15">
        <v>1</v>
      </c>
      <c r="B441" s="10">
        <v>11</v>
      </c>
      <c r="C441" s="10">
        <v>1</v>
      </c>
      <c r="D441" s="16">
        <v>38</v>
      </c>
      <c r="E441" s="17">
        <v>2</v>
      </c>
    </row>
    <row r="442" spans="1:6" x14ac:dyDescent="0.2">
      <c r="A442" s="15">
        <v>1</v>
      </c>
      <c r="B442" s="10">
        <v>11</v>
      </c>
      <c r="C442" s="10">
        <v>1</v>
      </c>
      <c r="D442" s="16">
        <v>39</v>
      </c>
      <c r="E442" s="17">
        <v>6</v>
      </c>
    </row>
    <row r="443" spans="1:6" ht="15.75" thickBot="1" x14ac:dyDescent="0.25">
      <c r="A443" s="26">
        <v>1</v>
      </c>
      <c r="B443" s="27">
        <v>11</v>
      </c>
      <c r="C443" s="27">
        <v>1</v>
      </c>
      <c r="D443" s="27">
        <v>40</v>
      </c>
      <c r="E443" s="28">
        <v>0</v>
      </c>
      <c r="F443" s="43"/>
    </row>
    <row r="444" spans="1:6" x14ac:dyDescent="0.2">
      <c r="A444" s="15">
        <v>1</v>
      </c>
      <c r="B444" s="10">
        <v>12</v>
      </c>
      <c r="C444" s="10">
        <v>1</v>
      </c>
      <c r="D444" s="16">
        <v>1</v>
      </c>
      <c r="E444" s="17">
        <v>0</v>
      </c>
      <c r="F444" s="10" t="s">
        <v>91</v>
      </c>
    </row>
    <row r="445" spans="1:6" x14ac:dyDescent="0.2">
      <c r="A445" s="15">
        <v>1</v>
      </c>
      <c r="B445" s="10">
        <v>12</v>
      </c>
      <c r="C445" s="10">
        <v>1</v>
      </c>
      <c r="D445" s="16">
        <v>2</v>
      </c>
      <c r="E445" s="17">
        <v>0</v>
      </c>
      <c r="F445" s="10" t="s">
        <v>92</v>
      </c>
    </row>
    <row r="446" spans="1:6" x14ac:dyDescent="0.2">
      <c r="A446" s="15">
        <v>1</v>
      </c>
      <c r="B446" s="10">
        <v>12</v>
      </c>
      <c r="C446" s="10">
        <v>1</v>
      </c>
      <c r="D446" s="16">
        <v>3</v>
      </c>
      <c r="E446" s="17">
        <v>0</v>
      </c>
      <c r="F446" s="10" t="s">
        <v>93</v>
      </c>
    </row>
    <row r="447" spans="1:6" x14ac:dyDescent="0.2">
      <c r="A447" s="15">
        <v>1</v>
      </c>
      <c r="B447" s="10">
        <v>12</v>
      </c>
      <c r="C447" s="10">
        <v>1</v>
      </c>
      <c r="D447" s="16">
        <v>4</v>
      </c>
      <c r="E447" s="17">
        <v>7</v>
      </c>
    </row>
    <row r="448" spans="1:6" x14ac:dyDescent="0.2">
      <c r="A448" s="19">
        <v>1</v>
      </c>
      <c r="B448" s="10">
        <v>12</v>
      </c>
      <c r="C448" s="20">
        <v>1</v>
      </c>
      <c r="D448" s="16">
        <v>5</v>
      </c>
      <c r="E448" s="17">
        <v>7</v>
      </c>
    </row>
    <row r="449" spans="1:6" x14ac:dyDescent="0.2">
      <c r="A449" s="15">
        <v>1</v>
      </c>
      <c r="B449" s="10">
        <v>12</v>
      </c>
      <c r="C449" s="10">
        <v>1</v>
      </c>
      <c r="D449" s="16">
        <v>6</v>
      </c>
      <c r="E449" s="17">
        <v>22</v>
      </c>
    </row>
    <row r="450" spans="1:6" x14ac:dyDescent="0.2">
      <c r="A450" s="15">
        <v>1</v>
      </c>
      <c r="B450" s="10">
        <v>12</v>
      </c>
      <c r="C450" s="10">
        <v>1</v>
      </c>
      <c r="D450" s="16">
        <v>7</v>
      </c>
      <c r="E450" s="17">
        <v>8</v>
      </c>
    </row>
    <row r="451" spans="1:6" x14ac:dyDescent="0.2">
      <c r="A451" s="15">
        <v>1</v>
      </c>
      <c r="B451" s="10">
        <v>12</v>
      </c>
      <c r="C451" s="10">
        <v>1</v>
      </c>
      <c r="D451" s="16">
        <v>8</v>
      </c>
      <c r="E451" s="17">
        <v>13</v>
      </c>
    </row>
    <row r="452" spans="1:6" x14ac:dyDescent="0.2">
      <c r="A452" s="15">
        <v>1</v>
      </c>
      <c r="B452" s="10">
        <v>12</v>
      </c>
      <c r="C452" s="10">
        <v>1</v>
      </c>
      <c r="D452" s="16">
        <v>9</v>
      </c>
      <c r="E452" s="17">
        <v>0</v>
      </c>
    </row>
    <row r="453" spans="1:6" x14ac:dyDescent="0.2">
      <c r="A453" s="15">
        <v>1</v>
      </c>
      <c r="B453" s="10">
        <v>12</v>
      </c>
      <c r="C453" s="10">
        <v>1</v>
      </c>
      <c r="D453" s="16">
        <v>10</v>
      </c>
      <c r="E453" s="17">
        <v>2</v>
      </c>
    </row>
    <row r="454" spans="1:6" x14ac:dyDescent="0.2">
      <c r="A454" s="15">
        <v>1</v>
      </c>
      <c r="B454" s="10">
        <v>12</v>
      </c>
      <c r="C454" s="10">
        <v>1</v>
      </c>
      <c r="D454" s="16">
        <v>11</v>
      </c>
      <c r="E454" s="17">
        <v>3</v>
      </c>
    </row>
    <row r="455" spans="1:6" x14ac:dyDescent="0.2">
      <c r="A455" s="15">
        <v>1</v>
      </c>
      <c r="B455" s="10">
        <v>12</v>
      </c>
      <c r="C455" s="10">
        <v>1</v>
      </c>
      <c r="D455" s="16">
        <v>12</v>
      </c>
      <c r="E455" s="17">
        <v>5</v>
      </c>
    </row>
    <row r="456" spans="1:6" x14ac:dyDescent="0.2">
      <c r="A456" s="15">
        <v>1</v>
      </c>
      <c r="B456" s="10">
        <v>12</v>
      </c>
      <c r="C456" s="10">
        <v>1</v>
      </c>
      <c r="D456" s="16">
        <v>13</v>
      </c>
      <c r="E456" s="17">
        <v>2</v>
      </c>
    </row>
    <row r="457" spans="1:6" x14ac:dyDescent="0.2">
      <c r="A457" s="15">
        <v>1</v>
      </c>
      <c r="B457" s="10">
        <v>12</v>
      </c>
      <c r="C457" s="10">
        <v>1</v>
      </c>
      <c r="D457" s="16">
        <v>14</v>
      </c>
      <c r="E457" s="17">
        <v>0</v>
      </c>
    </row>
    <row r="458" spans="1:6" x14ac:dyDescent="0.2">
      <c r="A458" s="22">
        <v>1</v>
      </c>
      <c r="B458" s="23">
        <v>12</v>
      </c>
      <c r="C458" s="23">
        <v>1</v>
      </c>
      <c r="D458" s="23">
        <v>15</v>
      </c>
      <c r="E458" s="24">
        <v>4</v>
      </c>
      <c r="F458" s="25"/>
    </row>
    <row r="459" spans="1:6" x14ac:dyDescent="0.2">
      <c r="A459" s="15">
        <v>1</v>
      </c>
      <c r="B459" s="10">
        <v>12</v>
      </c>
      <c r="C459" s="10">
        <v>1</v>
      </c>
      <c r="D459" s="16">
        <v>16</v>
      </c>
      <c r="E459" s="17">
        <v>0</v>
      </c>
    </row>
    <row r="460" spans="1:6" x14ac:dyDescent="0.2">
      <c r="A460" s="15">
        <v>1</v>
      </c>
      <c r="B460" s="10">
        <v>12</v>
      </c>
      <c r="C460" s="10">
        <v>1</v>
      </c>
      <c r="D460" s="16">
        <v>17</v>
      </c>
      <c r="E460" s="17">
        <v>0</v>
      </c>
    </row>
    <row r="461" spans="1:6" x14ac:dyDescent="0.2">
      <c r="A461" s="15">
        <v>1</v>
      </c>
      <c r="B461" s="10">
        <v>12</v>
      </c>
      <c r="C461" s="10">
        <v>1</v>
      </c>
      <c r="D461" s="16">
        <v>18</v>
      </c>
      <c r="E461" s="17">
        <v>0</v>
      </c>
    </row>
    <row r="462" spans="1:6" x14ac:dyDescent="0.2">
      <c r="A462" s="15">
        <v>1</v>
      </c>
      <c r="B462" s="10">
        <v>12</v>
      </c>
      <c r="C462" s="10">
        <v>1</v>
      </c>
      <c r="D462" s="16">
        <v>19</v>
      </c>
      <c r="E462" s="17">
        <v>0</v>
      </c>
    </row>
    <row r="463" spans="1:6" x14ac:dyDescent="0.2">
      <c r="A463" s="15">
        <v>1</v>
      </c>
      <c r="B463" s="10">
        <v>12</v>
      </c>
      <c r="C463" s="10">
        <v>1</v>
      </c>
      <c r="D463" s="16">
        <v>20</v>
      </c>
      <c r="E463" s="17">
        <v>1</v>
      </c>
    </row>
    <row r="464" spans="1:6" x14ac:dyDescent="0.2">
      <c r="A464" s="15">
        <v>1</v>
      </c>
      <c r="B464" s="10">
        <v>12</v>
      </c>
      <c r="C464" s="10">
        <v>1</v>
      </c>
      <c r="D464" s="16">
        <v>21</v>
      </c>
      <c r="E464" s="17">
        <v>0</v>
      </c>
    </row>
    <row r="465" spans="1:6" x14ac:dyDescent="0.2">
      <c r="A465" s="15">
        <v>1</v>
      </c>
      <c r="B465" s="10">
        <v>12</v>
      </c>
      <c r="C465" s="10">
        <v>1</v>
      </c>
      <c r="D465" s="16">
        <v>22</v>
      </c>
      <c r="E465" s="17">
        <v>0</v>
      </c>
    </row>
    <row r="466" spans="1:6" x14ac:dyDescent="0.2">
      <c r="A466" s="15">
        <v>1</v>
      </c>
      <c r="B466" s="10">
        <v>12</v>
      </c>
      <c r="C466" s="10">
        <v>1</v>
      </c>
      <c r="D466" s="16">
        <v>23</v>
      </c>
      <c r="E466" s="17">
        <v>0</v>
      </c>
    </row>
    <row r="467" spans="1:6" x14ac:dyDescent="0.2">
      <c r="A467" s="15">
        <v>1</v>
      </c>
      <c r="B467" s="10">
        <v>12</v>
      </c>
      <c r="C467" s="10">
        <v>1</v>
      </c>
      <c r="D467" s="16">
        <v>24</v>
      </c>
      <c r="E467" s="17">
        <v>0</v>
      </c>
    </row>
    <row r="468" spans="1:6" x14ac:dyDescent="0.2">
      <c r="A468" s="19">
        <v>1</v>
      </c>
      <c r="B468" s="10">
        <v>12</v>
      </c>
      <c r="C468" s="20">
        <v>1</v>
      </c>
      <c r="D468" s="16">
        <v>25</v>
      </c>
      <c r="E468" s="17">
        <v>0</v>
      </c>
    </row>
    <row r="469" spans="1:6" x14ac:dyDescent="0.2">
      <c r="A469" s="15">
        <v>1</v>
      </c>
      <c r="B469" s="10">
        <v>12</v>
      </c>
      <c r="C469" s="10">
        <v>1</v>
      </c>
      <c r="D469" s="16">
        <v>26</v>
      </c>
      <c r="E469" s="17">
        <v>10</v>
      </c>
    </row>
    <row r="470" spans="1:6" x14ac:dyDescent="0.2">
      <c r="A470" s="15">
        <v>1</v>
      </c>
      <c r="B470" s="10">
        <v>12</v>
      </c>
      <c r="C470" s="10">
        <v>1</v>
      </c>
      <c r="D470" s="16">
        <v>27</v>
      </c>
      <c r="E470" s="17">
        <v>0</v>
      </c>
    </row>
    <row r="471" spans="1:6" x14ac:dyDescent="0.2">
      <c r="A471" s="15">
        <v>1</v>
      </c>
      <c r="B471" s="10">
        <v>12</v>
      </c>
      <c r="C471" s="10">
        <v>1</v>
      </c>
      <c r="D471" s="16">
        <v>28</v>
      </c>
      <c r="E471" s="17">
        <v>0</v>
      </c>
    </row>
    <row r="472" spans="1:6" x14ac:dyDescent="0.2">
      <c r="A472" s="15">
        <v>1</v>
      </c>
      <c r="B472" s="10">
        <v>12</v>
      </c>
      <c r="C472" s="20">
        <v>1</v>
      </c>
      <c r="D472" s="16">
        <v>29</v>
      </c>
      <c r="E472" s="17">
        <v>8</v>
      </c>
    </row>
    <row r="473" spans="1:6" x14ac:dyDescent="0.2">
      <c r="A473" s="22">
        <v>1</v>
      </c>
      <c r="B473" s="23">
        <v>12</v>
      </c>
      <c r="C473" s="23">
        <v>1</v>
      </c>
      <c r="D473" s="23">
        <v>30</v>
      </c>
      <c r="E473" s="24">
        <v>4</v>
      </c>
      <c r="F473" s="25"/>
    </row>
    <row r="474" spans="1:6" x14ac:dyDescent="0.2">
      <c r="A474" s="15">
        <v>1</v>
      </c>
      <c r="B474" s="10">
        <v>12</v>
      </c>
      <c r="C474" s="10">
        <v>1</v>
      </c>
      <c r="D474" s="16">
        <v>31</v>
      </c>
      <c r="E474" s="17">
        <v>17</v>
      </c>
    </row>
    <row r="475" spans="1:6" x14ac:dyDescent="0.2">
      <c r="A475" s="15">
        <v>1</v>
      </c>
      <c r="B475" s="10">
        <v>12</v>
      </c>
      <c r="C475" s="10">
        <v>1</v>
      </c>
      <c r="D475" s="16">
        <v>32</v>
      </c>
      <c r="E475" s="17">
        <v>14</v>
      </c>
    </row>
    <row r="476" spans="1:6" x14ac:dyDescent="0.2">
      <c r="A476" s="15">
        <v>1</v>
      </c>
      <c r="B476" s="10">
        <v>12</v>
      </c>
      <c r="C476" s="10">
        <v>1</v>
      </c>
      <c r="D476" s="16">
        <v>33</v>
      </c>
      <c r="E476" s="17">
        <v>0</v>
      </c>
    </row>
    <row r="477" spans="1:6" x14ac:dyDescent="0.2">
      <c r="A477" s="15">
        <v>1</v>
      </c>
      <c r="B477" s="10">
        <v>12</v>
      </c>
      <c r="C477" s="10">
        <v>1</v>
      </c>
      <c r="D477" s="16">
        <v>34</v>
      </c>
      <c r="E477" s="17">
        <v>10</v>
      </c>
    </row>
    <row r="478" spans="1:6" x14ac:dyDescent="0.2">
      <c r="A478" s="19">
        <v>1</v>
      </c>
      <c r="B478" s="10">
        <v>12</v>
      </c>
      <c r="C478" s="20">
        <v>1</v>
      </c>
      <c r="D478" s="16">
        <v>35</v>
      </c>
      <c r="E478" s="17">
        <v>0</v>
      </c>
    </row>
    <row r="479" spans="1:6" x14ac:dyDescent="0.2">
      <c r="A479" s="15">
        <v>1</v>
      </c>
      <c r="B479" s="10">
        <v>12</v>
      </c>
      <c r="C479" s="10">
        <v>1</v>
      </c>
      <c r="D479" s="16">
        <v>36</v>
      </c>
      <c r="E479" s="17">
        <v>13</v>
      </c>
    </row>
    <row r="480" spans="1:6" x14ac:dyDescent="0.2">
      <c r="A480" s="15">
        <v>1</v>
      </c>
      <c r="B480" s="10">
        <v>12</v>
      </c>
      <c r="C480" s="10">
        <v>1</v>
      </c>
      <c r="D480" s="16">
        <v>37</v>
      </c>
      <c r="E480" s="17">
        <v>0</v>
      </c>
    </row>
    <row r="481" spans="1:6" x14ac:dyDescent="0.2">
      <c r="A481" s="15">
        <v>1</v>
      </c>
      <c r="B481" s="10">
        <v>12</v>
      </c>
      <c r="C481" s="10">
        <v>1</v>
      </c>
      <c r="D481" s="16">
        <v>38</v>
      </c>
      <c r="E481" s="17">
        <v>0</v>
      </c>
    </row>
    <row r="482" spans="1:6" x14ac:dyDescent="0.2">
      <c r="A482" s="15">
        <v>1</v>
      </c>
      <c r="B482" s="10">
        <v>12</v>
      </c>
      <c r="C482" s="10">
        <v>1</v>
      </c>
      <c r="D482" s="16">
        <v>39</v>
      </c>
      <c r="E482" s="17">
        <v>0</v>
      </c>
    </row>
    <row r="483" spans="1:6" ht="15.75" thickBot="1" x14ac:dyDescent="0.25">
      <c r="A483" s="26">
        <v>1</v>
      </c>
      <c r="B483" s="27">
        <v>12</v>
      </c>
      <c r="C483" s="27">
        <v>1</v>
      </c>
      <c r="D483" s="27">
        <v>40</v>
      </c>
      <c r="E483" s="28">
        <v>0</v>
      </c>
      <c r="F483" s="43"/>
    </row>
    <row r="484" spans="1:6" x14ac:dyDescent="0.2">
      <c r="A484" s="15">
        <v>1</v>
      </c>
      <c r="B484" s="10">
        <v>13</v>
      </c>
      <c r="C484" s="10">
        <v>1</v>
      </c>
      <c r="D484" s="16">
        <v>1</v>
      </c>
      <c r="E484" s="17">
        <v>7</v>
      </c>
      <c r="F484" s="10" t="s">
        <v>91</v>
      </c>
    </row>
    <row r="485" spans="1:6" x14ac:dyDescent="0.2">
      <c r="A485" s="15">
        <v>1</v>
      </c>
      <c r="B485" s="10">
        <v>13</v>
      </c>
      <c r="C485" s="10">
        <v>1</v>
      </c>
      <c r="D485" s="16">
        <v>2</v>
      </c>
      <c r="E485" s="17">
        <v>6</v>
      </c>
      <c r="F485" s="10" t="s">
        <v>92</v>
      </c>
    </row>
    <row r="486" spans="1:6" x14ac:dyDescent="0.2">
      <c r="A486" s="15">
        <v>1</v>
      </c>
      <c r="B486" s="10">
        <v>13</v>
      </c>
      <c r="C486" s="10">
        <v>1</v>
      </c>
      <c r="D486" s="16">
        <v>3</v>
      </c>
      <c r="E486" s="17">
        <v>2</v>
      </c>
      <c r="F486" s="10" t="s">
        <v>93</v>
      </c>
    </row>
    <row r="487" spans="1:6" x14ac:dyDescent="0.2">
      <c r="A487" s="15">
        <v>1</v>
      </c>
      <c r="B487" s="10">
        <v>13</v>
      </c>
      <c r="C487" s="10">
        <v>1</v>
      </c>
      <c r="D487" s="16">
        <v>4</v>
      </c>
      <c r="E487" s="17">
        <v>6</v>
      </c>
    </row>
    <row r="488" spans="1:6" x14ac:dyDescent="0.2">
      <c r="A488" s="19">
        <v>1</v>
      </c>
      <c r="B488" s="10">
        <v>13</v>
      </c>
      <c r="C488" s="20">
        <v>1</v>
      </c>
      <c r="D488" s="16">
        <v>5</v>
      </c>
      <c r="E488" s="17">
        <v>11</v>
      </c>
    </row>
    <row r="489" spans="1:6" x14ac:dyDescent="0.2">
      <c r="A489" s="15">
        <v>1</v>
      </c>
      <c r="B489" s="10">
        <v>13</v>
      </c>
      <c r="C489" s="10">
        <v>1</v>
      </c>
      <c r="D489" s="16">
        <v>6</v>
      </c>
      <c r="E489" s="17">
        <v>1</v>
      </c>
    </row>
    <row r="490" spans="1:6" x14ac:dyDescent="0.2">
      <c r="A490" s="15">
        <v>1</v>
      </c>
      <c r="B490" s="10">
        <v>13</v>
      </c>
      <c r="C490" s="10">
        <v>1</v>
      </c>
      <c r="D490" s="16">
        <v>7</v>
      </c>
      <c r="E490" s="17">
        <v>6</v>
      </c>
    </row>
    <row r="491" spans="1:6" x14ac:dyDescent="0.2">
      <c r="A491" s="15">
        <v>1</v>
      </c>
      <c r="B491" s="10">
        <v>13</v>
      </c>
      <c r="C491" s="10">
        <v>1</v>
      </c>
      <c r="D491" s="16">
        <v>8</v>
      </c>
      <c r="E491" s="17">
        <v>4</v>
      </c>
    </row>
    <row r="492" spans="1:6" x14ac:dyDescent="0.2">
      <c r="A492" s="15">
        <v>1</v>
      </c>
      <c r="B492" s="10">
        <v>13</v>
      </c>
      <c r="C492" s="10">
        <v>1</v>
      </c>
      <c r="D492" s="16">
        <v>9</v>
      </c>
      <c r="E492" s="17">
        <v>0</v>
      </c>
    </row>
    <row r="493" spans="1:6" x14ac:dyDescent="0.2">
      <c r="A493" s="15">
        <v>1</v>
      </c>
      <c r="B493" s="10">
        <v>13</v>
      </c>
      <c r="C493" s="10">
        <v>1</v>
      </c>
      <c r="D493" s="16">
        <v>10</v>
      </c>
      <c r="E493" s="17">
        <v>7</v>
      </c>
    </row>
    <row r="494" spans="1:6" x14ac:dyDescent="0.2">
      <c r="A494" s="15">
        <v>1</v>
      </c>
      <c r="B494" s="10">
        <v>13</v>
      </c>
      <c r="C494" s="10">
        <v>1</v>
      </c>
      <c r="D494" s="16">
        <v>11</v>
      </c>
      <c r="E494" s="17">
        <v>0</v>
      </c>
    </row>
    <row r="495" spans="1:6" x14ac:dyDescent="0.2">
      <c r="A495" s="15">
        <v>1</v>
      </c>
      <c r="B495" s="10">
        <v>13</v>
      </c>
      <c r="C495" s="10">
        <v>1</v>
      </c>
      <c r="D495" s="16">
        <v>12</v>
      </c>
      <c r="E495" s="17">
        <v>1</v>
      </c>
    </row>
    <row r="496" spans="1:6" x14ac:dyDescent="0.2">
      <c r="A496" s="15">
        <v>1</v>
      </c>
      <c r="B496" s="10">
        <v>13</v>
      </c>
      <c r="C496" s="10">
        <v>1</v>
      </c>
      <c r="D496" s="16">
        <v>13</v>
      </c>
      <c r="E496" s="17">
        <v>0</v>
      </c>
    </row>
    <row r="497" spans="1:6" x14ac:dyDescent="0.2">
      <c r="A497" s="15">
        <v>1</v>
      </c>
      <c r="B497" s="10">
        <v>13</v>
      </c>
      <c r="C497" s="10">
        <v>1</v>
      </c>
      <c r="D497" s="16">
        <v>14</v>
      </c>
      <c r="E497" s="17">
        <v>0</v>
      </c>
    </row>
    <row r="498" spans="1:6" x14ac:dyDescent="0.2">
      <c r="A498" s="22">
        <v>1</v>
      </c>
      <c r="B498" s="23">
        <v>13</v>
      </c>
      <c r="C498" s="23">
        <v>1</v>
      </c>
      <c r="D498" s="23">
        <v>15</v>
      </c>
      <c r="E498" s="24">
        <v>1</v>
      </c>
      <c r="F498" s="25"/>
    </row>
    <row r="499" spans="1:6" x14ac:dyDescent="0.2">
      <c r="A499" s="15">
        <v>1</v>
      </c>
      <c r="B499" s="10">
        <v>13</v>
      </c>
      <c r="C499" s="10">
        <v>1</v>
      </c>
      <c r="D499" s="16">
        <v>16</v>
      </c>
      <c r="E499" s="17">
        <v>0</v>
      </c>
    </row>
    <row r="500" spans="1:6" x14ac:dyDescent="0.2">
      <c r="A500" s="15">
        <v>1</v>
      </c>
      <c r="B500" s="10">
        <v>13</v>
      </c>
      <c r="C500" s="10">
        <v>1</v>
      </c>
      <c r="D500" s="16">
        <v>17</v>
      </c>
      <c r="E500" s="17">
        <v>3</v>
      </c>
    </row>
    <row r="501" spans="1:6" x14ac:dyDescent="0.2">
      <c r="A501" s="15">
        <v>1</v>
      </c>
      <c r="B501" s="10">
        <v>13</v>
      </c>
      <c r="C501" s="10">
        <v>1</v>
      </c>
      <c r="D501" s="16">
        <v>18</v>
      </c>
      <c r="E501" s="17">
        <v>0</v>
      </c>
    </row>
    <row r="502" spans="1:6" x14ac:dyDescent="0.2">
      <c r="A502" s="15">
        <v>1</v>
      </c>
      <c r="B502" s="10">
        <v>13</v>
      </c>
      <c r="C502" s="10">
        <v>1</v>
      </c>
      <c r="D502" s="16">
        <v>19</v>
      </c>
      <c r="E502" s="17">
        <v>0</v>
      </c>
    </row>
    <row r="503" spans="1:6" x14ac:dyDescent="0.2">
      <c r="A503" s="15">
        <v>1</v>
      </c>
      <c r="B503" s="10">
        <v>13</v>
      </c>
      <c r="C503" s="10">
        <v>1</v>
      </c>
      <c r="D503" s="16">
        <v>20</v>
      </c>
      <c r="E503" s="17">
        <v>2</v>
      </c>
    </row>
    <row r="504" spans="1:6" x14ac:dyDescent="0.2">
      <c r="A504" s="15">
        <v>1</v>
      </c>
      <c r="B504" s="10">
        <v>13</v>
      </c>
      <c r="C504" s="10">
        <v>1</v>
      </c>
      <c r="D504" s="16">
        <v>21</v>
      </c>
      <c r="E504" s="17">
        <v>1</v>
      </c>
    </row>
    <row r="505" spans="1:6" x14ac:dyDescent="0.2">
      <c r="A505" s="15">
        <v>1</v>
      </c>
      <c r="B505" s="10">
        <v>13</v>
      </c>
      <c r="C505" s="10">
        <v>1</v>
      </c>
      <c r="D505" s="16">
        <v>22</v>
      </c>
      <c r="E505" s="17">
        <v>2</v>
      </c>
    </row>
    <row r="506" spans="1:6" x14ac:dyDescent="0.2">
      <c r="A506" s="15">
        <v>1</v>
      </c>
      <c r="B506" s="10">
        <v>13</v>
      </c>
      <c r="C506" s="10">
        <v>1</v>
      </c>
      <c r="D506" s="16">
        <v>23</v>
      </c>
      <c r="E506" s="17">
        <v>0</v>
      </c>
    </row>
    <row r="507" spans="1:6" x14ac:dyDescent="0.2">
      <c r="A507" s="15">
        <v>1</v>
      </c>
      <c r="B507" s="10">
        <v>13</v>
      </c>
      <c r="C507" s="10">
        <v>1</v>
      </c>
      <c r="D507" s="16">
        <v>24</v>
      </c>
      <c r="E507" s="17">
        <v>0</v>
      </c>
    </row>
    <row r="508" spans="1:6" x14ac:dyDescent="0.2">
      <c r="A508" s="19">
        <v>1</v>
      </c>
      <c r="B508" s="10">
        <v>13</v>
      </c>
      <c r="C508" s="20">
        <v>1</v>
      </c>
      <c r="D508" s="16">
        <v>25</v>
      </c>
      <c r="E508" s="17">
        <v>2</v>
      </c>
    </row>
    <row r="509" spans="1:6" x14ac:dyDescent="0.2">
      <c r="A509" s="15">
        <v>1</v>
      </c>
      <c r="B509" s="10">
        <v>13</v>
      </c>
      <c r="C509" s="10">
        <v>1</v>
      </c>
      <c r="D509" s="16">
        <v>26</v>
      </c>
      <c r="E509" s="17">
        <v>0</v>
      </c>
    </row>
    <row r="510" spans="1:6" x14ac:dyDescent="0.2">
      <c r="A510" s="15">
        <v>1</v>
      </c>
      <c r="B510" s="10">
        <v>13</v>
      </c>
      <c r="C510" s="10">
        <v>1</v>
      </c>
      <c r="D510" s="16">
        <v>27</v>
      </c>
      <c r="E510" s="17">
        <v>0</v>
      </c>
    </row>
    <row r="511" spans="1:6" x14ac:dyDescent="0.2">
      <c r="A511" s="15">
        <v>1</v>
      </c>
      <c r="B511" s="10">
        <v>13</v>
      </c>
      <c r="C511" s="10">
        <v>1</v>
      </c>
      <c r="D511" s="16">
        <v>28</v>
      </c>
      <c r="E511" s="17">
        <v>4</v>
      </c>
    </row>
    <row r="512" spans="1:6" x14ac:dyDescent="0.2">
      <c r="A512" s="15">
        <v>1</v>
      </c>
      <c r="B512" s="10">
        <v>13</v>
      </c>
      <c r="C512" s="20">
        <v>1</v>
      </c>
      <c r="D512" s="16">
        <v>29</v>
      </c>
      <c r="E512" s="17">
        <v>1</v>
      </c>
    </row>
    <row r="513" spans="1:6" x14ac:dyDescent="0.2">
      <c r="A513" s="22">
        <v>1</v>
      </c>
      <c r="B513" s="23">
        <v>13</v>
      </c>
      <c r="C513" s="23">
        <v>1</v>
      </c>
      <c r="D513" s="23">
        <v>30</v>
      </c>
      <c r="E513" s="24">
        <v>0</v>
      </c>
      <c r="F513" s="25"/>
    </row>
    <row r="514" spans="1:6" x14ac:dyDescent="0.2">
      <c r="A514" s="15">
        <v>1</v>
      </c>
      <c r="B514" s="10">
        <v>13</v>
      </c>
      <c r="C514" s="10">
        <v>1</v>
      </c>
      <c r="D514" s="16">
        <v>31</v>
      </c>
      <c r="E514" s="17">
        <v>5</v>
      </c>
    </row>
    <row r="515" spans="1:6" x14ac:dyDescent="0.2">
      <c r="A515" s="15">
        <v>1</v>
      </c>
      <c r="B515" s="10">
        <v>13</v>
      </c>
      <c r="C515" s="10">
        <v>1</v>
      </c>
      <c r="D515" s="16">
        <v>32</v>
      </c>
      <c r="E515" s="17">
        <v>11</v>
      </c>
    </row>
    <row r="516" spans="1:6" x14ac:dyDescent="0.2">
      <c r="A516" s="15">
        <v>1</v>
      </c>
      <c r="B516" s="10">
        <v>13</v>
      </c>
      <c r="C516" s="10">
        <v>1</v>
      </c>
      <c r="D516" s="16">
        <v>33</v>
      </c>
      <c r="E516" s="17">
        <v>8</v>
      </c>
    </row>
    <row r="517" spans="1:6" x14ac:dyDescent="0.2">
      <c r="A517" s="15">
        <v>1</v>
      </c>
      <c r="B517" s="10">
        <v>13</v>
      </c>
      <c r="C517" s="10">
        <v>1</v>
      </c>
      <c r="D517" s="16">
        <v>34</v>
      </c>
      <c r="E517" s="17">
        <v>8</v>
      </c>
    </row>
    <row r="518" spans="1:6" x14ac:dyDescent="0.2">
      <c r="A518" s="19">
        <v>1</v>
      </c>
      <c r="B518" s="10">
        <v>13</v>
      </c>
      <c r="C518" s="20">
        <v>1</v>
      </c>
      <c r="D518" s="16">
        <v>35</v>
      </c>
      <c r="E518" s="17">
        <v>0</v>
      </c>
    </row>
    <row r="519" spans="1:6" x14ac:dyDescent="0.2">
      <c r="A519" s="15">
        <v>1</v>
      </c>
      <c r="B519" s="10">
        <v>13</v>
      </c>
      <c r="C519" s="10">
        <v>1</v>
      </c>
      <c r="D519" s="16">
        <v>36</v>
      </c>
      <c r="E519" s="17">
        <v>12</v>
      </c>
    </row>
    <row r="520" spans="1:6" x14ac:dyDescent="0.2">
      <c r="A520" s="15">
        <v>1</v>
      </c>
      <c r="B520" s="10">
        <v>13</v>
      </c>
      <c r="C520" s="10">
        <v>1</v>
      </c>
      <c r="D520" s="16">
        <v>37</v>
      </c>
      <c r="E520" s="17">
        <v>13</v>
      </c>
    </row>
    <row r="521" spans="1:6" x14ac:dyDescent="0.2">
      <c r="A521" s="15">
        <v>1</v>
      </c>
      <c r="B521" s="10">
        <v>13</v>
      </c>
      <c r="C521" s="10">
        <v>1</v>
      </c>
      <c r="D521" s="16">
        <v>38</v>
      </c>
      <c r="E521" s="17">
        <v>8</v>
      </c>
    </row>
    <row r="522" spans="1:6" x14ac:dyDescent="0.2">
      <c r="A522" s="15">
        <v>1</v>
      </c>
      <c r="B522" s="10">
        <v>13</v>
      </c>
      <c r="C522" s="10">
        <v>1</v>
      </c>
      <c r="D522" s="16">
        <v>39</v>
      </c>
      <c r="E522" s="17">
        <v>5</v>
      </c>
    </row>
    <row r="523" spans="1:6" ht="15.75" thickBot="1" x14ac:dyDescent="0.25">
      <c r="A523" s="26">
        <v>1</v>
      </c>
      <c r="B523" s="27">
        <v>13</v>
      </c>
      <c r="C523" s="27">
        <v>1</v>
      </c>
      <c r="D523" s="27">
        <v>40</v>
      </c>
      <c r="E523" s="28">
        <v>14</v>
      </c>
      <c r="F523" s="43"/>
    </row>
    <row r="524" spans="1:6" x14ac:dyDescent="0.2">
      <c r="A524" s="15">
        <v>1</v>
      </c>
      <c r="B524" s="10">
        <v>14</v>
      </c>
      <c r="C524" s="10">
        <v>1</v>
      </c>
      <c r="D524" s="16">
        <v>1</v>
      </c>
      <c r="E524" s="17">
        <v>2</v>
      </c>
      <c r="F524" s="10" t="s">
        <v>91</v>
      </c>
    </row>
    <row r="525" spans="1:6" x14ac:dyDescent="0.2">
      <c r="A525" s="15">
        <v>1</v>
      </c>
      <c r="B525" s="10">
        <v>14</v>
      </c>
      <c r="C525" s="10">
        <v>1</v>
      </c>
      <c r="D525" s="16">
        <v>2</v>
      </c>
      <c r="E525" s="17">
        <v>4</v>
      </c>
      <c r="F525" s="10" t="s">
        <v>92</v>
      </c>
    </row>
    <row r="526" spans="1:6" x14ac:dyDescent="0.2">
      <c r="A526" s="15">
        <v>1</v>
      </c>
      <c r="B526" s="10">
        <v>14</v>
      </c>
      <c r="C526" s="10">
        <v>1</v>
      </c>
      <c r="D526" s="16">
        <v>3</v>
      </c>
      <c r="E526" s="17">
        <v>4</v>
      </c>
      <c r="F526" s="10" t="s">
        <v>93</v>
      </c>
    </row>
    <row r="527" spans="1:6" x14ac:dyDescent="0.2">
      <c r="A527" s="15">
        <v>1</v>
      </c>
      <c r="B527" s="10">
        <v>14</v>
      </c>
      <c r="C527" s="10">
        <v>1</v>
      </c>
      <c r="D527" s="16">
        <v>4</v>
      </c>
      <c r="E527" s="17">
        <v>1</v>
      </c>
    </row>
    <row r="528" spans="1:6" x14ac:dyDescent="0.2">
      <c r="A528" s="19">
        <v>1</v>
      </c>
      <c r="B528" s="10">
        <v>14</v>
      </c>
      <c r="C528" s="20">
        <v>1</v>
      </c>
      <c r="D528" s="16">
        <v>5</v>
      </c>
      <c r="E528" s="17">
        <v>2</v>
      </c>
    </row>
    <row r="529" spans="1:6" x14ac:dyDescent="0.2">
      <c r="A529" s="15">
        <v>1</v>
      </c>
      <c r="B529" s="10">
        <v>14</v>
      </c>
      <c r="C529" s="10">
        <v>1</v>
      </c>
      <c r="D529" s="16">
        <v>6</v>
      </c>
      <c r="E529" s="17">
        <v>3</v>
      </c>
    </row>
    <row r="530" spans="1:6" x14ac:dyDescent="0.2">
      <c r="A530" s="15">
        <v>1</v>
      </c>
      <c r="B530" s="10">
        <v>14</v>
      </c>
      <c r="C530" s="10">
        <v>1</v>
      </c>
      <c r="D530" s="16">
        <v>7</v>
      </c>
      <c r="E530" s="17">
        <v>2</v>
      </c>
    </row>
    <row r="531" spans="1:6" x14ac:dyDescent="0.2">
      <c r="A531" s="15">
        <v>1</v>
      </c>
      <c r="B531" s="10">
        <v>14</v>
      </c>
      <c r="C531" s="10">
        <v>1</v>
      </c>
      <c r="D531" s="16">
        <v>8</v>
      </c>
      <c r="E531" s="17">
        <v>0</v>
      </c>
    </row>
    <row r="532" spans="1:6" x14ac:dyDescent="0.2">
      <c r="A532" s="15">
        <v>1</v>
      </c>
      <c r="B532" s="10">
        <v>14</v>
      </c>
      <c r="C532" s="10">
        <v>1</v>
      </c>
      <c r="D532" s="16">
        <v>9</v>
      </c>
      <c r="E532" s="17">
        <v>1</v>
      </c>
    </row>
    <row r="533" spans="1:6" x14ac:dyDescent="0.2">
      <c r="A533" s="15">
        <v>1</v>
      </c>
      <c r="B533" s="10">
        <v>14</v>
      </c>
      <c r="C533" s="10">
        <v>1</v>
      </c>
      <c r="D533" s="16">
        <v>10</v>
      </c>
      <c r="E533" s="17">
        <v>1</v>
      </c>
    </row>
    <row r="534" spans="1:6" x14ac:dyDescent="0.2">
      <c r="A534" s="15">
        <v>1</v>
      </c>
      <c r="B534" s="10">
        <v>14</v>
      </c>
      <c r="C534" s="10">
        <v>1</v>
      </c>
      <c r="D534" s="16">
        <v>11</v>
      </c>
      <c r="E534" s="17">
        <v>0</v>
      </c>
    </row>
    <row r="535" spans="1:6" x14ac:dyDescent="0.2">
      <c r="A535" s="15">
        <v>1</v>
      </c>
      <c r="B535" s="10">
        <v>14</v>
      </c>
      <c r="C535" s="10">
        <v>1</v>
      </c>
      <c r="D535" s="16">
        <v>12</v>
      </c>
      <c r="E535" s="17">
        <v>7</v>
      </c>
    </row>
    <row r="536" spans="1:6" x14ac:dyDescent="0.2">
      <c r="A536" s="15">
        <v>1</v>
      </c>
      <c r="B536" s="10">
        <v>14</v>
      </c>
      <c r="C536" s="10">
        <v>1</v>
      </c>
      <c r="D536" s="16">
        <v>13</v>
      </c>
      <c r="E536" s="17">
        <v>0</v>
      </c>
    </row>
    <row r="537" spans="1:6" x14ac:dyDescent="0.2">
      <c r="A537" s="15">
        <v>1</v>
      </c>
      <c r="B537" s="10">
        <v>14</v>
      </c>
      <c r="C537" s="10">
        <v>1</v>
      </c>
      <c r="D537" s="16">
        <v>14</v>
      </c>
      <c r="E537" s="17">
        <v>0</v>
      </c>
    </row>
    <row r="538" spans="1:6" x14ac:dyDescent="0.2">
      <c r="A538" s="22">
        <v>1</v>
      </c>
      <c r="B538" s="23">
        <v>14</v>
      </c>
      <c r="C538" s="23">
        <v>1</v>
      </c>
      <c r="D538" s="23">
        <v>15</v>
      </c>
      <c r="E538" s="24">
        <v>0</v>
      </c>
      <c r="F538" s="25"/>
    </row>
    <row r="539" spans="1:6" x14ac:dyDescent="0.2">
      <c r="A539" s="15">
        <v>1</v>
      </c>
      <c r="B539" s="10">
        <v>14</v>
      </c>
      <c r="C539" s="10">
        <v>1</v>
      </c>
      <c r="D539" s="16">
        <v>16</v>
      </c>
      <c r="E539" s="17">
        <v>0</v>
      </c>
    </row>
    <row r="540" spans="1:6" x14ac:dyDescent="0.2">
      <c r="A540" s="15">
        <v>1</v>
      </c>
      <c r="B540" s="10">
        <v>14</v>
      </c>
      <c r="C540" s="10">
        <v>1</v>
      </c>
      <c r="D540" s="16">
        <v>17</v>
      </c>
      <c r="E540" s="17">
        <v>2</v>
      </c>
    </row>
    <row r="541" spans="1:6" x14ac:dyDescent="0.2">
      <c r="A541" s="15">
        <v>1</v>
      </c>
      <c r="B541" s="10">
        <v>14</v>
      </c>
      <c r="C541" s="10">
        <v>1</v>
      </c>
      <c r="D541" s="16">
        <v>18</v>
      </c>
      <c r="E541" s="17">
        <v>0</v>
      </c>
    </row>
    <row r="542" spans="1:6" x14ac:dyDescent="0.2">
      <c r="A542" s="15">
        <v>1</v>
      </c>
      <c r="B542" s="10">
        <v>14</v>
      </c>
      <c r="C542" s="10">
        <v>1</v>
      </c>
      <c r="D542" s="16">
        <v>19</v>
      </c>
      <c r="E542" s="17">
        <v>0</v>
      </c>
    </row>
    <row r="543" spans="1:6" x14ac:dyDescent="0.2">
      <c r="A543" s="15">
        <v>1</v>
      </c>
      <c r="B543" s="10">
        <v>14</v>
      </c>
      <c r="C543" s="10">
        <v>1</v>
      </c>
      <c r="D543" s="16">
        <v>20</v>
      </c>
      <c r="E543" s="17">
        <v>3</v>
      </c>
    </row>
    <row r="544" spans="1:6" x14ac:dyDescent="0.2">
      <c r="A544" s="15">
        <v>1</v>
      </c>
      <c r="B544" s="10">
        <v>14</v>
      </c>
      <c r="C544" s="10">
        <v>1</v>
      </c>
      <c r="D544" s="16">
        <v>21</v>
      </c>
      <c r="E544" s="17">
        <v>4</v>
      </c>
    </row>
    <row r="545" spans="1:6" x14ac:dyDescent="0.2">
      <c r="A545" s="15">
        <v>1</v>
      </c>
      <c r="B545" s="10">
        <v>14</v>
      </c>
      <c r="C545" s="10">
        <v>1</v>
      </c>
      <c r="D545" s="16">
        <v>22</v>
      </c>
      <c r="E545" s="17">
        <v>0</v>
      </c>
    </row>
    <row r="546" spans="1:6" x14ac:dyDescent="0.2">
      <c r="A546" s="15">
        <v>1</v>
      </c>
      <c r="B546" s="10">
        <v>14</v>
      </c>
      <c r="C546" s="10">
        <v>1</v>
      </c>
      <c r="D546" s="16">
        <v>23</v>
      </c>
      <c r="E546" s="17">
        <v>0</v>
      </c>
    </row>
    <row r="547" spans="1:6" x14ac:dyDescent="0.2">
      <c r="A547" s="15">
        <v>1</v>
      </c>
      <c r="B547" s="10">
        <v>14</v>
      </c>
      <c r="C547" s="10">
        <v>1</v>
      </c>
      <c r="D547" s="16">
        <v>24</v>
      </c>
      <c r="E547" s="17">
        <v>0</v>
      </c>
    </row>
    <row r="548" spans="1:6" x14ac:dyDescent="0.2">
      <c r="A548" s="19">
        <v>1</v>
      </c>
      <c r="B548" s="10">
        <v>14</v>
      </c>
      <c r="C548" s="20">
        <v>1</v>
      </c>
      <c r="D548" s="16">
        <v>25</v>
      </c>
      <c r="E548" s="17">
        <v>5</v>
      </c>
    </row>
    <row r="549" spans="1:6" x14ac:dyDescent="0.2">
      <c r="A549" s="15">
        <v>1</v>
      </c>
      <c r="B549" s="10">
        <v>14</v>
      </c>
      <c r="C549" s="10">
        <v>1</v>
      </c>
      <c r="D549" s="16">
        <v>26</v>
      </c>
      <c r="E549" s="17">
        <v>0</v>
      </c>
    </row>
    <row r="550" spans="1:6" x14ac:dyDescent="0.2">
      <c r="A550" s="15">
        <v>1</v>
      </c>
      <c r="B550" s="10">
        <v>14</v>
      </c>
      <c r="C550" s="10">
        <v>1</v>
      </c>
      <c r="D550" s="16">
        <v>27</v>
      </c>
      <c r="E550" s="17">
        <v>6</v>
      </c>
    </row>
    <row r="551" spans="1:6" x14ac:dyDescent="0.2">
      <c r="A551" s="15">
        <v>1</v>
      </c>
      <c r="B551" s="10">
        <v>14</v>
      </c>
      <c r="C551" s="10">
        <v>1</v>
      </c>
      <c r="D551" s="16">
        <v>28</v>
      </c>
      <c r="E551" s="17">
        <v>0</v>
      </c>
    </row>
    <row r="552" spans="1:6" x14ac:dyDescent="0.2">
      <c r="A552" s="15">
        <v>1</v>
      </c>
      <c r="B552" s="10">
        <v>14</v>
      </c>
      <c r="C552" s="20">
        <v>1</v>
      </c>
      <c r="D552" s="16">
        <v>29</v>
      </c>
      <c r="E552" s="17">
        <v>7</v>
      </c>
    </row>
    <row r="553" spans="1:6" x14ac:dyDescent="0.2">
      <c r="A553" s="22">
        <v>1</v>
      </c>
      <c r="B553" s="23">
        <v>14</v>
      </c>
      <c r="C553" s="23">
        <v>1</v>
      </c>
      <c r="D553" s="23">
        <v>30</v>
      </c>
      <c r="E553" s="24">
        <v>0</v>
      </c>
      <c r="F553" s="25"/>
    </row>
    <row r="554" spans="1:6" x14ac:dyDescent="0.2">
      <c r="A554" s="15">
        <v>1</v>
      </c>
      <c r="B554" s="10">
        <v>14</v>
      </c>
      <c r="C554" s="10">
        <v>1</v>
      </c>
      <c r="D554" s="16">
        <v>31</v>
      </c>
      <c r="E554" s="17">
        <v>2</v>
      </c>
    </row>
    <row r="555" spans="1:6" x14ac:dyDescent="0.2">
      <c r="A555" s="15">
        <v>1</v>
      </c>
      <c r="B555" s="10">
        <v>14</v>
      </c>
      <c r="C555" s="10">
        <v>1</v>
      </c>
      <c r="D555" s="16">
        <v>32</v>
      </c>
      <c r="E555" s="17">
        <v>1</v>
      </c>
    </row>
    <row r="556" spans="1:6" x14ac:dyDescent="0.2">
      <c r="A556" s="15">
        <v>1</v>
      </c>
      <c r="B556" s="10">
        <v>14</v>
      </c>
      <c r="C556" s="10">
        <v>1</v>
      </c>
      <c r="D556" s="16">
        <v>33</v>
      </c>
      <c r="E556" s="17">
        <v>10</v>
      </c>
    </row>
    <row r="557" spans="1:6" x14ac:dyDescent="0.2">
      <c r="A557" s="15">
        <v>1</v>
      </c>
      <c r="B557" s="10">
        <v>14</v>
      </c>
      <c r="C557" s="10">
        <v>1</v>
      </c>
      <c r="D557" s="16">
        <v>34</v>
      </c>
      <c r="E557" s="17">
        <v>3</v>
      </c>
    </row>
    <row r="558" spans="1:6" x14ac:dyDescent="0.2">
      <c r="A558" s="19">
        <v>1</v>
      </c>
      <c r="B558" s="10">
        <v>14</v>
      </c>
      <c r="C558" s="20">
        <v>1</v>
      </c>
      <c r="D558" s="16">
        <v>35</v>
      </c>
      <c r="E558" s="17">
        <v>6</v>
      </c>
    </row>
    <row r="559" spans="1:6" x14ac:dyDescent="0.2">
      <c r="A559" s="15">
        <v>1</v>
      </c>
      <c r="B559" s="10">
        <v>14</v>
      </c>
      <c r="C559" s="10">
        <v>1</v>
      </c>
      <c r="D559" s="16">
        <v>36</v>
      </c>
      <c r="E559" s="17">
        <v>0</v>
      </c>
    </row>
    <row r="560" spans="1:6" x14ac:dyDescent="0.2">
      <c r="A560" s="15">
        <v>1</v>
      </c>
      <c r="B560" s="10">
        <v>14</v>
      </c>
      <c r="C560" s="10">
        <v>1</v>
      </c>
      <c r="D560" s="16">
        <v>37</v>
      </c>
      <c r="E560" s="17">
        <v>3</v>
      </c>
    </row>
    <row r="561" spans="1:6" x14ac:dyDescent="0.2">
      <c r="A561" s="15">
        <v>1</v>
      </c>
      <c r="B561" s="10">
        <v>14</v>
      </c>
      <c r="C561" s="10">
        <v>1</v>
      </c>
      <c r="D561" s="16">
        <v>38</v>
      </c>
      <c r="E561" s="17">
        <v>5</v>
      </c>
    </row>
    <row r="562" spans="1:6" x14ac:dyDescent="0.2">
      <c r="A562" s="15">
        <v>1</v>
      </c>
      <c r="B562" s="10">
        <v>14</v>
      </c>
      <c r="C562" s="10">
        <v>1</v>
      </c>
      <c r="D562" s="16">
        <v>39</v>
      </c>
      <c r="E562" s="17">
        <v>0</v>
      </c>
    </row>
    <row r="563" spans="1:6" ht="15.75" thickBot="1" x14ac:dyDescent="0.25">
      <c r="A563" s="26">
        <v>1</v>
      </c>
      <c r="B563" s="27">
        <v>14</v>
      </c>
      <c r="C563" s="27">
        <v>1</v>
      </c>
      <c r="D563" s="27">
        <v>40</v>
      </c>
      <c r="E563" s="28">
        <v>2</v>
      </c>
      <c r="F563" s="43"/>
    </row>
    <row r="564" spans="1:6" x14ac:dyDescent="0.2">
      <c r="A564" s="15">
        <v>1</v>
      </c>
      <c r="B564" s="10">
        <v>15</v>
      </c>
      <c r="C564" s="10">
        <v>1</v>
      </c>
      <c r="D564" s="16">
        <v>1</v>
      </c>
      <c r="E564" s="17">
        <v>0</v>
      </c>
      <c r="F564" s="10" t="s">
        <v>91</v>
      </c>
    </row>
    <row r="565" spans="1:6" x14ac:dyDescent="0.2">
      <c r="A565" s="15">
        <v>1</v>
      </c>
      <c r="B565" s="10">
        <v>15</v>
      </c>
      <c r="C565" s="10">
        <v>1</v>
      </c>
      <c r="D565" s="16">
        <v>2</v>
      </c>
      <c r="E565" s="17">
        <v>0</v>
      </c>
      <c r="F565" s="10" t="s">
        <v>92</v>
      </c>
    </row>
    <row r="566" spans="1:6" x14ac:dyDescent="0.2">
      <c r="A566" s="15">
        <v>1</v>
      </c>
      <c r="B566" s="10">
        <v>15</v>
      </c>
      <c r="C566" s="10">
        <v>1</v>
      </c>
      <c r="D566" s="16">
        <v>3</v>
      </c>
      <c r="E566" s="17">
        <v>0</v>
      </c>
      <c r="F566" s="10" t="s">
        <v>93</v>
      </c>
    </row>
    <row r="567" spans="1:6" x14ac:dyDescent="0.2">
      <c r="A567" s="15">
        <v>1</v>
      </c>
      <c r="B567" s="10">
        <v>15</v>
      </c>
      <c r="C567" s="10">
        <v>1</v>
      </c>
      <c r="D567" s="16">
        <v>4</v>
      </c>
      <c r="E567" s="17">
        <v>0</v>
      </c>
    </row>
    <row r="568" spans="1:6" x14ac:dyDescent="0.2">
      <c r="A568" s="19">
        <v>1</v>
      </c>
      <c r="B568" s="10">
        <v>15</v>
      </c>
      <c r="C568" s="20">
        <v>1</v>
      </c>
      <c r="D568" s="16">
        <v>5</v>
      </c>
      <c r="E568" s="17">
        <v>1</v>
      </c>
    </row>
    <row r="569" spans="1:6" x14ac:dyDescent="0.2">
      <c r="A569" s="15">
        <v>1</v>
      </c>
      <c r="B569" s="10">
        <v>15</v>
      </c>
      <c r="C569" s="10">
        <v>1</v>
      </c>
      <c r="D569" s="16">
        <v>6</v>
      </c>
      <c r="E569" s="17">
        <v>0</v>
      </c>
    </row>
    <row r="570" spans="1:6" x14ac:dyDescent="0.2">
      <c r="A570" s="15">
        <v>1</v>
      </c>
      <c r="B570" s="10">
        <v>15</v>
      </c>
      <c r="C570" s="10">
        <v>1</v>
      </c>
      <c r="D570" s="16">
        <v>7</v>
      </c>
      <c r="E570" s="17">
        <v>0</v>
      </c>
    </row>
    <row r="571" spans="1:6" x14ac:dyDescent="0.2">
      <c r="A571" s="15">
        <v>1</v>
      </c>
      <c r="B571" s="10">
        <v>15</v>
      </c>
      <c r="C571" s="10">
        <v>1</v>
      </c>
      <c r="D571" s="16">
        <v>8</v>
      </c>
      <c r="E571" s="17">
        <v>0</v>
      </c>
    </row>
    <row r="572" spans="1:6" x14ac:dyDescent="0.2">
      <c r="A572" s="15">
        <v>1</v>
      </c>
      <c r="B572" s="10">
        <v>15</v>
      </c>
      <c r="C572" s="10">
        <v>1</v>
      </c>
      <c r="D572" s="16">
        <v>9</v>
      </c>
      <c r="E572" s="17">
        <v>1</v>
      </c>
    </row>
    <row r="573" spans="1:6" x14ac:dyDescent="0.2">
      <c r="A573" s="15">
        <v>1</v>
      </c>
      <c r="B573" s="10">
        <v>15</v>
      </c>
      <c r="C573" s="10">
        <v>1</v>
      </c>
      <c r="D573" s="16">
        <v>10</v>
      </c>
      <c r="E573" s="17">
        <v>1</v>
      </c>
    </row>
    <row r="574" spans="1:6" x14ac:dyDescent="0.2">
      <c r="A574" s="15">
        <v>1</v>
      </c>
      <c r="B574" s="10">
        <v>15</v>
      </c>
      <c r="C574" s="10">
        <v>1</v>
      </c>
      <c r="D574" s="16">
        <v>11</v>
      </c>
      <c r="E574" s="17">
        <v>0</v>
      </c>
    </row>
    <row r="575" spans="1:6" x14ac:dyDescent="0.2">
      <c r="A575" s="15">
        <v>1</v>
      </c>
      <c r="B575" s="10">
        <v>15</v>
      </c>
      <c r="C575" s="10">
        <v>1</v>
      </c>
      <c r="D575" s="16">
        <v>12</v>
      </c>
      <c r="E575" s="17">
        <v>0</v>
      </c>
    </row>
    <row r="576" spans="1:6" x14ac:dyDescent="0.2">
      <c r="A576" s="15">
        <v>1</v>
      </c>
      <c r="B576" s="10">
        <v>15</v>
      </c>
      <c r="C576" s="10">
        <v>1</v>
      </c>
      <c r="D576" s="16">
        <v>13</v>
      </c>
      <c r="E576" s="17">
        <v>0</v>
      </c>
    </row>
    <row r="577" spans="1:6" x14ac:dyDescent="0.2">
      <c r="A577" s="15">
        <v>1</v>
      </c>
      <c r="B577" s="10">
        <v>15</v>
      </c>
      <c r="C577" s="10">
        <v>1</v>
      </c>
      <c r="D577" s="16">
        <v>14</v>
      </c>
      <c r="E577" s="17">
        <v>0</v>
      </c>
    </row>
    <row r="578" spans="1:6" x14ac:dyDescent="0.2">
      <c r="A578" s="22">
        <v>1</v>
      </c>
      <c r="B578" s="23">
        <v>15</v>
      </c>
      <c r="C578" s="23">
        <v>1</v>
      </c>
      <c r="D578" s="23">
        <v>15</v>
      </c>
      <c r="E578" s="24">
        <v>0</v>
      </c>
      <c r="F578" s="25"/>
    </row>
    <row r="579" spans="1:6" x14ac:dyDescent="0.2">
      <c r="A579" s="15">
        <v>1</v>
      </c>
      <c r="B579" s="10">
        <v>15</v>
      </c>
      <c r="C579" s="10">
        <v>1</v>
      </c>
      <c r="D579" s="16">
        <v>16</v>
      </c>
      <c r="E579" s="17">
        <v>0</v>
      </c>
    </row>
    <row r="580" spans="1:6" x14ac:dyDescent="0.2">
      <c r="A580" s="15">
        <v>1</v>
      </c>
      <c r="B580" s="10">
        <v>15</v>
      </c>
      <c r="C580" s="10">
        <v>1</v>
      </c>
      <c r="D580" s="16">
        <v>17</v>
      </c>
      <c r="E580" s="17">
        <v>1</v>
      </c>
    </row>
    <row r="581" spans="1:6" x14ac:dyDescent="0.2">
      <c r="A581" s="15">
        <v>1</v>
      </c>
      <c r="B581" s="10">
        <v>15</v>
      </c>
      <c r="C581" s="10">
        <v>1</v>
      </c>
      <c r="D581" s="16">
        <v>18</v>
      </c>
      <c r="E581" s="17">
        <v>0</v>
      </c>
    </row>
    <row r="582" spans="1:6" x14ac:dyDescent="0.2">
      <c r="A582" s="15">
        <v>1</v>
      </c>
      <c r="B582" s="10">
        <v>15</v>
      </c>
      <c r="C582" s="10">
        <v>1</v>
      </c>
      <c r="D582" s="16">
        <v>19</v>
      </c>
      <c r="E582" s="17">
        <v>0</v>
      </c>
    </row>
    <row r="583" spans="1:6" x14ac:dyDescent="0.2">
      <c r="A583" s="15">
        <v>1</v>
      </c>
      <c r="B583" s="10">
        <v>15</v>
      </c>
      <c r="C583" s="10">
        <v>1</v>
      </c>
      <c r="D583" s="16">
        <v>20</v>
      </c>
      <c r="E583" s="17">
        <v>0</v>
      </c>
    </row>
    <row r="584" spans="1:6" x14ac:dyDescent="0.2">
      <c r="A584" s="15">
        <v>1</v>
      </c>
      <c r="B584" s="10">
        <v>15</v>
      </c>
      <c r="C584" s="10">
        <v>1</v>
      </c>
      <c r="D584" s="16">
        <v>21</v>
      </c>
      <c r="E584" s="17">
        <v>3</v>
      </c>
    </row>
    <row r="585" spans="1:6" x14ac:dyDescent="0.2">
      <c r="A585" s="15">
        <v>1</v>
      </c>
      <c r="B585" s="10">
        <v>15</v>
      </c>
      <c r="C585" s="10">
        <v>1</v>
      </c>
      <c r="D585" s="16">
        <v>22</v>
      </c>
      <c r="E585" s="17">
        <v>2</v>
      </c>
    </row>
    <row r="586" spans="1:6" x14ac:dyDescent="0.2">
      <c r="A586" s="15">
        <v>1</v>
      </c>
      <c r="B586" s="10">
        <v>15</v>
      </c>
      <c r="C586" s="10">
        <v>1</v>
      </c>
      <c r="D586" s="16">
        <v>23</v>
      </c>
      <c r="E586" s="17">
        <v>0</v>
      </c>
    </row>
    <row r="587" spans="1:6" x14ac:dyDescent="0.2">
      <c r="A587" s="15">
        <v>1</v>
      </c>
      <c r="B587" s="10">
        <v>15</v>
      </c>
      <c r="C587" s="10">
        <v>1</v>
      </c>
      <c r="D587" s="16">
        <v>24</v>
      </c>
      <c r="E587" s="17">
        <v>0</v>
      </c>
    </row>
    <row r="588" spans="1:6" x14ac:dyDescent="0.2">
      <c r="A588" s="19">
        <v>1</v>
      </c>
      <c r="B588" s="10">
        <v>15</v>
      </c>
      <c r="C588" s="20">
        <v>1</v>
      </c>
      <c r="D588" s="16">
        <v>25</v>
      </c>
      <c r="E588" s="17">
        <v>1</v>
      </c>
    </row>
    <row r="589" spans="1:6" x14ac:dyDescent="0.2">
      <c r="A589" s="15">
        <v>1</v>
      </c>
      <c r="B589" s="10">
        <v>15</v>
      </c>
      <c r="C589" s="10">
        <v>1</v>
      </c>
      <c r="D589" s="16">
        <v>26</v>
      </c>
      <c r="E589" s="17">
        <v>0</v>
      </c>
    </row>
    <row r="590" spans="1:6" x14ac:dyDescent="0.2">
      <c r="A590" s="15">
        <v>1</v>
      </c>
      <c r="B590" s="10">
        <v>15</v>
      </c>
      <c r="C590" s="10">
        <v>1</v>
      </c>
      <c r="D590" s="16">
        <v>27</v>
      </c>
      <c r="E590" s="17">
        <v>0</v>
      </c>
    </row>
    <row r="591" spans="1:6" x14ac:dyDescent="0.2">
      <c r="A591" s="15">
        <v>1</v>
      </c>
      <c r="B591" s="10">
        <v>15</v>
      </c>
      <c r="C591" s="10">
        <v>1</v>
      </c>
      <c r="D591" s="16">
        <v>28</v>
      </c>
      <c r="E591" s="17">
        <v>0</v>
      </c>
    </row>
    <row r="592" spans="1:6" x14ac:dyDescent="0.2">
      <c r="A592" s="15">
        <v>1</v>
      </c>
      <c r="B592" s="10">
        <v>15</v>
      </c>
      <c r="C592" s="20">
        <v>1</v>
      </c>
      <c r="D592" s="16">
        <v>29</v>
      </c>
      <c r="E592" s="17">
        <v>0</v>
      </c>
    </row>
    <row r="593" spans="1:6" x14ac:dyDescent="0.2">
      <c r="A593" s="22">
        <v>1</v>
      </c>
      <c r="B593" s="23">
        <v>15</v>
      </c>
      <c r="C593" s="23">
        <v>1</v>
      </c>
      <c r="D593" s="23">
        <v>30</v>
      </c>
      <c r="E593" s="24">
        <v>0</v>
      </c>
      <c r="F593" s="25"/>
    </row>
    <row r="594" spans="1:6" x14ac:dyDescent="0.2">
      <c r="A594" s="15">
        <v>1</v>
      </c>
      <c r="B594" s="10">
        <v>15</v>
      </c>
      <c r="C594" s="10">
        <v>1</v>
      </c>
      <c r="D594" s="16">
        <v>31</v>
      </c>
      <c r="E594" s="17">
        <v>2</v>
      </c>
    </row>
    <row r="595" spans="1:6" x14ac:dyDescent="0.2">
      <c r="A595" s="15">
        <v>1</v>
      </c>
      <c r="B595" s="10">
        <v>15</v>
      </c>
      <c r="C595" s="10">
        <v>1</v>
      </c>
      <c r="D595" s="16">
        <v>32</v>
      </c>
      <c r="E595" s="17">
        <v>2</v>
      </c>
    </row>
    <row r="596" spans="1:6" x14ac:dyDescent="0.2">
      <c r="A596" s="15">
        <v>1</v>
      </c>
      <c r="B596" s="10">
        <v>15</v>
      </c>
      <c r="C596" s="10">
        <v>1</v>
      </c>
      <c r="D596" s="16">
        <v>33</v>
      </c>
      <c r="E596" s="17">
        <v>3</v>
      </c>
    </row>
    <row r="597" spans="1:6" x14ac:dyDescent="0.2">
      <c r="A597" s="15">
        <v>1</v>
      </c>
      <c r="B597" s="10">
        <v>15</v>
      </c>
      <c r="C597" s="10">
        <v>1</v>
      </c>
      <c r="D597" s="16">
        <v>34</v>
      </c>
      <c r="E597" s="17">
        <v>7</v>
      </c>
    </row>
    <row r="598" spans="1:6" x14ac:dyDescent="0.2">
      <c r="A598" s="19">
        <v>1</v>
      </c>
      <c r="B598" s="10">
        <v>15</v>
      </c>
      <c r="C598" s="20">
        <v>1</v>
      </c>
      <c r="D598" s="16">
        <v>35</v>
      </c>
      <c r="E598" s="17">
        <v>4</v>
      </c>
    </row>
    <row r="599" spans="1:6" x14ac:dyDescent="0.2">
      <c r="A599" s="15">
        <v>1</v>
      </c>
      <c r="B599" s="10">
        <v>15</v>
      </c>
      <c r="C599" s="10">
        <v>1</v>
      </c>
      <c r="D599" s="16">
        <v>36</v>
      </c>
      <c r="E599" s="17">
        <v>0</v>
      </c>
    </row>
    <row r="600" spans="1:6" x14ac:dyDescent="0.2">
      <c r="A600" s="15">
        <v>1</v>
      </c>
      <c r="B600" s="10">
        <v>15</v>
      </c>
      <c r="C600" s="10">
        <v>1</v>
      </c>
      <c r="D600" s="16">
        <v>37</v>
      </c>
      <c r="E600" s="17">
        <v>2</v>
      </c>
    </row>
    <row r="601" spans="1:6" x14ac:dyDescent="0.2">
      <c r="A601" s="15">
        <v>1</v>
      </c>
      <c r="B601" s="10">
        <v>15</v>
      </c>
      <c r="C601" s="10">
        <v>1</v>
      </c>
      <c r="D601" s="16">
        <v>38</v>
      </c>
      <c r="E601" s="17">
        <v>0</v>
      </c>
    </row>
    <row r="602" spans="1:6" x14ac:dyDescent="0.2">
      <c r="A602" s="15">
        <v>1</v>
      </c>
      <c r="B602" s="10">
        <v>15</v>
      </c>
      <c r="C602" s="10">
        <v>1</v>
      </c>
      <c r="D602" s="16">
        <v>39</v>
      </c>
      <c r="E602" s="17">
        <v>0</v>
      </c>
    </row>
    <row r="603" spans="1:6" ht="15.75" thickBot="1" x14ac:dyDescent="0.25">
      <c r="A603" s="26">
        <v>1</v>
      </c>
      <c r="B603" s="27">
        <v>15</v>
      </c>
      <c r="C603" s="27">
        <v>1</v>
      </c>
      <c r="D603" s="27">
        <v>40</v>
      </c>
      <c r="E603" s="28">
        <v>2</v>
      </c>
      <c r="F603" s="43"/>
    </row>
    <row r="604" spans="1:6" x14ac:dyDescent="0.2">
      <c r="A604" s="15">
        <v>1</v>
      </c>
      <c r="B604" s="10">
        <v>16</v>
      </c>
      <c r="C604" s="10">
        <v>1</v>
      </c>
      <c r="D604" s="16">
        <v>1</v>
      </c>
      <c r="E604" s="17">
        <v>0</v>
      </c>
      <c r="F604" s="10" t="s">
        <v>94</v>
      </c>
    </row>
    <row r="605" spans="1:6" x14ac:dyDescent="0.2">
      <c r="A605" s="15">
        <v>1</v>
      </c>
      <c r="B605" s="10">
        <v>16</v>
      </c>
      <c r="C605" s="10">
        <v>1</v>
      </c>
      <c r="D605" s="16">
        <v>2</v>
      </c>
      <c r="E605" s="17">
        <v>0</v>
      </c>
      <c r="F605" s="10" t="s">
        <v>92</v>
      </c>
    </row>
    <row r="606" spans="1:6" x14ac:dyDescent="0.2">
      <c r="A606" s="15">
        <v>1</v>
      </c>
      <c r="B606" s="10">
        <v>16</v>
      </c>
      <c r="C606" s="10">
        <v>1</v>
      </c>
      <c r="D606" s="16">
        <v>3</v>
      </c>
      <c r="E606" s="17">
        <v>0</v>
      </c>
      <c r="F606" s="10" t="s">
        <v>93</v>
      </c>
    </row>
    <row r="607" spans="1:6" x14ac:dyDescent="0.2">
      <c r="A607" s="15">
        <v>1</v>
      </c>
      <c r="B607" s="10">
        <v>16</v>
      </c>
      <c r="C607" s="10">
        <v>1</v>
      </c>
      <c r="D607" s="16">
        <v>4</v>
      </c>
      <c r="E607" s="17">
        <v>0</v>
      </c>
    </row>
    <row r="608" spans="1:6" x14ac:dyDescent="0.2">
      <c r="A608" s="19">
        <v>1</v>
      </c>
      <c r="B608" s="10">
        <v>16</v>
      </c>
      <c r="C608" s="20">
        <v>1</v>
      </c>
      <c r="D608" s="16">
        <v>5</v>
      </c>
      <c r="E608" s="17">
        <v>0</v>
      </c>
    </row>
    <row r="609" spans="1:6" x14ac:dyDescent="0.2">
      <c r="A609" s="15">
        <v>1</v>
      </c>
      <c r="B609" s="10">
        <v>16</v>
      </c>
      <c r="C609" s="10">
        <v>1</v>
      </c>
      <c r="D609" s="16">
        <v>6</v>
      </c>
      <c r="E609" s="17">
        <v>0</v>
      </c>
    </row>
    <row r="610" spans="1:6" x14ac:dyDescent="0.2">
      <c r="A610" s="15">
        <v>1</v>
      </c>
      <c r="B610" s="10">
        <v>16</v>
      </c>
      <c r="C610" s="10">
        <v>1</v>
      </c>
      <c r="D610" s="16">
        <v>7</v>
      </c>
      <c r="E610" s="17">
        <v>0</v>
      </c>
    </row>
    <row r="611" spans="1:6" x14ac:dyDescent="0.2">
      <c r="A611" s="15">
        <v>1</v>
      </c>
      <c r="B611" s="10">
        <v>16</v>
      </c>
      <c r="C611" s="10">
        <v>1</v>
      </c>
      <c r="D611" s="16">
        <v>8</v>
      </c>
      <c r="E611" s="17">
        <v>0</v>
      </c>
    </row>
    <row r="612" spans="1:6" x14ac:dyDescent="0.2">
      <c r="A612" s="15">
        <v>1</v>
      </c>
      <c r="B612" s="10">
        <v>16</v>
      </c>
      <c r="C612" s="10">
        <v>1</v>
      </c>
      <c r="D612" s="16">
        <v>9</v>
      </c>
      <c r="E612" s="17">
        <v>0</v>
      </c>
    </row>
    <row r="613" spans="1:6" x14ac:dyDescent="0.2">
      <c r="A613" s="15">
        <v>1</v>
      </c>
      <c r="B613" s="10">
        <v>16</v>
      </c>
      <c r="C613" s="10">
        <v>1</v>
      </c>
      <c r="D613" s="16">
        <v>10</v>
      </c>
      <c r="E613" s="17">
        <v>0</v>
      </c>
    </row>
    <row r="614" spans="1:6" x14ac:dyDescent="0.2">
      <c r="A614" s="15">
        <v>1</v>
      </c>
      <c r="B614" s="10">
        <v>16</v>
      </c>
      <c r="C614" s="10">
        <v>1</v>
      </c>
      <c r="D614" s="16">
        <v>11</v>
      </c>
      <c r="E614" s="17">
        <v>0</v>
      </c>
    </row>
    <row r="615" spans="1:6" x14ac:dyDescent="0.2">
      <c r="A615" s="15">
        <v>1</v>
      </c>
      <c r="B615" s="10">
        <v>16</v>
      </c>
      <c r="C615" s="10">
        <v>1</v>
      </c>
      <c r="D615" s="16">
        <v>12</v>
      </c>
      <c r="E615" s="17">
        <v>0</v>
      </c>
    </row>
    <row r="616" spans="1:6" x14ac:dyDescent="0.2">
      <c r="A616" s="15">
        <v>1</v>
      </c>
      <c r="B616" s="10">
        <v>16</v>
      </c>
      <c r="C616" s="10">
        <v>1</v>
      </c>
      <c r="D616" s="16">
        <v>13</v>
      </c>
      <c r="E616" s="17">
        <v>0</v>
      </c>
    </row>
    <row r="617" spans="1:6" x14ac:dyDescent="0.2">
      <c r="A617" s="15">
        <v>1</v>
      </c>
      <c r="B617" s="10">
        <v>16</v>
      </c>
      <c r="C617" s="10">
        <v>1</v>
      </c>
      <c r="D617" s="16">
        <v>14</v>
      </c>
      <c r="E617" s="17">
        <v>0</v>
      </c>
    </row>
    <row r="618" spans="1:6" x14ac:dyDescent="0.2">
      <c r="A618" s="22">
        <v>1</v>
      </c>
      <c r="B618" s="23">
        <v>16</v>
      </c>
      <c r="C618" s="23">
        <v>1</v>
      </c>
      <c r="D618" s="23">
        <v>15</v>
      </c>
      <c r="E618" s="24">
        <v>0</v>
      </c>
      <c r="F618" s="25"/>
    </row>
    <row r="619" spans="1:6" x14ac:dyDescent="0.2">
      <c r="A619" s="15">
        <v>1</v>
      </c>
      <c r="B619" s="10">
        <v>16</v>
      </c>
      <c r="C619" s="10">
        <v>1</v>
      </c>
      <c r="D619" s="16">
        <v>16</v>
      </c>
      <c r="E619" s="17">
        <v>0</v>
      </c>
      <c r="F619" s="10" t="s">
        <v>95</v>
      </c>
    </row>
    <row r="620" spans="1:6" x14ac:dyDescent="0.2">
      <c r="A620" s="15">
        <v>1</v>
      </c>
      <c r="B620" s="10">
        <v>16</v>
      </c>
      <c r="C620" s="10">
        <v>1</v>
      </c>
      <c r="D620" s="16">
        <v>17</v>
      </c>
      <c r="E620" s="17">
        <v>0</v>
      </c>
      <c r="F620" s="10" t="s">
        <v>96</v>
      </c>
    </row>
    <row r="621" spans="1:6" x14ac:dyDescent="0.2">
      <c r="A621" s="15">
        <v>1</v>
      </c>
      <c r="B621" s="10">
        <v>16</v>
      </c>
      <c r="C621" s="10">
        <v>1</v>
      </c>
      <c r="D621" s="16">
        <v>18</v>
      </c>
      <c r="E621" s="17">
        <v>0</v>
      </c>
    </row>
    <row r="622" spans="1:6" x14ac:dyDescent="0.2">
      <c r="A622" s="15">
        <v>1</v>
      </c>
      <c r="B622" s="10">
        <v>16</v>
      </c>
      <c r="C622" s="10">
        <v>1</v>
      </c>
      <c r="D622" s="16">
        <v>19</v>
      </c>
      <c r="E622" s="17">
        <v>0</v>
      </c>
    </row>
    <row r="623" spans="1:6" x14ac:dyDescent="0.2">
      <c r="A623" s="15">
        <v>1</v>
      </c>
      <c r="B623" s="10">
        <v>16</v>
      </c>
      <c r="C623" s="10">
        <v>1</v>
      </c>
      <c r="D623" s="16">
        <v>20</v>
      </c>
      <c r="E623" s="17">
        <v>0</v>
      </c>
    </row>
    <row r="624" spans="1:6" x14ac:dyDescent="0.2">
      <c r="A624" s="15">
        <v>1</v>
      </c>
      <c r="B624" s="10">
        <v>16</v>
      </c>
      <c r="C624" s="10">
        <v>1</v>
      </c>
      <c r="D624" s="16">
        <v>21</v>
      </c>
      <c r="E624" s="17">
        <v>0</v>
      </c>
    </row>
    <row r="625" spans="1:6" x14ac:dyDescent="0.2">
      <c r="A625" s="15">
        <v>1</v>
      </c>
      <c r="B625" s="10">
        <v>16</v>
      </c>
      <c r="C625" s="10">
        <v>1</v>
      </c>
      <c r="D625" s="16">
        <v>22</v>
      </c>
      <c r="E625" s="17">
        <v>0</v>
      </c>
    </row>
    <row r="626" spans="1:6" x14ac:dyDescent="0.2">
      <c r="A626" s="15">
        <v>1</v>
      </c>
      <c r="B626" s="10">
        <v>16</v>
      </c>
      <c r="C626" s="10">
        <v>1</v>
      </c>
      <c r="D626" s="16">
        <v>23</v>
      </c>
      <c r="E626" s="17">
        <v>0</v>
      </c>
    </row>
    <row r="627" spans="1:6" x14ac:dyDescent="0.2">
      <c r="A627" s="15">
        <v>1</v>
      </c>
      <c r="B627" s="10">
        <v>16</v>
      </c>
      <c r="C627" s="10">
        <v>1</v>
      </c>
      <c r="D627" s="16">
        <v>24</v>
      </c>
      <c r="E627" s="17">
        <v>0</v>
      </c>
    </row>
    <row r="628" spans="1:6" x14ac:dyDescent="0.2">
      <c r="A628" s="19">
        <v>1</v>
      </c>
      <c r="B628" s="10">
        <v>16</v>
      </c>
      <c r="C628" s="20">
        <v>1</v>
      </c>
      <c r="D628" s="16">
        <v>25</v>
      </c>
      <c r="E628" s="17">
        <v>0</v>
      </c>
    </row>
    <row r="629" spans="1:6" x14ac:dyDescent="0.2">
      <c r="A629" s="15">
        <v>1</v>
      </c>
      <c r="B629" s="10">
        <v>16</v>
      </c>
      <c r="C629" s="10">
        <v>1</v>
      </c>
      <c r="D629" s="16">
        <v>26</v>
      </c>
      <c r="E629" s="17">
        <v>0</v>
      </c>
    </row>
    <row r="630" spans="1:6" x14ac:dyDescent="0.2">
      <c r="A630" s="15">
        <v>1</v>
      </c>
      <c r="B630" s="10">
        <v>16</v>
      </c>
      <c r="C630" s="10">
        <v>1</v>
      </c>
      <c r="D630" s="16">
        <v>27</v>
      </c>
      <c r="E630" s="17">
        <v>0</v>
      </c>
    </row>
    <row r="631" spans="1:6" x14ac:dyDescent="0.2">
      <c r="A631" s="15">
        <v>1</v>
      </c>
      <c r="B631" s="10">
        <v>16</v>
      </c>
      <c r="C631" s="10">
        <v>1</v>
      </c>
      <c r="D631" s="16">
        <v>28</v>
      </c>
      <c r="E631" s="17">
        <v>0</v>
      </c>
    </row>
    <row r="632" spans="1:6" x14ac:dyDescent="0.2">
      <c r="A632" s="15">
        <v>1</v>
      </c>
      <c r="B632" s="10">
        <v>16</v>
      </c>
      <c r="C632" s="20">
        <v>1</v>
      </c>
      <c r="D632" s="16">
        <v>29</v>
      </c>
      <c r="E632" s="17">
        <v>0</v>
      </c>
    </row>
    <row r="633" spans="1:6" x14ac:dyDescent="0.2">
      <c r="A633" s="22">
        <v>1</v>
      </c>
      <c r="B633" s="23">
        <v>16</v>
      </c>
      <c r="C633" s="23">
        <v>1</v>
      </c>
      <c r="D633" s="23">
        <v>30</v>
      </c>
      <c r="E633" s="24">
        <v>0</v>
      </c>
      <c r="F633" s="25" t="s">
        <v>97</v>
      </c>
    </row>
    <row r="634" spans="1:6" x14ac:dyDescent="0.2">
      <c r="A634" s="15">
        <v>1</v>
      </c>
      <c r="B634" s="10">
        <v>16</v>
      </c>
      <c r="C634" s="10">
        <v>1</v>
      </c>
      <c r="D634" s="16">
        <v>31</v>
      </c>
      <c r="E634" s="17">
        <v>0</v>
      </c>
      <c r="F634" s="10" t="s">
        <v>95</v>
      </c>
    </row>
    <row r="635" spans="1:6" x14ac:dyDescent="0.2">
      <c r="A635" s="15">
        <v>1</v>
      </c>
      <c r="B635" s="10">
        <v>16</v>
      </c>
      <c r="C635" s="10">
        <v>1</v>
      </c>
      <c r="D635" s="16">
        <v>32</v>
      </c>
      <c r="E635" s="17">
        <v>0</v>
      </c>
      <c r="F635" s="10" t="s">
        <v>96</v>
      </c>
    </row>
    <row r="636" spans="1:6" x14ac:dyDescent="0.2">
      <c r="A636" s="15">
        <v>1</v>
      </c>
      <c r="B636" s="10">
        <v>16</v>
      </c>
      <c r="C636" s="10">
        <v>1</v>
      </c>
      <c r="D636" s="16">
        <v>33</v>
      </c>
      <c r="E636" s="17">
        <v>0</v>
      </c>
    </row>
    <row r="637" spans="1:6" x14ac:dyDescent="0.2">
      <c r="A637" s="15">
        <v>1</v>
      </c>
      <c r="B637" s="10">
        <v>16</v>
      </c>
      <c r="C637" s="10">
        <v>1</v>
      </c>
      <c r="D637" s="16">
        <v>34</v>
      </c>
      <c r="E637" s="17">
        <v>2</v>
      </c>
    </row>
    <row r="638" spans="1:6" x14ac:dyDescent="0.2">
      <c r="A638" s="19">
        <v>1</v>
      </c>
      <c r="B638" s="10">
        <v>16</v>
      </c>
      <c r="C638" s="20">
        <v>1</v>
      </c>
      <c r="D638" s="16">
        <v>35</v>
      </c>
      <c r="E638" s="17">
        <v>0</v>
      </c>
    </row>
    <row r="639" spans="1:6" x14ac:dyDescent="0.2">
      <c r="A639" s="15">
        <v>1</v>
      </c>
      <c r="B639" s="10">
        <v>16</v>
      </c>
      <c r="C639" s="10">
        <v>1</v>
      </c>
      <c r="D639" s="16">
        <v>36</v>
      </c>
      <c r="E639" s="17">
        <v>0</v>
      </c>
    </row>
    <row r="640" spans="1:6" x14ac:dyDescent="0.2">
      <c r="A640" s="15">
        <v>1</v>
      </c>
      <c r="B640" s="10">
        <v>16</v>
      </c>
      <c r="C640" s="10">
        <v>1</v>
      </c>
      <c r="D640" s="16">
        <v>37</v>
      </c>
      <c r="E640" s="17">
        <v>0</v>
      </c>
    </row>
    <row r="641" spans="1:6" x14ac:dyDescent="0.2">
      <c r="A641" s="15">
        <v>1</v>
      </c>
      <c r="B641" s="10">
        <v>16</v>
      </c>
      <c r="C641" s="10">
        <v>1</v>
      </c>
      <c r="D641" s="16">
        <v>38</v>
      </c>
      <c r="E641" s="17">
        <v>0</v>
      </c>
    </row>
    <row r="642" spans="1:6" x14ac:dyDescent="0.2">
      <c r="A642" s="15">
        <v>1</v>
      </c>
      <c r="B642" s="10">
        <v>16</v>
      </c>
      <c r="C642" s="10">
        <v>1</v>
      </c>
      <c r="D642" s="16">
        <v>39</v>
      </c>
      <c r="E642" s="17">
        <v>0</v>
      </c>
    </row>
    <row r="643" spans="1:6" ht="15.75" thickBot="1" x14ac:dyDescent="0.25">
      <c r="A643" s="26">
        <v>1</v>
      </c>
      <c r="B643" s="27">
        <v>16</v>
      </c>
      <c r="C643" s="27">
        <v>1</v>
      </c>
      <c r="D643" s="27">
        <v>40</v>
      </c>
      <c r="E643" s="28">
        <v>2</v>
      </c>
      <c r="F643" s="43"/>
    </row>
    <row r="644" spans="1:6" x14ac:dyDescent="0.2">
      <c r="A644" s="15">
        <v>1</v>
      </c>
      <c r="B644" s="10">
        <v>17</v>
      </c>
      <c r="C644" s="10">
        <v>1</v>
      </c>
      <c r="D644" s="16">
        <v>1</v>
      </c>
      <c r="E644" s="17">
        <v>0</v>
      </c>
      <c r="F644" s="10" t="s">
        <v>94</v>
      </c>
    </row>
    <row r="645" spans="1:6" x14ac:dyDescent="0.2">
      <c r="A645" s="15">
        <v>1</v>
      </c>
      <c r="B645" s="10">
        <v>17</v>
      </c>
      <c r="C645" s="10">
        <v>1</v>
      </c>
      <c r="D645" s="16">
        <v>2</v>
      </c>
      <c r="E645" s="17">
        <v>0</v>
      </c>
      <c r="F645" s="10" t="s">
        <v>98</v>
      </c>
    </row>
    <row r="646" spans="1:6" x14ac:dyDescent="0.2">
      <c r="A646" s="15">
        <v>1</v>
      </c>
      <c r="B646" s="10">
        <v>17</v>
      </c>
      <c r="C646" s="10">
        <v>1</v>
      </c>
      <c r="D646" s="16">
        <v>3</v>
      </c>
      <c r="E646" s="17">
        <v>0</v>
      </c>
    </row>
    <row r="647" spans="1:6" x14ac:dyDescent="0.2">
      <c r="A647" s="15">
        <v>1</v>
      </c>
      <c r="B647" s="10">
        <v>17</v>
      </c>
      <c r="C647" s="10">
        <v>1</v>
      </c>
      <c r="D647" s="16">
        <v>4</v>
      </c>
      <c r="E647" s="17">
        <v>0</v>
      </c>
    </row>
    <row r="648" spans="1:6" x14ac:dyDescent="0.2">
      <c r="A648" s="19">
        <v>1</v>
      </c>
      <c r="B648" s="10">
        <v>17</v>
      </c>
      <c r="C648" s="20">
        <v>1</v>
      </c>
      <c r="D648" s="16">
        <v>5</v>
      </c>
      <c r="E648" s="17">
        <v>0</v>
      </c>
    </row>
    <row r="649" spans="1:6" x14ac:dyDescent="0.2">
      <c r="A649" s="15">
        <v>1</v>
      </c>
      <c r="B649" s="10">
        <v>17</v>
      </c>
      <c r="C649" s="10">
        <v>1</v>
      </c>
      <c r="D649" s="16">
        <v>6</v>
      </c>
      <c r="E649" s="17">
        <v>0</v>
      </c>
    </row>
    <row r="650" spans="1:6" x14ac:dyDescent="0.2">
      <c r="A650" s="15">
        <v>1</v>
      </c>
      <c r="B650" s="10">
        <v>17</v>
      </c>
      <c r="C650" s="10">
        <v>1</v>
      </c>
      <c r="D650" s="16">
        <v>7</v>
      </c>
      <c r="E650" s="17">
        <v>0</v>
      </c>
    </row>
    <row r="651" spans="1:6" x14ac:dyDescent="0.2">
      <c r="A651" s="15">
        <v>1</v>
      </c>
      <c r="B651" s="10">
        <v>17</v>
      </c>
      <c r="C651" s="10">
        <v>1</v>
      </c>
      <c r="D651" s="16">
        <v>8</v>
      </c>
      <c r="E651" s="17">
        <v>0</v>
      </c>
    </row>
    <row r="652" spans="1:6" x14ac:dyDescent="0.2">
      <c r="A652" s="15">
        <v>1</v>
      </c>
      <c r="B652" s="10">
        <v>17</v>
      </c>
      <c r="C652" s="10">
        <v>1</v>
      </c>
      <c r="D652" s="16">
        <v>9</v>
      </c>
      <c r="E652" s="17">
        <v>0</v>
      </c>
    </row>
    <row r="653" spans="1:6" x14ac:dyDescent="0.2">
      <c r="A653" s="22">
        <v>1</v>
      </c>
      <c r="B653" s="23">
        <v>17</v>
      </c>
      <c r="C653" s="23">
        <v>1</v>
      </c>
      <c r="D653" s="23">
        <v>10</v>
      </c>
      <c r="E653" s="24">
        <v>0</v>
      </c>
      <c r="F653" s="25"/>
    </row>
    <row r="654" spans="1:6" x14ac:dyDescent="0.2">
      <c r="A654" s="15">
        <v>1</v>
      </c>
      <c r="B654" s="10">
        <v>17</v>
      </c>
      <c r="C654" s="10">
        <v>1</v>
      </c>
      <c r="D654" s="16">
        <v>11</v>
      </c>
      <c r="E654" s="17">
        <v>0</v>
      </c>
    </row>
    <row r="655" spans="1:6" x14ac:dyDescent="0.2">
      <c r="A655" s="15">
        <v>1</v>
      </c>
      <c r="B655" s="10">
        <v>17</v>
      </c>
      <c r="C655" s="10">
        <v>1</v>
      </c>
      <c r="D655" s="16">
        <v>12</v>
      </c>
      <c r="E655" s="17">
        <v>0</v>
      </c>
    </row>
    <row r="656" spans="1:6" x14ac:dyDescent="0.2">
      <c r="A656" s="15">
        <v>1</v>
      </c>
      <c r="B656" s="10">
        <v>17</v>
      </c>
      <c r="C656" s="10">
        <v>1</v>
      </c>
      <c r="D656" s="16">
        <v>13</v>
      </c>
      <c r="E656" s="17">
        <v>0</v>
      </c>
    </row>
    <row r="657" spans="1:6" x14ac:dyDescent="0.2">
      <c r="A657" s="15">
        <v>1</v>
      </c>
      <c r="B657" s="10">
        <v>17</v>
      </c>
      <c r="C657" s="10">
        <v>1</v>
      </c>
      <c r="D657" s="16">
        <v>14</v>
      </c>
      <c r="E657" s="17">
        <v>0</v>
      </c>
    </row>
    <row r="658" spans="1:6" x14ac:dyDescent="0.2">
      <c r="A658" s="19">
        <v>1</v>
      </c>
      <c r="B658" s="10">
        <v>17</v>
      </c>
      <c r="C658" s="20">
        <v>1</v>
      </c>
      <c r="D658" s="16">
        <v>15</v>
      </c>
      <c r="E658" s="17">
        <v>0</v>
      </c>
    </row>
    <row r="659" spans="1:6" x14ac:dyDescent="0.2">
      <c r="A659" s="15">
        <v>1</v>
      </c>
      <c r="B659" s="10">
        <v>17</v>
      </c>
      <c r="C659" s="10">
        <v>1</v>
      </c>
      <c r="D659" s="16">
        <v>16</v>
      </c>
      <c r="E659" s="17">
        <v>7</v>
      </c>
    </row>
    <row r="660" spans="1:6" x14ac:dyDescent="0.2">
      <c r="A660" s="15">
        <v>1</v>
      </c>
      <c r="B660" s="10">
        <v>17</v>
      </c>
      <c r="C660" s="10">
        <v>1</v>
      </c>
      <c r="D660" s="16">
        <v>17</v>
      </c>
      <c r="E660" s="17">
        <v>11</v>
      </c>
    </row>
    <row r="661" spans="1:6" x14ac:dyDescent="0.2">
      <c r="A661" s="15">
        <v>1</v>
      </c>
      <c r="B661" s="10">
        <v>17</v>
      </c>
      <c r="C661" s="10">
        <v>1</v>
      </c>
      <c r="D661" s="16">
        <v>18</v>
      </c>
      <c r="E661" s="17">
        <v>0</v>
      </c>
    </row>
    <row r="662" spans="1:6" x14ac:dyDescent="0.2">
      <c r="A662" s="15">
        <v>1</v>
      </c>
      <c r="B662" s="10">
        <v>17</v>
      </c>
      <c r="C662" s="10">
        <v>1</v>
      </c>
      <c r="D662" s="16">
        <v>19</v>
      </c>
      <c r="E662" s="17">
        <v>0</v>
      </c>
    </row>
    <row r="663" spans="1:6" x14ac:dyDescent="0.2">
      <c r="A663" s="22">
        <v>1</v>
      </c>
      <c r="B663" s="23">
        <v>17</v>
      </c>
      <c r="C663" s="23">
        <v>1</v>
      </c>
      <c r="D663" s="23">
        <v>20</v>
      </c>
      <c r="E663" s="24">
        <v>0</v>
      </c>
      <c r="F663" s="25"/>
    </row>
    <row r="664" spans="1:6" x14ac:dyDescent="0.2">
      <c r="A664" s="15">
        <v>1</v>
      </c>
      <c r="B664" s="10">
        <v>17</v>
      </c>
      <c r="C664" s="10">
        <v>1</v>
      </c>
      <c r="D664" s="16">
        <v>21</v>
      </c>
      <c r="E664" s="17">
        <v>0</v>
      </c>
    </row>
    <row r="665" spans="1:6" x14ac:dyDescent="0.2">
      <c r="A665" s="15">
        <v>1</v>
      </c>
      <c r="B665" s="10">
        <v>17</v>
      </c>
      <c r="C665" s="10">
        <v>1</v>
      </c>
      <c r="D665" s="16">
        <v>22</v>
      </c>
      <c r="E665" s="17">
        <v>0</v>
      </c>
    </row>
    <row r="666" spans="1:6" x14ac:dyDescent="0.2">
      <c r="A666" s="15">
        <v>1</v>
      </c>
      <c r="B666" s="10">
        <v>17</v>
      </c>
      <c r="C666" s="10">
        <v>1</v>
      </c>
      <c r="D666" s="16">
        <v>23</v>
      </c>
      <c r="E666" s="17">
        <v>0</v>
      </c>
    </row>
    <row r="667" spans="1:6" x14ac:dyDescent="0.2">
      <c r="A667" s="15">
        <v>1</v>
      </c>
      <c r="B667" s="10">
        <v>17</v>
      </c>
      <c r="C667" s="10">
        <v>1</v>
      </c>
      <c r="D667" s="16">
        <v>24</v>
      </c>
      <c r="E667" s="17">
        <v>0</v>
      </c>
    </row>
    <row r="668" spans="1:6" x14ac:dyDescent="0.2">
      <c r="A668" s="19">
        <v>1</v>
      </c>
      <c r="B668" s="10">
        <v>17</v>
      </c>
      <c r="C668" s="20">
        <v>1</v>
      </c>
      <c r="D668" s="16">
        <v>25</v>
      </c>
      <c r="E668" s="17">
        <v>0</v>
      </c>
    </row>
    <row r="669" spans="1:6" x14ac:dyDescent="0.2">
      <c r="A669" s="15">
        <v>1</v>
      </c>
      <c r="B669" s="10">
        <v>17</v>
      </c>
      <c r="C669" s="10">
        <v>1</v>
      </c>
      <c r="D669" s="16">
        <v>26</v>
      </c>
      <c r="E669" s="17">
        <v>0</v>
      </c>
    </row>
    <row r="670" spans="1:6" x14ac:dyDescent="0.2">
      <c r="A670" s="15">
        <v>1</v>
      </c>
      <c r="B670" s="10">
        <v>17</v>
      </c>
      <c r="C670" s="10">
        <v>1</v>
      </c>
      <c r="D670" s="16">
        <v>27</v>
      </c>
      <c r="E670" s="17">
        <v>0</v>
      </c>
    </row>
    <row r="671" spans="1:6" x14ac:dyDescent="0.2">
      <c r="A671" s="15">
        <v>1</v>
      </c>
      <c r="B671" s="10">
        <v>17</v>
      </c>
      <c r="C671" s="10">
        <v>1</v>
      </c>
      <c r="D671" s="16">
        <v>28</v>
      </c>
      <c r="E671" s="17">
        <v>0</v>
      </c>
    </row>
    <row r="672" spans="1:6" x14ac:dyDescent="0.2">
      <c r="A672" s="15">
        <v>1</v>
      </c>
      <c r="B672" s="10">
        <v>17</v>
      </c>
      <c r="C672" s="20">
        <v>1</v>
      </c>
      <c r="D672" s="16">
        <v>29</v>
      </c>
      <c r="E672" s="17">
        <v>0</v>
      </c>
    </row>
    <row r="673" spans="1:6" x14ac:dyDescent="0.2">
      <c r="A673" s="22">
        <v>1</v>
      </c>
      <c r="B673" s="23">
        <v>17</v>
      </c>
      <c r="C673" s="23">
        <v>1</v>
      </c>
      <c r="D673" s="23">
        <v>30</v>
      </c>
      <c r="E673" s="24">
        <v>1</v>
      </c>
      <c r="F673" s="25"/>
    </row>
    <row r="674" spans="1:6" x14ac:dyDescent="0.2">
      <c r="A674" s="15">
        <v>1</v>
      </c>
      <c r="B674" s="10">
        <v>17</v>
      </c>
      <c r="C674" s="10">
        <v>1</v>
      </c>
      <c r="D674" s="16">
        <v>31</v>
      </c>
      <c r="E674" s="17">
        <v>0</v>
      </c>
    </row>
    <row r="675" spans="1:6" x14ac:dyDescent="0.2">
      <c r="A675" s="15">
        <v>1</v>
      </c>
      <c r="B675" s="10">
        <v>17</v>
      </c>
      <c r="C675" s="10">
        <v>1</v>
      </c>
      <c r="D675" s="16">
        <v>32</v>
      </c>
      <c r="E675" s="17">
        <v>0</v>
      </c>
    </row>
    <row r="676" spans="1:6" x14ac:dyDescent="0.2">
      <c r="A676" s="15">
        <v>1</v>
      </c>
      <c r="B676" s="10">
        <v>17</v>
      </c>
      <c r="C676" s="10">
        <v>1</v>
      </c>
      <c r="D676" s="16">
        <v>33</v>
      </c>
      <c r="E676" s="17">
        <v>0</v>
      </c>
    </row>
    <row r="677" spans="1:6" x14ac:dyDescent="0.2">
      <c r="A677" s="15">
        <v>1</v>
      </c>
      <c r="B677" s="10">
        <v>17</v>
      </c>
      <c r="C677" s="10">
        <v>1</v>
      </c>
      <c r="D677" s="16">
        <v>34</v>
      </c>
      <c r="E677" s="17">
        <v>0</v>
      </c>
    </row>
    <row r="678" spans="1:6" x14ac:dyDescent="0.2">
      <c r="A678" s="19">
        <v>1</v>
      </c>
      <c r="B678" s="10">
        <v>17</v>
      </c>
      <c r="C678" s="20">
        <v>1</v>
      </c>
      <c r="D678" s="16">
        <v>35</v>
      </c>
      <c r="E678" s="17">
        <v>0</v>
      </c>
    </row>
    <row r="679" spans="1:6" x14ac:dyDescent="0.2">
      <c r="A679" s="15">
        <v>1</v>
      </c>
      <c r="B679" s="10">
        <v>17</v>
      </c>
      <c r="C679" s="10">
        <v>1</v>
      </c>
      <c r="D679" s="16">
        <v>36</v>
      </c>
      <c r="E679" s="17">
        <v>0</v>
      </c>
    </row>
    <row r="680" spans="1:6" x14ac:dyDescent="0.2">
      <c r="A680" s="15">
        <v>1</v>
      </c>
      <c r="B680" s="10">
        <v>17</v>
      </c>
      <c r="C680" s="10">
        <v>1</v>
      </c>
      <c r="D680" s="16">
        <v>37</v>
      </c>
      <c r="E680" s="17">
        <v>2</v>
      </c>
    </row>
    <row r="681" spans="1:6" x14ac:dyDescent="0.2">
      <c r="A681" s="15">
        <v>1</v>
      </c>
      <c r="B681" s="10">
        <v>17</v>
      </c>
      <c r="C681" s="10">
        <v>1</v>
      </c>
      <c r="D681" s="16">
        <v>38</v>
      </c>
      <c r="E681" s="17">
        <v>0</v>
      </c>
    </row>
    <row r="682" spans="1:6" x14ac:dyDescent="0.2">
      <c r="A682" s="15">
        <v>1</v>
      </c>
      <c r="B682" s="10">
        <v>17</v>
      </c>
      <c r="C682" s="10">
        <v>1</v>
      </c>
      <c r="D682" s="16">
        <v>39</v>
      </c>
      <c r="E682" s="17">
        <v>0</v>
      </c>
    </row>
    <row r="683" spans="1:6" ht="15.75" thickBot="1" x14ac:dyDescent="0.25">
      <c r="A683" s="26">
        <v>1</v>
      </c>
      <c r="B683" s="27">
        <v>17</v>
      </c>
      <c r="C683" s="27">
        <v>1</v>
      </c>
      <c r="D683" s="27">
        <v>40</v>
      </c>
      <c r="E683" s="28">
        <v>0</v>
      </c>
      <c r="F683" s="43"/>
    </row>
    <row r="684" spans="1:6" x14ac:dyDescent="0.2">
      <c r="A684" s="15">
        <v>1</v>
      </c>
      <c r="B684" s="10">
        <v>18</v>
      </c>
      <c r="C684" s="10">
        <v>1</v>
      </c>
      <c r="D684" s="16">
        <v>1</v>
      </c>
      <c r="E684" s="17">
        <v>1</v>
      </c>
      <c r="F684" s="10" t="s">
        <v>99</v>
      </c>
    </row>
    <row r="685" spans="1:6" x14ac:dyDescent="0.2">
      <c r="A685" s="15">
        <v>1</v>
      </c>
      <c r="B685" s="10">
        <v>18</v>
      </c>
      <c r="C685" s="10">
        <v>1</v>
      </c>
      <c r="D685" s="16">
        <v>2</v>
      </c>
      <c r="E685" s="17">
        <v>0</v>
      </c>
      <c r="F685" s="10" t="s">
        <v>100</v>
      </c>
    </row>
    <row r="686" spans="1:6" x14ac:dyDescent="0.2">
      <c r="A686" s="15">
        <v>1</v>
      </c>
      <c r="B686" s="10">
        <v>18</v>
      </c>
      <c r="C686" s="10">
        <v>1</v>
      </c>
      <c r="D686" s="16">
        <v>3</v>
      </c>
      <c r="E686" s="17">
        <v>2</v>
      </c>
    </row>
    <row r="687" spans="1:6" x14ac:dyDescent="0.2">
      <c r="A687" s="15">
        <v>1</v>
      </c>
      <c r="B687" s="10">
        <v>18</v>
      </c>
      <c r="C687" s="10">
        <v>1</v>
      </c>
      <c r="D687" s="16">
        <v>4</v>
      </c>
      <c r="E687" s="17">
        <v>0</v>
      </c>
    </row>
    <row r="688" spans="1:6" x14ac:dyDescent="0.2">
      <c r="A688" s="19">
        <v>1</v>
      </c>
      <c r="B688" s="10">
        <v>18</v>
      </c>
      <c r="C688" s="20">
        <v>1</v>
      </c>
      <c r="D688" s="16">
        <v>5</v>
      </c>
      <c r="E688" s="17">
        <v>1</v>
      </c>
    </row>
    <row r="689" spans="1:8" x14ac:dyDescent="0.2">
      <c r="A689" s="15">
        <v>1</v>
      </c>
      <c r="B689" s="10">
        <v>18</v>
      </c>
      <c r="C689" s="10">
        <v>1</v>
      </c>
      <c r="D689" s="16">
        <v>6</v>
      </c>
      <c r="E689" s="17">
        <v>0</v>
      </c>
    </row>
    <row r="690" spans="1:8" x14ac:dyDescent="0.2">
      <c r="A690" s="15">
        <v>1</v>
      </c>
      <c r="B690" s="10">
        <v>18</v>
      </c>
      <c r="C690" s="10">
        <v>1</v>
      </c>
      <c r="D690" s="16">
        <v>7</v>
      </c>
      <c r="E690" s="17">
        <v>0</v>
      </c>
    </row>
    <row r="691" spans="1:8" x14ac:dyDescent="0.2">
      <c r="A691" s="15">
        <v>1</v>
      </c>
      <c r="B691" s="10">
        <v>18</v>
      </c>
      <c r="C691" s="10">
        <v>1</v>
      </c>
      <c r="D691" s="16">
        <v>8</v>
      </c>
      <c r="E691" s="17">
        <v>0</v>
      </c>
    </row>
    <row r="692" spans="1:8" x14ac:dyDescent="0.2">
      <c r="A692" s="15">
        <v>1</v>
      </c>
      <c r="B692" s="10">
        <v>18</v>
      </c>
      <c r="C692" s="10">
        <v>1</v>
      </c>
      <c r="D692" s="16">
        <v>9</v>
      </c>
      <c r="E692" s="17">
        <v>0</v>
      </c>
    </row>
    <row r="693" spans="1:8" x14ac:dyDescent="0.2">
      <c r="A693" s="22">
        <v>1</v>
      </c>
      <c r="B693" s="23">
        <v>18</v>
      </c>
      <c r="C693" s="23">
        <v>1</v>
      </c>
      <c r="D693" s="23">
        <v>10</v>
      </c>
      <c r="E693" s="24">
        <v>1</v>
      </c>
      <c r="F693" s="25"/>
      <c r="G693" s="10" t="s">
        <v>101</v>
      </c>
    </row>
    <row r="694" spans="1:8" x14ac:dyDescent="0.2">
      <c r="A694" s="15">
        <v>1</v>
      </c>
      <c r="B694" s="10">
        <v>18</v>
      </c>
      <c r="C694" s="10">
        <v>1</v>
      </c>
      <c r="D694" s="16">
        <v>11</v>
      </c>
      <c r="E694" s="17">
        <v>0</v>
      </c>
      <c r="G694" s="10">
        <v>1</v>
      </c>
      <c r="H694" s="10">
        <v>15</v>
      </c>
    </row>
    <row r="695" spans="1:8" x14ac:dyDescent="0.2">
      <c r="A695" s="15">
        <v>1</v>
      </c>
      <c r="B695" s="10">
        <v>18</v>
      </c>
      <c r="C695" s="10">
        <v>1</v>
      </c>
      <c r="D695" s="16">
        <v>12</v>
      </c>
      <c r="E695" s="17">
        <v>2</v>
      </c>
      <c r="G695" s="10">
        <v>2</v>
      </c>
      <c r="H695" s="10">
        <v>11</v>
      </c>
    </row>
    <row r="696" spans="1:8" x14ac:dyDescent="0.2">
      <c r="A696" s="15">
        <v>1</v>
      </c>
      <c r="B696" s="10">
        <v>18</v>
      </c>
      <c r="C696" s="10">
        <v>1</v>
      </c>
      <c r="D696" s="16">
        <v>13</v>
      </c>
      <c r="E696" s="17">
        <v>0</v>
      </c>
      <c r="G696" s="10">
        <v>3</v>
      </c>
      <c r="H696" s="10">
        <v>13</v>
      </c>
    </row>
    <row r="697" spans="1:8" x14ac:dyDescent="0.2">
      <c r="A697" s="15">
        <v>1</v>
      </c>
      <c r="B697" s="10">
        <v>18</v>
      </c>
      <c r="C697" s="10">
        <v>1</v>
      </c>
      <c r="D697" s="16">
        <v>14</v>
      </c>
      <c r="E697" s="17">
        <v>0</v>
      </c>
      <c r="G697" s="10">
        <v>4</v>
      </c>
      <c r="H697" s="10">
        <v>3</v>
      </c>
    </row>
    <row r="698" spans="1:8" x14ac:dyDescent="0.2">
      <c r="A698" s="19">
        <v>1</v>
      </c>
      <c r="B698" s="10">
        <v>18</v>
      </c>
      <c r="C698" s="20">
        <v>1</v>
      </c>
      <c r="D698" s="16">
        <v>15</v>
      </c>
      <c r="E698" s="17">
        <v>0</v>
      </c>
      <c r="G698" s="10">
        <v>5</v>
      </c>
      <c r="H698" s="10">
        <v>11</v>
      </c>
    </row>
    <row r="699" spans="1:8" x14ac:dyDescent="0.2">
      <c r="A699" s="15">
        <v>1</v>
      </c>
      <c r="B699" s="10">
        <v>18</v>
      </c>
      <c r="C699" s="10">
        <v>1</v>
      </c>
      <c r="D699" s="16">
        <v>16</v>
      </c>
      <c r="E699" s="17">
        <v>1</v>
      </c>
      <c r="G699" s="10">
        <v>6</v>
      </c>
      <c r="H699" s="10">
        <v>7</v>
      </c>
    </row>
    <row r="700" spans="1:8" x14ac:dyDescent="0.2">
      <c r="A700" s="15">
        <v>1</v>
      </c>
      <c r="B700" s="10">
        <v>18</v>
      </c>
      <c r="C700" s="10">
        <v>1</v>
      </c>
      <c r="D700" s="16">
        <v>17</v>
      </c>
      <c r="E700" s="17">
        <v>10</v>
      </c>
      <c r="G700" s="10">
        <v>7</v>
      </c>
      <c r="H700" s="10">
        <v>7</v>
      </c>
    </row>
    <row r="701" spans="1:8" x14ac:dyDescent="0.2">
      <c r="A701" s="15">
        <v>1</v>
      </c>
      <c r="B701" s="10">
        <v>18</v>
      </c>
      <c r="C701" s="10">
        <v>1</v>
      </c>
      <c r="D701" s="16">
        <v>18</v>
      </c>
      <c r="E701" s="17">
        <v>8</v>
      </c>
      <c r="G701" s="10">
        <v>8</v>
      </c>
      <c r="H701" s="10">
        <v>0</v>
      </c>
    </row>
    <row r="702" spans="1:8" x14ac:dyDescent="0.2">
      <c r="A702" s="15">
        <v>1</v>
      </c>
      <c r="B702" s="10">
        <v>18</v>
      </c>
      <c r="C702" s="10">
        <v>1</v>
      </c>
      <c r="D702" s="16">
        <v>19</v>
      </c>
      <c r="E702" s="17">
        <v>7</v>
      </c>
      <c r="G702" s="10">
        <v>9</v>
      </c>
      <c r="H702" s="10">
        <v>1</v>
      </c>
    </row>
    <row r="703" spans="1:8" x14ac:dyDescent="0.2">
      <c r="A703" s="22">
        <v>1</v>
      </c>
      <c r="B703" s="23">
        <v>18</v>
      </c>
      <c r="C703" s="23">
        <v>1</v>
      </c>
      <c r="D703" s="23">
        <v>20</v>
      </c>
      <c r="E703" s="24">
        <v>2</v>
      </c>
      <c r="F703" s="25"/>
      <c r="G703" s="10">
        <v>10</v>
      </c>
      <c r="H703" s="10">
        <v>0</v>
      </c>
    </row>
    <row r="704" spans="1:8" x14ac:dyDescent="0.2">
      <c r="A704" s="15">
        <v>1</v>
      </c>
      <c r="B704" s="10">
        <v>18</v>
      </c>
      <c r="C704" s="10">
        <v>1</v>
      </c>
      <c r="D704" s="16">
        <v>21</v>
      </c>
      <c r="E704" s="17">
        <v>21</v>
      </c>
      <c r="G704" s="10">
        <v>11</v>
      </c>
      <c r="H704" s="10">
        <v>2</v>
      </c>
    </row>
    <row r="705" spans="1:8" x14ac:dyDescent="0.2">
      <c r="A705" s="15">
        <v>1</v>
      </c>
      <c r="B705" s="10">
        <v>18</v>
      </c>
      <c r="C705" s="10">
        <v>1</v>
      </c>
      <c r="D705" s="16">
        <v>22</v>
      </c>
      <c r="E705" s="17">
        <v>14</v>
      </c>
      <c r="G705" s="10">
        <v>12</v>
      </c>
      <c r="H705" s="10">
        <v>23</v>
      </c>
    </row>
    <row r="706" spans="1:8" x14ac:dyDescent="0.2">
      <c r="A706" s="15">
        <v>1</v>
      </c>
      <c r="B706" s="10">
        <v>18</v>
      </c>
      <c r="C706" s="10">
        <v>1</v>
      </c>
      <c r="D706" s="16">
        <v>23</v>
      </c>
      <c r="E706" s="17">
        <v>13</v>
      </c>
      <c r="G706" s="10">
        <v>13</v>
      </c>
      <c r="H706" s="10">
        <v>15</v>
      </c>
    </row>
    <row r="707" spans="1:8" x14ac:dyDescent="0.2">
      <c r="A707" s="15">
        <v>1</v>
      </c>
      <c r="B707" s="10">
        <v>18</v>
      </c>
      <c r="C707" s="10">
        <v>1</v>
      </c>
      <c r="D707" s="16">
        <v>24</v>
      </c>
      <c r="E707" s="17">
        <v>14</v>
      </c>
      <c r="G707" s="10">
        <v>14</v>
      </c>
      <c r="H707" s="10">
        <v>4</v>
      </c>
    </row>
    <row r="708" spans="1:8" x14ac:dyDescent="0.2">
      <c r="A708" s="19">
        <v>1</v>
      </c>
      <c r="B708" s="10">
        <v>18</v>
      </c>
      <c r="C708" s="20">
        <v>1</v>
      </c>
      <c r="D708" s="16">
        <v>25</v>
      </c>
      <c r="E708" s="17">
        <v>6</v>
      </c>
      <c r="G708" s="10">
        <v>15</v>
      </c>
      <c r="H708" s="10">
        <v>24</v>
      </c>
    </row>
    <row r="709" spans="1:8" x14ac:dyDescent="0.2">
      <c r="A709" s="15">
        <v>1</v>
      </c>
      <c r="B709" s="10">
        <v>18</v>
      </c>
      <c r="C709" s="10">
        <v>1</v>
      </c>
      <c r="D709" s="16">
        <v>26</v>
      </c>
      <c r="E709" s="17">
        <v>9</v>
      </c>
      <c r="G709" s="10" t="s">
        <v>102</v>
      </c>
      <c r="H709" s="10">
        <f>SUM(H694:H708)</f>
        <v>136</v>
      </c>
    </row>
    <row r="710" spans="1:8" x14ac:dyDescent="0.2">
      <c r="A710" s="15">
        <v>1</v>
      </c>
      <c r="B710" s="10">
        <v>18</v>
      </c>
      <c r="C710" s="10">
        <v>1</v>
      </c>
      <c r="D710" s="16">
        <v>27</v>
      </c>
      <c r="E710" s="17">
        <v>5</v>
      </c>
    </row>
    <row r="711" spans="1:8" x14ac:dyDescent="0.2">
      <c r="A711" s="15">
        <v>1</v>
      </c>
      <c r="B711" s="10">
        <v>18</v>
      </c>
      <c r="C711" s="10">
        <v>1</v>
      </c>
      <c r="D711" s="16">
        <v>28</v>
      </c>
      <c r="E711" s="17">
        <v>5</v>
      </c>
    </row>
    <row r="712" spans="1:8" x14ac:dyDescent="0.2">
      <c r="A712" s="15">
        <v>1</v>
      </c>
      <c r="B712" s="10">
        <v>18</v>
      </c>
      <c r="C712" s="20">
        <v>1</v>
      </c>
      <c r="D712" s="16">
        <v>29</v>
      </c>
      <c r="E712" s="17">
        <v>8</v>
      </c>
    </row>
    <row r="713" spans="1:8" x14ac:dyDescent="0.2">
      <c r="A713" s="22">
        <v>1</v>
      </c>
      <c r="B713" s="23">
        <v>18</v>
      </c>
      <c r="C713" s="23">
        <v>1</v>
      </c>
      <c r="D713" s="23">
        <v>30</v>
      </c>
      <c r="E713" s="24">
        <v>2</v>
      </c>
      <c r="F713" s="25"/>
    </row>
    <row r="714" spans="1:8" x14ac:dyDescent="0.2">
      <c r="A714" s="15">
        <v>1</v>
      </c>
      <c r="B714" s="10">
        <v>18</v>
      </c>
      <c r="C714" s="10">
        <v>1</v>
      </c>
      <c r="D714" s="16">
        <v>31</v>
      </c>
      <c r="E714" s="17">
        <v>0</v>
      </c>
    </row>
    <row r="715" spans="1:8" x14ac:dyDescent="0.2">
      <c r="A715" s="15">
        <v>1</v>
      </c>
      <c r="B715" s="10">
        <v>18</v>
      </c>
      <c r="C715" s="10">
        <v>1</v>
      </c>
      <c r="D715" s="16">
        <v>32</v>
      </c>
      <c r="E715" s="17">
        <v>0</v>
      </c>
    </row>
    <row r="716" spans="1:8" x14ac:dyDescent="0.2">
      <c r="A716" s="15">
        <v>1</v>
      </c>
      <c r="B716" s="10">
        <v>18</v>
      </c>
      <c r="C716" s="10">
        <v>1</v>
      </c>
      <c r="D716" s="16">
        <v>33</v>
      </c>
      <c r="E716" s="17">
        <v>0</v>
      </c>
    </row>
    <row r="717" spans="1:8" x14ac:dyDescent="0.2">
      <c r="A717" s="15">
        <v>1</v>
      </c>
      <c r="B717" s="10">
        <v>18</v>
      </c>
      <c r="C717" s="10">
        <v>1</v>
      </c>
      <c r="D717" s="16">
        <v>34</v>
      </c>
      <c r="E717" s="17">
        <v>0</v>
      </c>
    </row>
    <row r="718" spans="1:8" x14ac:dyDescent="0.2">
      <c r="A718" s="19">
        <v>1</v>
      </c>
      <c r="B718" s="10">
        <v>18</v>
      </c>
      <c r="C718" s="20">
        <v>1</v>
      </c>
      <c r="D718" s="16">
        <v>35</v>
      </c>
      <c r="E718" s="17">
        <v>0</v>
      </c>
    </row>
    <row r="719" spans="1:8" x14ac:dyDescent="0.2">
      <c r="A719" s="15">
        <v>1</v>
      </c>
      <c r="B719" s="10">
        <v>18</v>
      </c>
      <c r="C719" s="10">
        <v>1</v>
      </c>
      <c r="D719" s="16">
        <v>36</v>
      </c>
      <c r="E719" s="17">
        <v>1</v>
      </c>
    </row>
    <row r="720" spans="1:8" x14ac:dyDescent="0.2">
      <c r="A720" s="15">
        <v>1</v>
      </c>
      <c r="B720" s="10">
        <v>18</v>
      </c>
      <c r="C720" s="10">
        <v>1</v>
      </c>
      <c r="D720" s="16">
        <v>37</v>
      </c>
      <c r="E720" s="17">
        <v>0</v>
      </c>
    </row>
    <row r="721" spans="1:8" x14ac:dyDescent="0.2">
      <c r="A721" s="15">
        <v>1</v>
      </c>
      <c r="B721" s="10">
        <v>18</v>
      </c>
      <c r="C721" s="10">
        <v>1</v>
      </c>
      <c r="D721" s="16">
        <v>38</v>
      </c>
      <c r="E721" s="17">
        <v>4</v>
      </c>
    </row>
    <row r="722" spans="1:8" x14ac:dyDescent="0.2">
      <c r="A722" s="15">
        <v>1</v>
      </c>
      <c r="B722" s="10">
        <v>18</v>
      </c>
      <c r="C722" s="10">
        <v>1</v>
      </c>
      <c r="D722" s="16">
        <v>39</v>
      </c>
      <c r="E722" s="17">
        <v>3</v>
      </c>
    </row>
    <row r="723" spans="1:8" ht="15.75" thickBot="1" x14ac:dyDescent="0.25">
      <c r="A723" s="26">
        <v>1</v>
      </c>
      <c r="B723" s="27">
        <v>18</v>
      </c>
      <c r="C723" s="27">
        <v>1</v>
      </c>
      <c r="D723" s="27">
        <v>40</v>
      </c>
      <c r="E723" s="28">
        <v>5</v>
      </c>
      <c r="F723" s="43"/>
    </row>
    <row r="724" spans="1:8" x14ac:dyDescent="0.2">
      <c r="A724" s="15">
        <v>1</v>
      </c>
      <c r="B724" s="10">
        <v>19</v>
      </c>
      <c r="C724" s="10">
        <v>1</v>
      </c>
      <c r="D724" s="16">
        <v>1</v>
      </c>
      <c r="E724" s="17">
        <v>2</v>
      </c>
      <c r="F724" s="10" t="s">
        <v>99</v>
      </c>
    </row>
    <row r="725" spans="1:8" x14ac:dyDescent="0.2">
      <c r="A725" s="15">
        <v>1</v>
      </c>
      <c r="B725" s="10">
        <v>19</v>
      </c>
      <c r="C725" s="10">
        <v>1</v>
      </c>
      <c r="D725" s="16">
        <v>2</v>
      </c>
      <c r="E725" s="17">
        <v>2</v>
      </c>
      <c r="F725" s="10" t="s">
        <v>98</v>
      </c>
    </row>
    <row r="726" spans="1:8" x14ac:dyDescent="0.2">
      <c r="A726" s="15">
        <v>1</v>
      </c>
      <c r="B726" s="10">
        <v>19</v>
      </c>
      <c r="C726" s="10">
        <v>1</v>
      </c>
      <c r="D726" s="16">
        <v>3</v>
      </c>
      <c r="E726" s="17">
        <v>5</v>
      </c>
    </row>
    <row r="727" spans="1:8" x14ac:dyDescent="0.2">
      <c r="A727" s="15">
        <v>1</v>
      </c>
      <c r="B727" s="10">
        <v>19</v>
      </c>
      <c r="C727" s="10">
        <v>1</v>
      </c>
      <c r="D727" s="16">
        <v>4</v>
      </c>
      <c r="E727" s="17">
        <v>1</v>
      </c>
    </row>
    <row r="728" spans="1:8" x14ac:dyDescent="0.2">
      <c r="A728" s="19">
        <v>1</v>
      </c>
      <c r="B728" s="10">
        <v>19</v>
      </c>
      <c r="C728" s="20">
        <v>1</v>
      </c>
      <c r="D728" s="16">
        <v>5</v>
      </c>
      <c r="E728" s="17">
        <v>0</v>
      </c>
    </row>
    <row r="729" spans="1:8" x14ac:dyDescent="0.2">
      <c r="A729" s="15">
        <v>1</v>
      </c>
      <c r="B729" s="10">
        <v>19</v>
      </c>
      <c r="C729" s="10">
        <v>1</v>
      </c>
      <c r="D729" s="16">
        <v>6</v>
      </c>
      <c r="E729" s="17">
        <v>0</v>
      </c>
    </row>
    <row r="730" spans="1:8" x14ac:dyDescent="0.2">
      <c r="A730" s="15">
        <v>1</v>
      </c>
      <c r="B730" s="10">
        <v>19</v>
      </c>
      <c r="C730" s="10">
        <v>1</v>
      </c>
      <c r="D730" s="16">
        <v>7</v>
      </c>
      <c r="E730" s="17">
        <v>0</v>
      </c>
    </row>
    <row r="731" spans="1:8" x14ac:dyDescent="0.2">
      <c r="A731" s="15">
        <v>1</v>
      </c>
      <c r="B731" s="10">
        <v>19</v>
      </c>
      <c r="C731" s="10">
        <v>1</v>
      </c>
      <c r="D731" s="16">
        <v>8</v>
      </c>
      <c r="E731" s="17">
        <v>0</v>
      </c>
    </row>
    <row r="732" spans="1:8" x14ac:dyDescent="0.2">
      <c r="A732" s="15">
        <v>1</v>
      </c>
      <c r="B732" s="10">
        <v>19</v>
      </c>
      <c r="C732" s="10">
        <v>1</v>
      </c>
      <c r="D732" s="16">
        <v>9</v>
      </c>
      <c r="E732" s="17">
        <v>4</v>
      </c>
    </row>
    <row r="733" spans="1:8" x14ac:dyDescent="0.2">
      <c r="A733" s="22">
        <v>1</v>
      </c>
      <c r="B733" s="23">
        <v>19</v>
      </c>
      <c r="C733" s="23">
        <v>1</v>
      </c>
      <c r="D733" s="23">
        <v>10</v>
      </c>
      <c r="E733" s="24">
        <v>6</v>
      </c>
      <c r="F733" s="25"/>
      <c r="G733" s="10" t="s">
        <v>101</v>
      </c>
    </row>
    <row r="734" spans="1:8" x14ac:dyDescent="0.2">
      <c r="A734" s="15">
        <v>1</v>
      </c>
      <c r="B734" s="10">
        <v>19</v>
      </c>
      <c r="C734" s="10">
        <v>1</v>
      </c>
      <c r="D734" s="16">
        <v>11</v>
      </c>
      <c r="E734" s="17">
        <v>1</v>
      </c>
      <c r="G734" s="10">
        <v>1</v>
      </c>
      <c r="H734" s="10">
        <v>18</v>
      </c>
    </row>
    <row r="735" spans="1:8" x14ac:dyDescent="0.2">
      <c r="A735" s="15">
        <v>1</v>
      </c>
      <c r="B735" s="10">
        <v>19</v>
      </c>
      <c r="C735" s="10">
        <v>1</v>
      </c>
      <c r="D735" s="16">
        <v>12</v>
      </c>
      <c r="E735" s="17">
        <v>0</v>
      </c>
      <c r="G735" s="10">
        <v>2</v>
      </c>
      <c r="H735" s="10">
        <v>11</v>
      </c>
    </row>
    <row r="736" spans="1:8" x14ac:dyDescent="0.2">
      <c r="A736" s="15">
        <v>1</v>
      </c>
      <c r="B736" s="10">
        <v>19</v>
      </c>
      <c r="C736" s="10">
        <v>1</v>
      </c>
      <c r="D736" s="16">
        <v>13</v>
      </c>
      <c r="E736" s="17">
        <v>2</v>
      </c>
      <c r="G736" s="10">
        <v>3</v>
      </c>
      <c r="H736" s="10">
        <v>11</v>
      </c>
    </row>
    <row r="737" spans="1:8" x14ac:dyDescent="0.2">
      <c r="A737" s="15">
        <v>1</v>
      </c>
      <c r="B737" s="10">
        <v>19</v>
      </c>
      <c r="C737" s="10">
        <v>1</v>
      </c>
      <c r="D737" s="16">
        <v>14</v>
      </c>
      <c r="E737" s="17">
        <v>0</v>
      </c>
      <c r="G737" s="10">
        <v>4</v>
      </c>
      <c r="H737" s="10">
        <v>3</v>
      </c>
    </row>
    <row r="738" spans="1:8" x14ac:dyDescent="0.2">
      <c r="A738" s="19">
        <v>1</v>
      </c>
      <c r="B738" s="10">
        <v>19</v>
      </c>
      <c r="C738" s="20">
        <v>1</v>
      </c>
      <c r="D738" s="16">
        <v>15</v>
      </c>
      <c r="E738" s="17">
        <v>0</v>
      </c>
      <c r="G738" s="10">
        <v>5</v>
      </c>
      <c r="H738" s="10">
        <v>19</v>
      </c>
    </row>
    <row r="739" spans="1:8" x14ac:dyDescent="0.2">
      <c r="A739" s="15">
        <v>1</v>
      </c>
      <c r="B739" s="10">
        <v>19</v>
      </c>
      <c r="C739" s="10">
        <v>1</v>
      </c>
      <c r="D739" s="16">
        <v>16</v>
      </c>
      <c r="E739" s="17">
        <v>6</v>
      </c>
      <c r="G739" s="10">
        <v>6</v>
      </c>
      <c r="H739" s="10">
        <v>2</v>
      </c>
    </row>
    <row r="740" spans="1:8" x14ac:dyDescent="0.2">
      <c r="A740" s="15">
        <v>1</v>
      </c>
      <c r="B740" s="10">
        <v>19</v>
      </c>
      <c r="C740" s="10">
        <v>1</v>
      </c>
      <c r="D740" s="16">
        <v>17</v>
      </c>
      <c r="E740" s="17">
        <v>10</v>
      </c>
      <c r="G740" s="10">
        <v>7</v>
      </c>
      <c r="H740" s="10">
        <v>11</v>
      </c>
    </row>
    <row r="741" spans="1:8" x14ac:dyDescent="0.2">
      <c r="A741" s="15">
        <v>1</v>
      </c>
      <c r="B741" s="10">
        <v>19</v>
      </c>
      <c r="C741" s="10">
        <v>1</v>
      </c>
      <c r="D741" s="16">
        <v>18</v>
      </c>
      <c r="E741" s="17">
        <v>4</v>
      </c>
      <c r="G741" s="10">
        <v>8</v>
      </c>
      <c r="H741" s="10">
        <v>9</v>
      </c>
    </row>
    <row r="742" spans="1:8" x14ac:dyDescent="0.2">
      <c r="A742" s="15">
        <v>1</v>
      </c>
      <c r="B742" s="10">
        <v>19</v>
      </c>
      <c r="C742" s="10">
        <v>1</v>
      </c>
      <c r="D742" s="16">
        <v>19</v>
      </c>
      <c r="E742" s="17">
        <v>5</v>
      </c>
      <c r="G742" s="10">
        <v>9</v>
      </c>
      <c r="H742" s="10">
        <v>1</v>
      </c>
    </row>
    <row r="743" spans="1:8" x14ac:dyDescent="0.2">
      <c r="A743" s="22">
        <v>1</v>
      </c>
      <c r="B743" s="23">
        <v>19</v>
      </c>
      <c r="C743" s="23">
        <v>1</v>
      </c>
      <c r="D743" s="23">
        <v>20</v>
      </c>
      <c r="E743" s="24">
        <v>1</v>
      </c>
      <c r="F743" s="25"/>
      <c r="G743" s="10">
        <v>10</v>
      </c>
      <c r="H743" s="10">
        <v>2</v>
      </c>
    </row>
    <row r="744" spans="1:8" x14ac:dyDescent="0.2">
      <c r="A744" s="15">
        <v>1</v>
      </c>
      <c r="B744" s="10">
        <v>19</v>
      </c>
      <c r="C744" s="10">
        <v>1</v>
      </c>
      <c r="D744" s="16">
        <v>21</v>
      </c>
      <c r="E744" s="17">
        <v>9</v>
      </c>
      <c r="G744" s="10">
        <v>11</v>
      </c>
      <c r="H744" s="10">
        <v>1</v>
      </c>
    </row>
    <row r="745" spans="1:8" x14ac:dyDescent="0.2">
      <c r="A745" s="15">
        <v>1</v>
      </c>
      <c r="B745" s="10">
        <v>19</v>
      </c>
      <c r="C745" s="10">
        <v>1</v>
      </c>
      <c r="D745" s="16">
        <v>22</v>
      </c>
      <c r="E745" s="17">
        <v>7</v>
      </c>
      <c r="G745" s="10">
        <v>12</v>
      </c>
      <c r="H745" s="10">
        <v>4</v>
      </c>
    </row>
    <row r="746" spans="1:8" x14ac:dyDescent="0.2">
      <c r="A746" s="15">
        <v>1</v>
      </c>
      <c r="B746" s="10">
        <v>19</v>
      </c>
      <c r="C746" s="10">
        <v>1</v>
      </c>
      <c r="D746" s="16">
        <v>23</v>
      </c>
      <c r="E746" s="17">
        <v>9</v>
      </c>
      <c r="G746" s="10">
        <v>13</v>
      </c>
      <c r="H746" s="10">
        <v>19</v>
      </c>
    </row>
    <row r="747" spans="1:8" x14ac:dyDescent="0.2">
      <c r="A747" s="15">
        <v>1</v>
      </c>
      <c r="B747" s="10">
        <v>19</v>
      </c>
      <c r="C747" s="10">
        <v>1</v>
      </c>
      <c r="D747" s="16">
        <v>24</v>
      </c>
      <c r="E747" s="17">
        <v>7</v>
      </c>
      <c r="G747" s="10">
        <v>14</v>
      </c>
      <c r="H747" s="10">
        <v>23</v>
      </c>
    </row>
    <row r="748" spans="1:8" x14ac:dyDescent="0.2">
      <c r="A748" s="19">
        <v>1</v>
      </c>
      <c r="B748" s="10">
        <v>19</v>
      </c>
      <c r="C748" s="20">
        <v>1</v>
      </c>
      <c r="D748" s="16">
        <v>25</v>
      </c>
      <c r="E748" s="17">
        <v>10</v>
      </c>
      <c r="G748" s="10">
        <v>15</v>
      </c>
      <c r="H748" s="10">
        <v>15</v>
      </c>
    </row>
    <row r="749" spans="1:8" x14ac:dyDescent="0.2">
      <c r="A749" s="15">
        <v>1</v>
      </c>
      <c r="B749" s="10">
        <v>19</v>
      </c>
      <c r="C749" s="10">
        <v>1</v>
      </c>
      <c r="D749" s="16">
        <v>26</v>
      </c>
      <c r="E749" s="17">
        <v>6</v>
      </c>
      <c r="G749" s="10" t="s">
        <v>102</v>
      </c>
      <c r="H749" s="10">
        <f>SUM(H734:H748)</f>
        <v>149</v>
      </c>
    </row>
    <row r="750" spans="1:8" x14ac:dyDescent="0.2">
      <c r="A750" s="15">
        <v>1</v>
      </c>
      <c r="B750" s="10">
        <v>19</v>
      </c>
      <c r="C750" s="10">
        <v>1</v>
      </c>
      <c r="D750" s="16">
        <v>27</v>
      </c>
      <c r="E750" s="17">
        <v>12</v>
      </c>
    </row>
    <row r="751" spans="1:8" x14ac:dyDescent="0.2">
      <c r="A751" s="15">
        <v>1</v>
      </c>
      <c r="B751" s="10">
        <v>19</v>
      </c>
      <c r="C751" s="10">
        <v>1</v>
      </c>
      <c r="D751" s="16">
        <v>28</v>
      </c>
      <c r="E751" s="17">
        <v>2</v>
      </c>
    </row>
    <row r="752" spans="1:8" x14ac:dyDescent="0.2">
      <c r="A752" s="15">
        <v>1</v>
      </c>
      <c r="B752" s="10">
        <v>19</v>
      </c>
      <c r="C752" s="20">
        <v>1</v>
      </c>
      <c r="D752" s="16">
        <v>29</v>
      </c>
      <c r="E752" s="17">
        <v>2</v>
      </c>
    </row>
    <row r="753" spans="1:6" x14ac:dyDescent="0.2">
      <c r="A753" s="22">
        <v>1</v>
      </c>
      <c r="B753" s="23">
        <v>19</v>
      </c>
      <c r="C753" s="23">
        <v>1</v>
      </c>
      <c r="D753" s="23">
        <v>30</v>
      </c>
      <c r="E753" s="24">
        <v>0</v>
      </c>
      <c r="F753" s="25"/>
    </row>
    <row r="754" spans="1:6" x14ac:dyDescent="0.2">
      <c r="A754" s="15">
        <v>1</v>
      </c>
      <c r="B754" s="10">
        <v>19</v>
      </c>
      <c r="C754" s="10">
        <v>1</v>
      </c>
      <c r="D754" s="16">
        <v>31</v>
      </c>
      <c r="E754" s="17">
        <v>4</v>
      </c>
    </row>
    <row r="755" spans="1:6" x14ac:dyDescent="0.2">
      <c r="A755" s="15">
        <v>1</v>
      </c>
      <c r="B755" s="10">
        <v>19</v>
      </c>
      <c r="C755" s="10">
        <v>1</v>
      </c>
      <c r="D755" s="16">
        <v>32</v>
      </c>
      <c r="E755" s="17">
        <v>2</v>
      </c>
    </row>
    <row r="756" spans="1:6" x14ac:dyDescent="0.2">
      <c r="A756" s="15">
        <v>1</v>
      </c>
      <c r="B756" s="10">
        <v>19</v>
      </c>
      <c r="C756" s="10">
        <v>1</v>
      </c>
      <c r="D756" s="16">
        <v>33</v>
      </c>
      <c r="E756" s="17">
        <v>8</v>
      </c>
    </row>
    <row r="757" spans="1:6" x14ac:dyDescent="0.2">
      <c r="A757" s="15">
        <v>1</v>
      </c>
      <c r="B757" s="10">
        <v>19</v>
      </c>
      <c r="C757" s="10">
        <v>1</v>
      </c>
      <c r="D757" s="16">
        <v>34</v>
      </c>
      <c r="E757" s="17">
        <v>0</v>
      </c>
    </row>
    <row r="758" spans="1:6" x14ac:dyDescent="0.2">
      <c r="A758" s="19">
        <v>1</v>
      </c>
      <c r="B758" s="10">
        <v>19</v>
      </c>
      <c r="C758" s="20">
        <v>1</v>
      </c>
      <c r="D758" s="16">
        <v>35</v>
      </c>
      <c r="E758" s="17">
        <v>3</v>
      </c>
    </row>
    <row r="759" spans="1:6" x14ac:dyDescent="0.2">
      <c r="A759" s="15">
        <v>1</v>
      </c>
      <c r="B759" s="10">
        <v>19</v>
      </c>
      <c r="C759" s="10">
        <v>1</v>
      </c>
      <c r="D759" s="16">
        <v>36</v>
      </c>
      <c r="E759" s="17">
        <v>0</v>
      </c>
    </row>
    <row r="760" spans="1:6" x14ac:dyDescent="0.2">
      <c r="A760" s="15">
        <v>1</v>
      </c>
      <c r="B760" s="10">
        <v>19</v>
      </c>
      <c r="C760" s="10">
        <v>1</v>
      </c>
      <c r="D760" s="16">
        <v>37</v>
      </c>
      <c r="E760" s="17">
        <v>11</v>
      </c>
    </row>
    <row r="761" spans="1:6" x14ac:dyDescent="0.2">
      <c r="A761" s="15">
        <v>1</v>
      </c>
      <c r="B761" s="10">
        <v>19</v>
      </c>
      <c r="C761" s="10">
        <v>1</v>
      </c>
      <c r="D761" s="16">
        <v>38</v>
      </c>
      <c r="E761" s="17">
        <v>0</v>
      </c>
    </row>
    <row r="762" spans="1:6" x14ac:dyDescent="0.2">
      <c r="A762" s="15">
        <v>1</v>
      </c>
      <c r="B762" s="10">
        <v>19</v>
      </c>
      <c r="C762" s="10">
        <v>1</v>
      </c>
      <c r="D762" s="16">
        <v>39</v>
      </c>
      <c r="E762" s="17">
        <v>4</v>
      </c>
    </row>
    <row r="763" spans="1:6" ht="15.75" thickBot="1" x14ac:dyDescent="0.25">
      <c r="A763" s="26">
        <v>1</v>
      </c>
      <c r="B763" s="27">
        <v>19</v>
      </c>
      <c r="C763" s="27">
        <v>1</v>
      </c>
      <c r="D763" s="27">
        <v>40</v>
      </c>
      <c r="E763" s="28">
        <v>0</v>
      </c>
      <c r="F763" s="43"/>
    </row>
    <row r="764" spans="1:6" x14ac:dyDescent="0.2">
      <c r="A764" s="15">
        <v>1</v>
      </c>
      <c r="B764" s="10">
        <v>20</v>
      </c>
      <c r="C764" s="10">
        <v>1</v>
      </c>
      <c r="D764" s="16">
        <v>1</v>
      </c>
      <c r="E764" s="17">
        <v>13</v>
      </c>
      <c r="F764" s="10" t="s">
        <v>99</v>
      </c>
    </row>
    <row r="765" spans="1:6" x14ac:dyDescent="0.2">
      <c r="A765" s="15">
        <v>1</v>
      </c>
      <c r="B765" s="10">
        <v>20</v>
      </c>
      <c r="C765" s="10">
        <v>1</v>
      </c>
      <c r="D765" s="16">
        <v>2</v>
      </c>
      <c r="E765" s="17">
        <v>0</v>
      </c>
      <c r="F765" s="10" t="s">
        <v>98</v>
      </c>
    </row>
    <row r="766" spans="1:6" x14ac:dyDescent="0.2">
      <c r="A766" s="15">
        <v>1</v>
      </c>
      <c r="B766" s="10">
        <v>20</v>
      </c>
      <c r="C766" s="10">
        <v>1</v>
      </c>
      <c r="D766" s="16">
        <v>3</v>
      </c>
      <c r="E766" s="17">
        <v>13</v>
      </c>
    </row>
    <row r="767" spans="1:6" x14ac:dyDescent="0.2">
      <c r="A767" s="15">
        <v>1</v>
      </c>
      <c r="B767" s="10">
        <v>20</v>
      </c>
      <c r="C767" s="10">
        <v>1</v>
      </c>
      <c r="D767" s="16">
        <v>4</v>
      </c>
      <c r="E767" s="17">
        <v>1</v>
      </c>
    </row>
    <row r="768" spans="1:6" x14ac:dyDescent="0.2">
      <c r="A768" s="19">
        <v>1</v>
      </c>
      <c r="B768" s="10">
        <v>20</v>
      </c>
      <c r="C768" s="20">
        <v>1</v>
      </c>
      <c r="D768" s="16">
        <v>5</v>
      </c>
      <c r="E768" s="17">
        <v>0</v>
      </c>
    </row>
    <row r="769" spans="1:8" x14ac:dyDescent="0.2">
      <c r="A769" s="15">
        <v>1</v>
      </c>
      <c r="B769" s="10">
        <v>20</v>
      </c>
      <c r="C769" s="10">
        <v>1</v>
      </c>
      <c r="D769" s="16">
        <v>6</v>
      </c>
      <c r="E769" s="17">
        <v>9</v>
      </c>
    </row>
    <row r="770" spans="1:8" x14ac:dyDescent="0.2">
      <c r="A770" s="15">
        <v>1</v>
      </c>
      <c r="B770" s="10">
        <v>20</v>
      </c>
      <c r="C770" s="10">
        <v>1</v>
      </c>
      <c r="D770" s="16">
        <v>7</v>
      </c>
      <c r="E770" s="17">
        <v>9</v>
      </c>
    </row>
    <row r="771" spans="1:8" x14ac:dyDescent="0.2">
      <c r="A771" s="15">
        <v>1</v>
      </c>
      <c r="B771" s="10">
        <v>20</v>
      </c>
      <c r="C771" s="10">
        <v>1</v>
      </c>
      <c r="D771" s="16">
        <v>8</v>
      </c>
      <c r="E771" s="17">
        <v>4</v>
      </c>
    </row>
    <row r="772" spans="1:8" x14ac:dyDescent="0.2">
      <c r="A772" s="15">
        <v>1</v>
      </c>
      <c r="B772" s="10">
        <v>20</v>
      </c>
      <c r="C772" s="10">
        <v>1</v>
      </c>
      <c r="D772" s="16">
        <v>9</v>
      </c>
      <c r="E772" s="17">
        <v>8</v>
      </c>
    </row>
    <row r="773" spans="1:8" x14ac:dyDescent="0.2">
      <c r="A773" s="22">
        <v>1</v>
      </c>
      <c r="B773" s="23">
        <v>20</v>
      </c>
      <c r="C773" s="23">
        <v>1</v>
      </c>
      <c r="D773" s="23">
        <v>10</v>
      </c>
      <c r="E773" s="24">
        <v>0</v>
      </c>
      <c r="F773" s="25"/>
      <c r="G773" s="10" t="s">
        <v>101</v>
      </c>
    </row>
    <row r="774" spans="1:8" x14ac:dyDescent="0.2">
      <c r="A774" s="15">
        <v>1</v>
      </c>
      <c r="B774" s="10">
        <v>20</v>
      </c>
      <c r="C774" s="10">
        <v>1</v>
      </c>
      <c r="D774" s="16">
        <v>11</v>
      </c>
      <c r="E774" s="17">
        <v>2</v>
      </c>
      <c r="G774" s="10">
        <v>1</v>
      </c>
      <c r="H774" s="10">
        <v>0</v>
      </c>
    </row>
    <row r="775" spans="1:8" x14ac:dyDescent="0.2">
      <c r="A775" s="15">
        <v>1</v>
      </c>
      <c r="B775" s="10">
        <v>20</v>
      </c>
      <c r="C775" s="10">
        <v>1</v>
      </c>
      <c r="D775" s="16">
        <v>12</v>
      </c>
      <c r="E775" s="17">
        <v>6</v>
      </c>
      <c r="G775" s="10">
        <v>2</v>
      </c>
      <c r="H775" s="10">
        <v>23</v>
      </c>
    </row>
    <row r="776" spans="1:8" x14ac:dyDescent="0.2">
      <c r="A776" s="15">
        <v>1</v>
      </c>
      <c r="B776" s="10">
        <v>20</v>
      </c>
      <c r="C776" s="10">
        <v>1</v>
      </c>
      <c r="D776" s="16">
        <v>13</v>
      </c>
      <c r="E776" s="17">
        <v>1</v>
      </c>
      <c r="G776" s="10">
        <v>3</v>
      </c>
      <c r="H776" s="10">
        <v>38</v>
      </c>
    </row>
    <row r="777" spans="1:8" x14ac:dyDescent="0.2">
      <c r="A777" s="15">
        <v>1</v>
      </c>
      <c r="B777" s="10">
        <v>20</v>
      </c>
      <c r="C777" s="10">
        <v>1</v>
      </c>
      <c r="D777" s="16">
        <v>14</v>
      </c>
      <c r="E777" s="17">
        <v>0</v>
      </c>
      <c r="G777" s="10">
        <v>4</v>
      </c>
      <c r="H777" s="10">
        <v>37</v>
      </c>
    </row>
    <row r="778" spans="1:8" x14ac:dyDescent="0.2">
      <c r="A778" s="19">
        <v>1</v>
      </c>
      <c r="B778" s="10">
        <v>20</v>
      </c>
      <c r="C778" s="20">
        <v>1</v>
      </c>
      <c r="D778" s="16">
        <v>15</v>
      </c>
      <c r="E778" s="17">
        <v>5</v>
      </c>
      <c r="G778" s="10">
        <v>5</v>
      </c>
      <c r="H778" s="10">
        <v>13</v>
      </c>
    </row>
    <row r="779" spans="1:8" x14ac:dyDescent="0.2">
      <c r="A779" s="15">
        <v>1</v>
      </c>
      <c r="B779" s="10">
        <v>20</v>
      </c>
      <c r="C779" s="10">
        <v>1</v>
      </c>
      <c r="D779" s="16">
        <v>16</v>
      </c>
      <c r="E779" s="17">
        <v>3</v>
      </c>
      <c r="G779" s="10">
        <v>6</v>
      </c>
      <c r="H779" s="10">
        <v>74</v>
      </c>
    </row>
    <row r="780" spans="1:8" x14ac:dyDescent="0.2">
      <c r="A780" s="15">
        <v>1</v>
      </c>
      <c r="B780" s="10">
        <v>20</v>
      </c>
      <c r="C780" s="10">
        <v>1</v>
      </c>
      <c r="D780" s="16">
        <v>17</v>
      </c>
      <c r="E780" s="17">
        <v>0</v>
      </c>
      <c r="G780" s="10">
        <v>7</v>
      </c>
      <c r="H780" s="10">
        <v>2</v>
      </c>
    </row>
    <row r="781" spans="1:8" x14ac:dyDescent="0.2">
      <c r="A781" s="15">
        <v>1</v>
      </c>
      <c r="B781" s="10">
        <v>20</v>
      </c>
      <c r="C781" s="10">
        <v>1</v>
      </c>
      <c r="D781" s="16">
        <v>18</v>
      </c>
      <c r="E781" s="17">
        <v>17</v>
      </c>
      <c r="G781" s="10">
        <v>8</v>
      </c>
      <c r="H781" s="10">
        <v>22</v>
      </c>
    </row>
    <row r="782" spans="1:8" x14ac:dyDescent="0.2">
      <c r="A782" s="15">
        <v>1</v>
      </c>
      <c r="B782" s="10">
        <v>20</v>
      </c>
      <c r="C782" s="10">
        <v>1</v>
      </c>
      <c r="D782" s="16">
        <v>19</v>
      </c>
      <c r="E782" s="17">
        <v>2</v>
      </c>
      <c r="G782" s="10">
        <v>9</v>
      </c>
      <c r="H782" s="10">
        <v>38</v>
      </c>
    </row>
    <row r="783" spans="1:8" x14ac:dyDescent="0.2">
      <c r="A783" s="22">
        <v>1</v>
      </c>
      <c r="B783" s="23">
        <v>20</v>
      </c>
      <c r="C783" s="23">
        <v>1</v>
      </c>
      <c r="D783" s="23">
        <v>20</v>
      </c>
      <c r="E783" s="24">
        <v>2</v>
      </c>
      <c r="F783" s="25"/>
      <c r="G783" s="10">
        <v>10</v>
      </c>
      <c r="H783" s="10">
        <v>24</v>
      </c>
    </row>
    <row r="784" spans="1:8" x14ac:dyDescent="0.2">
      <c r="A784" s="15">
        <v>1</v>
      </c>
      <c r="B784" s="10">
        <v>20</v>
      </c>
      <c r="C784" s="10">
        <v>1</v>
      </c>
      <c r="D784" s="16">
        <v>21</v>
      </c>
      <c r="E784" s="17">
        <v>2</v>
      </c>
      <c r="G784" s="10">
        <v>11</v>
      </c>
      <c r="H784" s="10">
        <v>8</v>
      </c>
    </row>
    <row r="785" spans="1:8" x14ac:dyDescent="0.2">
      <c r="A785" s="15">
        <v>1</v>
      </c>
      <c r="B785" s="10">
        <v>20</v>
      </c>
      <c r="C785" s="10">
        <v>1</v>
      </c>
      <c r="D785" s="16">
        <v>22</v>
      </c>
      <c r="E785" s="17">
        <v>14</v>
      </c>
      <c r="G785" s="10">
        <v>12</v>
      </c>
      <c r="H785" s="10">
        <v>5</v>
      </c>
    </row>
    <row r="786" spans="1:8" x14ac:dyDescent="0.2">
      <c r="A786" s="15">
        <v>1</v>
      </c>
      <c r="B786" s="10">
        <v>20</v>
      </c>
      <c r="C786" s="10">
        <v>1</v>
      </c>
      <c r="D786" s="16">
        <v>23</v>
      </c>
      <c r="E786" s="17">
        <v>11</v>
      </c>
      <c r="G786" s="10">
        <v>13</v>
      </c>
      <c r="H786" s="10">
        <v>3</v>
      </c>
    </row>
    <row r="787" spans="1:8" x14ac:dyDescent="0.2">
      <c r="A787" s="15">
        <v>1</v>
      </c>
      <c r="B787" s="10">
        <v>20</v>
      </c>
      <c r="C787" s="10">
        <v>1</v>
      </c>
      <c r="D787" s="16">
        <v>24</v>
      </c>
      <c r="E787" s="17">
        <v>28</v>
      </c>
      <c r="G787" s="10">
        <v>14</v>
      </c>
      <c r="H787" s="10">
        <v>19</v>
      </c>
    </row>
    <row r="788" spans="1:8" x14ac:dyDescent="0.2">
      <c r="A788" s="19">
        <v>1</v>
      </c>
      <c r="B788" s="10">
        <v>20</v>
      </c>
      <c r="C788" s="20">
        <v>1</v>
      </c>
      <c r="D788" s="16">
        <v>25</v>
      </c>
      <c r="E788" s="17">
        <v>2</v>
      </c>
      <c r="G788" s="10">
        <v>15</v>
      </c>
      <c r="H788" s="10">
        <v>17</v>
      </c>
    </row>
    <row r="789" spans="1:8" x14ac:dyDescent="0.2">
      <c r="A789" s="15">
        <v>1</v>
      </c>
      <c r="B789" s="10">
        <v>20</v>
      </c>
      <c r="C789" s="10">
        <v>1</v>
      </c>
      <c r="D789" s="16">
        <v>26</v>
      </c>
      <c r="E789" s="17">
        <v>1</v>
      </c>
      <c r="G789" s="10" t="s">
        <v>102</v>
      </c>
      <c r="H789" s="10">
        <f>SUM(H774:H788)</f>
        <v>323</v>
      </c>
    </row>
    <row r="790" spans="1:8" x14ac:dyDescent="0.2">
      <c r="A790" s="15">
        <v>1</v>
      </c>
      <c r="B790" s="10">
        <v>20</v>
      </c>
      <c r="C790" s="10">
        <v>1</v>
      </c>
      <c r="D790" s="16">
        <v>27</v>
      </c>
      <c r="E790" s="17">
        <v>1</v>
      </c>
    </row>
    <row r="791" spans="1:8" x14ac:dyDescent="0.2">
      <c r="A791" s="15">
        <v>1</v>
      </c>
      <c r="B791" s="10">
        <v>20</v>
      </c>
      <c r="C791" s="10">
        <v>1</v>
      </c>
      <c r="D791" s="16">
        <v>28</v>
      </c>
      <c r="E791" s="17">
        <v>0</v>
      </c>
    </row>
    <row r="792" spans="1:8" x14ac:dyDescent="0.2">
      <c r="A792" s="15">
        <v>1</v>
      </c>
      <c r="B792" s="10">
        <v>20</v>
      </c>
      <c r="C792" s="20">
        <v>1</v>
      </c>
      <c r="D792" s="16">
        <v>29</v>
      </c>
      <c r="E792" s="17">
        <v>7</v>
      </c>
    </row>
    <row r="793" spans="1:8" x14ac:dyDescent="0.2">
      <c r="A793" s="22">
        <v>1</v>
      </c>
      <c r="B793" s="23">
        <v>20</v>
      </c>
      <c r="C793" s="23">
        <v>1</v>
      </c>
      <c r="D793" s="23">
        <v>30</v>
      </c>
      <c r="E793" s="24">
        <v>4</v>
      </c>
      <c r="F793" s="25"/>
    </row>
    <row r="794" spans="1:8" x14ac:dyDescent="0.2">
      <c r="A794" s="15">
        <v>1</v>
      </c>
      <c r="B794" s="10">
        <v>20</v>
      </c>
      <c r="C794" s="10">
        <v>1</v>
      </c>
      <c r="D794" s="16">
        <v>31</v>
      </c>
      <c r="E794" s="17">
        <v>4</v>
      </c>
    </row>
    <row r="795" spans="1:8" x14ac:dyDescent="0.2">
      <c r="A795" s="15">
        <v>1</v>
      </c>
      <c r="B795" s="10">
        <v>20</v>
      </c>
      <c r="C795" s="10">
        <v>1</v>
      </c>
      <c r="D795" s="16">
        <v>32</v>
      </c>
      <c r="E795" s="17">
        <v>4</v>
      </c>
    </row>
    <row r="796" spans="1:8" x14ac:dyDescent="0.2">
      <c r="A796" s="15">
        <v>1</v>
      </c>
      <c r="B796" s="10">
        <v>20</v>
      </c>
      <c r="C796" s="10">
        <v>1</v>
      </c>
      <c r="D796" s="16">
        <v>33</v>
      </c>
      <c r="E796" s="17">
        <v>0</v>
      </c>
    </row>
    <row r="797" spans="1:8" x14ac:dyDescent="0.2">
      <c r="A797" s="15">
        <v>1</v>
      </c>
      <c r="B797" s="10">
        <v>20</v>
      </c>
      <c r="C797" s="10">
        <v>1</v>
      </c>
      <c r="D797" s="16">
        <v>34</v>
      </c>
      <c r="E797" s="17">
        <v>8</v>
      </c>
    </row>
    <row r="798" spans="1:8" x14ac:dyDescent="0.2">
      <c r="A798" s="19">
        <v>1</v>
      </c>
      <c r="B798" s="10">
        <v>20</v>
      </c>
      <c r="C798" s="20">
        <v>1</v>
      </c>
      <c r="D798" s="16">
        <v>35</v>
      </c>
      <c r="E798" s="17">
        <v>0</v>
      </c>
    </row>
    <row r="799" spans="1:8" x14ac:dyDescent="0.2">
      <c r="A799" s="15">
        <v>1</v>
      </c>
      <c r="B799" s="10">
        <v>20</v>
      </c>
      <c r="C799" s="10">
        <v>1</v>
      </c>
      <c r="D799" s="16">
        <v>36</v>
      </c>
      <c r="E799" s="17">
        <v>16</v>
      </c>
    </row>
    <row r="800" spans="1:8" x14ac:dyDescent="0.2">
      <c r="A800" s="15">
        <v>1</v>
      </c>
      <c r="B800" s="10">
        <v>20</v>
      </c>
      <c r="C800" s="10">
        <v>1</v>
      </c>
      <c r="D800" s="16">
        <v>37</v>
      </c>
      <c r="E800" s="17">
        <v>5</v>
      </c>
    </row>
    <row r="801" spans="1:8" x14ac:dyDescent="0.2">
      <c r="A801" s="15">
        <v>1</v>
      </c>
      <c r="B801" s="10">
        <v>20</v>
      </c>
      <c r="C801" s="10">
        <v>1</v>
      </c>
      <c r="D801" s="16">
        <v>38</v>
      </c>
      <c r="E801" s="17">
        <v>0</v>
      </c>
    </row>
    <row r="802" spans="1:8" x14ac:dyDescent="0.2">
      <c r="A802" s="15">
        <v>1</v>
      </c>
      <c r="B802" s="10">
        <v>20</v>
      </c>
      <c r="C802" s="10">
        <v>1</v>
      </c>
      <c r="D802" s="16">
        <v>39</v>
      </c>
      <c r="E802" s="17">
        <v>18</v>
      </c>
    </row>
    <row r="803" spans="1:8" ht="15.75" thickBot="1" x14ac:dyDescent="0.25">
      <c r="A803" s="26">
        <v>1</v>
      </c>
      <c r="B803" s="27">
        <v>20</v>
      </c>
      <c r="C803" s="27">
        <v>1</v>
      </c>
      <c r="D803" s="27">
        <v>40</v>
      </c>
      <c r="E803" s="28">
        <v>14</v>
      </c>
      <c r="F803" s="43"/>
    </row>
    <row r="804" spans="1:8" x14ac:dyDescent="0.2">
      <c r="A804" s="15">
        <v>1</v>
      </c>
      <c r="B804" s="10">
        <v>21</v>
      </c>
      <c r="C804" s="10">
        <v>1</v>
      </c>
      <c r="D804" s="16">
        <v>1</v>
      </c>
      <c r="E804" s="17">
        <v>0</v>
      </c>
      <c r="F804" s="10" t="s">
        <v>99</v>
      </c>
    </row>
    <row r="805" spans="1:8" x14ac:dyDescent="0.2">
      <c r="A805" s="15">
        <v>1</v>
      </c>
      <c r="B805" s="10">
        <v>21</v>
      </c>
      <c r="C805" s="10">
        <v>1</v>
      </c>
      <c r="D805" s="16">
        <v>2</v>
      </c>
      <c r="E805" s="17">
        <v>0</v>
      </c>
      <c r="F805" s="10" t="s">
        <v>98</v>
      </c>
    </row>
    <row r="806" spans="1:8" x14ac:dyDescent="0.2">
      <c r="A806" s="15">
        <v>1</v>
      </c>
      <c r="B806" s="10">
        <v>21</v>
      </c>
      <c r="C806" s="10">
        <v>1</v>
      </c>
      <c r="D806" s="16">
        <v>3</v>
      </c>
      <c r="E806" s="17">
        <v>1</v>
      </c>
    </row>
    <row r="807" spans="1:8" x14ac:dyDescent="0.2">
      <c r="A807" s="15">
        <v>1</v>
      </c>
      <c r="B807" s="10">
        <v>21</v>
      </c>
      <c r="C807" s="10">
        <v>1</v>
      </c>
      <c r="D807" s="16">
        <v>4</v>
      </c>
      <c r="E807" s="17">
        <v>0</v>
      </c>
    </row>
    <row r="808" spans="1:8" x14ac:dyDescent="0.2">
      <c r="A808" s="19">
        <v>1</v>
      </c>
      <c r="B808" s="10">
        <v>21</v>
      </c>
      <c r="C808" s="20">
        <v>1</v>
      </c>
      <c r="D808" s="16">
        <v>5</v>
      </c>
      <c r="E808" s="17">
        <v>0</v>
      </c>
    </row>
    <row r="809" spans="1:8" x14ac:dyDescent="0.2">
      <c r="A809" s="15">
        <v>1</v>
      </c>
      <c r="B809" s="10">
        <v>21</v>
      </c>
      <c r="C809" s="10">
        <v>1</v>
      </c>
      <c r="D809" s="16">
        <v>6</v>
      </c>
      <c r="E809" s="17">
        <v>4</v>
      </c>
    </row>
    <row r="810" spans="1:8" x14ac:dyDescent="0.2">
      <c r="A810" s="15">
        <v>1</v>
      </c>
      <c r="B810" s="10">
        <v>21</v>
      </c>
      <c r="C810" s="10">
        <v>1</v>
      </c>
      <c r="D810" s="16">
        <v>7</v>
      </c>
      <c r="E810" s="17">
        <v>0</v>
      </c>
    </row>
    <row r="811" spans="1:8" x14ac:dyDescent="0.2">
      <c r="A811" s="15">
        <v>1</v>
      </c>
      <c r="B811" s="10">
        <v>21</v>
      </c>
      <c r="C811" s="10">
        <v>1</v>
      </c>
      <c r="D811" s="16">
        <v>8</v>
      </c>
      <c r="E811" s="17">
        <v>0</v>
      </c>
    </row>
    <row r="812" spans="1:8" x14ac:dyDescent="0.2">
      <c r="A812" s="15">
        <v>1</v>
      </c>
      <c r="B812" s="10">
        <v>21</v>
      </c>
      <c r="C812" s="10">
        <v>1</v>
      </c>
      <c r="D812" s="16">
        <v>9</v>
      </c>
      <c r="E812" s="17">
        <v>3</v>
      </c>
    </row>
    <row r="813" spans="1:8" x14ac:dyDescent="0.2">
      <c r="A813" s="22">
        <v>1</v>
      </c>
      <c r="B813" s="23">
        <v>21</v>
      </c>
      <c r="C813" s="23">
        <v>1</v>
      </c>
      <c r="D813" s="23">
        <v>10</v>
      </c>
      <c r="E813" s="24">
        <v>0</v>
      </c>
      <c r="F813" s="25"/>
      <c r="G813" s="10" t="s">
        <v>101</v>
      </c>
    </row>
    <row r="814" spans="1:8" x14ac:dyDescent="0.2">
      <c r="A814" s="15">
        <v>1</v>
      </c>
      <c r="B814" s="10">
        <v>21</v>
      </c>
      <c r="C814" s="10">
        <v>1</v>
      </c>
      <c r="D814" s="16">
        <v>11</v>
      </c>
      <c r="E814" s="17">
        <v>7</v>
      </c>
      <c r="G814" s="10">
        <v>1</v>
      </c>
      <c r="H814" s="10">
        <v>2</v>
      </c>
    </row>
    <row r="815" spans="1:8" x14ac:dyDescent="0.2">
      <c r="A815" s="15">
        <v>1</v>
      </c>
      <c r="B815" s="10">
        <v>21</v>
      </c>
      <c r="C815" s="10">
        <v>1</v>
      </c>
      <c r="D815" s="16">
        <v>12</v>
      </c>
      <c r="E815" s="17">
        <v>2</v>
      </c>
      <c r="G815" s="10">
        <v>2</v>
      </c>
      <c r="H815" s="10">
        <v>1</v>
      </c>
    </row>
    <row r="816" spans="1:8" x14ac:dyDescent="0.2">
      <c r="A816" s="15">
        <v>1</v>
      </c>
      <c r="B816" s="10">
        <v>21</v>
      </c>
      <c r="C816" s="10">
        <v>1</v>
      </c>
      <c r="D816" s="16">
        <v>13</v>
      </c>
      <c r="E816" s="17">
        <v>8</v>
      </c>
      <c r="G816" s="10">
        <v>3</v>
      </c>
      <c r="H816" s="10">
        <v>9</v>
      </c>
    </row>
    <row r="817" spans="1:8" x14ac:dyDescent="0.2">
      <c r="A817" s="15">
        <v>1</v>
      </c>
      <c r="B817" s="10">
        <v>21</v>
      </c>
      <c r="C817" s="10">
        <v>1</v>
      </c>
      <c r="D817" s="16">
        <v>14</v>
      </c>
      <c r="E817" s="17">
        <v>5</v>
      </c>
      <c r="G817" s="10">
        <v>4</v>
      </c>
      <c r="H817" s="10">
        <v>14</v>
      </c>
    </row>
    <row r="818" spans="1:8" x14ac:dyDescent="0.2">
      <c r="A818" s="19">
        <v>1</v>
      </c>
      <c r="B818" s="10">
        <v>21</v>
      </c>
      <c r="C818" s="20">
        <v>1</v>
      </c>
      <c r="D818" s="16">
        <v>15</v>
      </c>
      <c r="E818" s="17">
        <v>9</v>
      </c>
      <c r="G818" s="10">
        <v>5</v>
      </c>
      <c r="H818" s="10">
        <v>3</v>
      </c>
    </row>
    <row r="819" spans="1:8" x14ac:dyDescent="0.2">
      <c r="A819" s="15">
        <v>1</v>
      </c>
      <c r="B819" s="10">
        <v>21</v>
      </c>
      <c r="C819" s="10">
        <v>1</v>
      </c>
      <c r="D819" s="16">
        <v>16</v>
      </c>
      <c r="E819" s="17">
        <v>4</v>
      </c>
      <c r="G819" s="10">
        <v>6</v>
      </c>
      <c r="H819" s="10">
        <v>0</v>
      </c>
    </row>
    <row r="820" spans="1:8" x14ac:dyDescent="0.2">
      <c r="A820" s="15">
        <v>1</v>
      </c>
      <c r="B820" s="10">
        <v>21</v>
      </c>
      <c r="C820" s="10">
        <v>1</v>
      </c>
      <c r="D820" s="16">
        <v>17</v>
      </c>
      <c r="E820" s="17">
        <v>0</v>
      </c>
      <c r="G820" s="10">
        <v>7</v>
      </c>
      <c r="H820" s="10">
        <v>2</v>
      </c>
    </row>
    <row r="821" spans="1:8" x14ac:dyDescent="0.2">
      <c r="A821" s="15">
        <v>1</v>
      </c>
      <c r="B821" s="10">
        <v>21</v>
      </c>
      <c r="C821" s="10">
        <v>1</v>
      </c>
      <c r="D821" s="16">
        <v>18</v>
      </c>
      <c r="E821" s="17">
        <v>5</v>
      </c>
      <c r="G821" s="10">
        <v>8</v>
      </c>
      <c r="H821" s="10">
        <v>14</v>
      </c>
    </row>
    <row r="822" spans="1:8" x14ac:dyDescent="0.2">
      <c r="A822" s="15">
        <v>1</v>
      </c>
      <c r="B822" s="10">
        <v>21</v>
      </c>
      <c r="C822" s="10">
        <v>1</v>
      </c>
      <c r="D822" s="16">
        <v>19</v>
      </c>
      <c r="E822" s="17">
        <v>1</v>
      </c>
      <c r="G822" s="10">
        <v>9</v>
      </c>
      <c r="H822" s="10">
        <v>5</v>
      </c>
    </row>
    <row r="823" spans="1:8" x14ac:dyDescent="0.2">
      <c r="A823" s="22">
        <v>1</v>
      </c>
      <c r="B823" s="23">
        <v>21</v>
      </c>
      <c r="C823" s="23">
        <v>1</v>
      </c>
      <c r="D823" s="23">
        <v>20</v>
      </c>
      <c r="E823" s="24">
        <v>0</v>
      </c>
      <c r="F823" s="25"/>
      <c r="G823" s="10">
        <v>10</v>
      </c>
      <c r="H823" s="10">
        <v>5</v>
      </c>
    </row>
    <row r="824" spans="1:8" x14ac:dyDescent="0.2">
      <c r="A824" s="15">
        <v>1</v>
      </c>
      <c r="B824" s="10">
        <v>21</v>
      </c>
      <c r="C824" s="10">
        <v>1</v>
      </c>
      <c r="D824" s="16">
        <v>21</v>
      </c>
      <c r="E824" s="17">
        <v>5</v>
      </c>
      <c r="G824" s="10">
        <v>11</v>
      </c>
      <c r="H824" s="10">
        <v>13</v>
      </c>
    </row>
    <row r="825" spans="1:8" x14ac:dyDescent="0.2">
      <c r="A825" s="15">
        <v>1</v>
      </c>
      <c r="B825" s="10">
        <v>21</v>
      </c>
      <c r="C825" s="10">
        <v>1</v>
      </c>
      <c r="D825" s="16">
        <v>22</v>
      </c>
      <c r="E825" s="17">
        <v>4</v>
      </c>
      <c r="G825" s="10">
        <v>12</v>
      </c>
      <c r="H825" s="10">
        <v>7</v>
      </c>
    </row>
    <row r="826" spans="1:8" x14ac:dyDescent="0.2">
      <c r="A826" s="15">
        <v>1</v>
      </c>
      <c r="B826" s="10">
        <v>21</v>
      </c>
      <c r="C826" s="10">
        <v>1</v>
      </c>
      <c r="D826" s="16">
        <v>23</v>
      </c>
      <c r="E826" s="17">
        <v>0</v>
      </c>
      <c r="G826" s="10">
        <v>13</v>
      </c>
      <c r="H826" s="10">
        <v>3</v>
      </c>
    </row>
    <row r="827" spans="1:8" x14ac:dyDescent="0.2">
      <c r="A827" s="15">
        <v>1</v>
      </c>
      <c r="B827" s="10">
        <v>21</v>
      </c>
      <c r="C827" s="10">
        <v>1</v>
      </c>
      <c r="D827" s="16">
        <v>24</v>
      </c>
      <c r="E827" s="17">
        <v>5</v>
      </c>
      <c r="G827" s="10">
        <v>14</v>
      </c>
      <c r="H827" s="10">
        <v>14</v>
      </c>
    </row>
    <row r="828" spans="1:8" x14ac:dyDescent="0.2">
      <c r="A828" s="19">
        <v>1</v>
      </c>
      <c r="B828" s="10">
        <v>21</v>
      </c>
      <c r="C828" s="20">
        <v>1</v>
      </c>
      <c r="D828" s="16">
        <v>25</v>
      </c>
      <c r="E828" s="17">
        <v>12</v>
      </c>
      <c r="G828" s="10">
        <v>15</v>
      </c>
      <c r="H828" s="10">
        <v>15</v>
      </c>
    </row>
    <row r="829" spans="1:8" x14ac:dyDescent="0.2">
      <c r="A829" s="15">
        <v>1</v>
      </c>
      <c r="B829" s="10">
        <v>21</v>
      </c>
      <c r="C829" s="10">
        <v>1</v>
      </c>
      <c r="D829" s="16">
        <v>26</v>
      </c>
      <c r="E829" s="17">
        <v>0</v>
      </c>
      <c r="G829" s="10" t="s">
        <v>102</v>
      </c>
      <c r="H829" s="10">
        <f>SUM(H814:H828)</f>
        <v>107</v>
      </c>
    </row>
    <row r="830" spans="1:8" x14ac:dyDescent="0.2">
      <c r="A830" s="15">
        <v>1</v>
      </c>
      <c r="B830" s="10">
        <v>21</v>
      </c>
      <c r="C830" s="10">
        <v>1</v>
      </c>
      <c r="D830" s="16">
        <v>27</v>
      </c>
      <c r="E830" s="17">
        <v>8</v>
      </c>
    </row>
    <row r="831" spans="1:8" x14ac:dyDescent="0.2">
      <c r="A831" s="15">
        <v>1</v>
      </c>
      <c r="B831" s="10">
        <v>21</v>
      </c>
      <c r="C831" s="10">
        <v>1</v>
      </c>
      <c r="D831" s="16">
        <v>28</v>
      </c>
      <c r="E831" s="17">
        <v>8</v>
      </c>
    </row>
    <row r="832" spans="1:8" x14ac:dyDescent="0.2">
      <c r="A832" s="15">
        <v>1</v>
      </c>
      <c r="B832" s="10">
        <v>21</v>
      </c>
      <c r="C832" s="20">
        <v>1</v>
      </c>
      <c r="D832" s="16">
        <v>29</v>
      </c>
      <c r="E832" s="17">
        <v>1</v>
      </c>
    </row>
    <row r="833" spans="1:6" x14ac:dyDescent="0.2">
      <c r="A833" s="22">
        <v>1</v>
      </c>
      <c r="B833" s="23">
        <v>21</v>
      </c>
      <c r="C833" s="23">
        <v>1</v>
      </c>
      <c r="D833" s="23">
        <v>30</v>
      </c>
      <c r="E833" s="24">
        <v>0</v>
      </c>
      <c r="F833" s="25"/>
    </row>
    <row r="834" spans="1:6" x14ac:dyDescent="0.2">
      <c r="A834" s="15">
        <v>1</v>
      </c>
      <c r="B834" s="10">
        <v>21</v>
      </c>
      <c r="C834" s="10">
        <v>1</v>
      </c>
      <c r="D834" s="16">
        <v>31</v>
      </c>
      <c r="E834" s="17">
        <v>3</v>
      </c>
    </row>
    <row r="835" spans="1:6" x14ac:dyDescent="0.2">
      <c r="A835" s="15">
        <v>1</v>
      </c>
      <c r="B835" s="10">
        <v>21</v>
      </c>
      <c r="C835" s="10">
        <v>1</v>
      </c>
      <c r="D835" s="16">
        <v>32</v>
      </c>
      <c r="E835" s="17">
        <v>2</v>
      </c>
    </row>
    <row r="836" spans="1:6" x14ac:dyDescent="0.2">
      <c r="A836" s="15">
        <v>1</v>
      </c>
      <c r="B836" s="10">
        <v>21</v>
      </c>
      <c r="C836" s="10">
        <v>1</v>
      </c>
      <c r="D836" s="16">
        <v>33</v>
      </c>
      <c r="E836" s="17">
        <v>0</v>
      </c>
    </row>
    <row r="837" spans="1:6" x14ac:dyDescent="0.2">
      <c r="A837" s="15">
        <v>1</v>
      </c>
      <c r="B837" s="10">
        <v>21</v>
      </c>
      <c r="C837" s="10">
        <v>1</v>
      </c>
      <c r="D837" s="16">
        <v>34</v>
      </c>
      <c r="E837" s="17">
        <v>0</v>
      </c>
    </row>
    <row r="838" spans="1:6" x14ac:dyDescent="0.2">
      <c r="A838" s="19">
        <v>1</v>
      </c>
      <c r="B838" s="10">
        <v>21</v>
      </c>
      <c r="C838" s="20">
        <v>1</v>
      </c>
      <c r="D838" s="16">
        <v>35</v>
      </c>
      <c r="E838" s="17">
        <v>0</v>
      </c>
    </row>
    <row r="839" spans="1:6" x14ac:dyDescent="0.2">
      <c r="A839" s="15">
        <v>1</v>
      </c>
      <c r="B839" s="10">
        <v>21</v>
      </c>
      <c r="C839" s="10">
        <v>1</v>
      </c>
      <c r="D839" s="16">
        <v>36</v>
      </c>
      <c r="E839" s="17">
        <v>0</v>
      </c>
    </row>
    <row r="840" spans="1:6" x14ac:dyDescent="0.2">
      <c r="A840" s="15">
        <v>1</v>
      </c>
      <c r="B840" s="10">
        <v>21</v>
      </c>
      <c r="C840" s="10">
        <v>1</v>
      </c>
      <c r="D840" s="16">
        <v>37</v>
      </c>
      <c r="E840" s="17">
        <v>3</v>
      </c>
    </row>
    <row r="841" spans="1:6" x14ac:dyDescent="0.2">
      <c r="A841" s="15">
        <v>1</v>
      </c>
      <c r="B841" s="10">
        <v>21</v>
      </c>
      <c r="C841" s="10">
        <v>1</v>
      </c>
      <c r="D841" s="16">
        <v>38</v>
      </c>
      <c r="E841" s="17">
        <v>24</v>
      </c>
    </row>
    <row r="842" spans="1:6" x14ac:dyDescent="0.2">
      <c r="A842" s="15">
        <v>1</v>
      </c>
      <c r="B842" s="10">
        <v>21</v>
      </c>
      <c r="C842" s="10">
        <v>1</v>
      </c>
      <c r="D842" s="16">
        <v>39</v>
      </c>
      <c r="E842" s="17">
        <v>0</v>
      </c>
    </row>
    <row r="843" spans="1:6" ht="15.75" thickBot="1" x14ac:dyDescent="0.25">
      <c r="A843" s="26">
        <v>1</v>
      </c>
      <c r="B843" s="27">
        <v>21</v>
      </c>
      <c r="C843" s="27">
        <v>1</v>
      </c>
      <c r="D843" s="27">
        <v>40</v>
      </c>
      <c r="E843" s="28">
        <v>5</v>
      </c>
      <c r="F843" s="43"/>
    </row>
    <row r="844" spans="1:6" x14ac:dyDescent="0.2">
      <c r="A844" s="15">
        <v>1</v>
      </c>
      <c r="B844" s="10">
        <v>22</v>
      </c>
      <c r="C844" s="10">
        <v>1</v>
      </c>
      <c r="D844" s="16">
        <v>1</v>
      </c>
      <c r="E844" s="17">
        <v>4</v>
      </c>
      <c r="F844" s="10" t="s">
        <v>99</v>
      </c>
    </row>
    <row r="845" spans="1:6" x14ac:dyDescent="0.2">
      <c r="A845" s="15">
        <v>1</v>
      </c>
      <c r="B845" s="10">
        <v>22</v>
      </c>
      <c r="C845" s="10">
        <v>1</v>
      </c>
      <c r="D845" s="16">
        <v>2</v>
      </c>
      <c r="E845" s="17">
        <v>0</v>
      </c>
      <c r="F845" s="10" t="s">
        <v>98</v>
      </c>
    </row>
    <row r="846" spans="1:6" x14ac:dyDescent="0.2">
      <c r="A846" s="15">
        <v>1</v>
      </c>
      <c r="B846" s="10">
        <v>22</v>
      </c>
      <c r="C846" s="10">
        <v>1</v>
      </c>
      <c r="D846" s="16">
        <v>3</v>
      </c>
      <c r="E846" s="17">
        <v>0</v>
      </c>
    </row>
    <row r="847" spans="1:6" x14ac:dyDescent="0.2">
      <c r="A847" s="15">
        <v>1</v>
      </c>
      <c r="B847" s="10">
        <v>22</v>
      </c>
      <c r="C847" s="10">
        <v>1</v>
      </c>
      <c r="D847" s="16">
        <v>4</v>
      </c>
      <c r="E847" s="17">
        <v>0</v>
      </c>
    </row>
    <row r="848" spans="1:6" x14ac:dyDescent="0.2">
      <c r="A848" s="19">
        <v>1</v>
      </c>
      <c r="B848" s="10">
        <v>22</v>
      </c>
      <c r="C848" s="20">
        <v>1</v>
      </c>
      <c r="D848" s="16">
        <v>5</v>
      </c>
      <c r="E848" s="17">
        <v>0</v>
      </c>
    </row>
    <row r="849" spans="1:8" x14ac:dyDescent="0.2">
      <c r="A849" s="15">
        <v>1</v>
      </c>
      <c r="B849" s="10">
        <v>22</v>
      </c>
      <c r="C849" s="10">
        <v>1</v>
      </c>
      <c r="D849" s="16">
        <v>6</v>
      </c>
      <c r="E849" s="17">
        <v>0</v>
      </c>
    </row>
    <row r="850" spans="1:8" x14ac:dyDescent="0.2">
      <c r="A850" s="15">
        <v>1</v>
      </c>
      <c r="B850" s="10">
        <v>22</v>
      </c>
      <c r="C850" s="10">
        <v>1</v>
      </c>
      <c r="D850" s="16">
        <v>7</v>
      </c>
      <c r="E850" s="17">
        <v>0</v>
      </c>
    </row>
    <row r="851" spans="1:8" x14ac:dyDescent="0.2">
      <c r="A851" s="15">
        <v>1</v>
      </c>
      <c r="B851" s="10">
        <v>22</v>
      </c>
      <c r="C851" s="10">
        <v>1</v>
      </c>
      <c r="D851" s="16">
        <v>8</v>
      </c>
      <c r="E851" s="17">
        <v>2</v>
      </c>
    </row>
    <row r="852" spans="1:8" x14ac:dyDescent="0.2">
      <c r="A852" s="15">
        <v>1</v>
      </c>
      <c r="B852" s="10">
        <v>22</v>
      </c>
      <c r="C852" s="10">
        <v>1</v>
      </c>
      <c r="D852" s="16">
        <v>9</v>
      </c>
      <c r="E852" s="17">
        <v>0</v>
      </c>
    </row>
    <row r="853" spans="1:8" x14ac:dyDescent="0.2">
      <c r="A853" s="22">
        <v>1</v>
      </c>
      <c r="B853" s="23">
        <v>22</v>
      </c>
      <c r="C853" s="23">
        <v>1</v>
      </c>
      <c r="D853" s="23">
        <v>10</v>
      </c>
      <c r="E853" s="24">
        <v>6</v>
      </c>
      <c r="F853" s="25"/>
      <c r="G853" s="10" t="s">
        <v>101</v>
      </c>
    </row>
    <row r="854" spans="1:8" x14ac:dyDescent="0.2">
      <c r="A854" s="15">
        <v>1</v>
      </c>
      <c r="B854" s="10">
        <v>22</v>
      </c>
      <c r="C854" s="10">
        <v>1</v>
      </c>
      <c r="D854" s="16">
        <v>11</v>
      </c>
      <c r="E854" s="17">
        <v>23</v>
      </c>
      <c r="G854" s="10">
        <v>1</v>
      </c>
      <c r="H854" s="10">
        <v>7</v>
      </c>
    </row>
    <row r="855" spans="1:8" x14ac:dyDescent="0.2">
      <c r="A855" s="15">
        <v>1</v>
      </c>
      <c r="B855" s="10">
        <v>22</v>
      </c>
      <c r="C855" s="10">
        <v>1</v>
      </c>
      <c r="D855" s="16">
        <v>12</v>
      </c>
      <c r="E855" s="17">
        <v>14</v>
      </c>
      <c r="G855" s="10">
        <v>2</v>
      </c>
      <c r="H855" s="10">
        <v>37</v>
      </c>
    </row>
    <row r="856" spans="1:8" x14ac:dyDescent="0.2">
      <c r="A856" s="15">
        <v>1</v>
      </c>
      <c r="B856" s="10">
        <v>22</v>
      </c>
      <c r="C856" s="10">
        <v>1</v>
      </c>
      <c r="D856" s="16">
        <v>13</v>
      </c>
      <c r="E856" s="17">
        <v>10</v>
      </c>
      <c r="G856" s="10">
        <v>3</v>
      </c>
      <c r="H856" s="10">
        <v>0</v>
      </c>
    </row>
    <row r="857" spans="1:8" x14ac:dyDescent="0.2">
      <c r="A857" s="15">
        <v>1</v>
      </c>
      <c r="B857" s="10">
        <v>22</v>
      </c>
      <c r="C857" s="10">
        <v>1</v>
      </c>
      <c r="D857" s="16">
        <v>14</v>
      </c>
      <c r="E857" s="17">
        <v>4</v>
      </c>
      <c r="G857" s="10">
        <v>4</v>
      </c>
      <c r="H857" s="10">
        <v>27</v>
      </c>
    </row>
    <row r="858" spans="1:8" x14ac:dyDescent="0.2">
      <c r="A858" s="19">
        <v>1</v>
      </c>
      <c r="B858" s="10">
        <v>22</v>
      </c>
      <c r="C858" s="20">
        <v>1</v>
      </c>
      <c r="D858" s="16">
        <v>15</v>
      </c>
      <c r="E858" s="17">
        <v>0</v>
      </c>
      <c r="G858" s="10">
        <v>5</v>
      </c>
      <c r="H858" s="10">
        <v>2</v>
      </c>
    </row>
    <row r="859" spans="1:8" x14ac:dyDescent="0.2">
      <c r="A859" s="15">
        <v>1</v>
      </c>
      <c r="B859" s="10">
        <v>22</v>
      </c>
      <c r="C859" s="10">
        <v>1</v>
      </c>
      <c r="D859" s="16">
        <v>16</v>
      </c>
      <c r="E859" s="17">
        <v>0</v>
      </c>
      <c r="G859" s="10">
        <v>6</v>
      </c>
      <c r="H859" s="10">
        <v>15</v>
      </c>
    </row>
    <row r="860" spans="1:8" x14ac:dyDescent="0.2">
      <c r="A860" s="15">
        <v>1</v>
      </c>
      <c r="B860" s="10">
        <v>22</v>
      </c>
      <c r="C860" s="10">
        <v>1</v>
      </c>
      <c r="D860" s="16">
        <v>17</v>
      </c>
      <c r="E860" s="17">
        <v>1</v>
      </c>
      <c r="G860" s="10">
        <v>7</v>
      </c>
      <c r="H860" s="10">
        <v>1</v>
      </c>
    </row>
    <row r="861" spans="1:8" x14ac:dyDescent="0.2">
      <c r="A861" s="15">
        <v>1</v>
      </c>
      <c r="B861" s="10">
        <v>22</v>
      </c>
      <c r="C861" s="10">
        <v>1</v>
      </c>
      <c r="D861" s="16">
        <v>18</v>
      </c>
      <c r="E861" s="17">
        <v>1</v>
      </c>
      <c r="G861" s="10">
        <v>8</v>
      </c>
      <c r="H861" s="10">
        <v>0</v>
      </c>
    </row>
    <row r="862" spans="1:8" x14ac:dyDescent="0.2">
      <c r="A862" s="15">
        <v>1</v>
      </c>
      <c r="B862" s="10">
        <v>22</v>
      </c>
      <c r="C862" s="10">
        <v>1</v>
      </c>
      <c r="D862" s="16">
        <v>19</v>
      </c>
      <c r="E862" s="17">
        <v>14</v>
      </c>
      <c r="G862" s="10">
        <v>9</v>
      </c>
      <c r="H862" s="10">
        <v>4</v>
      </c>
    </row>
    <row r="863" spans="1:8" x14ac:dyDescent="0.2">
      <c r="A863" s="22">
        <v>1</v>
      </c>
      <c r="B863" s="23">
        <v>22</v>
      </c>
      <c r="C863" s="23">
        <v>1</v>
      </c>
      <c r="D863" s="23">
        <v>20</v>
      </c>
      <c r="E863" s="24">
        <v>8</v>
      </c>
      <c r="F863" s="25"/>
      <c r="G863" s="10">
        <v>10</v>
      </c>
      <c r="H863" s="10">
        <v>16</v>
      </c>
    </row>
    <row r="864" spans="1:8" x14ac:dyDescent="0.2">
      <c r="A864" s="15">
        <v>1</v>
      </c>
      <c r="B864" s="10">
        <v>22</v>
      </c>
      <c r="C864" s="10">
        <v>1</v>
      </c>
      <c r="D864" s="16">
        <v>21</v>
      </c>
      <c r="E864" s="17">
        <v>0</v>
      </c>
      <c r="G864" s="10">
        <v>11</v>
      </c>
      <c r="H864" s="10">
        <v>9</v>
      </c>
    </row>
    <row r="865" spans="1:8" x14ac:dyDescent="0.2">
      <c r="A865" s="15">
        <v>1</v>
      </c>
      <c r="B865" s="10">
        <v>22</v>
      </c>
      <c r="C865" s="10">
        <v>1</v>
      </c>
      <c r="D865" s="16">
        <v>22</v>
      </c>
      <c r="E865" s="17">
        <v>17</v>
      </c>
      <c r="G865" s="10">
        <v>12</v>
      </c>
      <c r="H865" s="10">
        <v>0</v>
      </c>
    </row>
    <row r="866" spans="1:8" x14ac:dyDescent="0.2">
      <c r="A866" s="15">
        <v>1</v>
      </c>
      <c r="B866" s="10">
        <v>22</v>
      </c>
      <c r="C866" s="10">
        <v>1</v>
      </c>
      <c r="D866" s="16">
        <v>23</v>
      </c>
      <c r="E866" s="17">
        <v>11</v>
      </c>
      <c r="G866" s="10">
        <v>13</v>
      </c>
      <c r="H866" s="10">
        <v>19</v>
      </c>
    </row>
    <row r="867" spans="1:8" x14ac:dyDescent="0.2">
      <c r="A867" s="15">
        <v>1</v>
      </c>
      <c r="B867" s="10">
        <v>22</v>
      </c>
      <c r="C867" s="10">
        <v>1</v>
      </c>
      <c r="D867" s="16">
        <v>24</v>
      </c>
      <c r="E867" s="17">
        <v>2</v>
      </c>
      <c r="G867" s="10">
        <v>14</v>
      </c>
      <c r="H867" s="10">
        <v>2</v>
      </c>
    </row>
    <row r="868" spans="1:8" x14ac:dyDescent="0.2">
      <c r="A868" s="19">
        <v>1</v>
      </c>
      <c r="B868" s="10">
        <v>22</v>
      </c>
      <c r="C868" s="20">
        <v>1</v>
      </c>
      <c r="D868" s="16">
        <v>25</v>
      </c>
      <c r="E868" s="17">
        <v>0</v>
      </c>
      <c r="G868" s="10">
        <v>15</v>
      </c>
      <c r="H868" s="10">
        <v>0</v>
      </c>
    </row>
    <row r="869" spans="1:8" x14ac:dyDescent="0.2">
      <c r="A869" s="15">
        <v>1</v>
      </c>
      <c r="B869" s="10">
        <v>22</v>
      </c>
      <c r="C869" s="10">
        <v>1</v>
      </c>
      <c r="D869" s="16">
        <v>26</v>
      </c>
      <c r="E869" s="17">
        <v>0</v>
      </c>
      <c r="G869" s="10" t="s">
        <v>102</v>
      </c>
      <c r="H869" s="10">
        <f>SUM(H854:H868)</f>
        <v>139</v>
      </c>
    </row>
    <row r="870" spans="1:8" x14ac:dyDescent="0.2">
      <c r="A870" s="15">
        <v>1</v>
      </c>
      <c r="B870" s="10">
        <v>22</v>
      </c>
      <c r="C870" s="10">
        <v>1</v>
      </c>
      <c r="D870" s="16">
        <v>27</v>
      </c>
      <c r="E870" s="17">
        <v>0</v>
      </c>
    </row>
    <row r="871" spans="1:8" x14ac:dyDescent="0.2">
      <c r="A871" s="15">
        <v>1</v>
      </c>
      <c r="B871" s="10">
        <v>22</v>
      </c>
      <c r="C871" s="10">
        <v>1</v>
      </c>
      <c r="D871" s="16">
        <v>28</v>
      </c>
      <c r="E871" s="17">
        <v>0</v>
      </c>
    </row>
    <row r="872" spans="1:8" x14ac:dyDescent="0.2">
      <c r="A872" s="15">
        <v>1</v>
      </c>
      <c r="B872" s="10">
        <v>22</v>
      </c>
      <c r="C872" s="20">
        <v>1</v>
      </c>
      <c r="D872" s="16">
        <v>29</v>
      </c>
      <c r="E872" s="17">
        <v>13</v>
      </c>
    </row>
    <row r="873" spans="1:8" x14ac:dyDescent="0.2">
      <c r="A873" s="22">
        <v>1</v>
      </c>
      <c r="B873" s="23">
        <v>22</v>
      </c>
      <c r="C873" s="23">
        <v>1</v>
      </c>
      <c r="D873" s="23">
        <v>30</v>
      </c>
      <c r="E873" s="24">
        <v>0</v>
      </c>
      <c r="F873" s="25"/>
    </row>
    <row r="874" spans="1:8" x14ac:dyDescent="0.2">
      <c r="A874" s="15">
        <v>1</v>
      </c>
      <c r="B874" s="10">
        <v>22</v>
      </c>
      <c r="C874" s="10">
        <v>1</v>
      </c>
      <c r="D874" s="16">
        <v>31</v>
      </c>
      <c r="E874" s="17">
        <v>2</v>
      </c>
    </row>
    <row r="875" spans="1:8" x14ac:dyDescent="0.2">
      <c r="A875" s="15">
        <v>1</v>
      </c>
      <c r="B875" s="10">
        <v>22</v>
      </c>
      <c r="C875" s="10">
        <v>1</v>
      </c>
      <c r="D875" s="16">
        <v>32</v>
      </c>
      <c r="E875" s="17">
        <v>0</v>
      </c>
    </row>
    <row r="876" spans="1:8" x14ac:dyDescent="0.2">
      <c r="A876" s="15">
        <v>1</v>
      </c>
      <c r="B876" s="10">
        <v>22</v>
      </c>
      <c r="C876" s="10">
        <v>1</v>
      </c>
      <c r="D876" s="16">
        <v>33</v>
      </c>
      <c r="E876" s="17">
        <v>0</v>
      </c>
    </row>
    <row r="877" spans="1:8" x14ac:dyDescent="0.2">
      <c r="A877" s="15">
        <v>1</v>
      </c>
      <c r="B877" s="10">
        <v>22</v>
      </c>
      <c r="C877" s="10">
        <v>1</v>
      </c>
      <c r="D877" s="16">
        <v>34</v>
      </c>
      <c r="E877" s="17">
        <v>2</v>
      </c>
    </row>
    <row r="878" spans="1:8" x14ac:dyDescent="0.2">
      <c r="A878" s="19">
        <v>1</v>
      </c>
      <c r="B878" s="10">
        <v>22</v>
      </c>
      <c r="C878" s="20">
        <v>1</v>
      </c>
      <c r="D878" s="16">
        <v>35</v>
      </c>
      <c r="E878" s="17">
        <v>2</v>
      </c>
    </row>
    <row r="879" spans="1:8" x14ac:dyDescent="0.2">
      <c r="A879" s="15">
        <v>1</v>
      </c>
      <c r="B879" s="10">
        <v>22</v>
      </c>
      <c r="C879" s="10">
        <v>1</v>
      </c>
      <c r="D879" s="16">
        <v>36</v>
      </c>
      <c r="E879" s="17">
        <v>0</v>
      </c>
    </row>
    <row r="880" spans="1:8" x14ac:dyDescent="0.2">
      <c r="A880" s="15">
        <v>1</v>
      </c>
      <c r="B880" s="10">
        <v>22</v>
      </c>
      <c r="C880" s="10">
        <v>1</v>
      </c>
      <c r="D880" s="16">
        <v>37</v>
      </c>
      <c r="E880" s="17">
        <v>14</v>
      </c>
    </row>
    <row r="881" spans="1:8" x14ac:dyDescent="0.2">
      <c r="A881" s="15">
        <v>1</v>
      </c>
      <c r="B881" s="10">
        <v>22</v>
      </c>
      <c r="C881" s="10">
        <v>1</v>
      </c>
      <c r="D881" s="16">
        <v>38</v>
      </c>
      <c r="E881" s="17">
        <v>0</v>
      </c>
    </row>
    <row r="882" spans="1:8" x14ac:dyDescent="0.2">
      <c r="A882" s="15">
        <v>1</v>
      </c>
      <c r="B882" s="10">
        <v>22</v>
      </c>
      <c r="C882" s="10">
        <v>1</v>
      </c>
      <c r="D882" s="16">
        <v>39</v>
      </c>
      <c r="E882" s="17">
        <v>9</v>
      </c>
    </row>
    <row r="883" spans="1:8" ht="15.75" thickBot="1" x14ac:dyDescent="0.25">
      <c r="A883" s="26">
        <v>1</v>
      </c>
      <c r="B883" s="27">
        <v>22</v>
      </c>
      <c r="C883" s="27">
        <v>1</v>
      </c>
      <c r="D883" s="27">
        <v>40</v>
      </c>
      <c r="E883" s="28">
        <v>1</v>
      </c>
      <c r="F883" s="43"/>
    </row>
    <row r="884" spans="1:8" x14ac:dyDescent="0.2">
      <c r="A884" s="15">
        <v>1</v>
      </c>
      <c r="B884" s="10">
        <v>23</v>
      </c>
      <c r="C884" s="10">
        <v>1</v>
      </c>
      <c r="D884" s="16">
        <v>1</v>
      </c>
      <c r="E884" s="17">
        <v>2</v>
      </c>
      <c r="F884" s="10" t="s">
        <v>99</v>
      </c>
    </row>
    <row r="885" spans="1:8" x14ac:dyDescent="0.2">
      <c r="A885" s="15">
        <v>1</v>
      </c>
      <c r="B885" s="10">
        <v>23</v>
      </c>
      <c r="C885" s="10">
        <v>1</v>
      </c>
      <c r="D885" s="16">
        <v>2</v>
      </c>
      <c r="E885" s="17">
        <v>0</v>
      </c>
      <c r="F885" s="10" t="s">
        <v>98</v>
      </c>
    </row>
    <row r="886" spans="1:8" x14ac:dyDescent="0.2">
      <c r="A886" s="15">
        <v>1</v>
      </c>
      <c r="B886" s="10">
        <v>23</v>
      </c>
      <c r="C886" s="10">
        <v>1</v>
      </c>
      <c r="D886" s="16">
        <v>3</v>
      </c>
      <c r="E886" s="17">
        <v>0</v>
      </c>
    </row>
    <row r="887" spans="1:8" x14ac:dyDescent="0.2">
      <c r="A887" s="15">
        <v>1</v>
      </c>
      <c r="B887" s="10">
        <v>23</v>
      </c>
      <c r="C887" s="10">
        <v>1</v>
      </c>
      <c r="D887" s="16">
        <v>4</v>
      </c>
      <c r="E887" s="17">
        <v>0</v>
      </c>
    </row>
    <row r="888" spans="1:8" x14ac:dyDescent="0.2">
      <c r="A888" s="19">
        <v>1</v>
      </c>
      <c r="B888" s="10">
        <v>23</v>
      </c>
      <c r="C888" s="20">
        <v>1</v>
      </c>
      <c r="D888" s="16">
        <v>5</v>
      </c>
      <c r="E888" s="17">
        <v>0</v>
      </c>
    </row>
    <row r="889" spans="1:8" x14ac:dyDescent="0.2">
      <c r="A889" s="15">
        <v>1</v>
      </c>
      <c r="B889" s="10">
        <v>23</v>
      </c>
      <c r="C889" s="10">
        <v>1</v>
      </c>
      <c r="D889" s="16">
        <v>6</v>
      </c>
      <c r="E889" s="17">
        <v>2</v>
      </c>
    </row>
    <row r="890" spans="1:8" x14ac:dyDescent="0.2">
      <c r="A890" s="15">
        <v>1</v>
      </c>
      <c r="B890" s="10">
        <v>23</v>
      </c>
      <c r="C890" s="10">
        <v>1</v>
      </c>
      <c r="D890" s="16">
        <v>7</v>
      </c>
      <c r="E890" s="17">
        <v>4</v>
      </c>
    </row>
    <row r="891" spans="1:8" x14ac:dyDescent="0.2">
      <c r="A891" s="15">
        <v>1</v>
      </c>
      <c r="B891" s="10">
        <v>23</v>
      </c>
      <c r="C891" s="10">
        <v>1</v>
      </c>
      <c r="D891" s="16">
        <v>8</v>
      </c>
      <c r="E891" s="17">
        <v>0</v>
      </c>
    </row>
    <row r="892" spans="1:8" x14ac:dyDescent="0.2">
      <c r="A892" s="15">
        <v>1</v>
      </c>
      <c r="B892" s="10">
        <v>23</v>
      </c>
      <c r="C892" s="10">
        <v>1</v>
      </c>
      <c r="D892" s="16">
        <v>9</v>
      </c>
      <c r="E892" s="17">
        <v>1</v>
      </c>
    </row>
    <row r="893" spans="1:8" x14ac:dyDescent="0.2">
      <c r="A893" s="22">
        <v>1</v>
      </c>
      <c r="B893" s="23">
        <v>23</v>
      </c>
      <c r="C893" s="23">
        <v>1</v>
      </c>
      <c r="D893" s="23">
        <v>10</v>
      </c>
      <c r="E893" s="24">
        <v>1</v>
      </c>
      <c r="F893" s="25"/>
      <c r="G893" s="10" t="s">
        <v>101</v>
      </c>
    </row>
    <row r="894" spans="1:8" x14ac:dyDescent="0.2">
      <c r="A894" s="15">
        <v>1</v>
      </c>
      <c r="B894" s="10">
        <v>23</v>
      </c>
      <c r="C894" s="10">
        <v>1</v>
      </c>
      <c r="D894" s="16">
        <v>11</v>
      </c>
      <c r="E894" s="17">
        <v>1</v>
      </c>
      <c r="G894" s="10">
        <v>1</v>
      </c>
      <c r="H894" s="10">
        <v>4</v>
      </c>
    </row>
    <row r="895" spans="1:8" x14ac:dyDescent="0.2">
      <c r="A895" s="15">
        <v>1</v>
      </c>
      <c r="B895" s="10">
        <v>23</v>
      </c>
      <c r="C895" s="10">
        <v>1</v>
      </c>
      <c r="D895" s="16">
        <v>12</v>
      </c>
      <c r="E895" s="17">
        <v>1</v>
      </c>
      <c r="G895" s="10">
        <v>2</v>
      </c>
      <c r="H895" s="10">
        <v>2</v>
      </c>
    </row>
    <row r="896" spans="1:8" x14ac:dyDescent="0.2">
      <c r="A896" s="15">
        <v>1</v>
      </c>
      <c r="B896" s="10">
        <v>23</v>
      </c>
      <c r="C896" s="10">
        <v>1</v>
      </c>
      <c r="D896" s="16">
        <v>13</v>
      </c>
      <c r="E896" s="17">
        <v>2</v>
      </c>
      <c r="G896" s="10">
        <v>3</v>
      </c>
      <c r="H896" s="10">
        <v>0</v>
      </c>
    </row>
    <row r="897" spans="1:8" x14ac:dyDescent="0.2">
      <c r="A897" s="15">
        <v>1</v>
      </c>
      <c r="B897" s="10">
        <v>23</v>
      </c>
      <c r="C897" s="10">
        <v>1</v>
      </c>
      <c r="D897" s="16">
        <v>14</v>
      </c>
      <c r="E897" s="17">
        <v>2</v>
      </c>
      <c r="G897" s="10">
        <v>4</v>
      </c>
      <c r="H897" s="10">
        <v>0</v>
      </c>
    </row>
    <row r="898" spans="1:8" x14ac:dyDescent="0.2">
      <c r="A898" s="19">
        <v>1</v>
      </c>
      <c r="B898" s="10">
        <v>23</v>
      </c>
      <c r="C898" s="20">
        <v>1</v>
      </c>
      <c r="D898" s="16">
        <v>15</v>
      </c>
      <c r="E898" s="17">
        <v>0</v>
      </c>
      <c r="G898" s="10">
        <v>5</v>
      </c>
      <c r="H898" s="10">
        <v>14</v>
      </c>
    </row>
    <row r="899" spans="1:8" x14ac:dyDescent="0.2">
      <c r="A899" s="15">
        <v>1</v>
      </c>
      <c r="B899" s="10">
        <v>23</v>
      </c>
      <c r="C899" s="10">
        <v>1</v>
      </c>
      <c r="D899" s="16">
        <v>16</v>
      </c>
      <c r="E899" s="17">
        <v>0</v>
      </c>
      <c r="G899" s="10">
        <v>6</v>
      </c>
      <c r="H899" s="10">
        <v>11</v>
      </c>
    </row>
    <row r="900" spans="1:8" x14ac:dyDescent="0.2">
      <c r="A900" s="15">
        <v>1</v>
      </c>
      <c r="B900" s="10">
        <v>23</v>
      </c>
      <c r="C900" s="10">
        <v>1</v>
      </c>
      <c r="D900" s="16">
        <v>17</v>
      </c>
      <c r="E900" s="17">
        <v>0</v>
      </c>
      <c r="G900" s="10">
        <v>7</v>
      </c>
      <c r="H900" s="10">
        <v>0</v>
      </c>
    </row>
    <row r="901" spans="1:8" x14ac:dyDescent="0.2">
      <c r="A901" s="15">
        <v>1</v>
      </c>
      <c r="B901" s="10">
        <v>23</v>
      </c>
      <c r="C901" s="10">
        <v>1</v>
      </c>
      <c r="D901" s="16">
        <v>18</v>
      </c>
      <c r="E901" s="17">
        <v>9</v>
      </c>
      <c r="G901" s="10">
        <v>8</v>
      </c>
      <c r="H901" s="10">
        <v>0</v>
      </c>
    </row>
    <row r="902" spans="1:8" x14ac:dyDescent="0.2">
      <c r="A902" s="15">
        <v>1</v>
      </c>
      <c r="B902" s="10">
        <v>23</v>
      </c>
      <c r="C902" s="10">
        <v>1</v>
      </c>
      <c r="D902" s="16">
        <v>19</v>
      </c>
      <c r="E902" s="17">
        <v>2</v>
      </c>
      <c r="G902" s="10">
        <v>9</v>
      </c>
      <c r="H902" s="10">
        <v>4</v>
      </c>
    </row>
    <row r="903" spans="1:8" x14ac:dyDescent="0.2">
      <c r="A903" s="22">
        <v>1</v>
      </c>
      <c r="B903" s="23">
        <v>23</v>
      </c>
      <c r="C903" s="23">
        <v>1</v>
      </c>
      <c r="D903" s="23">
        <v>20</v>
      </c>
      <c r="E903" s="24">
        <v>0</v>
      </c>
      <c r="F903" s="25"/>
      <c r="G903" s="10">
        <v>10</v>
      </c>
      <c r="H903" s="10">
        <v>1</v>
      </c>
    </row>
    <row r="904" spans="1:8" x14ac:dyDescent="0.2">
      <c r="A904" s="15">
        <v>1</v>
      </c>
      <c r="B904" s="10">
        <v>23</v>
      </c>
      <c r="C904" s="10">
        <v>1</v>
      </c>
      <c r="D904" s="16">
        <v>21</v>
      </c>
      <c r="E904" s="17">
        <v>0</v>
      </c>
      <c r="G904" s="10">
        <v>11</v>
      </c>
      <c r="H904" s="10">
        <v>0</v>
      </c>
    </row>
    <row r="905" spans="1:8" x14ac:dyDescent="0.2">
      <c r="A905" s="15">
        <v>1</v>
      </c>
      <c r="B905" s="10">
        <v>23</v>
      </c>
      <c r="C905" s="10">
        <v>1</v>
      </c>
      <c r="D905" s="16">
        <v>22</v>
      </c>
      <c r="E905" s="17">
        <v>5</v>
      </c>
      <c r="G905" s="10">
        <v>12</v>
      </c>
      <c r="H905" s="10">
        <v>13</v>
      </c>
    </row>
    <row r="906" spans="1:8" x14ac:dyDescent="0.2">
      <c r="A906" s="15">
        <v>1</v>
      </c>
      <c r="B906" s="10">
        <v>23</v>
      </c>
      <c r="C906" s="10">
        <v>1</v>
      </c>
      <c r="D906" s="16">
        <v>23</v>
      </c>
      <c r="E906" s="17">
        <v>1</v>
      </c>
      <c r="G906" s="10">
        <v>13</v>
      </c>
      <c r="H906" s="10">
        <v>2</v>
      </c>
    </row>
    <row r="907" spans="1:8" x14ac:dyDescent="0.2">
      <c r="A907" s="15">
        <v>1</v>
      </c>
      <c r="B907" s="10">
        <v>23</v>
      </c>
      <c r="C907" s="10">
        <v>1</v>
      </c>
      <c r="D907" s="16">
        <v>24</v>
      </c>
      <c r="E907" s="17">
        <v>6</v>
      </c>
      <c r="G907" s="10">
        <v>14</v>
      </c>
      <c r="H907" s="10">
        <v>1</v>
      </c>
    </row>
    <row r="908" spans="1:8" x14ac:dyDescent="0.2">
      <c r="A908" s="19">
        <v>1</v>
      </c>
      <c r="B908" s="10">
        <v>23</v>
      </c>
      <c r="C908" s="20">
        <v>1</v>
      </c>
      <c r="D908" s="16">
        <v>25</v>
      </c>
      <c r="E908" s="17">
        <v>2</v>
      </c>
      <c r="G908" s="10">
        <v>15</v>
      </c>
      <c r="H908" s="10">
        <v>16</v>
      </c>
    </row>
    <row r="909" spans="1:8" x14ac:dyDescent="0.2">
      <c r="A909" s="15">
        <v>1</v>
      </c>
      <c r="B909" s="10">
        <v>23</v>
      </c>
      <c r="C909" s="10">
        <v>1</v>
      </c>
      <c r="D909" s="16">
        <v>26</v>
      </c>
      <c r="E909" s="17">
        <v>0</v>
      </c>
      <c r="G909" s="10" t="s">
        <v>102</v>
      </c>
      <c r="H909" s="10">
        <f>SUM(H894:H908)</f>
        <v>68</v>
      </c>
    </row>
    <row r="910" spans="1:8" x14ac:dyDescent="0.2">
      <c r="A910" s="15">
        <v>1</v>
      </c>
      <c r="B910" s="10">
        <v>23</v>
      </c>
      <c r="C910" s="10">
        <v>1</v>
      </c>
      <c r="D910" s="16">
        <v>27</v>
      </c>
      <c r="E910" s="17">
        <v>5</v>
      </c>
    </row>
    <row r="911" spans="1:8" x14ac:dyDescent="0.2">
      <c r="A911" s="15">
        <v>1</v>
      </c>
      <c r="B911" s="10">
        <v>23</v>
      </c>
      <c r="C911" s="10">
        <v>1</v>
      </c>
      <c r="D911" s="16">
        <v>28</v>
      </c>
      <c r="E911" s="17">
        <v>0</v>
      </c>
    </row>
    <row r="912" spans="1:8" x14ac:dyDescent="0.2">
      <c r="A912" s="15">
        <v>1</v>
      </c>
      <c r="B912" s="10">
        <v>23</v>
      </c>
      <c r="C912" s="20">
        <v>1</v>
      </c>
      <c r="D912" s="16">
        <v>29</v>
      </c>
      <c r="E912" s="17">
        <v>0</v>
      </c>
    </row>
    <row r="913" spans="1:6" x14ac:dyDescent="0.2">
      <c r="A913" s="22">
        <v>1</v>
      </c>
      <c r="B913" s="23">
        <v>23</v>
      </c>
      <c r="C913" s="23">
        <v>1</v>
      </c>
      <c r="D913" s="23">
        <v>30</v>
      </c>
      <c r="E913" s="24">
        <v>2</v>
      </c>
      <c r="F913" s="25"/>
    </row>
    <row r="914" spans="1:6" x14ac:dyDescent="0.2">
      <c r="A914" s="15">
        <v>1</v>
      </c>
      <c r="B914" s="10">
        <v>23</v>
      </c>
      <c r="C914" s="10">
        <v>1</v>
      </c>
      <c r="D914" s="16">
        <v>31</v>
      </c>
      <c r="E914" s="17">
        <v>1</v>
      </c>
    </row>
    <row r="915" spans="1:6" x14ac:dyDescent="0.2">
      <c r="A915" s="15">
        <v>1</v>
      </c>
      <c r="B915" s="10">
        <v>23</v>
      </c>
      <c r="C915" s="10">
        <v>1</v>
      </c>
      <c r="D915" s="16">
        <v>32</v>
      </c>
      <c r="E915" s="17">
        <v>2</v>
      </c>
    </row>
    <row r="916" spans="1:6" x14ac:dyDescent="0.2">
      <c r="A916" s="15">
        <v>1</v>
      </c>
      <c r="B916" s="10">
        <v>23</v>
      </c>
      <c r="C916" s="10">
        <v>1</v>
      </c>
      <c r="D916" s="16">
        <v>33</v>
      </c>
      <c r="E916" s="17">
        <v>0</v>
      </c>
    </row>
    <row r="917" spans="1:6" x14ac:dyDescent="0.2">
      <c r="A917" s="15">
        <v>1</v>
      </c>
      <c r="B917" s="10">
        <v>23</v>
      </c>
      <c r="C917" s="10">
        <v>1</v>
      </c>
      <c r="D917" s="16">
        <v>34</v>
      </c>
      <c r="E917" s="17">
        <v>0</v>
      </c>
    </row>
    <row r="918" spans="1:6" x14ac:dyDescent="0.2">
      <c r="A918" s="19">
        <v>1</v>
      </c>
      <c r="B918" s="10">
        <v>23</v>
      </c>
      <c r="C918" s="20">
        <v>1</v>
      </c>
      <c r="D918" s="16">
        <v>35</v>
      </c>
      <c r="E918" s="17">
        <v>0</v>
      </c>
    </row>
    <row r="919" spans="1:6" x14ac:dyDescent="0.2">
      <c r="A919" s="15">
        <v>1</v>
      </c>
      <c r="B919" s="10">
        <v>23</v>
      </c>
      <c r="C919" s="10">
        <v>1</v>
      </c>
      <c r="D919" s="16">
        <v>36</v>
      </c>
      <c r="E919" s="17">
        <v>3</v>
      </c>
    </row>
    <row r="920" spans="1:6" x14ac:dyDescent="0.2">
      <c r="A920" s="15">
        <v>1</v>
      </c>
      <c r="B920" s="10">
        <v>23</v>
      </c>
      <c r="C920" s="10">
        <v>1</v>
      </c>
      <c r="D920" s="16">
        <v>37</v>
      </c>
      <c r="E920" s="17">
        <v>2</v>
      </c>
    </row>
    <row r="921" spans="1:6" x14ac:dyDescent="0.2">
      <c r="A921" s="15">
        <v>1</v>
      </c>
      <c r="B921" s="10">
        <v>23</v>
      </c>
      <c r="C921" s="10">
        <v>1</v>
      </c>
      <c r="D921" s="16">
        <v>38</v>
      </c>
      <c r="E921" s="17">
        <v>0</v>
      </c>
    </row>
    <row r="922" spans="1:6" x14ac:dyDescent="0.2">
      <c r="A922" s="15">
        <v>1</v>
      </c>
      <c r="B922" s="10">
        <v>23</v>
      </c>
      <c r="C922" s="10">
        <v>1</v>
      </c>
      <c r="D922" s="16">
        <v>39</v>
      </c>
      <c r="E922" s="17">
        <v>0</v>
      </c>
    </row>
    <row r="923" spans="1:6" ht="15.75" thickBot="1" x14ac:dyDescent="0.25">
      <c r="A923" s="26">
        <v>1</v>
      </c>
      <c r="B923" s="27">
        <v>23</v>
      </c>
      <c r="C923" s="27">
        <v>1</v>
      </c>
      <c r="D923" s="27">
        <v>40</v>
      </c>
      <c r="E923" s="28">
        <v>14</v>
      </c>
      <c r="F923" s="43"/>
    </row>
    <row r="924" spans="1:6" x14ac:dyDescent="0.2">
      <c r="A924" s="15">
        <v>1</v>
      </c>
      <c r="B924" s="10">
        <v>24</v>
      </c>
      <c r="C924" s="10">
        <v>1</v>
      </c>
      <c r="D924" s="16">
        <v>1</v>
      </c>
      <c r="E924" s="17">
        <v>2</v>
      </c>
      <c r="F924" s="10" t="s">
        <v>99</v>
      </c>
    </row>
    <row r="925" spans="1:6" x14ac:dyDescent="0.2">
      <c r="A925" s="15">
        <v>1</v>
      </c>
      <c r="B925" s="10">
        <v>24</v>
      </c>
      <c r="C925" s="10">
        <v>1</v>
      </c>
      <c r="D925" s="16">
        <v>2</v>
      </c>
      <c r="E925" s="17">
        <v>0</v>
      </c>
      <c r="F925" s="10" t="s">
        <v>98</v>
      </c>
    </row>
    <row r="926" spans="1:6" x14ac:dyDescent="0.2">
      <c r="A926" s="15">
        <v>1</v>
      </c>
      <c r="B926" s="10">
        <v>24</v>
      </c>
      <c r="C926" s="10">
        <v>1</v>
      </c>
      <c r="D926" s="16">
        <v>3</v>
      </c>
      <c r="E926" s="17">
        <v>0</v>
      </c>
    </row>
    <row r="927" spans="1:6" x14ac:dyDescent="0.2">
      <c r="A927" s="15">
        <v>1</v>
      </c>
      <c r="B927" s="10">
        <v>24</v>
      </c>
      <c r="C927" s="10">
        <v>1</v>
      </c>
      <c r="D927" s="16">
        <v>4</v>
      </c>
      <c r="E927" s="17">
        <v>0</v>
      </c>
    </row>
    <row r="928" spans="1:6" x14ac:dyDescent="0.2">
      <c r="A928" s="19">
        <v>1</v>
      </c>
      <c r="B928" s="10">
        <v>24</v>
      </c>
      <c r="C928" s="20">
        <v>1</v>
      </c>
      <c r="D928" s="16">
        <v>5</v>
      </c>
      <c r="E928" s="17">
        <v>1</v>
      </c>
    </row>
    <row r="929" spans="1:8" x14ac:dyDescent="0.2">
      <c r="A929" s="15">
        <v>1</v>
      </c>
      <c r="B929" s="10">
        <v>24</v>
      </c>
      <c r="C929" s="10">
        <v>1</v>
      </c>
      <c r="D929" s="16">
        <v>6</v>
      </c>
      <c r="E929" s="17">
        <v>0</v>
      </c>
    </row>
    <row r="930" spans="1:8" x14ac:dyDescent="0.2">
      <c r="A930" s="15">
        <v>1</v>
      </c>
      <c r="B930" s="10">
        <v>24</v>
      </c>
      <c r="C930" s="10">
        <v>1</v>
      </c>
      <c r="D930" s="16">
        <v>7</v>
      </c>
      <c r="E930" s="17">
        <v>2</v>
      </c>
    </row>
    <row r="931" spans="1:8" x14ac:dyDescent="0.2">
      <c r="A931" s="15">
        <v>1</v>
      </c>
      <c r="B931" s="10">
        <v>24</v>
      </c>
      <c r="C931" s="10">
        <v>1</v>
      </c>
      <c r="D931" s="16">
        <v>8</v>
      </c>
      <c r="E931" s="17">
        <v>0</v>
      </c>
    </row>
    <row r="932" spans="1:8" x14ac:dyDescent="0.2">
      <c r="A932" s="15">
        <v>1</v>
      </c>
      <c r="B932" s="10">
        <v>24</v>
      </c>
      <c r="C932" s="10">
        <v>1</v>
      </c>
      <c r="D932" s="16">
        <v>9</v>
      </c>
      <c r="E932" s="17">
        <v>1</v>
      </c>
    </row>
    <row r="933" spans="1:8" x14ac:dyDescent="0.2">
      <c r="A933" s="22">
        <v>1</v>
      </c>
      <c r="B933" s="23">
        <v>24</v>
      </c>
      <c r="C933" s="23">
        <v>1</v>
      </c>
      <c r="D933" s="23">
        <v>10</v>
      </c>
      <c r="E933" s="24">
        <v>0</v>
      </c>
      <c r="F933" s="25"/>
      <c r="G933" s="10" t="s">
        <v>101</v>
      </c>
    </row>
    <row r="934" spans="1:8" x14ac:dyDescent="0.2">
      <c r="A934" s="15">
        <v>1</v>
      </c>
      <c r="B934" s="10">
        <v>24</v>
      </c>
      <c r="C934" s="10">
        <v>1</v>
      </c>
      <c r="D934" s="16">
        <v>11</v>
      </c>
      <c r="E934" s="17">
        <v>0</v>
      </c>
      <c r="G934" s="10">
        <v>1</v>
      </c>
      <c r="H934" s="10">
        <v>3</v>
      </c>
    </row>
    <row r="935" spans="1:8" x14ac:dyDescent="0.2">
      <c r="A935" s="15">
        <v>1</v>
      </c>
      <c r="B935" s="10">
        <v>24</v>
      </c>
      <c r="C935" s="10">
        <v>1</v>
      </c>
      <c r="D935" s="16">
        <v>12</v>
      </c>
      <c r="E935" s="17">
        <v>0</v>
      </c>
      <c r="G935" s="10">
        <v>2</v>
      </c>
      <c r="H935" s="10">
        <v>0</v>
      </c>
    </row>
    <row r="936" spans="1:8" x14ac:dyDescent="0.2">
      <c r="A936" s="15">
        <v>1</v>
      </c>
      <c r="B936" s="10">
        <v>24</v>
      </c>
      <c r="C936" s="10">
        <v>1</v>
      </c>
      <c r="D936" s="16">
        <v>13</v>
      </c>
      <c r="E936" s="17">
        <v>0</v>
      </c>
      <c r="G936" s="10">
        <v>3</v>
      </c>
      <c r="H936" s="10">
        <v>3</v>
      </c>
    </row>
    <row r="937" spans="1:8" x14ac:dyDescent="0.2">
      <c r="A937" s="15">
        <v>1</v>
      </c>
      <c r="B937" s="10">
        <v>24</v>
      </c>
      <c r="C937" s="10">
        <v>1</v>
      </c>
      <c r="D937" s="16">
        <v>14</v>
      </c>
      <c r="E937" s="17">
        <v>0</v>
      </c>
      <c r="G937" s="10">
        <v>4</v>
      </c>
      <c r="H937" s="10">
        <v>0</v>
      </c>
    </row>
    <row r="938" spans="1:8" x14ac:dyDescent="0.2">
      <c r="A938" s="19">
        <v>1</v>
      </c>
      <c r="B938" s="10">
        <v>24</v>
      </c>
      <c r="C938" s="20">
        <v>1</v>
      </c>
      <c r="D938" s="16">
        <v>15</v>
      </c>
      <c r="E938" s="17">
        <v>0</v>
      </c>
      <c r="G938" s="10">
        <v>5</v>
      </c>
      <c r="H938" s="10">
        <v>2</v>
      </c>
    </row>
    <row r="939" spans="1:8" x14ac:dyDescent="0.2">
      <c r="A939" s="15">
        <v>1</v>
      </c>
      <c r="B939" s="10">
        <v>24</v>
      </c>
      <c r="C939" s="10">
        <v>1</v>
      </c>
      <c r="D939" s="16">
        <v>16</v>
      </c>
      <c r="E939" s="17">
        <v>0</v>
      </c>
      <c r="G939" s="10">
        <v>6</v>
      </c>
      <c r="H939" s="10">
        <v>2</v>
      </c>
    </row>
    <row r="940" spans="1:8" x14ac:dyDescent="0.2">
      <c r="A940" s="15">
        <v>1</v>
      </c>
      <c r="B940" s="10">
        <v>24</v>
      </c>
      <c r="C940" s="10">
        <v>1</v>
      </c>
      <c r="D940" s="16">
        <v>17</v>
      </c>
      <c r="E940" s="17">
        <v>0</v>
      </c>
      <c r="G940" s="10">
        <v>7</v>
      </c>
      <c r="H940" s="10">
        <v>0</v>
      </c>
    </row>
    <row r="941" spans="1:8" x14ac:dyDescent="0.2">
      <c r="A941" s="15">
        <v>1</v>
      </c>
      <c r="B941" s="10">
        <v>24</v>
      </c>
      <c r="C941" s="10">
        <v>1</v>
      </c>
      <c r="D941" s="16">
        <v>18</v>
      </c>
      <c r="E941" s="17">
        <v>5</v>
      </c>
      <c r="G941" s="10">
        <v>8</v>
      </c>
      <c r="H941" s="10">
        <v>3</v>
      </c>
    </row>
    <row r="942" spans="1:8" x14ac:dyDescent="0.2">
      <c r="A942" s="15">
        <v>1</v>
      </c>
      <c r="B942" s="10">
        <v>24</v>
      </c>
      <c r="C942" s="10">
        <v>1</v>
      </c>
      <c r="D942" s="16">
        <v>19</v>
      </c>
      <c r="E942" s="17">
        <v>0</v>
      </c>
      <c r="G942" s="10">
        <v>9</v>
      </c>
      <c r="H942" s="10">
        <v>0</v>
      </c>
    </row>
    <row r="943" spans="1:8" x14ac:dyDescent="0.2">
      <c r="A943" s="22">
        <v>1</v>
      </c>
      <c r="B943" s="23">
        <v>24</v>
      </c>
      <c r="C943" s="23">
        <v>1</v>
      </c>
      <c r="D943" s="23">
        <v>20</v>
      </c>
      <c r="E943" s="24">
        <v>0</v>
      </c>
      <c r="F943" s="25"/>
      <c r="G943" s="10">
        <v>10</v>
      </c>
      <c r="H943" s="10">
        <v>0</v>
      </c>
    </row>
    <row r="944" spans="1:8" x14ac:dyDescent="0.2">
      <c r="A944" s="15">
        <v>1</v>
      </c>
      <c r="B944" s="10">
        <v>24</v>
      </c>
      <c r="C944" s="10">
        <v>1</v>
      </c>
      <c r="D944" s="16">
        <v>21</v>
      </c>
      <c r="E944" s="17">
        <v>0</v>
      </c>
      <c r="G944" s="10">
        <v>11</v>
      </c>
      <c r="H944" s="10">
        <v>9</v>
      </c>
    </row>
    <row r="945" spans="1:8" x14ac:dyDescent="0.2">
      <c r="A945" s="15">
        <v>1</v>
      </c>
      <c r="B945" s="10">
        <v>24</v>
      </c>
      <c r="C945" s="10">
        <v>1</v>
      </c>
      <c r="D945" s="16">
        <v>22</v>
      </c>
      <c r="E945" s="17">
        <v>0</v>
      </c>
      <c r="G945" s="10">
        <v>12</v>
      </c>
      <c r="H945" s="10">
        <v>8</v>
      </c>
    </row>
    <row r="946" spans="1:8" x14ac:dyDescent="0.2">
      <c r="A946" s="15">
        <v>1</v>
      </c>
      <c r="B946" s="10">
        <v>24</v>
      </c>
      <c r="C946" s="10">
        <v>1</v>
      </c>
      <c r="D946" s="16">
        <v>23</v>
      </c>
      <c r="E946" s="17">
        <v>0</v>
      </c>
      <c r="G946" s="10">
        <v>13</v>
      </c>
      <c r="H946" s="10">
        <v>0</v>
      </c>
    </row>
    <row r="947" spans="1:8" x14ac:dyDescent="0.2">
      <c r="A947" s="15">
        <v>1</v>
      </c>
      <c r="B947" s="10">
        <v>24</v>
      </c>
      <c r="C947" s="10">
        <v>1</v>
      </c>
      <c r="D947" s="16">
        <v>24</v>
      </c>
      <c r="E947" s="17">
        <v>1</v>
      </c>
      <c r="G947" s="10">
        <v>14</v>
      </c>
      <c r="H947" s="10">
        <v>0</v>
      </c>
    </row>
    <row r="948" spans="1:8" x14ac:dyDescent="0.2">
      <c r="A948" s="19">
        <v>1</v>
      </c>
      <c r="B948" s="10">
        <v>24</v>
      </c>
      <c r="C948" s="20">
        <v>1</v>
      </c>
      <c r="D948" s="16">
        <v>25</v>
      </c>
      <c r="E948" s="17">
        <v>0</v>
      </c>
      <c r="G948" s="10">
        <v>15</v>
      </c>
      <c r="H948" s="10">
        <v>4</v>
      </c>
    </row>
    <row r="949" spans="1:8" x14ac:dyDescent="0.2">
      <c r="A949" s="15">
        <v>1</v>
      </c>
      <c r="B949" s="10">
        <v>24</v>
      </c>
      <c r="C949" s="10">
        <v>1</v>
      </c>
      <c r="D949" s="16">
        <v>26</v>
      </c>
      <c r="E949" s="17">
        <v>0</v>
      </c>
      <c r="G949" s="10" t="s">
        <v>102</v>
      </c>
      <c r="H949" s="10">
        <f>SUM(H934:H948)</f>
        <v>34</v>
      </c>
    </row>
    <row r="950" spans="1:8" x14ac:dyDescent="0.2">
      <c r="A950" s="15">
        <v>1</v>
      </c>
      <c r="B950" s="10">
        <v>24</v>
      </c>
      <c r="C950" s="10">
        <v>1</v>
      </c>
      <c r="D950" s="16">
        <v>27</v>
      </c>
      <c r="E950" s="17">
        <v>0</v>
      </c>
    </row>
    <row r="951" spans="1:8" x14ac:dyDescent="0.2">
      <c r="A951" s="15">
        <v>1</v>
      </c>
      <c r="B951" s="10">
        <v>24</v>
      </c>
      <c r="C951" s="10">
        <v>1</v>
      </c>
      <c r="D951" s="16">
        <v>28</v>
      </c>
      <c r="E951" s="17">
        <v>1</v>
      </c>
    </row>
    <row r="952" spans="1:8" x14ac:dyDescent="0.2">
      <c r="A952" s="15">
        <v>1</v>
      </c>
      <c r="B952" s="10">
        <v>24</v>
      </c>
      <c r="C952" s="20">
        <v>1</v>
      </c>
      <c r="D952" s="16">
        <v>29</v>
      </c>
      <c r="E952" s="17">
        <v>0</v>
      </c>
    </row>
    <row r="953" spans="1:8" x14ac:dyDescent="0.2">
      <c r="A953" s="22">
        <v>1</v>
      </c>
      <c r="B953" s="23">
        <v>24</v>
      </c>
      <c r="C953" s="23">
        <v>1</v>
      </c>
      <c r="D953" s="23">
        <v>30</v>
      </c>
      <c r="E953" s="24">
        <v>0</v>
      </c>
      <c r="F953" s="25"/>
    </row>
    <row r="954" spans="1:8" x14ac:dyDescent="0.2">
      <c r="A954" s="15">
        <v>1</v>
      </c>
      <c r="B954" s="10">
        <v>24</v>
      </c>
      <c r="C954" s="10">
        <v>1</v>
      </c>
      <c r="D954" s="16">
        <v>31</v>
      </c>
      <c r="E954" s="17">
        <v>0</v>
      </c>
    </row>
    <row r="955" spans="1:8" x14ac:dyDescent="0.2">
      <c r="A955" s="15">
        <v>1</v>
      </c>
      <c r="B955" s="10">
        <v>24</v>
      </c>
      <c r="C955" s="10">
        <v>1</v>
      </c>
      <c r="D955" s="16">
        <v>32</v>
      </c>
      <c r="E955" s="17">
        <v>0</v>
      </c>
    </row>
    <row r="956" spans="1:8" x14ac:dyDescent="0.2">
      <c r="A956" s="15">
        <v>1</v>
      </c>
      <c r="B956" s="10">
        <v>24</v>
      </c>
      <c r="C956" s="10">
        <v>1</v>
      </c>
      <c r="D956" s="16">
        <v>33</v>
      </c>
      <c r="E956" s="17">
        <v>0</v>
      </c>
    </row>
    <row r="957" spans="1:8" x14ac:dyDescent="0.2">
      <c r="A957" s="15">
        <v>1</v>
      </c>
      <c r="B957" s="10">
        <v>24</v>
      </c>
      <c r="C957" s="10">
        <v>1</v>
      </c>
      <c r="D957" s="16">
        <v>34</v>
      </c>
      <c r="E957" s="17">
        <v>0</v>
      </c>
    </row>
    <row r="958" spans="1:8" x14ac:dyDescent="0.2">
      <c r="A958" s="19">
        <v>1</v>
      </c>
      <c r="B958" s="10">
        <v>24</v>
      </c>
      <c r="C958" s="20">
        <v>1</v>
      </c>
      <c r="D958" s="16">
        <v>35</v>
      </c>
      <c r="E958" s="17">
        <v>0</v>
      </c>
    </row>
    <row r="959" spans="1:8" x14ac:dyDescent="0.2">
      <c r="A959" s="15">
        <v>1</v>
      </c>
      <c r="B959" s="10">
        <v>24</v>
      </c>
      <c r="C959" s="10">
        <v>1</v>
      </c>
      <c r="D959" s="16">
        <v>36</v>
      </c>
      <c r="E959" s="17">
        <v>0</v>
      </c>
    </row>
    <row r="960" spans="1:8" x14ac:dyDescent="0.2">
      <c r="A960" s="15">
        <v>1</v>
      </c>
      <c r="B960" s="10">
        <v>24</v>
      </c>
      <c r="C960" s="10">
        <v>1</v>
      </c>
      <c r="D960" s="16">
        <v>37</v>
      </c>
      <c r="E960" s="17">
        <v>1</v>
      </c>
    </row>
    <row r="961" spans="1:8" x14ac:dyDescent="0.2">
      <c r="A961" s="15">
        <v>1</v>
      </c>
      <c r="B961" s="10">
        <v>24</v>
      </c>
      <c r="C961" s="10">
        <v>1</v>
      </c>
      <c r="D961" s="16">
        <v>38</v>
      </c>
      <c r="E961" s="17">
        <v>0</v>
      </c>
    </row>
    <row r="962" spans="1:8" x14ac:dyDescent="0.2">
      <c r="A962" s="15">
        <v>1</v>
      </c>
      <c r="B962" s="10">
        <v>24</v>
      </c>
      <c r="C962" s="10">
        <v>1</v>
      </c>
      <c r="D962" s="16">
        <v>39</v>
      </c>
      <c r="E962" s="17">
        <v>0</v>
      </c>
    </row>
    <row r="963" spans="1:8" ht="15.75" thickBot="1" x14ac:dyDescent="0.25">
      <c r="A963" s="26">
        <v>1</v>
      </c>
      <c r="B963" s="27">
        <v>24</v>
      </c>
      <c r="C963" s="27">
        <v>1</v>
      </c>
      <c r="D963" s="27">
        <v>40</v>
      </c>
      <c r="E963" s="28">
        <v>0</v>
      </c>
      <c r="F963" s="43"/>
    </row>
    <row r="964" spans="1:8" x14ac:dyDescent="0.2">
      <c r="A964" s="15">
        <v>1</v>
      </c>
      <c r="B964" s="10">
        <v>25</v>
      </c>
      <c r="C964" s="10">
        <v>1</v>
      </c>
      <c r="D964" s="16">
        <v>1</v>
      </c>
      <c r="E964" s="17">
        <v>0</v>
      </c>
      <c r="F964" s="10" t="s">
        <v>99</v>
      </c>
    </row>
    <row r="965" spans="1:8" x14ac:dyDescent="0.2">
      <c r="A965" s="15">
        <v>1</v>
      </c>
      <c r="B965" s="10">
        <v>25</v>
      </c>
      <c r="C965" s="10">
        <v>1</v>
      </c>
      <c r="D965" s="16">
        <v>2</v>
      </c>
      <c r="E965" s="17">
        <v>0</v>
      </c>
      <c r="F965" s="10" t="s">
        <v>98</v>
      </c>
    </row>
    <row r="966" spans="1:8" x14ac:dyDescent="0.2">
      <c r="A966" s="15">
        <v>1</v>
      </c>
      <c r="B966" s="10">
        <v>25</v>
      </c>
      <c r="C966" s="10">
        <v>1</v>
      </c>
      <c r="D966" s="16">
        <v>3</v>
      </c>
      <c r="E966" s="17">
        <v>0</v>
      </c>
    </row>
    <row r="967" spans="1:8" x14ac:dyDescent="0.2">
      <c r="A967" s="15">
        <v>1</v>
      </c>
      <c r="B967" s="10">
        <v>25</v>
      </c>
      <c r="C967" s="10">
        <v>1</v>
      </c>
      <c r="D967" s="16">
        <v>4</v>
      </c>
      <c r="E967" s="17">
        <v>0</v>
      </c>
    </row>
    <row r="968" spans="1:8" x14ac:dyDescent="0.2">
      <c r="A968" s="19">
        <v>1</v>
      </c>
      <c r="B968" s="10">
        <v>25</v>
      </c>
      <c r="C968" s="20">
        <v>1</v>
      </c>
      <c r="D968" s="16">
        <v>5</v>
      </c>
      <c r="E968" s="17">
        <v>0</v>
      </c>
    </row>
    <row r="969" spans="1:8" x14ac:dyDescent="0.2">
      <c r="A969" s="15">
        <v>1</v>
      </c>
      <c r="B969" s="10">
        <v>25</v>
      </c>
      <c r="C969" s="10">
        <v>1</v>
      </c>
      <c r="D969" s="16">
        <v>6</v>
      </c>
      <c r="E969" s="17">
        <v>0</v>
      </c>
    </row>
    <row r="970" spans="1:8" x14ac:dyDescent="0.2">
      <c r="A970" s="15">
        <v>1</v>
      </c>
      <c r="B970" s="10">
        <v>25</v>
      </c>
      <c r="C970" s="10">
        <v>1</v>
      </c>
      <c r="D970" s="16">
        <v>7</v>
      </c>
      <c r="E970" s="17">
        <v>0</v>
      </c>
    </row>
    <row r="971" spans="1:8" x14ac:dyDescent="0.2">
      <c r="A971" s="15">
        <v>1</v>
      </c>
      <c r="B971" s="10">
        <v>25</v>
      </c>
      <c r="C971" s="10">
        <v>1</v>
      </c>
      <c r="D971" s="16">
        <v>8</v>
      </c>
      <c r="E971" s="17">
        <v>0</v>
      </c>
    </row>
    <row r="972" spans="1:8" x14ac:dyDescent="0.2">
      <c r="A972" s="15">
        <v>1</v>
      </c>
      <c r="B972" s="10">
        <v>25</v>
      </c>
      <c r="C972" s="10">
        <v>1</v>
      </c>
      <c r="D972" s="16">
        <v>9</v>
      </c>
      <c r="E972" s="17">
        <v>0</v>
      </c>
    </row>
    <row r="973" spans="1:8" x14ac:dyDescent="0.2">
      <c r="A973" s="22">
        <v>1</v>
      </c>
      <c r="B973" s="23">
        <v>25</v>
      </c>
      <c r="C973" s="23">
        <v>1</v>
      </c>
      <c r="D973" s="23">
        <v>10</v>
      </c>
      <c r="E973" s="24">
        <v>0</v>
      </c>
      <c r="F973" s="25"/>
      <c r="G973" s="10" t="s">
        <v>101</v>
      </c>
    </row>
    <row r="974" spans="1:8" x14ac:dyDescent="0.2">
      <c r="A974" s="15">
        <v>1</v>
      </c>
      <c r="B974" s="10">
        <v>25</v>
      </c>
      <c r="C974" s="10">
        <v>1</v>
      </c>
      <c r="D974" s="16">
        <v>11</v>
      </c>
      <c r="E974" s="17">
        <v>0</v>
      </c>
      <c r="G974" s="10">
        <v>1</v>
      </c>
      <c r="H974" s="10">
        <v>0</v>
      </c>
    </row>
    <row r="975" spans="1:8" x14ac:dyDescent="0.2">
      <c r="A975" s="15">
        <v>1</v>
      </c>
      <c r="B975" s="10">
        <v>25</v>
      </c>
      <c r="C975" s="10">
        <v>1</v>
      </c>
      <c r="D975" s="16">
        <v>12</v>
      </c>
      <c r="E975" s="17">
        <v>0</v>
      </c>
      <c r="G975" s="10">
        <v>2</v>
      </c>
      <c r="H975" s="10">
        <v>0</v>
      </c>
    </row>
    <row r="976" spans="1:8" x14ac:dyDescent="0.2">
      <c r="A976" s="15">
        <v>1</v>
      </c>
      <c r="B976" s="10">
        <v>25</v>
      </c>
      <c r="C976" s="10">
        <v>1</v>
      </c>
      <c r="D976" s="16">
        <v>13</v>
      </c>
      <c r="E976" s="17">
        <v>0</v>
      </c>
      <c r="G976" s="10">
        <v>3</v>
      </c>
      <c r="H976" s="10">
        <v>0</v>
      </c>
    </row>
    <row r="977" spans="1:8" x14ac:dyDescent="0.2">
      <c r="A977" s="15">
        <v>1</v>
      </c>
      <c r="B977" s="10">
        <v>25</v>
      </c>
      <c r="C977" s="10">
        <v>1</v>
      </c>
      <c r="D977" s="16">
        <v>14</v>
      </c>
      <c r="E977" s="17">
        <v>0</v>
      </c>
      <c r="G977" s="10">
        <v>4</v>
      </c>
      <c r="H977" s="10">
        <v>0</v>
      </c>
    </row>
    <row r="978" spans="1:8" x14ac:dyDescent="0.2">
      <c r="A978" s="19">
        <v>1</v>
      </c>
      <c r="B978" s="10">
        <v>25</v>
      </c>
      <c r="C978" s="20">
        <v>1</v>
      </c>
      <c r="D978" s="16">
        <v>15</v>
      </c>
      <c r="E978" s="17">
        <v>0</v>
      </c>
      <c r="G978" s="10">
        <v>5</v>
      </c>
      <c r="H978" s="10">
        <v>0</v>
      </c>
    </row>
    <row r="979" spans="1:8" x14ac:dyDescent="0.2">
      <c r="A979" s="15">
        <v>1</v>
      </c>
      <c r="B979" s="10">
        <v>25</v>
      </c>
      <c r="C979" s="10">
        <v>1</v>
      </c>
      <c r="D979" s="16">
        <v>16</v>
      </c>
      <c r="E979" s="17">
        <v>0</v>
      </c>
      <c r="G979" s="10">
        <v>6</v>
      </c>
      <c r="H979" s="10">
        <v>0</v>
      </c>
    </row>
    <row r="980" spans="1:8" x14ac:dyDescent="0.2">
      <c r="A980" s="15">
        <v>1</v>
      </c>
      <c r="B980" s="10">
        <v>25</v>
      </c>
      <c r="C980" s="10">
        <v>1</v>
      </c>
      <c r="D980" s="16">
        <v>17</v>
      </c>
      <c r="E980" s="17">
        <v>0</v>
      </c>
      <c r="G980" s="10">
        <v>7</v>
      </c>
      <c r="H980" s="10">
        <v>0</v>
      </c>
    </row>
    <row r="981" spans="1:8" x14ac:dyDescent="0.2">
      <c r="A981" s="15">
        <v>1</v>
      </c>
      <c r="B981" s="10">
        <v>25</v>
      </c>
      <c r="C981" s="10">
        <v>1</v>
      </c>
      <c r="D981" s="16">
        <v>18</v>
      </c>
      <c r="E981" s="17">
        <v>0</v>
      </c>
      <c r="G981" s="10">
        <v>8</v>
      </c>
      <c r="H981" s="10">
        <v>0</v>
      </c>
    </row>
    <row r="982" spans="1:8" x14ac:dyDescent="0.2">
      <c r="A982" s="15">
        <v>1</v>
      </c>
      <c r="B982" s="10">
        <v>25</v>
      </c>
      <c r="C982" s="10">
        <v>1</v>
      </c>
      <c r="D982" s="16">
        <v>19</v>
      </c>
      <c r="E982" s="17">
        <v>0</v>
      </c>
      <c r="G982" s="10">
        <v>9</v>
      </c>
      <c r="H982" s="10">
        <v>0</v>
      </c>
    </row>
    <row r="983" spans="1:8" x14ac:dyDescent="0.2">
      <c r="A983" s="22">
        <v>1</v>
      </c>
      <c r="B983" s="23">
        <v>25</v>
      </c>
      <c r="C983" s="23">
        <v>1</v>
      </c>
      <c r="D983" s="23">
        <v>20</v>
      </c>
      <c r="E983" s="24">
        <v>0</v>
      </c>
      <c r="F983" s="25"/>
      <c r="G983" s="10">
        <v>10</v>
      </c>
      <c r="H983" s="10">
        <v>0</v>
      </c>
    </row>
    <row r="984" spans="1:8" x14ac:dyDescent="0.2">
      <c r="A984" s="15">
        <v>1</v>
      </c>
      <c r="B984" s="10">
        <v>25</v>
      </c>
      <c r="C984" s="10">
        <v>1</v>
      </c>
      <c r="D984" s="16">
        <v>21</v>
      </c>
      <c r="E984" s="17">
        <v>0</v>
      </c>
      <c r="G984" s="10">
        <v>11</v>
      </c>
      <c r="H984" s="10">
        <v>0</v>
      </c>
    </row>
    <row r="985" spans="1:8" x14ac:dyDescent="0.2">
      <c r="A985" s="15">
        <v>1</v>
      </c>
      <c r="B985" s="10">
        <v>25</v>
      </c>
      <c r="C985" s="10">
        <v>1</v>
      </c>
      <c r="D985" s="16">
        <v>22</v>
      </c>
      <c r="E985" s="17">
        <v>0</v>
      </c>
      <c r="G985" s="10">
        <v>12</v>
      </c>
      <c r="H985" s="10">
        <v>0</v>
      </c>
    </row>
    <row r="986" spans="1:8" x14ac:dyDescent="0.2">
      <c r="A986" s="15">
        <v>1</v>
      </c>
      <c r="B986" s="10">
        <v>25</v>
      </c>
      <c r="C986" s="10">
        <v>1</v>
      </c>
      <c r="D986" s="16">
        <v>23</v>
      </c>
      <c r="E986" s="17">
        <v>0</v>
      </c>
      <c r="G986" s="10">
        <v>13</v>
      </c>
      <c r="H986" s="10">
        <v>0</v>
      </c>
    </row>
    <row r="987" spans="1:8" x14ac:dyDescent="0.2">
      <c r="A987" s="15">
        <v>1</v>
      </c>
      <c r="B987" s="10">
        <v>25</v>
      </c>
      <c r="C987" s="10">
        <v>1</v>
      </c>
      <c r="D987" s="16">
        <v>24</v>
      </c>
      <c r="E987" s="17">
        <v>0</v>
      </c>
      <c r="G987" s="10">
        <v>14</v>
      </c>
      <c r="H987" s="10">
        <v>0</v>
      </c>
    </row>
    <row r="988" spans="1:8" x14ac:dyDescent="0.2">
      <c r="A988" s="19">
        <v>1</v>
      </c>
      <c r="B988" s="10">
        <v>25</v>
      </c>
      <c r="C988" s="20">
        <v>1</v>
      </c>
      <c r="D988" s="16">
        <v>25</v>
      </c>
      <c r="E988" s="17">
        <v>0</v>
      </c>
      <c r="G988" s="10">
        <v>15</v>
      </c>
      <c r="H988" s="10">
        <v>0</v>
      </c>
    </row>
    <row r="989" spans="1:8" x14ac:dyDescent="0.2">
      <c r="A989" s="15">
        <v>1</v>
      </c>
      <c r="B989" s="10">
        <v>25</v>
      </c>
      <c r="C989" s="10">
        <v>1</v>
      </c>
      <c r="D989" s="16">
        <v>26</v>
      </c>
      <c r="E989" s="17">
        <v>0</v>
      </c>
      <c r="G989" s="10" t="s">
        <v>102</v>
      </c>
      <c r="H989" s="10">
        <f>SUM(H974:H988)</f>
        <v>0</v>
      </c>
    </row>
    <row r="990" spans="1:8" x14ac:dyDescent="0.2">
      <c r="A990" s="15">
        <v>1</v>
      </c>
      <c r="B990" s="10">
        <v>25</v>
      </c>
      <c r="C990" s="10">
        <v>1</v>
      </c>
      <c r="D990" s="16">
        <v>27</v>
      </c>
      <c r="E990" s="17">
        <v>0</v>
      </c>
    </row>
    <row r="991" spans="1:8" x14ac:dyDescent="0.2">
      <c r="A991" s="15">
        <v>1</v>
      </c>
      <c r="B991" s="10">
        <v>25</v>
      </c>
      <c r="C991" s="10">
        <v>1</v>
      </c>
      <c r="D991" s="16">
        <v>28</v>
      </c>
      <c r="E991" s="17">
        <v>0</v>
      </c>
    </row>
    <row r="992" spans="1:8" x14ac:dyDescent="0.2">
      <c r="A992" s="15">
        <v>1</v>
      </c>
      <c r="B992" s="10">
        <v>25</v>
      </c>
      <c r="C992" s="20">
        <v>1</v>
      </c>
      <c r="D992" s="16">
        <v>29</v>
      </c>
      <c r="E992" s="17">
        <v>0</v>
      </c>
    </row>
    <row r="993" spans="1:6" x14ac:dyDescent="0.2">
      <c r="A993" s="22">
        <v>1</v>
      </c>
      <c r="B993" s="23">
        <v>25</v>
      </c>
      <c r="C993" s="23">
        <v>1</v>
      </c>
      <c r="D993" s="23">
        <v>30</v>
      </c>
      <c r="E993" s="24">
        <v>0</v>
      </c>
      <c r="F993" s="25"/>
    </row>
    <row r="994" spans="1:6" x14ac:dyDescent="0.2">
      <c r="A994" s="15">
        <v>1</v>
      </c>
      <c r="B994" s="10">
        <v>25</v>
      </c>
      <c r="C994" s="10">
        <v>1</v>
      </c>
      <c r="D994" s="16">
        <v>31</v>
      </c>
      <c r="E994" s="17">
        <v>0</v>
      </c>
    </row>
    <row r="995" spans="1:6" x14ac:dyDescent="0.2">
      <c r="A995" s="15">
        <v>1</v>
      </c>
      <c r="B995" s="10">
        <v>25</v>
      </c>
      <c r="C995" s="10">
        <v>1</v>
      </c>
      <c r="D995" s="16">
        <v>32</v>
      </c>
      <c r="E995" s="17">
        <v>0</v>
      </c>
    </row>
    <row r="996" spans="1:6" x14ac:dyDescent="0.2">
      <c r="A996" s="15">
        <v>1</v>
      </c>
      <c r="B996" s="10">
        <v>25</v>
      </c>
      <c r="C996" s="10">
        <v>1</v>
      </c>
      <c r="D996" s="16">
        <v>33</v>
      </c>
      <c r="E996" s="17">
        <v>0</v>
      </c>
    </row>
    <row r="997" spans="1:6" x14ac:dyDescent="0.2">
      <c r="A997" s="15">
        <v>1</v>
      </c>
      <c r="B997" s="10">
        <v>25</v>
      </c>
      <c r="C997" s="10">
        <v>1</v>
      </c>
      <c r="D997" s="16">
        <v>34</v>
      </c>
      <c r="E997" s="17">
        <v>0</v>
      </c>
    </row>
    <row r="998" spans="1:6" x14ac:dyDescent="0.2">
      <c r="A998" s="19">
        <v>1</v>
      </c>
      <c r="B998" s="10">
        <v>25</v>
      </c>
      <c r="C998" s="20">
        <v>1</v>
      </c>
      <c r="D998" s="16">
        <v>35</v>
      </c>
      <c r="E998" s="17">
        <v>0</v>
      </c>
    </row>
    <row r="999" spans="1:6" x14ac:dyDescent="0.2">
      <c r="A999" s="15">
        <v>1</v>
      </c>
      <c r="B999" s="10">
        <v>25</v>
      </c>
      <c r="C999" s="10">
        <v>1</v>
      </c>
      <c r="D999" s="16">
        <v>36</v>
      </c>
      <c r="E999" s="17">
        <v>0</v>
      </c>
    </row>
    <row r="1000" spans="1:6" x14ac:dyDescent="0.2">
      <c r="A1000" s="15">
        <v>1</v>
      </c>
      <c r="B1000" s="10">
        <v>25</v>
      </c>
      <c r="C1000" s="10">
        <v>1</v>
      </c>
      <c r="D1000" s="16">
        <v>37</v>
      </c>
      <c r="E1000" s="17">
        <v>0</v>
      </c>
    </row>
    <row r="1001" spans="1:6" x14ac:dyDescent="0.2">
      <c r="A1001" s="15">
        <v>1</v>
      </c>
      <c r="B1001" s="10">
        <v>25</v>
      </c>
      <c r="C1001" s="10">
        <v>1</v>
      </c>
      <c r="D1001" s="16">
        <v>38</v>
      </c>
      <c r="E1001" s="17">
        <v>0</v>
      </c>
    </row>
    <row r="1002" spans="1:6" x14ac:dyDescent="0.2">
      <c r="A1002" s="15">
        <v>1</v>
      </c>
      <c r="B1002" s="10">
        <v>25</v>
      </c>
      <c r="C1002" s="10">
        <v>1</v>
      </c>
      <c r="D1002" s="16">
        <v>39</v>
      </c>
      <c r="E1002" s="17">
        <v>0</v>
      </c>
    </row>
    <row r="1003" spans="1:6" ht="15.75" thickBot="1" x14ac:dyDescent="0.25">
      <c r="A1003" s="26">
        <v>1</v>
      </c>
      <c r="B1003" s="27">
        <v>25</v>
      </c>
      <c r="C1003" s="27">
        <v>1</v>
      </c>
      <c r="D1003" s="27">
        <v>40</v>
      </c>
      <c r="E1003" s="28">
        <v>0</v>
      </c>
      <c r="F1003" s="43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43"/>
  <sheetViews>
    <sheetView tabSelected="1" zoomScale="75" workbookViewId="0">
      <pane ySplit="3" topLeftCell="A4" activePane="bottomLeft" state="frozenSplit"/>
      <selection pane="bottomLeft" activeCell="F7" sqref="F7"/>
    </sheetView>
  </sheetViews>
  <sheetFormatPr baseColWidth="10" defaultColWidth="13.140625" defaultRowHeight="15" x14ac:dyDescent="0.2"/>
  <cols>
    <col min="1" max="2" width="5.7109375" style="10" customWidth="1"/>
    <col min="3" max="3" width="6.7109375" style="10" customWidth="1"/>
    <col min="4" max="4" width="15.7109375" style="10" customWidth="1"/>
    <col min="5" max="5" width="12.7109375" style="10" customWidth="1"/>
    <col min="6" max="6" width="15.7109375" style="10" customWidth="1"/>
    <col min="7" max="8" width="10.7109375" style="10" customWidth="1"/>
    <col min="9" max="11" width="5.7109375" style="10" customWidth="1"/>
    <col min="12" max="12" width="6.7109375" style="10" customWidth="1"/>
    <col min="13" max="13" width="15.7109375" style="10" customWidth="1"/>
    <col min="14" max="14" width="10.7109375" style="10" customWidth="1"/>
    <col min="15" max="15" width="15.7109375" style="10" customWidth="1"/>
    <col min="16" max="17" width="10.7109375" style="10" customWidth="1"/>
    <col min="18" max="20" width="5.7109375" style="10" customWidth="1"/>
    <col min="21" max="21" width="6.7109375" style="10" customWidth="1"/>
    <col min="22" max="22" width="15.7109375" style="10" customWidth="1"/>
    <col min="23" max="23" width="10.7109375" style="10" customWidth="1"/>
    <col min="24" max="24" width="15.7109375" style="10" customWidth="1"/>
    <col min="25" max="26" width="10.7109375" style="10" customWidth="1"/>
    <col min="27" max="29" width="5.7109375" style="10" customWidth="1"/>
    <col min="30" max="30" width="6.7109375" style="10" customWidth="1"/>
    <col min="31" max="31" width="15.7109375" style="10" customWidth="1"/>
    <col min="32" max="32" width="10.7109375" style="10" customWidth="1"/>
    <col min="33" max="33" width="15.7109375" style="10" customWidth="1"/>
    <col min="34" max="35" width="10.7109375" style="10" customWidth="1"/>
    <col min="36" max="38" width="5.7109375" style="10" customWidth="1"/>
    <col min="39" max="39" width="6.7109375" style="10" customWidth="1"/>
    <col min="40" max="40" width="15.7109375" style="10" customWidth="1"/>
    <col min="41" max="41" width="10.7109375" style="10" customWidth="1"/>
    <col min="42" max="42" width="15.7109375" style="10" customWidth="1"/>
    <col min="43" max="44" width="10.7109375" style="10" customWidth="1"/>
    <col min="45" max="16384" width="13.140625" style="10"/>
  </cols>
  <sheetData>
    <row r="1" spans="1:44" ht="26.25" x14ac:dyDescent="0.4">
      <c r="A1" s="45" t="s">
        <v>103</v>
      </c>
      <c r="B1" s="46"/>
      <c r="C1" s="46"/>
      <c r="D1" s="46"/>
      <c r="E1" s="46"/>
      <c r="F1" s="46"/>
      <c r="G1" s="46"/>
      <c r="H1" s="46"/>
      <c r="J1" s="47" t="s">
        <v>104</v>
      </c>
      <c r="K1" s="48"/>
      <c r="L1" s="48"/>
      <c r="M1" s="48"/>
      <c r="N1" s="48"/>
      <c r="O1" s="48"/>
      <c r="P1" s="48"/>
      <c r="Q1" s="48"/>
      <c r="S1" s="49" t="s">
        <v>105</v>
      </c>
      <c r="T1" s="50"/>
      <c r="U1" s="50"/>
      <c r="V1" s="50"/>
      <c r="W1" s="50"/>
      <c r="X1" s="50"/>
      <c r="Y1" s="50"/>
      <c r="Z1" s="50"/>
      <c r="AB1" s="51" t="s">
        <v>106</v>
      </c>
      <c r="AC1" s="52"/>
      <c r="AD1" s="52"/>
      <c r="AE1" s="52"/>
      <c r="AF1" s="52"/>
      <c r="AG1" s="52"/>
      <c r="AH1" s="52"/>
      <c r="AI1" s="52"/>
      <c r="AK1" s="53" t="s">
        <v>107</v>
      </c>
      <c r="AL1" s="54"/>
      <c r="AM1" s="54"/>
      <c r="AN1" s="54"/>
      <c r="AO1" s="54"/>
      <c r="AP1" s="54"/>
      <c r="AQ1" s="54"/>
      <c r="AR1" s="54"/>
    </row>
    <row r="2" spans="1:44" x14ac:dyDescent="0.2">
      <c r="A2" s="46"/>
      <c r="B2" s="46"/>
      <c r="C2" s="46"/>
      <c r="D2" s="46"/>
      <c r="E2" s="46"/>
      <c r="F2" s="46"/>
      <c r="G2" s="46"/>
      <c r="H2" s="46"/>
      <c r="J2" s="48"/>
      <c r="K2" s="48"/>
      <c r="L2" s="48"/>
      <c r="M2" s="48"/>
      <c r="N2" s="48"/>
      <c r="O2" s="48"/>
      <c r="P2" s="48"/>
      <c r="Q2" s="48"/>
      <c r="S2" s="50"/>
      <c r="T2" s="50"/>
      <c r="U2" s="50"/>
      <c r="V2" s="50"/>
      <c r="W2" s="50"/>
      <c r="X2" s="50"/>
      <c r="Y2" s="50"/>
      <c r="Z2" s="50"/>
      <c r="AB2" s="52"/>
      <c r="AC2" s="52"/>
      <c r="AD2" s="52"/>
      <c r="AE2" s="52"/>
      <c r="AF2" s="52"/>
      <c r="AG2" s="52"/>
      <c r="AH2" s="52"/>
      <c r="AI2" s="52"/>
      <c r="AK2" s="54"/>
      <c r="AL2" s="54"/>
      <c r="AM2" s="54"/>
      <c r="AN2" s="54"/>
      <c r="AO2" s="54"/>
      <c r="AP2" s="54"/>
      <c r="AQ2" s="54"/>
      <c r="AR2" s="54"/>
    </row>
    <row r="3" spans="1:44" ht="15.75" x14ac:dyDescent="0.25">
      <c r="A3" s="55" t="s">
        <v>74</v>
      </c>
      <c r="B3" s="56" t="s">
        <v>76</v>
      </c>
      <c r="C3" s="57" t="s">
        <v>77</v>
      </c>
      <c r="D3" s="58" t="s">
        <v>5</v>
      </c>
      <c r="E3" s="46"/>
      <c r="F3" s="46"/>
      <c r="G3" s="46" t="s">
        <v>136</v>
      </c>
      <c r="H3" s="46" t="s">
        <v>189</v>
      </c>
      <c r="J3" s="59" t="s">
        <v>74</v>
      </c>
      <c r="K3" s="60" t="s">
        <v>76</v>
      </c>
      <c r="L3" s="61" t="s">
        <v>77</v>
      </c>
      <c r="M3" s="62" t="s">
        <v>5</v>
      </c>
      <c r="N3" s="48"/>
      <c r="O3" s="48"/>
      <c r="P3" s="48" t="s">
        <v>136</v>
      </c>
      <c r="Q3" s="48" t="s">
        <v>189</v>
      </c>
      <c r="S3" s="63" t="s">
        <v>74</v>
      </c>
      <c r="T3" s="64" t="s">
        <v>76</v>
      </c>
      <c r="U3" s="65" t="s">
        <v>77</v>
      </c>
      <c r="V3" s="66" t="s">
        <v>5</v>
      </c>
      <c r="W3" s="50"/>
      <c r="X3" s="50"/>
      <c r="Y3" s="50" t="s">
        <v>136</v>
      </c>
      <c r="Z3" s="50" t="s">
        <v>189</v>
      </c>
      <c r="AB3" s="67" t="s">
        <v>74</v>
      </c>
      <c r="AC3" s="68" t="s">
        <v>76</v>
      </c>
      <c r="AD3" s="69" t="s">
        <v>77</v>
      </c>
      <c r="AE3" s="70" t="s">
        <v>5</v>
      </c>
      <c r="AF3" s="52"/>
      <c r="AG3" s="52"/>
      <c r="AH3" s="52" t="s">
        <v>136</v>
      </c>
      <c r="AI3" s="52" t="s">
        <v>189</v>
      </c>
      <c r="AK3" s="71" t="s">
        <v>74</v>
      </c>
      <c r="AL3" s="72" t="s">
        <v>76</v>
      </c>
      <c r="AM3" s="73" t="s">
        <v>77</v>
      </c>
      <c r="AN3" s="74" t="s">
        <v>5</v>
      </c>
      <c r="AO3" s="54"/>
      <c r="AP3" s="54"/>
      <c r="AQ3" s="54" t="s">
        <v>136</v>
      </c>
      <c r="AR3" s="54" t="s">
        <v>189</v>
      </c>
    </row>
    <row r="4" spans="1:44" x14ac:dyDescent="0.2">
      <c r="A4" s="46">
        <v>1</v>
      </c>
      <c r="B4" s="75">
        <v>1</v>
      </c>
      <c r="C4" s="76">
        <v>0</v>
      </c>
      <c r="D4" s="46" t="s">
        <v>108</v>
      </c>
      <c r="E4" s="46" t="s">
        <v>13</v>
      </c>
      <c r="F4" s="77">
        <v>40660</v>
      </c>
      <c r="G4" s="46">
        <f>SUM(C4:C43)</f>
        <v>20</v>
      </c>
      <c r="H4" s="136">
        <f>G4/6*7/40</f>
        <v>0.58333333333333337</v>
      </c>
      <c r="J4" s="48">
        <v>1</v>
      </c>
      <c r="K4" s="78">
        <v>1</v>
      </c>
      <c r="L4" s="79">
        <v>0</v>
      </c>
      <c r="M4" s="48" t="s">
        <v>109</v>
      </c>
      <c r="N4" s="48" t="s">
        <v>13</v>
      </c>
      <c r="O4" s="80">
        <v>40668</v>
      </c>
      <c r="P4" s="48">
        <f>SUM(L4:L43)</f>
        <v>3</v>
      </c>
      <c r="Q4" s="138">
        <f>P4/40</f>
        <v>7.4999999999999997E-2</v>
      </c>
      <c r="S4" s="50">
        <v>1</v>
      </c>
      <c r="T4" s="81">
        <v>1</v>
      </c>
      <c r="U4" s="82">
        <v>0</v>
      </c>
      <c r="V4" s="50" t="s">
        <v>110</v>
      </c>
      <c r="W4" s="50" t="s">
        <v>13</v>
      </c>
      <c r="X4" s="83">
        <v>40721</v>
      </c>
      <c r="Y4" s="50">
        <f>SUM(U4:U43)</f>
        <v>81</v>
      </c>
      <c r="Z4" s="137">
        <f>Y4/40</f>
        <v>2.0249999999999999</v>
      </c>
      <c r="AB4" s="52">
        <v>1</v>
      </c>
      <c r="AC4" s="84">
        <v>1</v>
      </c>
      <c r="AD4" s="85">
        <v>0</v>
      </c>
      <c r="AE4" s="52" t="s">
        <v>109</v>
      </c>
      <c r="AF4" s="52" t="s">
        <v>13</v>
      </c>
      <c r="AG4" s="86">
        <v>40749</v>
      </c>
      <c r="AH4" s="52">
        <f>SUM(AD4:AD23)</f>
        <v>1</v>
      </c>
      <c r="AI4" s="139">
        <f>AH4/18</f>
        <v>5.5555555555555552E-2</v>
      </c>
      <c r="AK4" s="54">
        <v>1</v>
      </c>
      <c r="AL4" s="87">
        <v>1</v>
      </c>
      <c r="AM4" s="88">
        <v>4</v>
      </c>
      <c r="AN4" s="54" t="s">
        <v>55</v>
      </c>
      <c r="AO4" s="54" t="s">
        <v>13</v>
      </c>
      <c r="AP4" s="89">
        <v>40785</v>
      </c>
      <c r="AQ4" s="54">
        <f>SUM(AM4:AM23)</f>
        <v>97</v>
      </c>
      <c r="AR4" s="140">
        <f>AQ4/20</f>
        <v>4.8499999999999996</v>
      </c>
    </row>
    <row r="5" spans="1:44" x14ac:dyDescent="0.2">
      <c r="A5" s="46">
        <v>1</v>
      </c>
      <c r="B5" s="75">
        <v>2</v>
      </c>
      <c r="C5" s="76">
        <v>0</v>
      </c>
      <c r="D5" s="46" t="s">
        <v>111</v>
      </c>
      <c r="E5" s="46" t="s">
        <v>15</v>
      </c>
      <c r="F5" s="77">
        <v>40668</v>
      </c>
      <c r="G5" s="46">
        <f>SUM(C44:C83)</f>
        <v>72</v>
      </c>
      <c r="H5" s="136">
        <f>G5/8*7/40</f>
        <v>1.575</v>
      </c>
      <c r="J5" s="48">
        <v>1</v>
      </c>
      <c r="K5" s="78">
        <v>2</v>
      </c>
      <c r="L5" s="79">
        <v>0</v>
      </c>
      <c r="M5" s="48"/>
      <c r="N5" s="48" t="s">
        <v>15</v>
      </c>
      <c r="O5" s="80">
        <v>40672</v>
      </c>
      <c r="P5" s="48">
        <f>SUM(L44:L83)</f>
        <v>39</v>
      </c>
      <c r="Q5" s="138">
        <f>P5/4*7/40</f>
        <v>1.70625</v>
      </c>
      <c r="S5" s="50">
        <v>1</v>
      </c>
      <c r="T5" s="81">
        <v>2</v>
      </c>
      <c r="U5" s="82">
        <v>0</v>
      </c>
      <c r="V5" s="50"/>
      <c r="W5" s="50" t="s">
        <v>15</v>
      </c>
      <c r="X5" s="83">
        <v>40728</v>
      </c>
      <c r="Y5" s="50">
        <f>SUM(U44:U83)</f>
        <v>234</v>
      </c>
      <c r="Z5" s="137">
        <f t="shared" ref="Z5:Z9" si="0">Y5/40</f>
        <v>5.85</v>
      </c>
      <c r="AB5" s="52">
        <v>1</v>
      </c>
      <c r="AC5" s="84">
        <v>2</v>
      </c>
      <c r="AD5" s="85">
        <v>0</v>
      </c>
      <c r="AE5" s="52" t="s">
        <v>112</v>
      </c>
      <c r="AF5" s="52" t="s">
        <v>15</v>
      </c>
      <c r="AG5" s="86">
        <v>40756</v>
      </c>
      <c r="AH5" s="52">
        <f>SUM(AD24:AD43)</f>
        <v>8</v>
      </c>
      <c r="AI5" s="139">
        <f>AH5/19</f>
        <v>0.42105263157894735</v>
      </c>
      <c r="AK5" s="54">
        <v>1</v>
      </c>
      <c r="AL5" s="87">
        <v>2</v>
      </c>
      <c r="AM5" s="88">
        <v>12</v>
      </c>
      <c r="AN5" s="54" t="s">
        <v>113</v>
      </c>
      <c r="AO5" s="54" t="s">
        <v>15</v>
      </c>
      <c r="AP5" s="89">
        <v>40791</v>
      </c>
      <c r="AQ5" s="54">
        <f>SUM(AM24:AM43)</f>
        <v>152</v>
      </c>
      <c r="AR5" s="140">
        <f>AQ5/6*7/20</f>
        <v>8.8666666666666654</v>
      </c>
    </row>
    <row r="6" spans="1:44" x14ac:dyDescent="0.2">
      <c r="A6" s="46">
        <v>1</v>
      </c>
      <c r="B6" s="75">
        <v>3</v>
      </c>
      <c r="C6" s="76">
        <v>0</v>
      </c>
      <c r="D6" s="46" t="s">
        <v>114</v>
      </c>
      <c r="E6" s="46" t="s">
        <v>16</v>
      </c>
      <c r="F6" s="77">
        <v>40672</v>
      </c>
      <c r="G6" s="46">
        <f>SUM(C84:C123)</f>
        <v>121</v>
      </c>
      <c r="H6" s="136">
        <f>G6/4*7/40</f>
        <v>5.2937500000000002</v>
      </c>
      <c r="J6" s="48">
        <v>1</v>
      </c>
      <c r="K6" s="78">
        <v>3</v>
      </c>
      <c r="L6" s="79">
        <v>0</v>
      </c>
      <c r="M6" s="48"/>
      <c r="N6" s="48" t="s">
        <v>16</v>
      </c>
      <c r="O6" s="80">
        <v>40675</v>
      </c>
      <c r="P6" s="48">
        <f>SUM(L84:L123)</f>
        <v>83</v>
      </c>
      <c r="Q6" s="138">
        <f>P6/3*7/40</f>
        <v>4.8416666666666668</v>
      </c>
      <c r="S6" s="50">
        <v>1</v>
      </c>
      <c r="T6" s="81">
        <v>3</v>
      </c>
      <c r="U6" s="82">
        <v>0</v>
      </c>
      <c r="V6" s="50"/>
      <c r="W6" s="50" t="s">
        <v>16</v>
      </c>
      <c r="X6" s="83">
        <v>40735</v>
      </c>
      <c r="Y6" s="50">
        <f>SUM(U84:U123)</f>
        <v>291</v>
      </c>
      <c r="Z6" s="137">
        <f t="shared" si="0"/>
        <v>7.2750000000000004</v>
      </c>
      <c r="AB6" s="52">
        <v>1</v>
      </c>
      <c r="AC6" s="84">
        <v>3</v>
      </c>
      <c r="AD6" s="85">
        <v>1</v>
      </c>
      <c r="AE6" s="52" t="s">
        <v>115</v>
      </c>
      <c r="AF6" s="52" t="s">
        <v>16</v>
      </c>
      <c r="AG6" s="86">
        <v>40764</v>
      </c>
      <c r="AH6" s="52">
        <f>SUM(AD44:AD63)</f>
        <v>77</v>
      </c>
      <c r="AI6" s="139">
        <f>AH6/8*7/18</f>
        <v>3.7430555555555554</v>
      </c>
      <c r="AK6" s="54">
        <v>1</v>
      </c>
      <c r="AL6" s="87">
        <v>3</v>
      </c>
      <c r="AM6" s="88">
        <v>5</v>
      </c>
      <c r="AN6" s="54" t="s">
        <v>115</v>
      </c>
      <c r="AO6" s="54" t="s">
        <v>16</v>
      </c>
      <c r="AP6" s="89">
        <v>40798</v>
      </c>
      <c r="AQ6" s="54">
        <f>SUM(AM44:AM63)</f>
        <v>129</v>
      </c>
      <c r="AR6" s="140">
        <f t="shared" ref="AR6:AR7" si="1">AQ6/20</f>
        <v>6.45</v>
      </c>
    </row>
    <row r="7" spans="1:44" x14ac:dyDescent="0.2">
      <c r="A7" s="46">
        <v>1</v>
      </c>
      <c r="B7" s="75">
        <v>4</v>
      </c>
      <c r="C7" s="76">
        <v>2</v>
      </c>
      <c r="D7" s="46"/>
      <c r="E7" s="46" t="s">
        <v>17</v>
      </c>
      <c r="F7" s="77">
        <v>40675</v>
      </c>
      <c r="G7" s="46">
        <f>SUM(C124:C163)</f>
        <v>22</v>
      </c>
      <c r="H7" s="136">
        <f>G7/3*7/40</f>
        <v>1.2833333333333332</v>
      </c>
      <c r="J7" s="48">
        <v>1</v>
      </c>
      <c r="K7" s="78">
        <v>4</v>
      </c>
      <c r="L7" s="79">
        <v>0</v>
      </c>
      <c r="M7" s="48"/>
      <c r="N7" s="48" t="s">
        <v>17</v>
      </c>
      <c r="O7" s="80">
        <v>40679</v>
      </c>
      <c r="P7" s="48">
        <f>SUM(L124:L163)</f>
        <v>16</v>
      </c>
      <c r="Q7" s="138">
        <f>P7/4*7/40</f>
        <v>0.7</v>
      </c>
      <c r="S7" s="50">
        <v>1</v>
      </c>
      <c r="T7" s="81">
        <v>4</v>
      </c>
      <c r="U7" s="82">
        <v>0</v>
      </c>
      <c r="V7" s="50"/>
      <c r="W7" s="50" t="s">
        <v>17</v>
      </c>
      <c r="X7" s="83">
        <v>40742</v>
      </c>
      <c r="Y7" s="50">
        <f>SUM(U124:U163)</f>
        <v>34</v>
      </c>
      <c r="Z7" s="137">
        <f t="shared" si="0"/>
        <v>0.85</v>
      </c>
      <c r="AB7" s="52">
        <v>1</v>
      </c>
      <c r="AC7" s="84">
        <v>4</v>
      </c>
      <c r="AD7" s="85">
        <v>0</v>
      </c>
      <c r="AE7" s="52"/>
      <c r="AF7" s="52"/>
      <c r="AG7" s="86"/>
      <c r="AH7" s="52"/>
      <c r="AI7" s="52"/>
      <c r="AK7" s="54">
        <v>1</v>
      </c>
      <c r="AL7" s="87">
        <v>4</v>
      </c>
      <c r="AM7" s="88">
        <v>12</v>
      </c>
      <c r="AN7" s="54"/>
      <c r="AO7" s="54" t="s">
        <v>17</v>
      </c>
      <c r="AP7" s="89">
        <v>40805</v>
      </c>
      <c r="AQ7" s="54">
        <f>SUM(AM64:AM83)</f>
        <v>37</v>
      </c>
      <c r="AR7" s="140">
        <f t="shared" si="1"/>
        <v>1.85</v>
      </c>
    </row>
    <row r="8" spans="1:44" x14ac:dyDescent="0.2">
      <c r="A8" s="75">
        <v>1</v>
      </c>
      <c r="B8" s="75">
        <v>5</v>
      </c>
      <c r="C8" s="76">
        <v>2</v>
      </c>
      <c r="D8" s="46"/>
      <c r="E8" s="46" t="s">
        <v>18</v>
      </c>
      <c r="F8" s="77">
        <v>40679</v>
      </c>
      <c r="G8" s="46">
        <f>SUM(C164:C203)</f>
        <v>24</v>
      </c>
      <c r="H8" s="136">
        <f>G8/4*7/40</f>
        <v>1.05</v>
      </c>
      <c r="J8" s="78">
        <v>1</v>
      </c>
      <c r="K8" s="78">
        <v>5</v>
      </c>
      <c r="L8" s="79">
        <v>0</v>
      </c>
      <c r="M8" s="48"/>
      <c r="N8" s="48" t="s">
        <v>18</v>
      </c>
      <c r="O8" s="80">
        <v>40682</v>
      </c>
      <c r="P8" s="48">
        <f>SUM(L164:L203)</f>
        <v>8</v>
      </c>
      <c r="Q8" s="138">
        <f>P8/3*7/40</f>
        <v>0.46666666666666662</v>
      </c>
      <c r="S8" s="81">
        <v>1</v>
      </c>
      <c r="T8" s="81">
        <v>5</v>
      </c>
      <c r="U8" s="82">
        <v>0</v>
      </c>
      <c r="V8" s="50"/>
      <c r="W8" s="50" t="s">
        <v>18</v>
      </c>
      <c r="X8" s="83">
        <v>40749</v>
      </c>
      <c r="Y8" s="50">
        <f>SUM(U164:U203)</f>
        <v>5</v>
      </c>
      <c r="Z8" s="137">
        <f>Y8/40</f>
        <v>0.125</v>
      </c>
      <c r="AB8" s="84">
        <v>1</v>
      </c>
      <c r="AC8" s="84">
        <v>5</v>
      </c>
      <c r="AD8" s="85">
        <v>0</v>
      </c>
      <c r="AE8" s="52"/>
      <c r="AF8" s="52"/>
      <c r="AG8" s="86"/>
      <c r="AH8" s="52"/>
      <c r="AI8" s="52"/>
      <c r="AK8" s="87">
        <v>1</v>
      </c>
      <c r="AL8" s="87">
        <v>5</v>
      </c>
      <c r="AM8" s="88">
        <v>3</v>
      </c>
      <c r="AN8" s="54"/>
      <c r="AO8" s="54" t="s">
        <v>18</v>
      </c>
      <c r="AP8" s="89">
        <v>40812</v>
      </c>
      <c r="AQ8" s="54">
        <f>SUM(AM84:AM103)</f>
        <v>63</v>
      </c>
      <c r="AR8" s="140">
        <f>AQ8/18</f>
        <v>3.5</v>
      </c>
    </row>
    <row r="9" spans="1:44" x14ac:dyDescent="0.2">
      <c r="A9" s="46">
        <v>1</v>
      </c>
      <c r="B9" s="75">
        <v>6</v>
      </c>
      <c r="C9" s="76">
        <v>0</v>
      </c>
      <c r="D9" s="46"/>
      <c r="E9" s="46" t="s">
        <v>19</v>
      </c>
      <c r="F9" s="77">
        <v>40682</v>
      </c>
      <c r="G9" s="46">
        <f>SUM(C204:C243)</f>
        <v>20</v>
      </c>
      <c r="H9" s="136">
        <f>G9/3*7/40</f>
        <v>1.1666666666666667</v>
      </c>
      <c r="J9" s="48">
        <v>1</v>
      </c>
      <c r="K9" s="78">
        <v>6</v>
      </c>
      <c r="L9" s="79">
        <v>0</v>
      </c>
      <c r="M9" s="48"/>
      <c r="N9" s="48" t="s">
        <v>19</v>
      </c>
      <c r="O9" s="80">
        <v>40686</v>
      </c>
      <c r="P9" s="48">
        <f>SUM(L204:L243)</f>
        <v>5</v>
      </c>
      <c r="Q9" s="138">
        <f>P9/4*7/40</f>
        <v>0.21875</v>
      </c>
      <c r="S9" s="50">
        <v>1</v>
      </c>
      <c r="T9" s="81">
        <v>6</v>
      </c>
      <c r="U9" s="82">
        <v>3</v>
      </c>
      <c r="V9" s="50"/>
      <c r="W9" s="50" t="s">
        <v>19</v>
      </c>
      <c r="X9" s="83">
        <v>40756</v>
      </c>
      <c r="Y9" s="50">
        <f>SUM(U204:U243)</f>
        <v>21</v>
      </c>
      <c r="Z9" s="137">
        <f t="shared" si="0"/>
        <v>0.52500000000000002</v>
      </c>
      <c r="AB9" s="52">
        <v>1</v>
      </c>
      <c r="AC9" s="84">
        <v>6</v>
      </c>
      <c r="AD9" s="85">
        <v>0</v>
      </c>
      <c r="AE9" s="52"/>
      <c r="AF9" s="52"/>
      <c r="AG9" s="86"/>
      <c r="AH9" s="52"/>
      <c r="AI9" s="52"/>
      <c r="AK9" s="54">
        <v>1</v>
      </c>
      <c r="AL9" s="87">
        <v>6</v>
      </c>
      <c r="AM9" s="88">
        <v>2</v>
      </c>
      <c r="AN9" s="54"/>
      <c r="AO9" s="54"/>
      <c r="AP9" s="89"/>
      <c r="AQ9" s="54"/>
      <c r="AR9" s="54"/>
    </row>
    <row r="10" spans="1:44" x14ac:dyDescent="0.2">
      <c r="A10" s="46">
        <v>1</v>
      </c>
      <c r="B10" s="75">
        <v>7</v>
      </c>
      <c r="C10" s="76">
        <v>0</v>
      </c>
      <c r="D10" s="46"/>
      <c r="E10" s="46" t="s">
        <v>20</v>
      </c>
      <c r="F10" s="77">
        <v>40686</v>
      </c>
      <c r="G10" s="46">
        <f>SUM(C244:C283)</f>
        <v>20</v>
      </c>
      <c r="H10" s="136">
        <f>G10/4*7/40</f>
        <v>0.875</v>
      </c>
      <c r="J10" s="48">
        <v>1</v>
      </c>
      <c r="K10" s="78">
        <v>7</v>
      </c>
      <c r="L10" s="79">
        <v>0</v>
      </c>
      <c r="M10" s="48"/>
      <c r="N10" s="48" t="s">
        <v>20</v>
      </c>
      <c r="O10" s="80">
        <v>40693</v>
      </c>
      <c r="P10" s="48">
        <f>SUM(L244:L283)</f>
        <v>10</v>
      </c>
      <c r="Q10" s="138">
        <f t="shared" ref="Q10:Q11" si="2">P10/40</f>
        <v>0.25</v>
      </c>
      <c r="S10" s="50">
        <v>1</v>
      </c>
      <c r="T10" s="81">
        <v>7</v>
      </c>
      <c r="U10" s="82">
        <v>3</v>
      </c>
      <c r="V10" s="50"/>
      <c r="W10" s="50"/>
      <c r="X10" s="83"/>
      <c r="Y10" s="50"/>
      <c r="Z10" s="50"/>
      <c r="AB10" s="52">
        <v>1</v>
      </c>
      <c r="AC10" s="84">
        <v>7</v>
      </c>
      <c r="AD10" s="85">
        <v>0</v>
      </c>
      <c r="AE10" s="52"/>
      <c r="AF10" s="52"/>
      <c r="AG10" s="86"/>
      <c r="AH10" s="52"/>
      <c r="AI10" s="52"/>
      <c r="AK10" s="54">
        <v>1</v>
      </c>
      <c r="AL10" s="87">
        <v>7</v>
      </c>
      <c r="AM10" s="88">
        <v>1</v>
      </c>
      <c r="AN10" s="54"/>
      <c r="AO10" s="54"/>
      <c r="AP10" s="89"/>
      <c r="AQ10" s="54"/>
      <c r="AR10" s="54"/>
    </row>
    <row r="11" spans="1:44" x14ac:dyDescent="0.2">
      <c r="A11" s="46">
        <v>1</v>
      </c>
      <c r="B11" s="75">
        <v>8</v>
      </c>
      <c r="C11" s="76">
        <v>0</v>
      </c>
      <c r="D11" s="46"/>
      <c r="E11" s="46" t="s">
        <v>21</v>
      </c>
      <c r="F11" s="77">
        <v>40693</v>
      </c>
      <c r="G11" s="46">
        <f>SUM(C284:C323)</f>
        <v>15</v>
      </c>
      <c r="H11" s="136">
        <f t="shared" ref="H11:H19" si="3">G11/40</f>
        <v>0.375</v>
      </c>
      <c r="J11" s="48">
        <v>1</v>
      </c>
      <c r="K11" s="78">
        <v>8</v>
      </c>
      <c r="L11" s="79">
        <v>0</v>
      </c>
      <c r="M11" s="48"/>
      <c r="N11" s="48" t="s">
        <v>21</v>
      </c>
      <c r="O11" s="80">
        <v>40700</v>
      </c>
      <c r="P11" s="48">
        <f>SUM(L284:L323)</f>
        <v>2</v>
      </c>
      <c r="Q11" s="138">
        <f t="shared" si="2"/>
        <v>0.05</v>
      </c>
      <c r="S11" s="50">
        <v>1</v>
      </c>
      <c r="T11" s="81">
        <v>8</v>
      </c>
      <c r="U11" s="82">
        <v>0</v>
      </c>
      <c r="V11" s="50"/>
      <c r="W11" s="50"/>
      <c r="X11" s="83"/>
      <c r="Y11" s="50"/>
      <c r="Z11" s="50"/>
      <c r="AB11" s="52">
        <v>1</v>
      </c>
      <c r="AC11" s="84">
        <v>8</v>
      </c>
      <c r="AD11" s="85">
        <v>0</v>
      </c>
      <c r="AE11" s="52"/>
      <c r="AF11" s="52"/>
      <c r="AG11" s="86"/>
      <c r="AH11" s="52"/>
      <c r="AI11" s="52"/>
      <c r="AK11" s="54">
        <v>1</v>
      </c>
      <c r="AL11" s="87">
        <v>8</v>
      </c>
      <c r="AM11" s="88">
        <v>2</v>
      </c>
      <c r="AN11" s="54"/>
      <c r="AO11" s="54"/>
      <c r="AP11" s="89"/>
      <c r="AQ11" s="54"/>
      <c r="AR11" s="54"/>
    </row>
    <row r="12" spans="1:44" x14ac:dyDescent="0.2">
      <c r="A12" s="46">
        <v>1</v>
      </c>
      <c r="B12" s="75">
        <v>9</v>
      </c>
      <c r="C12" s="76">
        <v>4</v>
      </c>
      <c r="D12" s="46"/>
      <c r="E12" s="46" t="s">
        <v>22</v>
      </c>
      <c r="F12" s="77">
        <v>40700</v>
      </c>
      <c r="G12" s="46">
        <f>SUM(C324:C363)</f>
        <v>2</v>
      </c>
      <c r="H12" s="136">
        <f t="shared" si="3"/>
        <v>0.05</v>
      </c>
      <c r="J12" s="48">
        <v>1</v>
      </c>
      <c r="K12" s="78">
        <v>9</v>
      </c>
      <c r="L12" s="79">
        <v>0</v>
      </c>
      <c r="M12" s="48"/>
      <c r="N12" s="48"/>
      <c r="O12" s="80"/>
      <c r="P12" s="48"/>
      <c r="Q12" s="48"/>
      <c r="S12" s="50">
        <v>1</v>
      </c>
      <c r="T12" s="81">
        <v>9</v>
      </c>
      <c r="U12" s="82">
        <v>2</v>
      </c>
      <c r="V12" s="50"/>
      <c r="W12" s="50"/>
      <c r="X12" s="83"/>
      <c r="Y12" s="50"/>
      <c r="Z12" s="50"/>
      <c r="AB12" s="52">
        <v>1</v>
      </c>
      <c r="AC12" s="84">
        <v>9</v>
      </c>
      <c r="AD12" s="85">
        <v>0</v>
      </c>
      <c r="AE12" s="52"/>
      <c r="AF12" s="52"/>
      <c r="AG12" s="86"/>
      <c r="AH12" s="52"/>
      <c r="AI12" s="52"/>
      <c r="AK12" s="54">
        <v>1</v>
      </c>
      <c r="AL12" s="87">
        <v>9</v>
      </c>
      <c r="AM12" s="88">
        <v>3</v>
      </c>
      <c r="AN12" s="54"/>
      <c r="AO12" s="54"/>
      <c r="AP12" s="89"/>
      <c r="AQ12" s="54"/>
      <c r="AR12" s="54"/>
    </row>
    <row r="13" spans="1:44" x14ac:dyDescent="0.2">
      <c r="A13" s="90">
        <v>1</v>
      </c>
      <c r="B13" s="90">
        <v>10</v>
      </c>
      <c r="C13" s="91">
        <v>0</v>
      </c>
      <c r="D13" s="92"/>
      <c r="E13" s="46" t="s">
        <v>23</v>
      </c>
      <c r="F13" s="77">
        <v>40709</v>
      </c>
      <c r="G13" s="46">
        <f>SUM(C364:C403)</f>
        <v>57</v>
      </c>
      <c r="H13" s="136">
        <f>G13/9*7/40</f>
        <v>1.1083333333333332</v>
      </c>
      <c r="J13" s="93">
        <v>1</v>
      </c>
      <c r="K13" s="93">
        <v>10</v>
      </c>
      <c r="L13" s="94">
        <v>0</v>
      </c>
      <c r="M13" s="95"/>
      <c r="N13" s="48"/>
      <c r="O13" s="80"/>
      <c r="P13" s="48"/>
      <c r="Q13" s="48"/>
      <c r="S13" s="96">
        <v>1</v>
      </c>
      <c r="T13" s="96">
        <v>10</v>
      </c>
      <c r="U13" s="97">
        <v>3</v>
      </c>
      <c r="V13" s="98"/>
      <c r="W13" s="50"/>
      <c r="X13" s="83"/>
      <c r="Y13" s="50"/>
      <c r="Z13" s="50"/>
      <c r="AB13" s="99">
        <v>1</v>
      </c>
      <c r="AC13" s="99">
        <v>10</v>
      </c>
      <c r="AD13" s="100">
        <v>0</v>
      </c>
      <c r="AE13" s="101"/>
      <c r="AF13" s="52"/>
      <c r="AG13" s="86"/>
      <c r="AH13" s="52"/>
      <c r="AI13" s="52"/>
      <c r="AK13" s="102">
        <v>1</v>
      </c>
      <c r="AL13" s="102">
        <v>10</v>
      </c>
      <c r="AM13" s="103">
        <v>8</v>
      </c>
      <c r="AN13" s="104"/>
      <c r="AO13" s="54"/>
      <c r="AP13" s="89"/>
      <c r="AQ13" s="54"/>
      <c r="AR13" s="54"/>
    </row>
    <row r="14" spans="1:44" x14ac:dyDescent="0.2">
      <c r="A14" s="46">
        <v>1</v>
      </c>
      <c r="B14" s="75">
        <v>11</v>
      </c>
      <c r="C14" s="76">
        <v>0</v>
      </c>
      <c r="D14" s="46"/>
      <c r="E14" s="46" t="s">
        <v>24</v>
      </c>
      <c r="F14" s="77">
        <v>40715</v>
      </c>
      <c r="G14" s="46">
        <f>SUM(C404:C443)</f>
        <v>38</v>
      </c>
      <c r="H14" s="136">
        <f>G14/6*7/40</f>
        <v>1.1083333333333332</v>
      </c>
      <c r="J14" s="48">
        <v>1</v>
      </c>
      <c r="K14" s="78">
        <v>11</v>
      </c>
      <c r="L14" s="79">
        <v>0</v>
      </c>
      <c r="M14" s="48"/>
      <c r="N14" s="48"/>
      <c r="O14" s="80"/>
      <c r="P14" s="48"/>
      <c r="Q14" s="48"/>
      <c r="S14" s="50">
        <v>1</v>
      </c>
      <c r="T14" s="81">
        <v>11</v>
      </c>
      <c r="U14" s="82">
        <v>2</v>
      </c>
      <c r="V14" s="50"/>
      <c r="W14" s="50"/>
      <c r="X14" s="83"/>
      <c r="Y14" s="50"/>
      <c r="Z14" s="50"/>
      <c r="AB14" s="52">
        <v>1</v>
      </c>
      <c r="AC14" s="84">
        <v>11</v>
      </c>
      <c r="AD14" s="85">
        <v>0</v>
      </c>
      <c r="AE14" s="52"/>
      <c r="AF14" s="52"/>
      <c r="AG14" s="86"/>
      <c r="AH14" s="52"/>
      <c r="AI14" s="52"/>
      <c r="AK14" s="54">
        <v>1</v>
      </c>
      <c r="AL14" s="87">
        <v>11</v>
      </c>
      <c r="AM14" s="88">
        <v>2</v>
      </c>
      <c r="AN14" s="54"/>
      <c r="AO14" s="54"/>
      <c r="AP14" s="89"/>
      <c r="AQ14" s="54"/>
      <c r="AR14" s="54"/>
    </row>
    <row r="15" spans="1:44" x14ac:dyDescent="0.2">
      <c r="A15" s="46">
        <v>1</v>
      </c>
      <c r="B15" s="75">
        <v>12</v>
      </c>
      <c r="C15" s="76">
        <v>0</v>
      </c>
      <c r="D15" s="46"/>
      <c r="E15" s="46" t="s">
        <v>25</v>
      </c>
      <c r="F15" s="77">
        <v>40721</v>
      </c>
      <c r="G15" s="46">
        <f>SUM(C444:C483)</f>
        <v>93</v>
      </c>
      <c r="H15" s="136">
        <f>G15/6*7/40</f>
        <v>2.7124999999999999</v>
      </c>
      <c r="J15" s="48">
        <v>1</v>
      </c>
      <c r="K15" s="78">
        <v>12</v>
      </c>
      <c r="L15" s="79">
        <v>2</v>
      </c>
      <c r="M15" s="48"/>
      <c r="N15" s="48"/>
      <c r="O15" s="80"/>
      <c r="P15" s="48"/>
      <c r="Q15" s="48"/>
      <c r="S15" s="50">
        <v>1</v>
      </c>
      <c r="T15" s="81">
        <v>12</v>
      </c>
      <c r="U15" s="82">
        <v>0</v>
      </c>
      <c r="V15" s="50"/>
      <c r="W15" s="50"/>
      <c r="X15" s="83"/>
      <c r="Y15" s="50"/>
      <c r="Z15" s="50"/>
      <c r="AB15" s="52">
        <v>1</v>
      </c>
      <c r="AC15" s="84">
        <v>12</v>
      </c>
      <c r="AD15" s="85">
        <v>0</v>
      </c>
      <c r="AE15" s="52"/>
      <c r="AF15" s="52"/>
      <c r="AG15" s="86"/>
      <c r="AH15" s="52"/>
      <c r="AI15" s="52"/>
      <c r="AK15" s="54">
        <v>1</v>
      </c>
      <c r="AL15" s="87">
        <v>12</v>
      </c>
      <c r="AM15" s="88">
        <v>4</v>
      </c>
      <c r="AN15" s="54"/>
      <c r="AO15" s="54"/>
      <c r="AP15" s="89"/>
      <c r="AQ15" s="54"/>
      <c r="AR15" s="54"/>
    </row>
    <row r="16" spans="1:44" x14ac:dyDescent="0.2">
      <c r="A16" s="46">
        <v>1</v>
      </c>
      <c r="B16" s="75">
        <v>13</v>
      </c>
      <c r="C16" s="76">
        <v>0</v>
      </c>
      <c r="D16" s="46"/>
      <c r="E16" s="46" t="s">
        <v>26</v>
      </c>
      <c r="F16" s="77">
        <v>40728</v>
      </c>
      <c r="G16" s="46">
        <f>SUM(C484:C523)</f>
        <v>124</v>
      </c>
      <c r="H16" s="136">
        <f t="shared" si="3"/>
        <v>3.1</v>
      </c>
      <c r="J16" s="48">
        <v>1</v>
      </c>
      <c r="K16" s="78">
        <v>13</v>
      </c>
      <c r="L16" s="79">
        <v>0</v>
      </c>
      <c r="M16" s="48"/>
      <c r="N16" s="48"/>
      <c r="O16" s="80"/>
      <c r="P16" s="48"/>
      <c r="Q16" s="48"/>
      <c r="S16" s="50">
        <v>1</v>
      </c>
      <c r="T16" s="81">
        <v>13</v>
      </c>
      <c r="U16" s="82">
        <v>1</v>
      </c>
      <c r="V16" s="50"/>
      <c r="W16" s="50"/>
      <c r="X16" s="83"/>
      <c r="Y16" s="50"/>
      <c r="Z16" s="50"/>
      <c r="AB16" s="52">
        <v>1</v>
      </c>
      <c r="AC16" s="84">
        <v>13</v>
      </c>
      <c r="AD16" s="85">
        <v>0</v>
      </c>
      <c r="AE16" s="52"/>
      <c r="AF16" s="52"/>
      <c r="AG16" s="86"/>
      <c r="AH16" s="52"/>
      <c r="AI16" s="52"/>
      <c r="AK16" s="54">
        <v>1</v>
      </c>
      <c r="AL16" s="87">
        <v>13</v>
      </c>
      <c r="AM16" s="88">
        <v>8</v>
      </c>
      <c r="AN16" s="54"/>
      <c r="AO16" s="54"/>
      <c r="AP16" s="89"/>
      <c r="AQ16" s="54"/>
      <c r="AR16" s="54"/>
    </row>
    <row r="17" spans="1:44" x14ac:dyDescent="0.2">
      <c r="A17" s="46">
        <v>1</v>
      </c>
      <c r="B17" s="75">
        <v>14</v>
      </c>
      <c r="C17" s="76">
        <v>0</v>
      </c>
      <c r="D17" s="46"/>
      <c r="E17" s="46" t="s">
        <v>27</v>
      </c>
      <c r="F17" s="77">
        <v>40735</v>
      </c>
      <c r="G17" s="46">
        <f>SUM(C524:C563)</f>
        <v>79</v>
      </c>
      <c r="H17" s="136">
        <f t="shared" si="3"/>
        <v>1.9750000000000001</v>
      </c>
      <c r="J17" s="48">
        <v>1</v>
      </c>
      <c r="K17" s="78">
        <v>14</v>
      </c>
      <c r="L17" s="79">
        <v>0</v>
      </c>
      <c r="M17" s="48"/>
      <c r="N17" s="48"/>
      <c r="O17" s="80"/>
      <c r="P17" s="48"/>
      <c r="Q17" s="48"/>
      <c r="S17" s="50">
        <v>1</v>
      </c>
      <c r="T17" s="81">
        <v>14</v>
      </c>
      <c r="U17" s="82">
        <v>0</v>
      </c>
      <c r="V17" s="50"/>
      <c r="W17" s="50"/>
      <c r="X17" s="83"/>
      <c r="Y17" s="50"/>
      <c r="Z17" s="50"/>
      <c r="AB17" s="52">
        <v>1</v>
      </c>
      <c r="AC17" s="84">
        <v>14</v>
      </c>
      <c r="AD17" s="85">
        <v>0</v>
      </c>
      <c r="AE17" s="52"/>
      <c r="AF17" s="52"/>
      <c r="AG17" s="86"/>
      <c r="AH17" s="52"/>
      <c r="AI17" s="52"/>
      <c r="AK17" s="54">
        <v>1</v>
      </c>
      <c r="AL17" s="87">
        <v>14</v>
      </c>
      <c r="AM17" s="88">
        <v>4</v>
      </c>
      <c r="AN17" s="54"/>
      <c r="AO17" s="54"/>
      <c r="AP17" s="89"/>
      <c r="AQ17" s="54"/>
      <c r="AR17" s="54"/>
    </row>
    <row r="18" spans="1:44" x14ac:dyDescent="0.2">
      <c r="A18" s="75">
        <v>1</v>
      </c>
      <c r="B18" s="75">
        <v>15</v>
      </c>
      <c r="C18" s="76">
        <v>0</v>
      </c>
      <c r="D18" s="46"/>
      <c r="E18" s="46" t="s">
        <v>28</v>
      </c>
      <c r="F18" s="77">
        <v>40742</v>
      </c>
      <c r="G18" s="46">
        <f>SUM(C564:C603)</f>
        <v>35</v>
      </c>
      <c r="H18" s="136">
        <f t="shared" si="3"/>
        <v>0.875</v>
      </c>
      <c r="J18" s="78">
        <v>1</v>
      </c>
      <c r="K18" s="78">
        <v>15</v>
      </c>
      <c r="L18" s="79">
        <v>0</v>
      </c>
      <c r="M18" s="48"/>
      <c r="N18" s="48"/>
      <c r="O18" s="80"/>
      <c r="P18" s="48"/>
      <c r="Q18" s="48"/>
      <c r="S18" s="81">
        <v>1</v>
      </c>
      <c r="T18" s="81">
        <v>15</v>
      </c>
      <c r="U18" s="82">
        <v>1</v>
      </c>
      <c r="V18" s="50"/>
      <c r="W18" s="50"/>
      <c r="X18" s="83"/>
      <c r="Y18" s="50"/>
      <c r="Z18" s="50"/>
      <c r="AB18" s="84">
        <v>1</v>
      </c>
      <c r="AC18" s="84">
        <v>15</v>
      </c>
      <c r="AD18" s="85">
        <v>0</v>
      </c>
      <c r="AE18" s="52"/>
      <c r="AF18" s="52"/>
      <c r="AG18" s="86"/>
      <c r="AH18" s="52"/>
      <c r="AI18" s="52"/>
      <c r="AK18" s="87">
        <v>1</v>
      </c>
      <c r="AL18" s="87">
        <v>15</v>
      </c>
      <c r="AM18" s="88">
        <v>3</v>
      </c>
      <c r="AN18" s="54"/>
      <c r="AO18" s="54"/>
      <c r="AP18" s="89"/>
      <c r="AQ18" s="54"/>
      <c r="AR18" s="54"/>
    </row>
    <row r="19" spans="1:44" x14ac:dyDescent="0.2">
      <c r="A19" s="46">
        <v>1</v>
      </c>
      <c r="B19" s="75">
        <v>16</v>
      </c>
      <c r="C19" s="76">
        <v>0</v>
      </c>
      <c r="D19" s="46"/>
      <c r="E19" s="46" t="s">
        <v>29</v>
      </c>
      <c r="F19" s="77">
        <v>40749</v>
      </c>
      <c r="G19" s="46">
        <f>SUM(C604:C643)</f>
        <v>5</v>
      </c>
      <c r="H19" s="136">
        <f t="shared" si="3"/>
        <v>0.125</v>
      </c>
      <c r="J19" s="48">
        <v>1</v>
      </c>
      <c r="K19" s="78">
        <v>16</v>
      </c>
      <c r="L19" s="79">
        <v>0</v>
      </c>
      <c r="M19" s="48"/>
      <c r="N19" s="48"/>
      <c r="O19" s="80"/>
      <c r="P19" s="48"/>
      <c r="Q19" s="48"/>
      <c r="S19" s="50">
        <v>1</v>
      </c>
      <c r="T19" s="81">
        <v>16</v>
      </c>
      <c r="U19" s="82">
        <v>2</v>
      </c>
      <c r="V19" s="50"/>
      <c r="W19" s="50"/>
      <c r="X19" s="83"/>
      <c r="Y19" s="50"/>
      <c r="Z19" s="50"/>
      <c r="AB19" s="52">
        <v>1</v>
      </c>
      <c r="AC19" s="84">
        <v>16</v>
      </c>
      <c r="AD19" s="85">
        <v>0</v>
      </c>
      <c r="AE19" s="52"/>
      <c r="AF19" s="52"/>
      <c r="AG19" s="86"/>
      <c r="AH19" s="52"/>
      <c r="AI19" s="52"/>
      <c r="AK19" s="54">
        <v>1</v>
      </c>
      <c r="AL19" s="87">
        <v>16</v>
      </c>
      <c r="AM19" s="88">
        <v>2</v>
      </c>
      <c r="AN19" s="54"/>
      <c r="AO19" s="54"/>
      <c r="AP19" s="89"/>
      <c r="AQ19" s="54"/>
      <c r="AR19" s="54"/>
    </row>
    <row r="20" spans="1:44" x14ac:dyDescent="0.2">
      <c r="A20" s="46">
        <v>1</v>
      </c>
      <c r="B20" s="75">
        <v>17</v>
      </c>
      <c r="C20" s="76">
        <v>0</v>
      </c>
      <c r="D20" s="46"/>
      <c r="E20" s="46"/>
      <c r="F20" s="77"/>
      <c r="G20" s="46"/>
      <c r="H20" s="46"/>
      <c r="J20" s="48">
        <v>1</v>
      </c>
      <c r="K20" s="78">
        <v>17</v>
      </c>
      <c r="L20" s="79">
        <v>0</v>
      </c>
      <c r="M20" s="48"/>
      <c r="N20" s="48"/>
      <c r="O20" s="80"/>
      <c r="P20" s="48"/>
      <c r="Q20" s="48"/>
      <c r="S20" s="50">
        <v>1</v>
      </c>
      <c r="T20" s="81">
        <v>17</v>
      </c>
      <c r="U20" s="82">
        <v>0</v>
      </c>
      <c r="V20" s="50"/>
      <c r="W20" s="50"/>
      <c r="X20" s="83"/>
      <c r="Y20" s="50"/>
      <c r="Z20" s="50"/>
      <c r="AB20" s="52">
        <v>1</v>
      </c>
      <c r="AC20" s="84">
        <v>17</v>
      </c>
      <c r="AD20" s="85">
        <v>0</v>
      </c>
      <c r="AE20" s="52"/>
      <c r="AF20" s="52"/>
      <c r="AG20" s="86"/>
      <c r="AH20" s="52"/>
      <c r="AI20" s="52"/>
      <c r="AK20" s="54">
        <v>1</v>
      </c>
      <c r="AL20" s="87">
        <v>17</v>
      </c>
      <c r="AM20" s="88">
        <v>0</v>
      </c>
      <c r="AN20" s="54"/>
      <c r="AO20" s="54"/>
      <c r="AP20" s="89"/>
      <c r="AQ20" s="54"/>
      <c r="AR20" s="54"/>
    </row>
    <row r="21" spans="1:44" x14ac:dyDescent="0.2">
      <c r="A21" s="46">
        <v>1</v>
      </c>
      <c r="B21" s="75">
        <v>18</v>
      </c>
      <c r="C21" s="76">
        <v>0</v>
      </c>
      <c r="D21" s="46"/>
      <c r="E21" s="46"/>
      <c r="F21" s="77"/>
      <c r="G21" s="46"/>
      <c r="H21" s="46"/>
      <c r="J21" s="48">
        <v>1</v>
      </c>
      <c r="K21" s="78">
        <v>18</v>
      </c>
      <c r="L21" s="79">
        <v>0</v>
      </c>
      <c r="M21" s="48"/>
      <c r="N21" s="48"/>
      <c r="O21" s="80"/>
      <c r="P21" s="48"/>
      <c r="Q21" s="48"/>
      <c r="S21" s="50">
        <v>1</v>
      </c>
      <c r="T21" s="81">
        <v>18</v>
      </c>
      <c r="U21" s="82">
        <v>0</v>
      </c>
      <c r="V21" s="50"/>
      <c r="W21" s="50"/>
      <c r="X21" s="83"/>
      <c r="Y21" s="50"/>
      <c r="Z21" s="50"/>
      <c r="AB21" s="52">
        <v>1</v>
      </c>
      <c r="AC21" s="84">
        <v>18</v>
      </c>
      <c r="AD21" s="85">
        <v>0</v>
      </c>
      <c r="AE21" s="52"/>
      <c r="AF21" s="52"/>
      <c r="AG21" s="86"/>
      <c r="AH21" s="52"/>
      <c r="AI21" s="52"/>
      <c r="AK21" s="54">
        <v>1</v>
      </c>
      <c r="AL21" s="87">
        <v>18</v>
      </c>
      <c r="AM21" s="88">
        <v>5</v>
      </c>
      <c r="AN21" s="54"/>
      <c r="AO21" s="54"/>
      <c r="AP21" s="89"/>
      <c r="AQ21" s="54"/>
      <c r="AR21" s="54"/>
    </row>
    <row r="22" spans="1:44" x14ac:dyDescent="0.2">
      <c r="A22" s="46">
        <v>1</v>
      </c>
      <c r="B22" s="75">
        <v>19</v>
      </c>
      <c r="C22" s="76">
        <v>0</v>
      </c>
      <c r="D22" s="46"/>
      <c r="E22" s="46"/>
      <c r="F22" s="77"/>
      <c r="G22" s="46"/>
      <c r="H22" s="46"/>
      <c r="J22" s="48">
        <v>1</v>
      </c>
      <c r="K22" s="78">
        <v>19</v>
      </c>
      <c r="L22" s="79">
        <v>0</v>
      </c>
      <c r="M22" s="48"/>
      <c r="N22" s="48"/>
      <c r="O22" s="80"/>
      <c r="P22" s="48"/>
      <c r="Q22" s="48"/>
      <c r="S22" s="50">
        <v>1</v>
      </c>
      <c r="T22" s="81">
        <v>19</v>
      </c>
      <c r="U22" s="82">
        <v>1</v>
      </c>
      <c r="V22" s="50"/>
      <c r="W22" s="50"/>
      <c r="X22" s="83"/>
      <c r="Y22" s="50"/>
      <c r="Z22" s="50"/>
      <c r="AB22" s="52">
        <v>1</v>
      </c>
      <c r="AC22" s="84">
        <v>19</v>
      </c>
      <c r="AD22" s="85"/>
      <c r="AE22" s="52" t="s">
        <v>116</v>
      </c>
      <c r="AF22" s="52"/>
      <c r="AG22" s="86"/>
      <c r="AH22" s="52"/>
      <c r="AI22" s="52"/>
      <c r="AK22" s="54">
        <v>1</v>
      </c>
      <c r="AL22" s="87">
        <v>19</v>
      </c>
      <c r="AM22" s="88">
        <v>11</v>
      </c>
      <c r="AN22" s="54"/>
      <c r="AO22" s="54"/>
      <c r="AP22" s="89"/>
      <c r="AQ22" s="54"/>
      <c r="AR22" s="54"/>
    </row>
    <row r="23" spans="1:44" ht="15.75" thickBot="1" x14ac:dyDescent="0.25">
      <c r="A23" s="90">
        <v>1</v>
      </c>
      <c r="B23" s="90">
        <v>20</v>
      </c>
      <c r="C23" s="91">
        <v>0</v>
      </c>
      <c r="D23" s="92"/>
      <c r="E23" s="46"/>
      <c r="F23" s="77"/>
      <c r="G23" s="46"/>
      <c r="H23" s="46"/>
      <c r="J23" s="93">
        <v>1</v>
      </c>
      <c r="K23" s="93">
        <v>20</v>
      </c>
      <c r="L23" s="94">
        <v>0</v>
      </c>
      <c r="M23" s="95"/>
      <c r="N23" s="48"/>
      <c r="O23" s="80"/>
      <c r="P23" s="48"/>
      <c r="Q23" s="48"/>
      <c r="S23" s="96">
        <v>1</v>
      </c>
      <c r="T23" s="96">
        <v>20</v>
      </c>
      <c r="U23" s="97">
        <v>0</v>
      </c>
      <c r="V23" s="98"/>
      <c r="W23" s="50"/>
      <c r="X23" s="83"/>
      <c r="Y23" s="50"/>
      <c r="Z23" s="50"/>
      <c r="AB23" s="105">
        <v>1</v>
      </c>
      <c r="AC23" s="105">
        <v>20</v>
      </c>
      <c r="AD23" s="106"/>
      <c r="AE23" s="107" t="s">
        <v>117</v>
      </c>
      <c r="AF23" s="52"/>
      <c r="AG23" s="86"/>
      <c r="AH23" s="52"/>
      <c r="AI23" s="52"/>
      <c r="AK23" s="108">
        <v>1</v>
      </c>
      <c r="AL23" s="108">
        <v>20</v>
      </c>
      <c r="AM23" s="109">
        <v>6</v>
      </c>
      <c r="AN23" s="110"/>
      <c r="AO23" s="54"/>
      <c r="AP23" s="89"/>
      <c r="AQ23" s="54"/>
      <c r="AR23" s="54"/>
    </row>
    <row r="24" spans="1:44" x14ac:dyDescent="0.2">
      <c r="A24" s="46">
        <v>1</v>
      </c>
      <c r="B24" s="75">
        <v>21</v>
      </c>
      <c r="C24" s="76">
        <v>0</v>
      </c>
      <c r="D24" s="46"/>
      <c r="E24" s="46"/>
      <c r="F24" s="77"/>
      <c r="G24" s="46"/>
      <c r="H24" s="46"/>
      <c r="J24" s="48">
        <v>1</v>
      </c>
      <c r="K24" s="78">
        <v>21</v>
      </c>
      <c r="L24" s="79">
        <v>0</v>
      </c>
      <c r="M24" s="48"/>
      <c r="N24" s="48"/>
      <c r="O24" s="80"/>
      <c r="P24" s="48"/>
      <c r="Q24" s="48"/>
      <c r="S24" s="50">
        <v>1</v>
      </c>
      <c r="T24" s="81">
        <v>21</v>
      </c>
      <c r="U24" s="82">
        <v>4</v>
      </c>
      <c r="V24" s="50"/>
      <c r="W24" s="50"/>
      <c r="X24" s="83"/>
      <c r="Y24" s="50"/>
      <c r="Z24" s="50"/>
      <c r="AB24" s="52">
        <v>2</v>
      </c>
      <c r="AC24" s="84">
        <v>1</v>
      </c>
      <c r="AD24" s="85">
        <v>5</v>
      </c>
      <c r="AE24" s="52"/>
      <c r="AF24" s="52"/>
      <c r="AG24" s="52"/>
      <c r="AH24" s="52"/>
      <c r="AI24" s="52"/>
      <c r="AK24" s="54">
        <v>2</v>
      </c>
      <c r="AL24" s="87">
        <v>1</v>
      </c>
      <c r="AM24" s="88">
        <v>26</v>
      </c>
      <c r="AN24" s="54"/>
      <c r="AO24" s="54"/>
      <c r="AP24" s="54"/>
      <c r="AQ24" s="54"/>
      <c r="AR24" s="54"/>
    </row>
    <row r="25" spans="1:44" x14ac:dyDescent="0.2">
      <c r="A25" s="46">
        <v>1</v>
      </c>
      <c r="B25" s="75">
        <v>22</v>
      </c>
      <c r="C25" s="76">
        <v>0</v>
      </c>
      <c r="D25" s="46"/>
      <c r="E25" s="46"/>
      <c r="F25" s="77"/>
      <c r="G25" s="46"/>
      <c r="H25" s="46"/>
      <c r="J25" s="48">
        <v>1</v>
      </c>
      <c r="K25" s="78">
        <v>22</v>
      </c>
      <c r="L25" s="79">
        <v>0</v>
      </c>
      <c r="M25" s="48"/>
      <c r="N25" s="48"/>
      <c r="O25" s="80"/>
      <c r="P25" s="48"/>
      <c r="Q25" s="48"/>
      <c r="S25" s="50">
        <v>1</v>
      </c>
      <c r="T25" s="81">
        <v>22</v>
      </c>
      <c r="U25" s="82">
        <v>0</v>
      </c>
      <c r="V25" s="50"/>
      <c r="W25" s="50"/>
      <c r="X25" s="83"/>
      <c r="Y25" s="50"/>
      <c r="Z25" s="50"/>
      <c r="AB25" s="52">
        <v>2</v>
      </c>
      <c r="AC25" s="84">
        <v>2</v>
      </c>
      <c r="AD25" s="85">
        <v>0</v>
      </c>
      <c r="AE25" s="52"/>
      <c r="AF25" s="52"/>
      <c r="AG25" s="52"/>
      <c r="AH25" s="52"/>
      <c r="AI25" s="52"/>
      <c r="AK25" s="54">
        <v>2</v>
      </c>
      <c r="AL25" s="87">
        <v>2</v>
      </c>
      <c r="AM25" s="88">
        <v>6</v>
      </c>
      <c r="AN25" s="54"/>
      <c r="AO25" s="54"/>
      <c r="AP25" s="54"/>
      <c r="AQ25" s="54"/>
      <c r="AR25" s="54"/>
    </row>
    <row r="26" spans="1:44" x14ac:dyDescent="0.2">
      <c r="A26" s="46">
        <v>1</v>
      </c>
      <c r="B26" s="75">
        <v>23</v>
      </c>
      <c r="C26" s="76">
        <v>0</v>
      </c>
      <c r="D26" s="46"/>
      <c r="E26" s="46"/>
      <c r="F26" s="77"/>
      <c r="G26" s="46"/>
      <c r="H26" s="46"/>
      <c r="J26" s="48">
        <v>1</v>
      </c>
      <c r="K26" s="78">
        <v>23</v>
      </c>
      <c r="L26" s="79">
        <v>0</v>
      </c>
      <c r="M26" s="48"/>
      <c r="N26" s="48"/>
      <c r="O26" s="80"/>
      <c r="P26" s="48"/>
      <c r="Q26" s="48"/>
      <c r="S26" s="50">
        <v>1</v>
      </c>
      <c r="T26" s="81">
        <v>23</v>
      </c>
      <c r="U26" s="82">
        <v>6</v>
      </c>
      <c r="V26" s="50"/>
      <c r="W26" s="50"/>
      <c r="X26" s="83"/>
      <c r="Y26" s="50"/>
      <c r="Z26" s="50"/>
      <c r="AB26" s="52">
        <v>2</v>
      </c>
      <c r="AC26" s="84">
        <v>3</v>
      </c>
      <c r="AD26" s="85">
        <v>0</v>
      </c>
      <c r="AE26" s="52"/>
      <c r="AF26" s="52"/>
      <c r="AG26" s="52"/>
      <c r="AH26" s="52"/>
      <c r="AI26" s="52"/>
      <c r="AK26" s="54">
        <v>2</v>
      </c>
      <c r="AL26" s="87">
        <v>3</v>
      </c>
      <c r="AM26" s="88">
        <v>15</v>
      </c>
      <c r="AN26" s="54"/>
      <c r="AO26" s="54"/>
      <c r="AP26" s="54"/>
      <c r="AQ26" s="54"/>
      <c r="AR26" s="54"/>
    </row>
    <row r="27" spans="1:44" x14ac:dyDescent="0.2">
      <c r="A27" s="46">
        <v>1</v>
      </c>
      <c r="B27" s="75">
        <v>24</v>
      </c>
      <c r="C27" s="76">
        <v>0</v>
      </c>
      <c r="D27" s="46"/>
      <c r="E27" s="46"/>
      <c r="F27" s="77"/>
      <c r="G27" s="46"/>
      <c r="H27" s="46"/>
      <c r="J27" s="48">
        <v>1</v>
      </c>
      <c r="K27" s="78">
        <v>24</v>
      </c>
      <c r="L27" s="79">
        <v>0</v>
      </c>
      <c r="M27" s="48"/>
      <c r="N27" s="48"/>
      <c r="O27" s="80"/>
      <c r="P27" s="48"/>
      <c r="Q27" s="48"/>
      <c r="S27" s="50">
        <v>1</v>
      </c>
      <c r="T27" s="81">
        <v>24</v>
      </c>
      <c r="U27" s="82">
        <v>14</v>
      </c>
      <c r="V27" s="50"/>
      <c r="W27" s="50"/>
      <c r="X27" s="83"/>
      <c r="Y27" s="50"/>
      <c r="Z27" s="50"/>
      <c r="AB27" s="52">
        <v>2</v>
      </c>
      <c r="AC27" s="84">
        <v>4</v>
      </c>
      <c r="AD27" s="85">
        <v>0</v>
      </c>
      <c r="AE27" s="52"/>
      <c r="AF27" s="52"/>
      <c r="AG27" s="52"/>
      <c r="AH27" s="52"/>
      <c r="AI27" s="52"/>
      <c r="AK27" s="54">
        <v>2</v>
      </c>
      <c r="AL27" s="87">
        <v>4</v>
      </c>
      <c r="AM27" s="88">
        <v>4</v>
      </c>
      <c r="AN27" s="54"/>
      <c r="AO27" s="54"/>
      <c r="AP27" s="54"/>
      <c r="AQ27" s="54"/>
      <c r="AR27" s="54"/>
    </row>
    <row r="28" spans="1:44" x14ac:dyDescent="0.2">
      <c r="A28" s="75">
        <v>1</v>
      </c>
      <c r="B28" s="75">
        <v>25</v>
      </c>
      <c r="C28" s="76">
        <v>2</v>
      </c>
      <c r="D28" s="46"/>
      <c r="E28" s="46"/>
      <c r="F28" s="77"/>
      <c r="G28" s="46"/>
      <c r="H28" s="46"/>
      <c r="J28" s="78">
        <v>1</v>
      </c>
      <c r="K28" s="78">
        <v>25</v>
      </c>
      <c r="L28" s="79">
        <v>0</v>
      </c>
      <c r="M28" s="48"/>
      <c r="N28" s="48"/>
      <c r="O28" s="80"/>
      <c r="P28" s="48"/>
      <c r="Q28" s="48"/>
      <c r="S28" s="81">
        <v>1</v>
      </c>
      <c r="T28" s="81">
        <v>25</v>
      </c>
      <c r="U28" s="82">
        <v>0</v>
      </c>
      <c r="V28" s="50"/>
      <c r="W28" s="50"/>
      <c r="X28" s="83"/>
      <c r="Y28" s="50"/>
      <c r="Z28" s="50"/>
      <c r="AB28" s="84">
        <v>2</v>
      </c>
      <c r="AC28" s="84">
        <v>5</v>
      </c>
      <c r="AD28" s="85">
        <v>1</v>
      </c>
      <c r="AE28" s="52"/>
      <c r="AF28" s="52"/>
      <c r="AG28" s="52"/>
      <c r="AH28" s="52"/>
      <c r="AI28" s="52"/>
      <c r="AK28" s="87">
        <v>2</v>
      </c>
      <c r="AL28" s="87">
        <v>5</v>
      </c>
      <c r="AM28" s="88">
        <v>0</v>
      </c>
      <c r="AN28" s="54"/>
      <c r="AO28" s="54"/>
      <c r="AP28" s="54"/>
      <c r="AQ28" s="54"/>
      <c r="AR28" s="54"/>
    </row>
    <row r="29" spans="1:44" x14ac:dyDescent="0.2">
      <c r="A29" s="46">
        <v>1</v>
      </c>
      <c r="B29" s="75">
        <v>26</v>
      </c>
      <c r="C29" s="76">
        <v>0</v>
      </c>
      <c r="D29" s="46"/>
      <c r="E29" s="46"/>
      <c r="F29" s="46"/>
      <c r="G29" s="46"/>
      <c r="H29" s="46"/>
      <c r="J29" s="48">
        <v>1</v>
      </c>
      <c r="K29" s="78">
        <v>26</v>
      </c>
      <c r="L29" s="79">
        <v>1</v>
      </c>
      <c r="M29" s="48"/>
      <c r="N29" s="48"/>
      <c r="O29" s="48"/>
      <c r="P29" s="48"/>
      <c r="Q29" s="48"/>
      <c r="S29" s="50">
        <v>1</v>
      </c>
      <c r="T29" s="81">
        <v>26</v>
      </c>
      <c r="U29" s="82">
        <v>0</v>
      </c>
      <c r="V29" s="50"/>
      <c r="W29" s="50"/>
      <c r="X29" s="50"/>
      <c r="Y29" s="50"/>
      <c r="Z29" s="50"/>
      <c r="AB29" s="52">
        <v>2</v>
      </c>
      <c r="AC29" s="84">
        <v>6</v>
      </c>
      <c r="AD29" s="85">
        <v>2</v>
      </c>
      <c r="AE29" s="52"/>
      <c r="AF29" s="52"/>
      <c r="AG29" s="52"/>
      <c r="AH29" s="52"/>
      <c r="AI29" s="52"/>
      <c r="AK29" s="54">
        <v>2</v>
      </c>
      <c r="AL29" s="87">
        <v>6</v>
      </c>
      <c r="AM29" s="88">
        <v>1</v>
      </c>
      <c r="AN29" s="54"/>
      <c r="AO29" s="54"/>
      <c r="AP29" s="54"/>
      <c r="AQ29" s="54"/>
      <c r="AR29" s="54"/>
    </row>
    <row r="30" spans="1:44" x14ac:dyDescent="0.2">
      <c r="A30" s="46">
        <v>1</v>
      </c>
      <c r="B30" s="75">
        <v>27</v>
      </c>
      <c r="C30" s="76">
        <v>2</v>
      </c>
      <c r="D30" s="46"/>
      <c r="E30" s="46"/>
      <c r="F30" s="46"/>
      <c r="G30" s="46"/>
      <c r="H30" s="46"/>
      <c r="J30" s="48">
        <v>1</v>
      </c>
      <c r="K30" s="78">
        <v>27</v>
      </c>
      <c r="L30" s="79">
        <v>0</v>
      </c>
      <c r="M30" s="48"/>
      <c r="N30" s="48"/>
      <c r="O30" s="48"/>
      <c r="P30" s="48"/>
      <c r="Q30" s="48"/>
      <c r="S30" s="50">
        <v>1</v>
      </c>
      <c r="T30" s="81">
        <v>27</v>
      </c>
      <c r="U30" s="82">
        <v>10</v>
      </c>
      <c r="V30" s="50"/>
      <c r="W30" s="50"/>
      <c r="X30" s="50"/>
      <c r="Y30" s="50"/>
      <c r="Z30" s="50"/>
      <c r="AB30" s="52">
        <v>2</v>
      </c>
      <c r="AC30" s="84">
        <v>7</v>
      </c>
      <c r="AD30" s="85">
        <v>0</v>
      </c>
      <c r="AE30" s="52"/>
      <c r="AF30" s="52"/>
      <c r="AG30" s="52"/>
      <c r="AH30" s="52"/>
      <c r="AI30" s="52"/>
      <c r="AK30" s="54">
        <v>2</v>
      </c>
      <c r="AL30" s="87">
        <v>7</v>
      </c>
      <c r="AM30" s="88">
        <v>0</v>
      </c>
      <c r="AN30" s="54"/>
      <c r="AO30" s="54"/>
      <c r="AP30" s="54"/>
      <c r="AQ30" s="54"/>
      <c r="AR30" s="54"/>
    </row>
    <row r="31" spans="1:44" x14ac:dyDescent="0.2">
      <c r="A31" s="46">
        <v>1</v>
      </c>
      <c r="B31" s="75">
        <v>28</v>
      </c>
      <c r="C31" s="76">
        <v>0</v>
      </c>
      <c r="D31" s="46"/>
      <c r="E31" s="46"/>
      <c r="F31" s="46"/>
      <c r="G31" s="46"/>
      <c r="H31" s="46"/>
      <c r="J31" s="48">
        <v>1</v>
      </c>
      <c r="K31" s="78">
        <v>28</v>
      </c>
      <c r="L31" s="79">
        <v>0</v>
      </c>
      <c r="M31" s="48"/>
      <c r="N31" s="48"/>
      <c r="O31" s="48"/>
      <c r="P31" s="48"/>
      <c r="Q31" s="48"/>
      <c r="S31" s="50">
        <v>1</v>
      </c>
      <c r="T31" s="81">
        <v>28</v>
      </c>
      <c r="U31" s="82">
        <v>0</v>
      </c>
      <c r="V31" s="50"/>
      <c r="W31" s="50"/>
      <c r="X31" s="50"/>
      <c r="Y31" s="50"/>
      <c r="Z31" s="50"/>
      <c r="AB31" s="52">
        <v>2</v>
      </c>
      <c r="AC31" s="84">
        <v>8</v>
      </c>
      <c r="AD31" s="85">
        <v>0</v>
      </c>
      <c r="AE31" s="52"/>
      <c r="AF31" s="52"/>
      <c r="AG31" s="52"/>
      <c r="AH31" s="52"/>
      <c r="AI31" s="52"/>
      <c r="AK31" s="54">
        <v>2</v>
      </c>
      <c r="AL31" s="87">
        <v>8</v>
      </c>
      <c r="AM31" s="88">
        <v>7</v>
      </c>
      <c r="AN31" s="54"/>
      <c r="AO31" s="54"/>
      <c r="AP31" s="54"/>
      <c r="AQ31" s="54"/>
      <c r="AR31" s="54"/>
    </row>
    <row r="32" spans="1:44" x14ac:dyDescent="0.2">
      <c r="A32" s="75">
        <v>1</v>
      </c>
      <c r="B32" s="75">
        <v>29</v>
      </c>
      <c r="C32" s="76">
        <v>0</v>
      </c>
      <c r="D32" s="46"/>
      <c r="E32" s="46"/>
      <c r="F32" s="46"/>
      <c r="G32" s="46"/>
      <c r="H32" s="46"/>
      <c r="J32" s="78">
        <v>1</v>
      </c>
      <c r="K32" s="78">
        <v>29</v>
      </c>
      <c r="L32" s="79">
        <v>0</v>
      </c>
      <c r="M32" s="48"/>
      <c r="N32" s="48"/>
      <c r="O32" s="48"/>
      <c r="P32" s="48"/>
      <c r="Q32" s="48"/>
      <c r="S32" s="81">
        <v>1</v>
      </c>
      <c r="T32" s="81">
        <v>29</v>
      </c>
      <c r="U32" s="82">
        <v>2</v>
      </c>
      <c r="V32" s="50"/>
      <c r="W32" s="50"/>
      <c r="X32" s="50"/>
      <c r="Y32" s="50"/>
      <c r="Z32" s="50"/>
      <c r="AB32" s="52">
        <v>2</v>
      </c>
      <c r="AC32" s="84">
        <v>9</v>
      </c>
      <c r="AD32" s="85">
        <v>0</v>
      </c>
      <c r="AE32" s="52"/>
      <c r="AF32" s="52"/>
      <c r="AG32" s="52"/>
      <c r="AH32" s="52"/>
      <c r="AI32" s="52"/>
      <c r="AK32" s="54">
        <v>2</v>
      </c>
      <c r="AL32" s="87">
        <v>9</v>
      </c>
      <c r="AM32" s="88">
        <v>0</v>
      </c>
      <c r="AN32" s="54"/>
      <c r="AO32" s="54"/>
      <c r="AP32" s="54"/>
      <c r="AQ32" s="54"/>
      <c r="AR32" s="54"/>
    </row>
    <row r="33" spans="1:44" x14ac:dyDescent="0.2">
      <c r="A33" s="90">
        <v>1</v>
      </c>
      <c r="B33" s="90">
        <v>30</v>
      </c>
      <c r="C33" s="91">
        <v>3</v>
      </c>
      <c r="D33" s="92"/>
      <c r="E33" s="46"/>
      <c r="F33" s="46"/>
      <c r="G33" s="46"/>
      <c r="H33" s="46"/>
      <c r="J33" s="93">
        <v>1</v>
      </c>
      <c r="K33" s="93">
        <v>30</v>
      </c>
      <c r="L33" s="94">
        <v>0</v>
      </c>
      <c r="M33" s="95"/>
      <c r="N33" s="48"/>
      <c r="O33" s="48"/>
      <c r="P33" s="48"/>
      <c r="Q33" s="48"/>
      <c r="S33" s="96">
        <v>1</v>
      </c>
      <c r="T33" s="96">
        <v>30</v>
      </c>
      <c r="U33" s="97">
        <v>0</v>
      </c>
      <c r="V33" s="98"/>
      <c r="W33" s="50"/>
      <c r="X33" s="50"/>
      <c r="Y33" s="50"/>
      <c r="Z33" s="50"/>
      <c r="AB33" s="99">
        <v>2</v>
      </c>
      <c r="AC33" s="99">
        <v>10</v>
      </c>
      <c r="AD33" s="100">
        <v>0</v>
      </c>
      <c r="AE33" s="99"/>
      <c r="AF33" s="52"/>
      <c r="AG33" s="52"/>
      <c r="AH33" s="52"/>
      <c r="AI33" s="52"/>
      <c r="AK33" s="102">
        <v>2</v>
      </c>
      <c r="AL33" s="102">
        <v>10</v>
      </c>
      <c r="AM33" s="103">
        <v>6</v>
      </c>
      <c r="AN33" s="102"/>
      <c r="AO33" s="54"/>
      <c r="AP33" s="54"/>
      <c r="AQ33" s="54"/>
      <c r="AR33" s="54"/>
    </row>
    <row r="34" spans="1:44" x14ac:dyDescent="0.2">
      <c r="A34" s="46">
        <v>1</v>
      </c>
      <c r="B34" s="75">
        <v>31</v>
      </c>
      <c r="C34" s="76">
        <v>0</v>
      </c>
      <c r="D34" s="46"/>
      <c r="E34" s="46"/>
      <c r="F34" s="46"/>
      <c r="G34" s="46"/>
      <c r="H34" s="46"/>
      <c r="J34" s="48">
        <v>1</v>
      </c>
      <c r="K34" s="78">
        <v>31</v>
      </c>
      <c r="L34" s="79">
        <v>0</v>
      </c>
      <c r="M34" s="48"/>
      <c r="N34" s="48"/>
      <c r="O34" s="48"/>
      <c r="P34" s="48"/>
      <c r="Q34" s="48"/>
      <c r="S34" s="50">
        <v>1</v>
      </c>
      <c r="T34" s="81">
        <v>31</v>
      </c>
      <c r="U34" s="82">
        <v>0</v>
      </c>
      <c r="V34" s="50"/>
      <c r="W34" s="50"/>
      <c r="X34" s="50"/>
      <c r="Y34" s="50"/>
      <c r="Z34" s="50"/>
      <c r="AB34" s="52">
        <v>2</v>
      </c>
      <c r="AC34" s="84">
        <v>11</v>
      </c>
      <c r="AD34" s="85">
        <v>0</v>
      </c>
      <c r="AE34" s="52"/>
      <c r="AF34" s="52"/>
      <c r="AG34" s="52"/>
      <c r="AH34" s="52"/>
      <c r="AI34" s="52"/>
      <c r="AK34" s="54">
        <v>2</v>
      </c>
      <c r="AL34" s="87">
        <v>11</v>
      </c>
      <c r="AM34" s="88">
        <v>5</v>
      </c>
      <c r="AN34" s="54"/>
      <c r="AO34" s="54"/>
      <c r="AP34" s="54"/>
      <c r="AQ34" s="54"/>
      <c r="AR34" s="54"/>
    </row>
    <row r="35" spans="1:44" x14ac:dyDescent="0.2">
      <c r="A35" s="46">
        <v>1</v>
      </c>
      <c r="B35" s="75">
        <v>32</v>
      </c>
      <c r="C35" s="76">
        <v>0</v>
      </c>
      <c r="D35" s="46"/>
      <c r="E35" s="46"/>
      <c r="F35" s="46"/>
      <c r="G35" s="46"/>
      <c r="H35" s="46"/>
      <c r="J35" s="48">
        <v>1</v>
      </c>
      <c r="K35" s="78">
        <v>32</v>
      </c>
      <c r="L35" s="79">
        <v>0</v>
      </c>
      <c r="M35" s="48"/>
      <c r="N35" s="48"/>
      <c r="O35" s="48"/>
      <c r="P35" s="48"/>
      <c r="Q35" s="48"/>
      <c r="S35" s="50">
        <v>1</v>
      </c>
      <c r="T35" s="81">
        <v>32</v>
      </c>
      <c r="U35" s="82">
        <v>0</v>
      </c>
      <c r="V35" s="50"/>
      <c r="W35" s="50"/>
      <c r="X35" s="50"/>
      <c r="Y35" s="50"/>
      <c r="Z35" s="50"/>
      <c r="AB35" s="52">
        <v>2</v>
      </c>
      <c r="AC35" s="84">
        <v>12</v>
      </c>
      <c r="AD35" s="85">
        <v>0</v>
      </c>
      <c r="AE35" s="52"/>
      <c r="AF35" s="52"/>
      <c r="AG35" s="52"/>
      <c r="AH35" s="52"/>
      <c r="AI35" s="52"/>
      <c r="AK35" s="54">
        <v>2</v>
      </c>
      <c r="AL35" s="87">
        <v>12</v>
      </c>
      <c r="AM35" s="88">
        <v>4</v>
      </c>
      <c r="AN35" s="54"/>
      <c r="AO35" s="54"/>
      <c r="AP35" s="54"/>
      <c r="AQ35" s="54"/>
      <c r="AR35" s="54"/>
    </row>
    <row r="36" spans="1:44" x14ac:dyDescent="0.2">
      <c r="A36" s="46">
        <v>1</v>
      </c>
      <c r="B36" s="75">
        <v>33</v>
      </c>
      <c r="C36" s="76">
        <v>0</v>
      </c>
      <c r="D36" s="46"/>
      <c r="E36" s="46"/>
      <c r="F36" s="46"/>
      <c r="G36" s="46"/>
      <c r="H36" s="46"/>
      <c r="J36" s="48">
        <v>1</v>
      </c>
      <c r="K36" s="78">
        <v>33</v>
      </c>
      <c r="L36" s="79">
        <v>0</v>
      </c>
      <c r="M36" s="48"/>
      <c r="N36" s="48"/>
      <c r="O36" s="48"/>
      <c r="P36" s="48"/>
      <c r="Q36" s="48"/>
      <c r="S36" s="50">
        <v>1</v>
      </c>
      <c r="T36" s="81">
        <v>33</v>
      </c>
      <c r="U36" s="82">
        <v>0</v>
      </c>
      <c r="V36" s="50"/>
      <c r="W36" s="50"/>
      <c r="X36" s="50"/>
      <c r="Y36" s="50"/>
      <c r="Z36" s="50"/>
      <c r="AB36" s="52">
        <v>2</v>
      </c>
      <c r="AC36" s="84">
        <v>13</v>
      </c>
      <c r="AD36" s="85">
        <v>0</v>
      </c>
      <c r="AE36" s="52"/>
      <c r="AF36" s="52"/>
      <c r="AG36" s="52"/>
      <c r="AH36" s="52"/>
      <c r="AI36" s="52"/>
      <c r="AK36" s="54">
        <v>2</v>
      </c>
      <c r="AL36" s="87">
        <v>13</v>
      </c>
      <c r="AM36" s="88">
        <v>8</v>
      </c>
      <c r="AN36" s="54"/>
      <c r="AO36" s="54"/>
      <c r="AP36" s="54"/>
      <c r="AQ36" s="54"/>
      <c r="AR36" s="54"/>
    </row>
    <row r="37" spans="1:44" x14ac:dyDescent="0.2">
      <c r="A37" s="46">
        <v>1</v>
      </c>
      <c r="B37" s="75">
        <v>34</v>
      </c>
      <c r="C37" s="76">
        <v>0</v>
      </c>
      <c r="D37" s="46"/>
      <c r="E37" s="46"/>
      <c r="F37" s="46"/>
      <c r="G37" s="46"/>
      <c r="H37" s="46"/>
      <c r="J37" s="48">
        <v>1</v>
      </c>
      <c r="K37" s="78">
        <v>34</v>
      </c>
      <c r="L37" s="79">
        <v>0</v>
      </c>
      <c r="M37" s="48"/>
      <c r="N37" s="48"/>
      <c r="O37" s="48"/>
      <c r="P37" s="48"/>
      <c r="Q37" s="48"/>
      <c r="S37" s="50">
        <v>1</v>
      </c>
      <c r="T37" s="81">
        <v>34</v>
      </c>
      <c r="U37" s="82">
        <v>0</v>
      </c>
      <c r="V37" s="50"/>
      <c r="W37" s="50"/>
      <c r="X37" s="50"/>
      <c r="Y37" s="50"/>
      <c r="Z37" s="50"/>
      <c r="AB37" s="52">
        <v>2</v>
      </c>
      <c r="AC37" s="84">
        <v>14</v>
      </c>
      <c r="AD37" s="85">
        <v>0</v>
      </c>
      <c r="AE37" s="52"/>
      <c r="AF37" s="52"/>
      <c r="AG37" s="52"/>
      <c r="AH37" s="52"/>
      <c r="AI37" s="52"/>
      <c r="AK37" s="54">
        <v>2</v>
      </c>
      <c r="AL37" s="87">
        <v>14</v>
      </c>
      <c r="AM37" s="88">
        <v>28</v>
      </c>
      <c r="AN37" s="54"/>
      <c r="AO37" s="54"/>
      <c r="AP37" s="54"/>
      <c r="AQ37" s="54"/>
      <c r="AR37" s="54"/>
    </row>
    <row r="38" spans="1:44" x14ac:dyDescent="0.2">
      <c r="A38" s="75">
        <v>1</v>
      </c>
      <c r="B38" s="75">
        <v>35</v>
      </c>
      <c r="C38" s="76">
        <v>0</v>
      </c>
      <c r="D38" s="46"/>
      <c r="E38" s="46"/>
      <c r="F38" s="46"/>
      <c r="G38" s="46"/>
      <c r="H38" s="46"/>
      <c r="J38" s="78">
        <v>1</v>
      </c>
      <c r="K38" s="78">
        <v>35</v>
      </c>
      <c r="L38" s="79">
        <v>0</v>
      </c>
      <c r="M38" s="48"/>
      <c r="N38" s="48"/>
      <c r="O38" s="48"/>
      <c r="P38" s="48"/>
      <c r="Q38" s="48"/>
      <c r="S38" s="81">
        <v>1</v>
      </c>
      <c r="T38" s="81">
        <v>35</v>
      </c>
      <c r="U38" s="82">
        <v>0</v>
      </c>
      <c r="V38" s="50"/>
      <c r="W38" s="50"/>
      <c r="X38" s="50"/>
      <c r="Y38" s="50"/>
      <c r="Z38" s="50"/>
      <c r="AB38" s="84">
        <v>2</v>
      </c>
      <c r="AC38" s="84">
        <v>15</v>
      </c>
      <c r="AD38" s="85">
        <v>0</v>
      </c>
      <c r="AE38" s="52"/>
      <c r="AF38" s="52"/>
      <c r="AG38" s="52"/>
      <c r="AH38" s="52"/>
      <c r="AI38" s="52"/>
      <c r="AK38" s="87">
        <v>2</v>
      </c>
      <c r="AL38" s="87">
        <v>15</v>
      </c>
      <c r="AM38" s="88">
        <v>4</v>
      </c>
      <c r="AN38" s="54"/>
      <c r="AO38" s="54"/>
      <c r="AP38" s="54"/>
      <c r="AQ38" s="54"/>
      <c r="AR38" s="54"/>
    </row>
    <row r="39" spans="1:44" x14ac:dyDescent="0.2">
      <c r="A39" s="46">
        <v>1</v>
      </c>
      <c r="B39" s="75">
        <v>36</v>
      </c>
      <c r="C39" s="76">
        <v>0</v>
      </c>
      <c r="D39" s="46"/>
      <c r="E39" s="46"/>
      <c r="F39" s="46"/>
      <c r="G39" s="46"/>
      <c r="H39" s="46"/>
      <c r="J39" s="48">
        <v>1</v>
      </c>
      <c r="K39" s="78">
        <v>36</v>
      </c>
      <c r="L39" s="79">
        <v>0</v>
      </c>
      <c r="M39" s="48"/>
      <c r="N39" s="48"/>
      <c r="O39" s="48"/>
      <c r="P39" s="48"/>
      <c r="Q39" s="48"/>
      <c r="S39" s="50">
        <v>1</v>
      </c>
      <c r="T39" s="81">
        <v>36</v>
      </c>
      <c r="U39" s="82">
        <v>0</v>
      </c>
      <c r="V39" s="50"/>
      <c r="W39" s="50"/>
      <c r="X39" s="50"/>
      <c r="Y39" s="50"/>
      <c r="Z39" s="50"/>
      <c r="AB39" s="52">
        <v>2</v>
      </c>
      <c r="AC39" s="84">
        <v>16</v>
      </c>
      <c r="AD39" s="85">
        <v>0</v>
      </c>
      <c r="AE39" s="52"/>
      <c r="AF39" s="52"/>
      <c r="AG39" s="52"/>
      <c r="AH39" s="52"/>
      <c r="AI39" s="52"/>
      <c r="AK39" s="54">
        <v>2</v>
      </c>
      <c r="AL39" s="87">
        <v>16</v>
      </c>
      <c r="AM39" s="88">
        <v>0</v>
      </c>
      <c r="AN39" s="54"/>
      <c r="AO39" s="54"/>
      <c r="AP39" s="54"/>
      <c r="AQ39" s="54"/>
      <c r="AR39" s="54"/>
    </row>
    <row r="40" spans="1:44" x14ac:dyDescent="0.2">
      <c r="A40" s="46">
        <v>1</v>
      </c>
      <c r="B40" s="75">
        <v>37</v>
      </c>
      <c r="C40" s="76">
        <v>2</v>
      </c>
      <c r="D40" s="46"/>
      <c r="E40" s="46"/>
      <c r="F40" s="46"/>
      <c r="G40" s="46"/>
      <c r="H40" s="46"/>
      <c r="J40" s="48">
        <v>1</v>
      </c>
      <c r="K40" s="78">
        <v>37</v>
      </c>
      <c r="L40" s="79">
        <v>0</v>
      </c>
      <c r="M40" s="48"/>
      <c r="N40" s="48"/>
      <c r="O40" s="48"/>
      <c r="P40" s="48"/>
      <c r="Q40" s="48"/>
      <c r="S40" s="50">
        <v>1</v>
      </c>
      <c r="T40" s="81">
        <v>37</v>
      </c>
      <c r="U40" s="82">
        <v>1</v>
      </c>
      <c r="V40" s="50"/>
      <c r="W40" s="50"/>
      <c r="X40" s="50"/>
      <c r="Y40" s="50"/>
      <c r="Z40" s="50"/>
      <c r="AB40" s="52">
        <v>2</v>
      </c>
      <c r="AC40" s="84">
        <v>17</v>
      </c>
      <c r="AD40" s="85">
        <v>0</v>
      </c>
      <c r="AE40" s="52"/>
      <c r="AF40" s="52"/>
      <c r="AG40" s="52"/>
      <c r="AH40" s="52"/>
      <c r="AI40" s="52"/>
      <c r="AK40" s="54">
        <v>2</v>
      </c>
      <c r="AL40" s="87">
        <v>17</v>
      </c>
      <c r="AM40" s="88">
        <v>5</v>
      </c>
      <c r="AN40" s="54"/>
      <c r="AO40" s="54"/>
      <c r="AP40" s="54"/>
      <c r="AQ40" s="54"/>
      <c r="AR40" s="54"/>
    </row>
    <row r="41" spans="1:44" x14ac:dyDescent="0.2">
      <c r="A41" s="46">
        <v>1</v>
      </c>
      <c r="B41" s="75">
        <v>38</v>
      </c>
      <c r="C41" s="76">
        <v>0</v>
      </c>
      <c r="D41" s="46"/>
      <c r="E41" s="46"/>
      <c r="F41" s="46"/>
      <c r="G41" s="46"/>
      <c r="H41" s="46"/>
      <c r="J41" s="48">
        <v>1</v>
      </c>
      <c r="K41" s="78">
        <v>38</v>
      </c>
      <c r="L41" s="79">
        <v>0</v>
      </c>
      <c r="M41" s="48"/>
      <c r="N41" s="48"/>
      <c r="O41" s="48"/>
      <c r="P41" s="48"/>
      <c r="Q41" s="48"/>
      <c r="S41" s="50">
        <v>1</v>
      </c>
      <c r="T41" s="81">
        <v>38</v>
      </c>
      <c r="U41" s="82">
        <v>21</v>
      </c>
      <c r="V41" s="50"/>
      <c r="W41" s="50"/>
      <c r="X41" s="50"/>
      <c r="Y41" s="50"/>
      <c r="Z41" s="50"/>
      <c r="AB41" s="52">
        <v>2</v>
      </c>
      <c r="AC41" s="84">
        <v>18</v>
      </c>
      <c r="AD41" s="85">
        <v>0</v>
      </c>
      <c r="AE41" s="52"/>
      <c r="AF41" s="52"/>
      <c r="AG41" s="52"/>
      <c r="AH41" s="52"/>
      <c r="AI41" s="52"/>
      <c r="AK41" s="54">
        <v>2</v>
      </c>
      <c r="AL41" s="87">
        <v>18</v>
      </c>
      <c r="AM41" s="88">
        <v>18</v>
      </c>
      <c r="AN41" s="54"/>
      <c r="AO41" s="54"/>
      <c r="AP41" s="54"/>
      <c r="AQ41" s="54"/>
      <c r="AR41" s="54"/>
    </row>
    <row r="42" spans="1:44" x14ac:dyDescent="0.2">
      <c r="A42" s="46">
        <v>1</v>
      </c>
      <c r="B42" s="75">
        <v>39</v>
      </c>
      <c r="C42" s="76">
        <v>0</v>
      </c>
      <c r="D42" s="46"/>
      <c r="E42" s="46"/>
      <c r="F42" s="46"/>
      <c r="G42" s="46"/>
      <c r="H42" s="46"/>
      <c r="J42" s="48">
        <v>1</v>
      </c>
      <c r="K42" s="78">
        <v>39</v>
      </c>
      <c r="L42" s="79">
        <v>0</v>
      </c>
      <c r="M42" s="48"/>
      <c r="N42" s="48"/>
      <c r="O42" s="48"/>
      <c r="P42" s="48"/>
      <c r="Q42" s="48"/>
      <c r="S42" s="50">
        <v>1</v>
      </c>
      <c r="T42" s="81">
        <v>39</v>
      </c>
      <c r="U42" s="82">
        <v>0</v>
      </c>
      <c r="V42" s="50"/>
      <c r="W42" s="50"/>
      <c r="X42" s="50"/>
      <c r="Y42" s="50"/>
      <c r="Z42" s="50"/>
      <c r="AB42" s="52">
        <v>2</v>
      </c>
      <c r="AC42" s="84">
        <v>19</v>
      </c>
      <c r="AD42" s="85">
        <v>0</v>
      </c>
      <c r="AE42" s="52"/>
      <c r="AF42" s="52"/>
      <c r="AG42" s="52"/>
      <c r="AH42" s="52"/>
      <c r="AI42" s="52"/>
      <c r="AK42" s="54">
        <v>2</v>
      </c>
      <c r="AL42" s="87">
        <v>19</v>
      </c>
      <c r="AM42" s="88">
        <v>12</v>
      </c>
      <c r="AN42" s="54"/>
      <c r="AO42" s="54"/>
      <c r="AP42" s="54"/>
      <c r="AQ42" s="54"/>
      <c r="AR42" s="54"/>
    </row>
    <row r="43" spans="1:44" ht="15.75" thickBot="1" x14ac:dyDescent="0.25">
      <c r="A43" s="111">
        <v>1</v>
      </c>
      <c r="B43" s="111">
        <v>40</v>
      </c>
      <c r="C43" s="112">
        <v>3</v>
      </c>
      <c r="D43" s="113"/>
      <c r="E43" s="46"/>
      <c r="F43" s="46"/>
      <c r="G43" s="46"/>
      <c r="H43" s="46"/>
      <c r="J43" s="114">
        <v>1</v>
      </c>
      <c r="K43" s="114">
        <v>40</v>
      </c>
      <c r="L43" s="115">
        <v>0</v>
      </c>
      <c r="M43" s="116"/>
      <c r="N43" s="48"/>
      <c r="O43" s="48"/>
      <c r="P43" s="48"/>
      <c r="Q43" s="48"/>
      <c r="S43" s="117">
        <v>1</v>
      </c>
      <c r="T43" s="117">
        <v>40</v>
      </c>
      <c r="U43" s="118">
        <v>5</v>
      </c>
      <c r="V43" s="119"/>
      <c r="W43" s="50"/>
      <c r="X43" s="50"/>
      <c r="Y43" s="50"/>
      <c r="Z43" s="50"/>
      <c r="AB43" s="105">
        <v>2</v>
      </c>
      <c r="AC43" s="105">
        <v>20</v>
      </c>
      <c r="AD43" s="106"/>
      <c r="AE43" s="107"/>
      <c r="AF43" s="52"/>
      <c r="AG43" s="52"/>
      <c r="AH43" s="52"/>
      <c r="AI43" s="52"/>
      <c r="AK43" s="108">
        <v>2</v>
      </c>
      <c r="AL43" s="108">
        <v>20</v>
      </c>
      <c r="AM43" s="109">
        <v>3</v>
      </c>
      <c r="AN43" s="108"/>
      <c r="AO43" s="54"/>
      <c r="AP43" s="54"/>
      <c r="AQ43" s="54"/>
      <c r="AR43" s="54"/>
    </row>
    <row r="44" spans="1:44" x14ac:dyDescent="0.2">
      <c r="A44" s="46">
        <v>2</v>
      </c>
      <c r="B44" s="75">
        <v>1</v>
      </c>
      <c r="C44" s="120">
        <v>1</v>
      </c>
      <c r="D44" s="46"/>
      <c r="E44" s="46"/>
      <c r="F44" s="46"/>
      <c r="G44" s="46"/>
      <c r="H44" s="46"/>
      <c r="J44" s="48">
        <v>2</v>
      </c>
      <c r="K44" s="78">
        <v>1</v>
      </c>
      <c r="L44" s="121">
        <v>0</v>
      </c>
      <c r="M44" s="48"/>
      <c r="N44" s="48"/>
      <c r="O44" s="48"/>
      <c r="P44" s="48"/>
      <c r="Q44" s="48"/>
      <c r="S44" s="50">
        <v>2</v>
      </c>
      <c r="T44" s="81">
        <v>1</v>
      </c>
      <c r="U44" s="122">
        <v>5</v>
      </c>
      <c r="V44" s="50" t="s">
        <v>118</v>
      </c>
      <c r="W44" s="50"/>
      <c r="X44" s="50"/>
      <c r="Y44" s="50"/>
      <c r="Z44" s="50"/>
      <c r="AB44" s="52">
        <v>3</v>
      </c>
      <c r="AC44" s="84">
        <v>1</v>
      </c>
      <c r="AD44" s="85">
        <v>5</v>
      </c>
      <c r="AE44" s="52"/>
      <c r="AF44" s="52"/>
      <c r="AG44" s="52"/>
      <c r="AH44" s="52"/>
      <c r="AI44" s="52"/>
      <c r="AK44" s="54">
        <v>3</v>
      </c>
      <c r="AL44" s="87">
        <v>1</v>
      </c>
      <c r="AM44" s="88">
        <v>13</v>
      </c>
      <c r="AN44" s="54"/>
      <c r="AO44" s="54"/>
      <c r="AP44" s="54"/>
      <c r="AQ44" s="54"/>
      <c r="AR44" s="54"/>
    </row>
    <row r="45" spans="1:44" x14ac:dyDescent="0.2">
      <c r="A45" s="46">
        <v>2</v>
      </c>
      <c r="B45" s="75">
        <v>2</v>
      </c>
      <c r="C45" s="76">
        <v>0</v>
      </c>
      <c r="D45" s="46"/>
      <c r="E45" s="46"/>
      <c r="F45" s="46"/>
      <c r="G45" s="46"/>
      <c r="H45" s="46"/>
      <c r="J45" s="48">
        <v>2</v>
      </c>
      <c r="K45" s="78">
        <v>2</v>
      </c>
      <c r="L45" s="79">
        <v>3</v>
      </c>
      <c r="M45" s="48"/>
      <c r="N45" s="48"/>
      <c r="O45" s="48"/>
      <c r="P45" s="48"/>
      <c r="Q45" s="48"/>
      <c r="S45" s="50">
        <v>2</v>
      </c>
      <c r="T45" s="81">
        <v>2</v>
      </c>
      <c r="U45" s="82">
        <v>1</v>
      </c>
      <c r="V45" s="50"/>
      <c r="W45" s="50"/>
      <c r="X45" s="50"/>
      <c r="Y45" s="50"/>
      <c r="Z45" s="50"/>
      <c r="AB45" s="52">
        <v>3</v>
      </c>
      <c r="AC45" s="84">
        <v>2</v>
      </c>
      <c r="AD45" s="85">
        <v>7</v>
      </c>
      <c r="AE45" s="52"/>
      <c r="AF45" s="52"/>
      <c r="AG45" s="52"/>
      <c r="AH45" s="52"/>
      <c r="AI45" s="52"/>
      <c r="AK45" s="54">
        <v>3</v>
      </c>
      <c r="AL45" s="87">
        <v>2</v>
      </c>
      <c r="AM45" s="88">
        <v>5</v>
      </c>
      <c r="AN45" s="54"/>
      <c r="AO45" s="54"/>
      <c r="AP45" s="54"/>
      <c r="AQ45" s="54"/>
      <c r="AR45" s="54"/>
    </row>
    <row r="46" spans="1:44" x14ac:dyDescent="0.2">
      <c r="A46" s="46">
        <v>2</v>
      </c>
      <c r="B46" s="75">
        <v>3</v>
      </c>
      <c r="C46" s="76">
        <v>1</v>
      </c>
      <c r="D46" s="46"/>
      <c r="E46" s="46"/>
      <c r="F46" s="46"/>
      <c r="G46" s="46"/>
      <c r="H46" s="46"/>
      <c r="J46" s="48">
        <v>2</v>
      </c>
      <c r="K46" s="78">
        <v>3</v>
      </c>
      <c r="L46" s="79">
        <v>9</v>
      </c>
      <c r="M46" s="48"/>
      <c r="N46" s="48"/>
      <c r="O46" s="48"/>
      <c r="P46" s="48"/>
      <c r="Q46" s="48"/>
      <c r="S46" s="50">
        <v>2</v>
      </c>
      <c r="T46" s="81">
        <v>3</v>
      </c>
      <c r="U46" s="82">
        <v>6</v>
      </c>
      <c r="V46" s="50"/>
      <c r="W46" s="50"/>
      <c r="X46" s="50"/>
      <c r="Y46" s="50"/>
      <c r="Z46" s="50"/>
      <c r="AB46" s="52">
        <v>3</v>
      </c>
      <c r="AC46" s="84">
        <v>3</v>
      </c>
      <c r="AD46" s="85">
        <v>0</v>
      </c>
      <c r="AE46" s="52"/>
      <c r="AF46" s="52"/>
      <c r="AG46" s="52"/>
      <c r="AH46" s="52"/>
      <c r="AI46" s="52"/>
      <c r="AK46" s="54">
        <v>3</v>
      </c>
      <c r="AL46" s="87">
        <v>3</v>
      </c>
      <c r="AM46" s="88">
        <v>27</v>
      </c>
      <c r="AN46" s="54"/>
      <c r="AO46" s="54"/>
      <c r="AP46" s="54"/>
      <c r="AQ46" s="54"/>
      <c r="AR46" s="54"/>
    </row>
    <row r="47" spans="1:44" x14ac:dyDescent="0.2">
      <c r="A47" s="46">
        <v>2</v>
      </c>
      <c r="B47" s="75">
        <v>4</v>
      </c>
      <c r="C47" s="76">
        <v>0</v>
      </c>
      <c r="D47" s="46"/>
      <c r="E47" s="46"/>
      <c r="F47" s="46"/>
      <c r="G47" s="46"/>
      <c r="H47" s="46"/>
      <c r="J47" s="48">
        <v>2</v>
      </c>
      <c r="K47" s="78">
        <v>4</v>
      </c>
      <c r="L47" s="79">
        <v>0</v>
      </c>
      <c r="M47" s="48"/>
      <c r="N47" s="48"/>
      <c r="O47" s="48"/>
      <c r="P47" s="48"/>
      <c r="Q47" s="48"/>
      <c r="S47" s="50">
        <v>2</v>
      </c>
      <c r="T47" s="81">
        <v>4</v>
      </c>
      <c r="U47" s="82">
        <v>3</v>
      </c>
      <c r="V47" s="50"/>
      <c r="W47" s="50"/>
      <c r="X47" s="50"/>
      <c r="Y47" s="50"/>
      <c r="Z47" s="50"/>
      <c r="AB47" s="52">
        <v>3</v>
      </c>
      <c r="AC47" s="84">
        <v>4</v>
      </c>
      <c r="AD47" s="85">
        <v>4</v>
      </c>
      <c r="AE47" s="52"/>
      <c r="AF47" s="52"/>
      <c r="AG47" s="52"/>
      <c r="AH47" s="52"/>
      <c r="AI47" s="52"/>
      <c r="AK47" s="54">
        <v>3</v>
      </c>
      <c r="AL47" s="87">
        <v>4</v>
      </c>
      <c r="AM47" s="88">
        <v>0</v>
      </c>
      <c r="AN47" s="54"/>
      <c r="AO47" s="54"/>
      <c r="AP47" s="54"/>
      <c r="AQ47" s="54"/>
      <c r="AR47" s="54"/>
    </row>
    <row r="48" spans="1:44" x14ac:dyDescent="0.2">
      <c r="A48" s="75">
        <v>2</v>
      </c>
      <c r="B48" s="75">
        <v>5</v>
      </c>
      <c r="C48" s="76">
        <v>0</v>
      </c>
      <c r="D48" s="46"/>
      <c r="E48" s="46"/>
      <c r="F48" s="46"/>
      <c r="G48" s="46"/>
      <c r="H48" s="46"/>
      <c r="J48" s="78">
        <v>2</v>
      </c>
      <c r="K48" s="78">
        <v>5</v>
      </c>
      <c r="L48" s="79">
        <v>0</v>
      </c>
      <c r="M48" s="48"/>
      <c r="N48" s="48"/>
      <c r="O48" s="48"/>
      <c r="P48" s="48"/>
      <c r="Q48" s="48"/>
      <c r="S48" s="50">
        <v>2</v>
      </c>
      <c r="T48" s="81">
        <v>5</v>
      </c>
      <c r="U48" s="82">
        <v>2</v>
      </c>
      <c r="V48" s="50"/>
      <c r="W48" s="50"/>
      <c r="X48" s="50"/>
      <c r="Y48" s="50"/>
      <c r="Z48" s="50"/>
      <c r="AB48" s="84">
        <v>3</v>
      </c>
      <c r="AC48" s="84">
        <v>5</v>
      </c>
      <c r="AD48" s="85">
        <v>0</v>
      </c>
      <c r="AE48" s="52"/>
      <c r="AF48" s="52"/>
      <c r="AG48" s="52"/>
      <c r="AH48" s="52"/>
      <c r="AI48" s="52"/>
      <c r="AK48" s="87">
        <v>3</v>
      </c>
      <c r="AL48" s="87">
        <v>5</v>
      </c>
      <c r="AM48" s="88">
        <v>0</v>
      </c>
      <c r="AN48" s="54"/>
      <c r="AO48" s="54"/>
      <c r="AP48" s="54"/>
      <c r="AQ48" s="54"/>
      <c r="AR48" s="54"/>
    </row>
    <row r="49" spans="1:44" x14ac:dyDescent="0.2">
      <c r="A49" s="46">
        <v>2</v>
      </c>
      <c r="B49" s="75">
        <v>6</v>
      </c>
      <c r="C49" s="76">
        <v>0</v>
      </c>
      <c r="D49" s="46"/>
      <c r="E49" s="46"/>
      <c r="F49" s="46"/>
      <c r="G49" s="46"/>
      <c r="H49" s="46"/>
      <c r="J49" s="48">
        <v>2</v>
      </c>
      <c r="K49" s="78">
        <v>6</v>
      </c>
      <c r="L49" s="79">
        <v>1</v>
      </c>
      <c r="M49" s="48"/>
      <c r="N49" s="48"/>
      <c r="O49" s="48"/>
      <c r="P49" s="48"/>
      <c r="Q49" s="48"/>
      <c r="S49" s="50">
        <v>2</v>
      </c>
      <c r="T49" s="81">
        <v>6</v>
      </c>
      <c r="U49" s="82">
        <v>7</v>
      </c>
      <c r="V49" s="50" t="s">
        <v>119</v>
      </c>
      <c r="W49" s="50"/>
      <c r="X49" s="50"/>
      <c r="Y49" s="50"/>
      <c r="Z49" s="50"/>
      <c r="AB49" s="52">
        <v>3</v>
      </c>
      <c r="AC49" s="84">
        <v>6</v>
      </c>
      <c r="AD49" s="85">
        <v>2</v>
      </c>
      <c r="AE49" s="52"/>
      <c r="AF49" s="52"/>
      <c r="AG49" s="52"/>
      <c r="AH49" s="52"/>
      <c r="AI49" s="52"/>
      <c r="AK49" s="54">
        <v>3</v>
      </c>
      <c r="AL49" s="87">
        <v>6</v>
      </c>
      <c r="AM49" s="88">
        <v>0</v>
      </c>
      <c r="AN49" s="54"/>
      <c r="AO49" s="54"/>
      <c r="AP49" s="54"/>
      <c r="AQ49" s="54"/>
      <c r="AR49" s="54"/>
    </row>
    <row r="50" spans="1:44" x14ac:dyDescent="0.2">
      <c r="A50" s="46">
        <v>2</v>
      </c>
      <c r="B50" s="75">
        <v>7</v>
      </c>
      <c r="C50" s="76">
        <v>0</v>
      </c>
      <c r="D50" s="46"/>
      <c r="E50" s="46"/>
      <c r="F50" s="46"/>
      <c r="G50" s="46"/>
      <c r="H50" s="46"/>
      <c r="J50" s="48">
        <v>2</v>
      </c>
      <c r="K50" s="78">
        <v>7</v>
      </c>
      <c r="L50" s="79">
        <v>0</v>
      </c>
      <c r="M50" s="48"/>
      <c r="N50" s="48"/>
      <c r="O50" s="48"/>
      <c r="P50" s="48"/>
      <c r="Q50" s="48"/>
      <c r="S50" s="50">
        <v>2</v>
      </c>
      <c r="T50" s="81">
        <v>7</v>
      </c>
      <c r="U50" s="82">
        <v>0</v>
      </c>
      <c r="V50" s="50"/>
      <c r="W50" s="50"/>
      <c r="X50" s="50"/>
      <c r="Y50" s="50"/>
      <c r="Z50" s="50"/>
      <c r="AB50" s="52">
        <v>3</v>
      </c>
      <c r="AC50" s="84">
        <v>7</v>
      </c>
      <c r="AD50" s="85">
        <v>3</v>
      </c>
      <c r="AE50" s="52"/>
      <c r="AF50" s="52"/>
      <c r="AG50" s="52"/>
      <c r="AH50" s="52"/>
      <c r="AI50" s="52"/>
      <c r="AK50" s="54">
        <v>3</v>
      </c>
      <c r="AL50" s="87">
        <v>7</v>
      </c>
      <c r="AM50" s="88">
        <v>0</v>
      </c>
      <c r="AN50" s="54"/>
      <c r="AO50" s="54"/>
      <c r="AP50" s="54"/>
      <c r="AQ50" s="54"/>
      <c r="AR50" s="54"/>
    </row>
    <row r="51" spans="1:44" x14ac:dyDescent="0.2">
      <c r="A51" s="46">
        <v>2</v>
      </c>
      <c r="B51" s="75">
        <v>8</v>
      </c>
      <c r="C51" s="76">
        <v>12</v>
      </c>
      <c r="D51" s="46"/>
      <c r="E51" s="46"/>
      <c r="F51" s="46"/>
      <c r="G51" s="46"/>
      <c r="H51" s="46"/>
      <c r="J51" s="48">
        <v>2</v>
      </c>
      <c r="K51" s="78">
        <v>8</v>
      </c>
      <c r="L51" s="79">
        <v>0</v>
      </c>
      <c r="M51" s="48"/>
      <c r="N51" s="48"/>
      <c r="O51" s="48"/>
      <c r="P51" s="48"/>
      <c r="Q51" s="48"/>
      <c r="S51" s="50">
        <v>2</v>
      </c>
      <c r="T51" s="81">
        <v>8</v>
      </c>
      <c r="U51" s="82">
        <v>2</v>
      </c>
      <c r="V51" s="50"/>
      <c r="W51" s="50"/>
      <c r="X51" s="50"/>
      <c r="Y51" s="50"/>
      <c r="Z51" s="50"/>
      <c r="AB51" s="52">
        <v>3</v>
      </c>
      <c r="AC51" s="84">
        <v>8</v>
      </c>
      <c r="AD51" s="85">
        <v>10</v>
      </c>
      <c r="AE51" s="52"/>
      <c r="AF51" s="52"/>
      <c r="AG51" s="52"/>
      <c r="AH51" s="52"/>
      <c r="AI51" s="52"/>
      <c r="AK51" s="54">
        <v>3</v>
      </c>
      <c r="AL51" s="87">
        <v>8</v>
      </c>
      <c r="AM51" s="88">
        <v>12</v>
      </c>
      <c r="AN51" s="54"/>
      <c r="AO51" s="54"/>
      <c r="AP51" s="54"/>
      <c r="AQ51" s="54"/>
      <c r="AR51" s="54"/>
    </row>
    <row r="52" spans="1:44" x14ac:dyDescent="0.2">
      <c r="A52" s="46">
        <v>2</v>
      </c>
      <c r="B52" s="75">
        <v>9</v>
      </c>
      <c r="C52" s="76">
        <v>0</v>
      </c>
      <c r="D52" s="46"/>
      <c r="E52" s="46"/>
      <c r="F52" s="46"/>
      <c r="G52" s="46"/>
      <c r="H52" s="46"/>
      <c r="J52" s="48">
        <v>2</v>
      </c>
      <c r="K52" s="78">
        <v>9</v>
      </c>
      <c r="L52" s="79">
        <v>0</v>
      </c>
      <c r="M52" s="48"/>
      <c r="N52" s="48"/>
      <c r="O52" s="48"/>
      <c r="P52" s="48"/>
      <c r="Q52" s="48"/>
      <c r="S52" s="50">
        <v>2</v>
      </c>
      <c r="T52" s="81">
        <v>9</v>
      </c>
      <c r="U52" s="82">
        <v>0</v>
      </c>
      <c r="V52" s="50"/>
      <c r="W52" s="50"/>
      <c r="X52" s="50"/>
      <c r="Y52" s="50"/>
      <c r="Z52" s="50"/>
      <c r="AB52" s="52">
        <v>3</v>
      </c>
      <c r="AC52" s="84">
        <v>9</v>
      </c>
      <c r="AD52" s="85">
        <v>0</v>
      </c>
      <c r="AE52" s="52"/>
      <c r="AF52" s="52"/>
      <c r="AG52" s="52"/>
      <c r="AH52" s="52"/>
      <c r="AI52" s="52"/>
      <c r="AK52" s="54">
        <v>3</v>
      </c>
      <c r="AL52" s="87">
        <v>9</v>
      </c>
      <c r="AM52" s="88">
        <v>0</v>
      </c>
      <c r="AN52" s="54"/>
      <c r="AO52" s="54"/>
      <c r="AP52" s="54"/>
      <c r="AQ52" s="54"/>
      <c r="AR52" s="54"/>
    </row>
    <row r="53" spans="1:44" x14ac:dyDescent="0.2">
      <c r="A53" s="90">
        <v>2</v>
      </c>
      <c r="B53" s="90">
        <v>10</v>
      </c>
      <c r="C53" s="91">
        <v>0</v>
      </c>
      <c r="D53" s="90"/>
      <c r="E53" s="46"/>
      <c r="F53" s="46"/>
      <c r="G53" s="46"/>
      <c r="H53" s="46"/>
      <c r="J53" s="93">
        <v>2</v>
      </c>
      <c r="K53" s="93">
        <v>10</v>
      </c>
      <c r="L53" s="94">
        <v>0</v>
      </c>
      <c r="M53" s="93"/>
      <c r="N53" s="48"/>
      <c r="O53" s="48"/>
      <c r="P53" s="48"/>
      <c r="Q53" s="48"/>
      <c r="S53" s="50">
        <v>2</v>
      </c>
      <c r="T53" s="81">
        <v>10</v>
      </c>
      <c r="U53" s="82">
        <v>0</v>
      </c>
      <c r="V53" s="50"/>
      <c r="W53" s="50"/>
      <c r="X53" s="50"/>
      <c r="Y53" s="50"/>
      <c r="Z53" s="50"/>
      <c r="AB53" s="99">
        <v>3</v>
      </c>
      <c r="AC53" s="99">
        <v>10</v>
      </c>
      <c r="AD53" s="100">
        <v>0</v>
      </c>
      <c r="AE53" s="101"/>
      <c r="AF53" s="52"/>
      <c r="AG53" s="52"/>
      <c r="AH53" s="52"/>
      <c r="AI53" s="52"/>
      <c r="AK53" s="102">
        <v>3</v>
      </c>
      <c r="AL53" s="102">
        <v>10</v>
      </c>
      <c r="AM53" s="103">
        <v>9</v>
      </c>
      <c r="AN53" s="104"/>
      <c r="AO53" s="54"/>
      <c r="AP53" s="54"/>
      <c r="AQ53" s="54"/>
      <c r="AR53" s="54"/>
    </row>
    <row r="54" spans="1:44" x14ac:dyDescent="0.2">
      <c r="A54" s="46">
        <v>2</v>
      </c>
      <c r="B54" s="75">
        <v>11</v>
      </c>
      <c r="C54" s="76">
        <v>0</v>
      </c>
      <c r="D54" s="46"/>
      <c r="E54" s="46"/>
      <c r="F54" s="46"/>
      <c r="G54" s="46"/>
      <c r="H54" s="46"/>
      <c r="J54" s="48">
        <v>2</v>
      </c>
      <c r="K54" s="78">
        <v>11</v>
      </c>
      <c r="L54" s="79">
        <v>7</v>
      </c>
      <c r="M54" s="48"/>
      <c r="N54" s="48"/>
      <c r="O54" s="48"/>
      <c r="P54" s="48"/>
      <c r="Q54" s="48"/>
      <c r="S54" s="50">
        <v>2</v>
      </c>
      <c r="T54" s="81">
        <v>11</v>
      </c>
      <c r="U54" s="82">
        <v>3</v>
      </c>
      <c r="V54" s="50" t="s">
        <v>120</v>
      </c>
      <c r="W54" s="50"/>
      <c r="X54" s="50"/>
      <c r="Y54" s="50"/>
      <c r="Z54" s="50"/>
      <c r="AB54" s="52">
        <v>3</v>
      </c>
      <c r="AC54" s="84">
        <v>11</v>
      </c>
      <c r="AD54" s="85">
        <v>3</v>
      </c>
      <c r="AE54" s="52"/>
      <c r="AF54" s="52"/>
      <c r="AG54" s="52"/>
      <c r="AH54" s="52"/>
      <c r="AI54" s="52"/>
      <c r="AK54" s="54">
        <v>3</v>
      </c>
      <c r="AL54" s="87">
        <v>11</v>
      </c>
      <c r="AM54" s="88">
        <v>7</v>
      </c>
      <c r="AN54" s="54"/>
      <c r="AO54" s="54"/>
      <c r="AP54" s="54"/>
      <c r="AQ54" s="54"/>
      <c r="AR54" s="54"/>
    </row>
    <row r="55" spans="1:44" x14ac:dyDescent="0.2">
      <c r="A55" s="46">
        <v>2</v>
      </c>
      <c r="B55" s="75">
        <v>12</v>
      </c>
      <c r="C55" s="76">
        <v>0</v>
      </c>
      <c r="D55" s="46"/>
      <c r="E55" s="46"/>
      <c r="F55" s="46"/>
      <c r="G55" s="46"/>
      <c r="H55" s="46"/>
      <c r="J55" s="48">
        <v>2</v>
      </c>
      <c r="K55" s="78">
        <v>12</v>
      </c>
      <c r="L55" s="79">
        <v>2</v>
      </c>
      <c r="M55" s="48"/>
      <c r="N55" s="48"/>
      <c r="O55" s="48"/>
      <c r="P55" s="48"/>
      <c r="Q55" s="48"/>
      <c r="S55" s="50">
        <v>2</v>
      </c>
      <c r="T55" s="81">
        <v>12</v>
      </c>
      <c r="U55" s="82">
        <v>0</v>
      </c>
      <c r="V55" s="50"/>
      <c r="W55" s="50"/>
      <c r="X55" s="50"/>
      <c r="Y55" s="50"/>
      <c r="Z55" s="50"/>
      <c r="AB55" s="52">
        <v>3</v>
      </c>
      <c r="AC55" s="84">
        <v>12</v>
      </c>
      <c r="AD55" s="85">
        <v>8</v>
      </c>
      <c r="AE55" s="52"/>
      <c r="AF55" s="52"/>
      <c r="AG55" s="52"/>
      <c r="AH55" s="52"/>
      <c r="AI55" s="52"/>
      <c r="AK55" s="54">
        <v>3</v>
      </c>
      <c r="AL55" s="87">
        <v>12</v>
      </c>
      <c r="AM55" s="88">
        <v>16</v>
      </c>
      <c r="AN55" s="54"/>
      <c r="AO55" s="54"/>
      <c r="AP55" s="54"/>
      <c r="AQ55" s="54"/>
      <c r="AR55" s="54"/>
    </row>
    <row r="56" spans="1:44" x14ac:dyDescent="0.2">
      <c r="A56" s="46">
        <v>2</v>
      </c>
      <c r="B56" s="75">
        <v>13</v>
      </c>
      <c r="C56" s="76">
        <v>0</v>
      </c>
      <c r="D56" s="46"/>
      <c r="E56" s="46"/>
      <c r="F56" s="46"/>
      <c r="G56" s="46"/>
      <c r="H56" s="46"/>
      <c r="J56" s="48">
        <v>2</v>
      </c>
      <c r="K56" s="78">
        <v>13</v>
      </c>
      <c r="L56" s="79">
        <v>2</v>
      </c>
      <c r="M56" s="48"/>
      <c r="N56" s="48"/>
      <c r="O56" s="48"/>
      <c r="P56" s="48"/>
      <c r="Q56" s="48"/>
      <c r="S56" s="50">
        <v>2</v>
      </c>
      <c r="T56" s="81">
        <v>13</v>
      </c>
      <c r="U56" s="82">
        <v>0</v>
      </c>
      <c r="V56" s="50"/>
      <c r="W56" s="50"/>
      <c r="X56" s="50"/>
      <c r="Y56" s="50"/>
      <c r="Z56" s="50"/>
      <c r="AB56" s="52">
        <v>3</v>
      </c>
      <c r="AC56" s="84">
        <v>13</v>
      </c>
      <c r="AD56" s="85">
        <v>7</v>
      </c>
      <c r="AE56" s="52"/>
      <c r="AF56" s="52"/>
      <c r="AG56" s="52"/>
      <c r="AH56" s="52"/>
      <c r="AI56" s="52"/>
      <c r="AK56" s="54">
        <v>3</v>
      </c>
      <c r="AL56" s="87">
        <v>13</v>
      </c>
      <c r="AM56" s="88">
        <v>11</v>
      </c>
      <c r="AN56" s="54"/>
      <c r="AO56" s="54"/>
      <c r="AP56" s="54"/>
      <c r="AQ56" s="54"/>
      <c r="AR56" s="54"/>
    </row>
    <row r="57" spans="1:44" x14ac:dyDescent="0.2">
      <c r="A57" s="46">
        <v>2</v>
      </c>
      <c r="B57" s="75">
        <v>14</v>
      </c>
      <c r="C57" s="76">
        <v>0</v>
      </c>
      <c r="D57" s="46"/>
      <c r="E57" s="46"/>
      <c r="F57" s="46"/>
      <c r="G57" s="46"/>
      <c r="H57" s="46"/>
      <c r="J57" s="48">
        <v>2</v>
      </c>
      <c r="K57" s="78">
        <v>14</v>
      </c>
      <c r="L57" s="79">
        <v>0</v>
      </c>
      <c r="M57" s="48"/>
      <c r="N57" s="48"/>
      <c r="O57" s="48"/>
      <c r="P57" s="48"/>
      <c r="Q57" s="48"/>
      <c r="S57" s="50">
        <v>2</v>
      </c>
      <c r="T57" s="81">
        <v>14</v>
      </c>
      <c r="U57" s="82">
        <v>0</v>
      </c>
      <c r="V57" s="50"/>
      <c r="W57" s="50"/>
      <c r="X57" s="50"/>
      <c r="Y57" s="50"/>
      <c r="Z57" s="50"/>
      <c r="AB57" s="52">
        <v>3</v>
      </c>
      <c r="AC57" s="84">
        <v>14</v>
      </c>
      <c r="AD57" s="85">
        <v>9</v>
      </c>
      <c r="AE57" s="52"/>
      <c r="AF57" s="52"/>
      <c r="AG57" s="52"/>
      <c r="AH57" s="52"/>
      <c r="AI57" s="52"/>
      <c r="AK57" s="54">
        <v>3</v>
      </c>
      <c r="AL57" s="87">
        <v>14</v>
      </c>
      <c r="AM57" s="88">
        <v>10</v>
      </c>
      <c r="AN57" s="54"/>
      <c r="AO57" s="54"/>
      <c r="AP57" s="54"/>
      <c r="AQ57" s="54"/>
      <c r="AR57" s="54"/>
    </row>
    <row r="58" spans="1:44" x14ac:dyDescent="0.2">
      <c r="A58" s="75">
        <v>2</v>
      </c>
      <c r="B58" s="75">
        <v>15</v>
      </c>
      <c r="C58" s="76">
        <v>0</v>
      </c>
      <c r="D58" s="46"/>
      <c r="E58" s="46"/>
      <c r="F58" s="46"/>
      <c r="G58" s="46"/>
      <c r="H58" s="46"/>
      <c r="J58" s="78">
        <v>2</v>
      </c>
      <c r="K58" s="78">
        <v>15</v>
      </c>
      <c r="L58" s="79">
        <v>0</v>
      </c>
      <c r="M58" s="48"/>
      <c r="N58" s="48"/>
      <c r="O58" s="48"/>
      <c r="P58" s="48"/>
      <c r="Q58" s="48"/>
      <c r="S58" s="50">
        <v>2</v>
      </c>
      <c r="T58" s="81">
        <v>15</v>
      </c>
      <c r="U58" s="82">
        <v>0</v>
      </c>
      <c r="V58" s="50"/>
      <c r="W58" s="50"/>
      <c r="X58" s="50"/>
      <c r="Y58" s="50"/>
      <c r="Z58" s="50"/>
      <c r="AB58" s="84">
        <v>3</v>
      </c>
      <c r="AC58" s="84">
        <v>15</v>
      </c>
      <c r="AD58" s="85">
        <v>0</v>
      </c>
      <c r="AE58" s="52"/>
      <c r="AF58" s="52"/>
      <c r="AG58" s="52"/>
      <c r="AH58" s="52"/>
      <c r="AI58" s="52"/>
      <c r="AK58" s="87">
        <v>3</v>
      </c>
      <c r="AL58" s="87">
        <v>15</v>
      </c>
      <c r="AM58" s="88">
        <v>1</v>
      </c>
      <c r="AN58" s="54" t="s">
        <v>121</v>
      </c>
      <c r="AO58" s="54"/>
      <c r="AP58" s="54"/>
      <c r="AQ58" s="54"/>
      <c r="AR58" s="54"/>
    </row>
    <row r="59" spans="1:44" x14ac:dyDescent="0.2">
      <c r="A59" s="46">
        <v>2</v>
      </c>
      <c r="B59" s="75">
        <v>16</v>
      </c>
      <c r="C59" s="76">
        <v>0</v>
      </c>
      <c r="D59" s="46"/>
      <c r="E59" s="46"/>
      <c r="F59" s="46"/>
      <c r="G59" s="46"/>
      <c r="H59" s="46"/>
      <c r="J59" s="48">
        <v>2</v>
      </c>
      <c r="K59" s="78">
        <v>16</v>
      </c>
      <c r="L59" s="79">
        <v>2</v>
      </c>
      <c r="M59" s="48"/>
      <c r="N59" s="48"/>
      <c r="O59" s="48"/>
      <c r="P59" s="48"/>
      <c r="Q59" s="48"/>
      <c r="S59" s="50">
        <v>2</v>
      </c>
      <c r="T59" s="81">
        <v>16</v>
      </c>
      <c r="U59" s="82">
        <v>1</v>
      </c>
      <c r="V59" s="50" t="s">
        <v>122</v>
      </c>
      <c r="W59" s="50"/>
      <c r="X59" s="50"/>
      <c r="Y59" s="50"/>
      <c r="Z59" s="50"/>
      <c r="AB59" s="52">
        <v>3</v>
      </c>
      <c r="AC59" s="84">
        <v>16</v>
      </c>
      <c r="AD59" s="85">
        <v>11</v>
      </c>
      <c r="AE59" s="52"/>
      <c r="AF59" s="52"/>
      <c r="AG59" s="52"/>
      <c r="AH59" s="52"/>
      <c r="AI59" s="52"/>
      <c r="AK59" s="54">
        <v>3</v>
      </c>
      <c r="AL59" s="87">
        <v>16</v>
      </c>
      <c r="AM59" s="88">
        <v>6</v>
      </c>
      <c r="AN59" s="54"/>
      <c r="AO59" s="54"/>
      <c r="AP59" s="54"/>
      <c r="AQ59" s="54"/>
      <c r="AR59" s="54"/>
    </row>
    <row r="60" spans="1:44" x14ac:dyDescent="0.2">
      <c r="A60" s="46">
        <v>2</v>
      </c>
      <c r="B60" s="75">
        <v>17</v>
      </c>
      <c r="C60" s="76">
        <v>2</v>
      </c>
      <c r="D60" s="46"/>
      <c r="E60" s="46"/>
      <c r="F60" s="46"/>
      <c r="G60" s="46"/>
      <c r="H60" s="46"/>
      <c r="J60" s="48">
        <v>2</v>
      </c>
      <c r="K60" s="78">
        <v>17</v>
      </c>
      <c r="L60" s="79">
        <v>0</v>
      </c>
      <c r="M60" s="48"/>
      <c r="N60" s="48"/>
      <c r="O60" s="48"/>
      <c r="P60" s="48"/>
      <c r="Q60" s="48"/>
      <c r="S60" s="50">
        <v>2</v>
      </c>
      <c r="T60" s="81">
        <v>17</v>
      </c>
      <c r="U60" s="82">
        <v>21</v>
      </c>
      <c r="V60" s="50"/>
      <c r="W60" s="50"/>
      <c r="X60" s="50"/>
      <c r="Y60" s="50"/>
      <c r="Z60" s="50"/>
      <c r="AB60" s="52">
        <v>3</v>
      </c>
      <c r="AC60" s="84">
        <v>17</v>
      </c>
      <c r="AD60" s="85">
        <v>3</v>
      </c>
      <c r="AE60" s="52"/>
      <c r="AF60" s="52"/>
      <c r="AG60" s="52"/>
      <c r="AH60" s="52"/>
      <c r="AI60" s="52"/>
      <c r="AK60" s="54">
        <v>3</v>
      </c>
      <c r="AL60" s="87">
        <v>17</v>
      </c>
      <c r="AM60" s="88">
        <v>1</v>
      </c>
      <c r="AN60" s="54"/>
      <c r="AO60" s="54"/>
      <c r="AP60" s="54"/>
      <c r="AQ60" s="54"/>
      <c r="AR60" s="54"/>
    </row>
    <row r="61" spans="1:44" x14ac:dyDescent="0.2">
      <c r="A61" s="46">
        <v>2</v>
      </c>
      <c r="B61" s="75">
        <v>18</v>
      </c>
      <c r="C61" s="76">
        <v>2</v>
      </c>
      <c r="D61" s="46"/>
      <c r="E61" s="46"/>
      <c r="F61" s="46"/>
      <c r="G61" s="46"/>
      <c r="H61" s="46"/>
      <c r="J61" s="48">
        <v>2</v>
      </c>
      <c r="K61" s="78">
        <v>18</v>
      </c>
      <c r="L61" s="79">
        <v>1</v>
      </c>
      <c r="M61" s="48"/>
      <c r="N61" s="48"/>
      <c r="O61" s="48"/>
      <c r="P61" s="48"/>
      <c r="Q61" s="48"/>
      <c r="S61" s="50">
        <v>2</v>
      </c>
      <c r="T61" s="81">
        <v>18</v>
      </c>
      <c r="U61" s="82">
        <v>20</v>
      </c>
      <c r="V61" s="50"/>
      <c r="W61" s="50"/>
      <c r="X61" s="50"/>
      <c r="Y61" s="50"/>
      <c r="Z61" s="50"/>
      <c r="AB61" s="52">
        <v>3</v>
      </c>
      <c r="AC61" s="84">
        <v>18</v>
      </c>
      <c r="AD61" s="85">
        <v>5</v>
      </c>
      <c r="AE61" s="52"/>
      <c r="AF61" s="52"/>
      <c r="AG61" s="52"/>
      <c r="AH61" s="52"/>
      <c r="AI61" s="52"/>
      <c r="AK61" s="54">
        <v>3</v>
      </c>
      <c r="AL61" s="87">
        <v>18</v>
      </c>
      <c r="AM61" s="88">
        <v>5</v>
      </c>
      <c r="AN61" s="54"/>
      <c r="AO61" s="54"/>
      <c r="AP61" s="54"/>
      <c r="AQ61" s="54"/>
      <c r="AR61" s="54"/>
    </row>
    <row r="62" spans="1:44" x14ac:dyDescent="0.2">
      <c r="A62" s="46">
        <v>2</v>
      </c>
      <c r="B62" s="75">
        <v>19</v>
      </c>
      <c r="C62" s="76">
        <v>0</v>
      </c>
      <c r="D62" s="46"/>
      <c r="E62" s="46"/>
      <c r="F62" s="46"/>
      <c r="G62" s="46"/>
      <c r="H62" s="46"/>
      <c r="J62" s="48">
        <v>2</v>
      </c>
      <c r="K62" s="78">
        <v>19</v>
      </c>
      <c r="L62" s="79">
        <v>0</v>
      </c>
      <c r="M62" s="48"/>
      <c r="N62" s="48"/>
      <c r="O62" s="48"/>
      <c r="P62" s="48"/>
      <c r="Q62" s="48"/>
      <c r="S62" s="50">
        <v>2</v>
      </c>
      <c r="T62" s="81">
        <v>19</v>
      </c>
      <c r="U62" s="82">
        <v>4</v>
      </c>
      <c r="V62" s="50"/>
      <c r="W62" s="50"/>
      <c r="X62" s="50"/>
      <c r="Y62" s="50"/>
      <c r="Z62" s="50"/>
      <c r="AB62" s="52">
        <v>3</v>
      </c>
      <c r="AC62" s="84">
        <v>19</v>
      </c>
      <c r="AD62" s="85"/>
      <c r="AE62" s="52"/>
      <c r="AF62" s="52"/>
      <c r="AG62" s="52"/>
      <c r="AH62" s="52"/>
      <c r="AI62" s="52"/>
      <c r="AK62" s="54">
        <v>3</v>
      </c>
      <c r="AL62" s="87">
        <v>19</v>
      </c>
      <c r="AM62" s="88">
        <v>2</v>
      </c>
      <c r="AN62" s="54"/>
      <c r="AO62" s="54"/>
      <c r="AP62" s="54"/>
      <c r="AQ62" s="54"/>
      <c r="AR62" s="54"/>
    </row>
    <row r="63" spans="1:44" ht="15.75" thickBot="1" x14ac:dyDescent="0.25">
      <c r="A63" s="90">
        <v>2</v>
      </c>
      <c r="B63" s="90">
        <v>20</v>
      </c>
      <c r="C63" s="91">
        <v>0</v>
      </c>
      <c r="D63" s="90"/>
      <c r="E63" s="46"/>
      <c r="F63" s="46"/>
      <c r="G63" s="46"/>
      <c r="H63" s="46"/>
      <c r="J63" s="93">
        <v>2</v>
      </c>
      <c r="K63" s="93">
        <v>20</v>
      </c>
      <c r="L63" s="94">
        <v>0</v>
      </c>
      <c r="M63" s="93"/>
      <c r="N63" s="48"/>
      <c r="O63" s="48"/>
      <c r="P63" s="48"/>
      <c r="Q63" s="48"/>
      <c r="S63" s="50">
        <v>2</v>
      </c>
      <c r="T63" s="81">
        <v>20</v>
      </c>
      <c r="U63" s="82">
        <v>20</v>
      </c>
      <c r="V63" s="50"/>
      <c r="W63" s="50"/>
      <c r="X63" s="50"/>
      <c r="Y63" s="50"/>
      <c r="Z63" s="50"/>
      <c r="AB63" s="105">
        <v>3</v>
      </c>
      <c r="AC63" s="105">
        <v>20</v>
      </c>
      <c r="AD63" s="106"/>
      <c r="AE63" s="107" t="s">
        <v>123</v>
      </c>
      <c r="AF63" s="52"/>
      <c r="AG63" s="52"/>
      <c r="AH63" s="52"/>
      <c r="AI63" s="52"/>
      <c r="AK63" s="108">
        <v>3</v>
      </c>
      <c r="AL63" s="108">
        <v>20</v>
      </c>
      <c r="AM63" s="109">
        <v>4</v>
      </c>
      <c r="AN63" s="110"/>
      <c r="AO63" s="54"/>
      <c r="AP63" s="54"/>
      <c r="AQ63" s="54"/>
      <c r="AR63" s="54"/>
    </row>
    <row r="64" spans="1:44" x14ac:dyDescent="0.2">
      <c r="A64" s="46">
        <v>2</v>
      </c>
      <c r="B64" s="75">
        <v>21</v>
      </c>
      <c r="C64" s="76">
        <v>0</v>
      </c>
      <c r="D64" s="46"/>
      <c r="E64" s="46"/>
      <c r="F64" s="46"/>
      <c r="G64" s="46"/>
      <c r="H64" s="46"/>
      <c r="J64" s="48">
        <v>2</v>
      </c>
      <c r="K64" s="78">
        <v>21</v>
      </c>
      <c r="L64" s="79">
        <v>0</v>
      </c>
      <c r="M64" s="48"/>
      <c r="N64" s="48"/>
      <c r="O64" s="48"/>
      <c r="P64" s="48"/>
      <c r="Q64" s="48"/>
      <c r="S64" s="50">
        <v>2</v>
      </c>
      <c r="T64" s="81">
        <v>21</v>
      </c>
      <c r="U64" s="82">
        <v>13</v>
      </c>
      <c r="V64" s="50" t="s">
        <v>124</v>
      </c>
      <c r="W64" s="50"/>
      <c r="X64" s="50"/>
      <c r="Y64" s="50"/>
      <c r="Z64" s="50"/>
      <c r="AK64" s="54">
        <v>4</v>
      </c>
      <c r="AL64" s="87">
        <v>1</v>
      </c>
      <c r="AM64" s="88">
        <v>12</v>
      </c>
      <c r="AN64" s="54"/>
      <c r="AO64" s="54"/>
      <c r="AP64" s="54"/>
      <c r="AQ64" s="54"/>
      <c r="AR64" s="54"/>
    </row>
    <row r="65" spans="1:44" x14ac:dyDescent="0.2">
      <c r="A65" s="46">
        <v>2</v>
      </c>
      <c r="B65" s="75">
        <v>22</v>
      </c>
      <c r="C65" s="76">
        <v>0</v>
      </c>
      <c r="D65" s="46"/>
      <c r="E65" s="46"/>
      <c r="F65" s="46"/>
      <c r="G65" s="46"/>
      <c r="H65" s="46"/>
      <c r="J65" s="48">
        <v>2</v>
      </c>
      <c r="K65" s="78">
        <v>22</v>
      </c>
      <c r="L65" s="79">
        <v>0</v>
      </c>
      <c r="M65" s="48"/>
      <c r="N65" s="48"/>
      <c r="O65" s="48"/>
      <c r="P65" s="48"/>
      <c r="Q65" s="48"/>
      <c r="S65" s="50">
        <v>2</v>
      </c>
      <c r="T65" s="81">
        <v>22</v>
      </c>
      <c r="U65" s="82">
        <v>12</v>
      </c>
      <c r="V65" s="50"/>
      <c r="W65" s="50"/>
      <c r="X65" s="50"/>
      <c r="Y65" s="50"/>
      <c r="Z65" s="50"/>
      <c r="AK65" s="54">
        <v>4</v>
      </c>
      <c r="AL65" s="87">
        <v>2</v>
      </c>
      <c r="AM65" s="88">
        <v>9</v>
      </c>
      <c r="AN65" s="54"/>
      <c r="AO65" s="54"/>
      <c r="AP65" s="54"/>
      <c r="AQ65" s="54"/>
      <c r="AR65" s="54"/>
    </row>
    <row r="66" spans="1:44" x14ac:dyDescent="0.2">
      <c r="A66" s="46">
        <v>2</v>
      </c>
      <c r="B66" s="75">
        <v>23</v>
      </c>
      <c r="C66" s="76">
        <v>0</v>
      </c>
      <c r="D66" s="46"/>
      <c r="E66" s="46"/>
      <c r="F66" s="46"/>
      <c r="G66" s="46"/>
      <c r="H66" s="46"/>
      <c r="J66" s="48">
        <v>2</v>
      </c>
      <c r="K66" s="78">
        <v>23</v>
      </c>
      <c r="L66" s="79">
        <v>0</v>
      </c>
      <c r="M66" s="48"/>
      <c r="N66" s="48"/>
      <c r="O66" s="48"/>
      <c r="P66" s="48"/>
      <c r="Q66" s="48"/>
      <c r="S66" s="50">
        <v>2</v>
      </c>
      <c r="T66" s="81">
        <v>23</v>
      </c>
      <c r="U66" s="82">
        <v>5</v>
      </c>
      <c r="V66" s="50"/>
      <c r="W66" s="50"/>
      <c r="X66" s="50"/>
      <c r="Y66" s="50"/>
      <c r="Z66" s="50"/>
      <c r="AK66" s="54">
        <v>4</v>
      </c>
      <c r="AL66" s="87">
        <v>3</v>
      </c>
      <c r="AM66" s="88">
        <v>0</v>
      </c>
      <c r="AN66" s="54"/>
      <c r="AO66" s="54"/>
      <c r="AP66" s="54"/>
      <c r="AQ66" s="54"/>
      <c r="AR66" s="54"/>
    </row>
    <row r="67" spans="1:44" x14ac:dyDescent="0.2">
      <c r="A67" s="46">
        <v>2</v>
      </c>
      <c r="B67" s="75">
        <v>24</v>
      </c>
      <c r="C67" s="76">
        <v>2</v>
      </c>
      <c r="D67" s="46"/>
      <c r="E67" s="46"/>
      <c r="F67" s="46"/>
      <c r="G67" s="46"/>
      <c r="H67" s="46"/>
      <c r="J67" s="48">
        <v>2</v>
      </c>
      <c r="K67" s="78">
        <v>24</v>
      </c>
      <c r="L67" s="79">
        <v>6</v>
      </c>
      <c r="M67" s="48"/>
      <c r="N67" s="48"/>
      <c r="O67" s="48"/>
      <c r="P67" s="48"/>
      <c r="Q67" s="48"/>
      <c r="S67" s="50">
        <v>2</v>
      </c>
      <c r="T67" s="81">
        <v>24</v>
      </c>
      <c r="U67" s="82">
        <v>3</v>
      </c>
      <c r="V67" s="50"/>
      <c r="W67" s="50"/>
      <c r="X67" s="50"/>
      <c r="Y67" s="50"/>
      <c r="Z67" s="50"/>
      <c r="AK67" s="54">
        <v>4</v>
      </c>
      <c r="AL67" s="87">
        <v>4</v>
      </c>
      <c r="AM67" s="88">
        <v>0</v>
      </c>
      <c r="AN67" s="54"/>
      <c r="AO67" s="54"/>
      <c r="AP67" s="54"/>
      <c r="AQ67" s="54"/>
      <c r="AR67" s="54"/>
    </row>
    <row r="68" spans="1:44" x14ac:dyDescent="0.2">
      <c r="A68" s="75">
        <v>2</v>
      </c>
      <c r="B68" s="75">
        <v>25</v>
      </c>
      <c r="C68" s="76">
        <v>4</v>
      </c>
      <c r="D68" s="46"/>
      <c r="E68" s="46"/>
      <c r="F68" s="46"/>
      <c r="G68" s="46"/>
      <c r="H68" s="46"/>
      <c r="J68" s="78">
        <v>2</v>
      </c>
      <c r="K68" s="78">
        <v>25</v>
      </c>
      <c r="L68" s="79">
        <v>0</v>
      </c>
      <c r="M68" s="48"/>
      <c r="N68" s="48"/>
      <c r="O68" s="48"/>
      <c r="P68" s="48"/>
      <c r="Q68" s="48"/>
      <c r="S68" s="50">
        <v>2</v>
      </c>
      <c r="T68" s="81">
        <v>25</v>
      </c>
      <c r="U68" s="82">
        <v>4</v>
      </c>
      <c r="V68" s="50"/>
      <c r="W68" s="50"/>
      <c r="X68" s="50"/>
      <c r="Y68" s="50"/>
      <c r="Z68" s="50"/>
      <c r="AK68" s="54">
        <v>4</v>
      </c>
      <c r="AL68" s="87">
        <v>5</v>
      </c>
      <c r="AM68" s="88">
        <v>0</v>
      </c>
      <c r="AN68" s="54"/>
      <c r="AO68" s="54"/>
      <c r="AP68" s="54"/>
      <c r="AQ68" s="54"/>
      <c r="AR68" s="54"/>
    </row>
    <row r="69" spans="1:44" x14ac:dyDescent="0.2">
      <c r="A69" s="46">
        <v>2</v>
      </c>
      <c r="B69" s="75">
        <v>26</v>
      </c>
      <c r="C69" s="76">
        <v>0</v>
      </c>
      <c r="D69" s="46"/>
      <c r="E69" s="46"/>
      <c r="F69" s="46"/>
      <c r="G69" s="46"/>
      <c r="H69" s="46"/>
      <c r="J69" s="48">
        <v>2</v>
      </c>
      <c r="K69" s="78">
        <v>26</v>
      </c>
      <c r="L69" s="79">
        <v>0</v>
      </c>
      <c r="M69" s="48"/>
      <c r="N69" s="48"/>
      <c r="O69" s="48"/>
      <c r="P69" s="48"/>
      <c r="Q69" s="48"/>
      <c r="S69" s="50">
        <v>2</v>
      </c>
      <c r="T69" s="81">
        <v>26</v>
      </c>
      <c r="U69" s="82">
        <v>0</v>
      </c>
      <c r="V69" s="50" t="s">
        <v>125</v>
      </c>
      <c r="W69" s="50"/>
      <c r="X69" s="50"/>
      <c r="Y69" s="50"/>
      <c r="Z69" s="50"/>
      <c r="AK69" s="54">
        <v>4</v>
      </c>
      <c r="AL69" s="87">
        <v>6</v>
      </c>
      <c r="AM69" s="88">
        <v>0</v>
      </c>
      <c r="AN69" s="54"/>
      <c r="AO69" s="54"/>
      <c r="AP69" s="54"/>
      <c r="AQ69" s="54"/>
      <c r="AR69" s="54"/>
    </row>
    <row r="70" spans="1:44" x14ac:dyDescent="0.2">
      <c r="A70" s="46">
        <v>2</v>
      </c>
      <c r="B70" s="75">
        <v>27</v>
      </c>
      <c r="C70" s="76">
        <v>5</v>
      </c>
      <c r="D70" s="46"/>
      <c r="E70" s="46"/>
      <c r="F70" s="46"/>
      <c r="G70" s="46"/>
      <c r="H70" s="46"/>
      <c r="J70" s="48">
        <v>2</v>
      </c>
      <c r="K70" s="78">
        <v>27</v>
      </c>
      <c r="L70" s="79">
        <v>1</v>
      </c>
      <c r="M70" s="48"/>
      <c r="N70" s="48"/>
      <c r="O70" s="48"/>
      <c r="P70" s="48"/>
      <c r="Q70" s="48"/>
      <c r="S70" s="50">
        <v>2</v>
      </c>
      <c r="T70" s="81">
        <v>27</v>
      </c>
      <c r="U70" s="82">
        <v>4</v>
      </c>
      <c r="V70" s="50"/>
      <c r="W70" s="50"/>
      <c r="X70" s="50"/>
      <c r="Y70" s="50"/>
      <c r="Z70" s="50"/>
      <c r="AK70" s="54">
        <v>4</v>
      </c>
      <c r="AL70" s="87">
        <v>7</v>
      </c>
      <c r="AM70" s="88">
        <v>0</v>
      </c>
      <c r="AN70" s="54"/>
      <c r="AO70" s="54"/>
      <c r="AP70" s="54"/>
      <c r="AQ70" s="54"/>
      <c r="AR70" s="54"/>
    </row>
    <row r="71" spans="1:44" x14ac:dyDescent="0.2">
      <c r="A71" s="46">
        <v>2</v>
      </c>
      <c r="B71" s="75">
        <v>28</v>
      </c>
      <c r="C71" s="76">
        <v>10</v>
      </c>
      <c r="D71" s="46"/>
      <c r="E71" s="46"/>
      <c r="F71" s="46"/>
      <c r="G71" s="46"/>
      <c r="H71" s="46"/>
      <c r="J71" s="48">
        <v>2</v>
      </c>
      <c r="K71" s="78">
        <v>28</v>
      </c>
      <c r="L71" s="79">
        <v>0</v>
      </c>
      <c r="M71" s="48"/>
      <c r="N71" s="48"/>
      <c r="O71" s="48"/>
      <c r="P71" s="48"/>
      <c r="Q71" s="48"/>
      <c r="S71" s="50">
        <v>2</v>
      </c>
      <c r="T71" s="81">
        <v>28</v>
      </c>
      <c r="U71" s="82">
        <v>2</v>
      </c>
      <c r="V71" s="50"/>
      <c r="W71" s="50"/>
      <c r="X71" s="50"/>
      <c r="Y71" s="50"/>
      <c r="Z71" s="50"/>
      <c r="AK71" s="54">
        <v>4</v>
      </c>
      <c r="AL71" s="87">
        <v>8</v>
      </c>
      <c r="AM71" s="88">
        <v>0</v>
      </c>
      <c r="AN71" s="54"/>
      <c r="AO71" s="54"/>
      <c r="AP71" s="54"/>
      <c r="AQ71" s="54"/>
      <c r="AR71" s="54"/>
    </row>
    <row r="72" spans="1:44" x14ac:dyDescent="0.2">
      <c r="A72" s="46">
        <v>2</v>
      </c>
      <c r="B72" s="75">
        <v>29</v>
      </c>
      <c r="C72" s="76">
        <v>6</v>
      </c>
      <c r="D72" s="46"/>
      <c r="E72" s="46"/>
      <c r="F72" s="46"/>
      <c r="G72" s="46"/>
      <c r="H72" s="46"/>
      <c r="J72" s="48">
        <v>2</v>
      </c>
      <c r="K72" s="78">
        <v>29</v>
      </c>
      <c r="L72" s="79">
        <v>0</v>
      </c>
      <c r="M72" s="48"/>
      <c r="N72" s="48"/>
      <c r="O72" s="48"/>
      <c r="P72" s="48"/>
      <c r="Q72" s="48"/>
      <c r="S72" s="50">
        <v>2</v>
      </c>
      <c r="T72" s="81">
        <v>29</v>
      </c>
      <c r="U72" s="82">
        <v>0</v>
      </c>
      <c r="V72" s="50"/>
      <c r="W72" s="50"/>
      <c r="X72" s="50"/>
      <c r="Y72" s="50"/>
      <c r="Z72" s="50"/>
      <c r="AK72" s="54">
        <v>4</v>
      </c>
      <c r="AL72" s="87">
        <v>9</v>
      </c>
      <c r="AM72" s="88">
        <v>0</v>
      </c>
      <c r="AN72" s="54"/>
      <c r="AO72" s="54"/>
      <c r="AP72" s="54"/>
      <c r="AQ72" s="54"/>
      <c r="AR72" s="54"/>
    </row>
    <row r="73" spans="1:44" x14ac:dyDescent="0.2">
      <c r="A73" s="90">
        <v>2</v>
      </c>
      <c r="B73" s="90">
        <v>30</v>
      </c>
      <c r="C73" s="91">
        <v>5</v>
      </c>
      <c r="D73" s="90"/>
      <c r="E73" s="46"/>
      <c r="F73" s="46"/>
      <c r="G73" s="46"/>
      <c r="H73" s="46"/>
      <c r="J73" s="93">
        <v>2</v>
      </c>
      <c r="K73" s="93">
        <v>30</v>
      </c>
      <c r="L73" s="94">
        <v>0</v>
      </c>
      <c r="M73" s="93"/>
      <c r="N73" s="48"/>
      <c r="O73" s="48"/>
      <c r="P73" s="48"/>
      <c r="Q73" s="48"/>
      <c r="S73" s="50">
        <v>2</v>
      </c>
      <c r="T73" s="81">
        <v>30</v>
      </c>
      <c r="U73" s="82">
        <v>0</v>
      </c>
      <c r="V73" s="50"/>
      <c r="W73" s="50"/>
      <c r="X73" s="50"/>
      <c r="Y73" s="50"/>
      <c r="Z73" s="50"/>
      <c r="AK73" s="102">
        <v>4</v>
      </c>
      <c r="AL73" s="102">
        <v>10</v>
      </c>
      <c r="AM73" s="103">
        <v>2</v>
      </c>
      <c r="AN73" s="104"/>
      <c r="AO73" s="54"/>
      <c r="AP73" s="54"/>
      <c r="AQ73" s="54"/>
      <c r="AR73" s="54"/>
    </row>
    <row r="74" spans="1:44" x14ac:dyDescent="0.2">
      <c r="A74" s="46">
        <v>2</v>
      </c>
      <c r="B74" s="75">
        <v>31</v>
      </c>
      <c r="C74" s="76">
        <v>9</v>
      </c>
      <c r="D74" s="46"/>
      <c r="E74" s="46"/>
      <c r="F74" s="46"/>
      <c r="G74" s="46"/>
      <c r="H74" s="46"/>
      <c r="J74" s="48">
        <v>2</v>
      </c>
      <c r="K74" s="78">
        <v>31</v>
      </c>
      <c r="L74" s="79">
        <v>0</v>
      </c>
      <c r="M74" s="48"/>
      <c r="N74" s="48"/>
      <c r="O74" s="48"/>
      <c r="P74" s="48"/>
      <c r="Q74" s="48"/>
      <c r="S74" s="50">
        <v>2</v>
      </c>
      <c r="T74" s="81">
        <v>31</v>
      </c>
      <c r="U74" s="82">
        <v>1</v>
      </c>
      <c r="V74" s="50" t="s">
        <v>126</v>
      </c>
      <c r="W74" s="50"/>
      <c r="X74" s="50"/>
      <c r="Y74" s="50"/>
      <c r="Z74" s="50"/>
      <c r="AK74" s="54">
        <v>4</v>
      </c>
      <c r="AL74" s="87">
        <v>11</v>
      </c>
      <c r="AM74" s="88">
        <v>4</v>
      </c>
      <c r="AN74" s="54"/>
      <c r="AO74" s="54"/>
      <c r="AP74" s="54"/>
      <c r="AQ74" s="54"/>
      <c r="AR74" s="54"/>
    </row>
    <row r="75" spans="1:44" x14ac:dyDescent="0.2">
      <c r="A75" s="46">
        <v>2</v>
      </c>
      <c r="B75" s="75">
        <v>32</v>
      </c>
      <c r="C75" s="76">
        <v>0</v>
      </c>
      <c r="D75" s="46"/>
      <c r="E75" s="46"/>
      <c r="F75" s="46"/>
      <c r="G75" s="46"/>
      <c r="H75" s="46"/>
      <c r="J75" s="48">
        <v>2</v>
      </c>
      <c r="K75" s="78">
        <v>32</v>
      </c>
      <c r="L75" s="79">
        <v>0</v>
      </c>
      <c r="M75" s="48"/>
      <c r="N75" s="48"/>
      <c r="O75" s="48"/>
      <c r="P75" s="48"/>
      <c r="Q75" s="48"/>
      <c r="S75" s="50">
        <v>2</v>
      </c>
      <c r="T75" s="81">
        <v>32</v>
      </c>
      <c r="U75" s="82">
        <v>0</v>
      </c>
      <c r="V75" s="50"/>
      <c r="W75" s="50"/>
      <c r="X75" s="50"/>
      <c r="Y75" s="50"/>
      <c r="Z75" s="50"/>
      <c r="AK75" s="54">
        <v>4</v>
      </c>
      <c r="AL75" s="87">
        <v>12</v>
      </c>
      <c r="AM75" s="88">
        <v>0</v>
      </c>
      <c r="AN75" s="54"/>
      <c r="AO75" s="54"/>
      <c r="AP75" s="54"/>
      <c r="AQ75" s="54"/>
      <c r="AR75" s="54"/>
    </row>
    <row r="76" spans="1:44" x14ac:dyDescent="0.2">
      <c r="A76" s="46">
        <v>2</v>
      </c>
      <c r="B76" s="75">
        <v>33</v>
      </c>
      <c r="C76" s="76">
        <v>1</v>
      </c>
      <c r="D76" s="46"/>
      <c r="E76" s="46"/>
      <c r="F76" s="46"/>
      <c r="G76" s="46"/>
      <c r="H76" s="46"/>
      <c r="J76" s="48">
        <v>2</v>
      </c>
      <c r="K76" s="78">
        <v>33</v>
      </c>
      <c r="L76" s="79">
        <v>0</v>
      </c>
      <c r="M76" s="48"/>
      <c r="N76" s="48"/>
      <c r="O76" s="48"/>
      <c r="P76" s="48"/>
      <c r="Q76" s="48"/>
      <c r="S76" s="50">
        <v>2</v>
      </c>
      <c r="T76" s="81">
        <v>33</v>
      </c>
      <c r="U76" s="82">
        <v>1</v>
      </c>
      <c r="V76" s="50"/>
      <c r="W76" s="50"/>
      <c r="X76" s="50"/>
      <c r="Y76" s="50"/>
      <c r="Z76" s="50"/>
      <c r="AK76" s="54">
        <v>4</v>
      </c>
      <c r="AL76" s="87">
        <v>13</v>
      </c>
      <c r="AM76" s="88">
        <v>4</v>
      </c>
      <c r="AN76" s="54"/>
      <c r="AO76" s="54"/>
      <c r="AP76" s="54"/>
      <c r="AQ76" s="54"/>
      <c r="AR76" s="54"/>
    </row>
    <row r="77" spans="1:44" x14ac:dyDescent="0.2">
      <c r="A77" s="46">
        <v>2</v>
      </c>
      <c r="B77" s="75">
        <v>34</v>
      </c>
      <c r="C77" s="76">
        <v>0</v>
      </c>
      <c r="D77" s="46"/>
      <c r="E77" s="46"/>
      <c r="F77" s="46"/>
      <c r="G77" s="46"/>
      <c r="H77" s="46"/>
      <c r="J77" s="48">
        <v>2</v>
      </c>
      <c r="K77" s="78">
        <v>34</v>
      </c>
      <c r="L77" s="79">
        <v>0</v>
      </c>
      <c r="M77" s="48"/>
      <c r="N77" s="48"/>
      <c r="O77" s="48"/>
      <c r="P77" s="48"/>
      <c r="Q77" s="48"/>
      <c r="S77" s="50">
        <v>2</v>
      </c>
      <c r="T77" s="81">
        <v>34</v>
      </c>
      <c r="U77" s="82">
        <v>6</v>
      </c>
      <c r="V77" s="50"/>
      <c r="W77" s="50"/>
      <c r="X77" s="50"/>
      <c r="Y77" s="50"/>
      <c r="Z77" s="50"/>
      <c r="AK77" s="54">
        <v>4</v>
      </c>
      <c r="AL77" s="87">
        <v>14</v>
      </c>
      <c r="AM77" s="88">
        <v>1</v>
      </c>
      <c r="AN77" s="54"/>
      <c r="AO77" s="54"/>
      <c r="AP77" s="54"/>
      <c r="AQ77" s="54"/>
      <c r="AR77" s="54"/>
    </row>
    <row r="78" spans="1:44" x14ac:dyDescent="0.2">
      <c r="A78" s="75">
        <v>2</v>
      </c>
      <c r="B78" s="75">
        <v>35</v>
      </c>
      <c r="C78" s="76">
        <v>1</v>
      </c>
      <c r="D78" s="46"/>
      <c r="E78" s="46"/>
      <c r="F78" s="46"/>
      <c r="G78" s="46"/>
      <c r="H78" s="46"/>
      <c r="J78" s="78">
        <v>2</v>
      </c>
      <c r="K78" s="78">
        <v>35</v>
      </c>
      <c r="L78" s="79">
        <v>0</v>
      </c>
      <c r="M78" s="48"/>
      <c r="N78" s="48"/>
      <c r="O78" s="48"/>
      <c r="P78" s="48"/>
      <c r="Q78" s="48"/>
      <c r="S78" s="50">
        <v>2</v>
      </c>
      <c r="T78" s="81">
        <v>35</v>
      </c>
      <c r="U78" s="82">
        <v>0</v>
      </c>
      <c r="V78" s="50"/>
      <c r="W78" s="50"/>
      <c r="X78" s="50"/>
      <c r="Y78" s="50"/>
      <c r="Z78" s="50"/>
      <c r="AK78" s="54">
        <v>4</v>
      </c>
      <c r="AL78" s="87">
        <v>15</v>
      </c>
      <c r="AM78" s="88">
        <v>5</v>
      </c>
      <c r="AN78" s="54"/>
      <c r="AO78" s="54"/>
      <c r="AP78" s="54"/>
      <c r="AQ78" s="54"/>
      <c r="AR78" s="54"/>
    </row>
    <row r="79" spans="1:44" x14ac:dyDescent="0.2">
      <c r="A79" s="46">
        <v>2</v>
      </c>
      <c r="B79" s="75">
        <v>36</v>
      </c>
      <c r="C79" s="76">
        <v>0</v>
      </c>
      <c r="D79" s="46"/>
      <c r="E79" s="46"/>
      <c r="F79" s="46"/>
      <c r="G79" s="46"/>
      <c r="H79" s="46"/>
      <c r="J79" s="48">
        <v>2</v>
      </c>
      <c r="K79" s="78">
        <v>36</v>
      </c>
      <c r="L79" s="79">
        <v>0</v>
      </c>
      <c r="M79" s="48"/>
      <c r="N79" s="48"/>
      <c r="O79" s="48"/>
      <c r="P79" s="48"/>
      <c r="Q79" s="48"/>
      <c r="S79" s="50">
        <v>2</v>
      </c>
      <c r="T79" s="81">
        <v>36</v>
      </c>
      <c r="U79" s="82">
        <v>19</v>
      </c>
      <c r="V79" s="50" t="s">
        <v>127</v>
      </c>
      <c r="W79" s="50"/>
      <c r="X79" s="50"/>
      <c r="Y79" s="50"/>
      <c r="Z79" s="50"/>
      <c r="AK79" s="54">
        <v>4</v>
      </c>
      <c r="AL79" s="87">
        <v>16</v>
      </c>
      <c r="AM79" s="88">
        <v>0</v>
      </c>
      <c r="AN79" s="54"/>
      <c r="AO79" s="54"/>
      <c r="AP79" s="54"/>
      <c r="AQ79" s="54"/>
      <c r="AR79" s="54"/>
    </row>
    <row r="80" spans="1:44" x14ac:dyDescent="0.2">
      <c r="A80" s="46">
        <v>2</v>
      </c>
      <c r="B80" s="75">
        <v>37</v>
      </c>
      <c r="C80" s="76">
        <v>4</v>
      </c>
      <c r="D80" s="46"/>
      <c r="E80" s="46"/>
      <c r="F80" s="46"/>
      <c r="G80" s="46"/>
      <c r="H80" s="46"/>
      <c r="J80" s="48">
        <v>2</v>
      </c>
      <c r="K80" s="78">
        <v>37</v>
      </c>
      <c r="L80" s="79">
        <v>1</v>
      </c>
      <c r="M80" s="48"/>
      <c r="N80" s="48"/>
      <c r="O80" s="48"/>
      <c r="P80" s="48"/>
      <c r="Q80" s="48"/>
      <c r="S80" s="50">
        <v>2</v>
      </c>
      <c r="T80" s="81">
        <v>37</v>
      </c>
      <c r="U80" s="82">
        <v>26</v>
      </c>
      <c r="V80" s="50"/>
      <c r="W80" s="50"/>
      <c r="X80" s="50"/>
      <c r="Y80" s="50"/>
      <c r="Z80" s="50"/>
      <c r="AK80" s="54">
        <v>4</v>
      </c>
      <c r="AL80" s="87">
        <v>17</v>
      </c>
      <c r="AM80" s="88">
        <v>0</v>
      </c>
      <c r="AN80" s="54"/>
      <c r="AO80" s="54"/>
      <c r="AP80" s="54"/>
      <c r="AQ80" s="54"/>
      <c r="AR80" s="54"/>
    </row>
    <row r="81" spans="1:44" x14ac:dyDescent="0.2">
      <c r="A81" s="46">
        <v>2</v>
      </c>
      <c r="B81" s="75">
        <v>38</v>
      </c>
      <c r="C81" s="76">
        <v>0</v>
      </c>
      <c r="D81" s="46"/>
      <c r="E81" s="46"/>
      <c r="F81" s="46"/>
      <c r="G81" s="46"/>
      <c r="H81" s="46"/>
      <c r="J81" s="48">
        <v>2</v>
      </c>
      <c r="K81" s="78">
        <v>38</v>
      </c>
      <c r="L81" s="79">
        <v>0</v>
      </c>
      <c r="M81" s="48"/>
      <c r="N81" s="48"/>
      <c r="O81" s="48"/>
      <c r="P81" s="48"/>
      <c r="Q81" s="48"/>
      <c r="S81" s="50">
        <v>2</v>
      </c>
      <c r="T81" s="81">
        <v>38</v>
      </c>
      <c r="U81" s="82">
        <v>23</v>
      </c>
      <c r="V81" s="50"/>
      <c r="W81" s="50"/>
      <c r="X81" s="50"/>
      <c r="Y81" s="50"/>
      <c r="Z81" s="50"/>
      <c r="AK81" s="54">
        <v>4</v>
      </c>
      <c r="AL81" s="87">
        <v>18</v>
      </c>
      <c r="AM81" s="88">
        <v>0</v>
      </c>
      <c r="AN81" s="54"/>
      <c r="AO81" s="54"/>
      <c r="AP81" s="54"/>
      <c r="AQ81" s="54"/>
      <c r="AR81" s="54"/>
    </row>
    <row r="82" spans="1:44" x14ac:dyDescent="0.2">
      <c r="A82" s="46">
        <v>2</v>
      </c>
      <c r="B82" s="75">
        <v>39</v>
      </c>
      <c r="C82" s="76">
        <v>0</v>
      </c>
      <c r="D82" s="46"/>
      <c r="E82" s="46"/>
      <c r="F82" s="46"/>
      <c r="G82" s="46"/>
      <c r="H82" s="46"/>
      <c r="J82" s="48">
        <v>2</v>
      </c>
      <c r="K82" s="78">
        <v>39</v>
      </c>
      <c r="L82" s="79">
        <v>1</v>
      </c>
      <c r="M82" s="48"/>
      <c r="N82" s="48"/>
      <c r="O82" s="48"/>
      <c r="P82" s="48"/>
      <c r="Q82" s="48"/>
      <c r="S82" s="50">
        <v>2</v>
      </c>
      <c r="T82" s="81">
        <v>39</v>
      </c>
      <c r="U82" s="82">
        <v>8</v>
      </c>
      <c r="V82" s="50"/>
      <c r="W82" s="50"/>
      <c r="X82" s="50"/>
      <c r="Y82" s="50"/>
      <c r="Z82" s="50"/>
      <c r="AK82" s="54">
        <v>4</v>
      </c>
      <c r="AL82" s="87">
        <v>19</v>
      </c>
      <c r="AM82" s="88">
        <v>0</v>
      </c>
      <c r="AN82" s="54"/>
      <c r="AO82" s="54"/>
      <c r="AP82" s="54"/>
      <c r="AQ82" s="54"/>
      <c r="AR82" s="54"/>
    </row>
    <row r="83" spans="1:44" ht="15.75" thickBot="1" x14ac:dyDescent="0.25">
      <c r="A83" s="111">
        <v>2</v>
      </c>
      <c r="B83" s="111">
        <v>40</v>
      </c>
      <c r="C83" s="112">
        <v>7</v>
      </c>
      <c r="D83" s="111"/>
      <c r="E83" s="46"/>
      <c r="F83" s="46"/>
      <c r="G83" s="46"/>
      <c r="H83" s="46"/>
      <c r="J83" s="114">
        <v>2</v>
      </c>
      <c r="K83" s="114">
        <v>40</v>
      </c>
      <c r="L83" s="115">
        <v>3</v>
      </c>
      <c r="M83" s="114"/>
      <c r="N83" s="48"/>
      <c r="O83" s="48"/>
      <c r="P83" s="48"/>
      <c r="Q83" s="48"/>
      <c r="S83" s="117">
        <v>2</v>
      </c>
      <c r="T83" s="117">
        <v>40</v>
      </c>
      <c r="U83" s="118">
        <v>12</v>
      </c>
      <c r="V83" s="117"/>
      <c r="W83" s="50"/>
      <c r="X83" s="50"/>
      <c r="Y83" s="50"/>
      <c r="Z83" s="50"/>
      <c r="AK83" s="108">
        <v>4</v>
      </c>
      <c r="AL83" s="108">
        <v>20</v>
      </c>
      <c r="AM83" s="109">
        <v>0</v>
      </c>
      <c r="AN83" s="110"/>
      <c r="AO83" s="54"/>
      <c r="AP83" s="54"/>
      <c r="AQ83" s="54"/>
      <c r="AR83" s="54"/>
    </row>
    <row r="84" spans="1:44" x14ac:dyDescent="0.2">
      <c r="A84" s="46">
        <v>3</v>
      </c>
      <c r="B84" s="75">
        <v>1</v>
      </c>
      <c r="C84" s="76">
        <v>0</v>
      </c>
      <c r="D84" s="46"/>
      <c r="E84" s="46"/>
      <c r="F84" s="46"/>
      <c r="G84" s="46"/>
      <c r="H84" s="46"/>
      <c r="J84" s="48">
        <v>3</v>
      </c>
      <c r="K84" s="78">
        <v>1</v>
      </c>
      <c r="L84" s="79">
        <v>2</v>
      </c>
      <c r="M84" s="48"/>
      <c r="N84" s="48"/>
      <c r="O84" s="48"/>
      <c r="P84" s="48"/>
      <c r="Q84" s="48"/>
      <c r="S84" s="50">
        <v>3</v>
      </c>
      <c r="T84" s="81">
        <v>1</v>
      </c>
      <c r="U84" s="123">
        <v>21</v>
      </c>
      <c r="V84" s="50" t="s">
        <v>118</v>
      </c>
      <c r="W84" s="50"/>
      <c r="X84" s="50"/>
      <c r="Y84" s="50"/>
      <c r="Z84" s="50"/>
      <c r="AK84" s="54">
        <v>5</v>
      </c>
      <c r="AL84" s="87">
        <v>1</v>
      </c>
      <c r="AM84" s="88">
        <v>5</v>
      </c>
      <c r="AN84" s="54"/>
      <c r="AO84" s="54"/>
      <c r="AP84" s="54"/>
      <c r="AQ84" s="54"/>
      <c r="AR84" s="54"/>
    </row>
    <row r="85" spans="1:44" x14ac:dyDescent="0.2">
      <c r="A85" s="46">
        <v>3</v>
      </c>
      <c r="B85" s="75">
        <v>2</v>
      </c>
      <c r="C85" s="76">
        <v>2</v>
      </c>
      <c r="D85" s="46"/>
      <c r="E85" s="46"/>
      <c r="F85" s="46"/>
      <c r="G85" s="46"/>
      <c r="H85" s="46"/>
      <c r="J85" s="48">
        <v>3</v>
      </c>
      <c r="K85" s="78">
        <v>2</v>
      </c>
      <c r="L85" s="79">
        <v>0</v>
      </c>
      <c r="M85" s="48"/>
      <c r="N85" s="48"/>
      <c r="O85" s="48"/>
      <c r="P85" s="48"/>
      <c r="Q85" s="48"/>
      <c r="S85" s="50">
        <v>3</v>
      </c>
      <c r="T85" s="81">
        <v>2</v>
      </c>
      <c r="U85" s="124">
        <v>3</v>
      </c>
      <c r="V85" s="50"/>
      <c r="W85" s="50"/>
      <c r="X85" s="50"/>
      <c r="Y85" s="50"/>
      <c r="Z85" s="50"/>
      <c r="AK85" s="54">
        <v>5</v>
      </c>
      <c r="AL85" s="87">
        <v>2</v>
      </c>
      <c r="AM85" s="88">
        <v>6</v>
      </c>
      <c r="AN85" s="54"/>
      <c r="AO85" s="54"/>
      <c r="AP85" s="54"/>
      <c r="AQ85" s="54"/>
      <c r="AR85" s="54"/>
    </row>
    <row r="86" spans="1:44" x14ac:dyDescent="0.2">
      <c r="A86" s="46">
        <v>3</v>
      </c>
      <c r="B86" s="75">
        <v>3</v>
      </c>
      <c r="C86" s="76">
        <v>6</v>
      </c>
      <c r="D86" s="46"/>
      <c r="E86" s="46"/>
      <c r="F86" s="46"/>
      <c r="G86" s="46"/>
      <c r="H86" s="46"/>
      <c r="J86" s="48">
        <v>3</v>
      </c>
      <c r="K86" s="78">
        <v>3</v>
      </c>
      <c r="L86" s="79">
        <v>2</v>
      </c>
      <c r="M86" s="48"/>
      <c r="N86" s="48"/>
      <c r="O86" s="48"/>
      <c r="P86" s="48"/>
      <c r="Q86" s="48"/>
      <c r="S86" s="50">
        <v>3</v>
      </c>
      <c r="T86" s="81">
        <v>3</v>
      </c>
      <c r="U86" s="124">
        <v>13</v>
      </c>
      <c r="V86" s="50"/>
      <c r="W86" s="50"/>
      <c r="X86" s="50"/>
      <c r="Y86" s="50"/>
      <c r="Z86" s="50"/>
      <c r="AK86" s="54">
        <v>5</v>
      </c>
      <c r="AL86" s="87">
        <v>3</v>
      </c>
      <c r="AM86" s="88">
        <v>6</v>
      </c>
      <c r="AN86" s="54"/>
      <c r="AO86" s="54"/>
      <c r="AP86" s="54"/>
      <c r="AQ86" s="54"/>
      <c r="AR86" s="54"/>
    </row>
    <row r="87" spans="1:44" x14ac:dyDescent="0.2">
      <c r="A87" s="46">
        <v>3</v>
      </c>
      <c r="B87" s="75">
        <v>4</v>
      </c>
      <c r="C87" s="76">
        <v>0</v>
      </c>
      <c r="D87" s="46"/>
      <c r="E87" s="46"/>
      <c r="F87" s="46"/>
      <c r="G87" s="46"/>
      <c r="H87" s="46"/>
      <c r="J87" s="48">
        <v>3</v>
      </c>
      <c r="K87" s="78">
        <v>4</v>
      </c>
      <c r="L87" s="79">
        <v>0</v>
      </c>
      <c r="M87" s="48"/>
      <c r="N87" s="48"/>
      <c r="O87" s="48"/>
      <c r="P87" s="48"/>
      <c r="Q87" s="48"/>
      <c r="S87" s="50">
        <v>3</v>
      </c>
      <c r="T87" s="81">
        <v>4</v>
      </c>
      <c r="U87" s="124">
        <v>0</v>
      </c>
      <c r="V87" s="50"/>
      <c r="W87" s="50"/>
      <c r="X87" s="50"/>
      <c r="Y87" s="50"/>
      <c r="Z87" s="50"/>
      <c r="AK87" s="54">
        <v>5</v>
      </c>
      <c r="AL87" s="87">
        <v>4</v>
      </c>
      <c r="AM87" s="88">
        <v>1</v>
      </c>
      <c r="AN87" s="54"/>
      <c r="AO87" s="54"/>
      <c r="AP87" s="54"/>
      <c r="AQ87" s="54"/>
      <c r="AR87" s="54"/>
    </row>
    <row r="88" spans="1:44" x14ac:dyDescent="0.2">
      <c r="A88" s="75">
        <v>3</v>
      </c>
      <c r="B88" s="75">
        <v>5</v>
      </c>
      <c r="C88" s="76">
        <v>2</v>
      </c>
      <c r="D88" s="46"/>
      <c r="E88" s="46"/>
      <c r="F88" s="46"/>
      <c r="G88" s="46"/>
      <c r="H88" s="46"/>
      <c r="J88" s="78">
        <v>3</v>
      </c>
      <c r="K88" s="78">
        <v>5</v>
      </c>
      <c r="L88" s="79">
        <v>0</v>
      </c>
      <c r="M88" s="48"/>
      <c r="N88" s="48"/>
      <c r="O88" s="48"/>
      <c r="P88" s="48"/>
      <c r="Q88" s="48"/>
      <c r="S88" s="50">
        <v>3</v>
      </c>
      <c r="T88" s="81">
        <v>5</v>
      </c>
      <c r="U88" s="124">
        <v>0</v>
      </c>
      <c r="V88" s="50"/>
      <c r="W88" s="50"/>
      <c r="X88" s="50"/>
      <c r="Y88" s="50"/>
      <c r="Z88" s="50"/>
      <c r="AK88" s="54">
        <v>5</v>
      </c>
      <c r="AL88" s="87">
        <v>5</v>
      </c>
      <c r="AM88" s="88">
        <v>7</v>
      </c>
      <c r="AN88" s="54"/>
      <c r="AO88" s="54"/>
      <c r="AP88" s="54"/>
      <c r="AQ88" s="54"/>
      <c r="AR88" s="54"/>
    </row>
    <row r="89" spans="1:44" x14ac:dyDescent="0.2">
      <c r="A89" s="46">
        <v>3</v>
      </c>
      <c r="B89" s="75">
        <v>6</v>
      </c>
      <c r="C89" s="76">
        <v>0</v>
      </c>
      <c r="D89" s="46"/>
      <c r="E89" s="46"/>
      <c r="F89" s="46"/>
      <c r="G89" s="46"/>
      <c r="H89" s="46"/>
      <c r="J89" s="48">
        <v>3</v>
      </c>
      <c r="K89" s="78">
        <v>6</v>
      </c>
      <c r="L89" s="79">
        <v>2</v>
      </c>
      <c r="M89" s="48"/>
      <c r="N89" s="48"/>
      <c r="O89" s="48"/>
      <c r="P89" s="48"/>
      <c r="Q89" s="48"/>
      <c r="S89" s="50">
        <v>3</v>
      </c>
      <c r="T89" s="81">
        <v>6</v>
      </c>
      <c r="U89" s="124">
        <v>19</v>
      </c>
      <c r="V89" s="50" t="s">
        <v>119</v>
      </c>
      <c r="W89" s="50"/>
      <c r="X89" s="50"/>
      <c r="Y89" s="50"/>
      <c r="Z89" s="50"/>
      <c r="AK89" s="54">
        <v>5</v>
      </c>
      <c r="AL89" s="87">
        <v>6</v>
      </c>
      <c r="AM89" s="88">
        <v>0</v>
      </c>
      <c r="AN89" s="54"/>
      <c r="AO89" s="54"/>
      <c r="AP89" s="54"/>
      <c r="AQ89" s="54"/>
      <c r="AR89" s="54"/>
    </row>
    <row r="90" spans="1:44" x14ac:dyDescent="0.2">
      <c r="A90" s="46">
        <v>3</v>
      </c>
      <c r="B90" s="75">
        <v>7</v>
      </c>
      <c r="C90" s="76">
        <v>4</v>
      </c>
      <c r="D90" s="46"/>
      <c r="E90" s="46"/>
      <c r="F90" s="46"/>
      <c r="G90" s="46"/>
      <c r="H90" s="46"/>
      <c r="J90" s="48">
        <v>3</v>
      </c>
      <c r="K90" s="78">
        <v>7</v>
      </c>
      <c r="L90" s="79">
        <v>2</v>
      </c>
      <c r="M90" s="48"/>
      <c r="N90" s="48"/>
      <c r="O90" s="48"/>
      <c r="P90" s="48"/>
      <c r="Q90" s="48"/>
      <c r="S90" s="50">
        <v>3</v>
      </c>
      <c r="T90" s="81">
        <v>7</v>
      </c>
      <c r="U90" s="124">
        <v>0</v>
      </c>
      <c r="V90" s="50"/>
      <c r="W90" s="50"/>
      <c r="X90" s="50"/>
      <c r="Y90" s="50"/>
      <c r="Z90" s="50"/>
      <c r="AK90" s="54">
        <v>5</v>
      </c>
      <c r="AL90" s="87">
        <v>7</v>
      </c>
      <c r="AM90" s="88">
        <v>0</v>
      </c>
      <c r="AN90" s="54"/>
      <c r="AO90" s="54"/>
      <c r="AP90" s="54"/>
      <c r="AQ90" s="54"/>
      <c r="AR90" s="54"/>
    </row>
    <row r="91" spans="1:44" x14ac:dyDescent="0.2">
      <c r="A91" s="46">
        <v>3</v>
      </c>
      <c r="B91" s="75">
        <v>8</v>
      </c>
      <c r="C91" s="76">
        <v>0</v>
      </c>
      <c r="D91" s="46"/>
      <c r="E91" s="46"/>
      <c r="F91" s="46"/>
      <c r="G91" s="46"/>
      <c r="H91" s="46"/>
      <c r="J91" s="48">
        <v>3</v>
      </c>
      <c r="K91" s="78">
        <v>8</v>
      </c>
      <c r="L91" s="79">
        <v>0</v>
      </c>
      <c r="M91" s="48"/>
      <c r="N91" s="48"/>
      <c r="O91" s="48"/>
      <c r="P91" s="48"/>
      <c r="Q91" s="48"/>
      <c r="S91" s="50">
        <v>3</v>
      </c>
      <c r="T91" s="81">
        <v>8</v>
      </c>
      <c r="U91" s="124">
        <v>0</v>
      </c>
      <c r="V91" s="50"/>
      <c r="W91" s="50"/>
      <c r="X91" s="50"/>
      <c r="Y91" s="50"/>
      <c r="Z91" s="50"/>
      <c r="AK91" s="54">
        <v>5</v>
      </c>
      <c r="AL91" s="87">
        <v>8</v>
      </c>
      <c r="AM91" s="88">
        <v>2</v>
      </c>
      <c r="AN91" s="54"/>
      <c r="AO91" s="54"/>
      <c r="AP91" s="54"/>
      <c r="AQ91" s="54"/>
      <c r="AR91" s="54"/>
    </row>
    <row r="92" spans="1:44" x14ac:dyDescent="0.2">
      <c r="A92" s="46">
        <v>3</v>
      </c>
      <c r="B92" s="75">
        <v>9</v>
      </c>
      <c r="C92" s="76">
        <v>9</v>
      </c>
      <c r="D92" s="46"/>
      <c r="E92" s="46"/>
      <c r="F92" s="46"/>
      <c r="G92" s="46"/>
      <c r="H92" s="46"/>
      <c r="J92" s="48">
        <v>3</v>
      </c>
      <c r="K92" s="78">
        <v>9</v>
      </c>
      <c r="L92" s="79">
        <v>0</v>
      </c>
      <c r="M92" s="48"/>
      <c r="N92" s="48"/>
      <c r="O92" s="48"/>
      <c r="P92" s="48"/>
      <c r="Q92" s="48"/>
      <c r="S92" s="50">
        <v>3</v>
      </c>
      <c r="T92" s="81">
        <v>9</v>
      </c>
      <c r="U92" s="124">
        <v>0</v>
      </c>
      <c r="V92" s="50"/>
      <c r="W92" s="50"/>
      <c r="X92" s="50"/>
      <c r="Y92" s="50"/>
      <c r="Z92" s="50"/>
      <c r="AK92" s="54">
        <v>5</v>
      </c>
      <c r="AL92" s="87">
        <v>9</v>
      </c>
      <c r="AM92" s="88">
        <v>1</v>
      </c>
      <c r="AN92" s="54"/>
      <c r="AO92" s="54"/>
      <c r="AP92" s="54"/>
      <c r="AQ92" s="54"/>
      <c r="AR92" s="54"/>
    </row>
    <row r="93" spans="1:44" x14ac:dyDescent="0.2">
      <c r="A93" s="90">
        <v>3</v>
      </c>
      <c r="B93" s="90">
        <v>10</v>
      </c>
      <c r="C93" s="91">
        <v>0</v>
      </c>
      <c r="D93" s="92"/>
      <c r="E93" s="46"/>
      <c r="F93" s="46"/>
      <c r="G93" s="46"/>
      <c r="H93" s="46"/>
      <c r="J93" s="93">
        <v>3</v>
      </c>
      <c r="K93" s="93">
        <v>10</v>
      </c>
      <c r="L93" s="94">
        <v>0</v>
      </c>
      <c r="M93" s="95"/>
      <c r="N93" s="48"/>
      <c r="O93" s="48"/>
      <c r="P93" s="48"/>
      <c r="Q93" s="48"/>
      <c r="S93" s="50">
        <v>3</v>
      </c>
      <c r="T93" s="81">
        <v>10</v>
      </c>
      <c r="U93" s="124">
        <v>0</v>
      </c>
      <c r="V93" s="50"/>
      <c r="W93" s="50"/>
      <c r="X93" s="50"/>
      <c r="Y93" s="50"/>
      <c r="Z93" s="50"/>
      <c r="AK93" s="102">
        <v>5</v>
      </c>
      <c r="AL93" s="102">
        <v>10</v>
      </c>
      <c r="AM93" s="103"/>
      <c r="AN93" s="104" t="s">
        <v>49</v>
      </c>
      <c r="AO93" s="54"/>
      <c r="AP93" s="54"/>
      <c r="AQ93" s="54"/>
      <c r="AR93" s="54"/>
    </row>
    <row r="94" spans="1:44" x14ac:dyDescent="0.2">
      <c r="A94" s="46">
        <v>3</v>
      </c>
      <c r="B94" s="75">
        <v>11</v>
      </c>
      <c r="C94" s="76">
        <v>2</v>
      </c>
      <c r="D94" s="46"/>
      <c r="E94" s="46"/>
      <c r="F94" s="46"/>
      <c r="G94" s="46"/>
      <c r="H94" s="46"/>
      <c r="J94" s="48">
        <v>3</v>
      </c>
      <c r="K94" s="78">
        <v>11</v>
      </c>
      <c r="L94" s="79">
        <v>0</v>
      </c>
      <c r="M94" s="48"/>
      <c r="N94" s="48"/>
      <c r="O94" s="48"/>
      <c r="P94" s="48"/>
      <c r="Q94" s="48"/>
      <c r="S94" s="50">
        <v>3</v>
      </c>
      <c r="T94" s="81">
        <v>11</v>
      </c>
      <c r="U94" s="124">
        <v>2</v>
      </c>
      <c r="V94" s="50" t="s">
        <v>120</v>
      </c>
      <c r="W94" s="50"/>
      <c r="X94" s="50"/>
      <c r="Y94" s="50"/>
      <c r="Z94" s="50"/>
      <c r="AK94" s="54">
        <v>5</v>
      </c>
      <c r="AL94" s="87">
        <v>11</v>
      </c>
      <c r="AM94" s="88">
        <v>4</v>
      </c>
      <c r="AN94" s="54"/>
      <c r="AO94" s="54"/>
      <c r="AP94" s="54"/>
      <c r="AQ94" s="54"/>
      <c r="AR94" s="54"/>
    </row>
    <row r="95" spans="1:44" x14ac:dyDescent="0.2">
      <c r="A95" s="46">
        <v>3</v>
      </c>
      <c r="B95" s="75">
        <v>12</v>
      </c>
      <c r="C95" s="76">
        <v>8</v>
      </c>
      <c r="D95" s="46"/>
      <c r="E95" s="46"/>
      <c r="F95" s="46"/>
      <c r="G95" s="46"/>
      <c r="H95" s="46"/>
      <c r="J95" s="48">
        <v>3</v>
      </c>
      <c r="K95" s="78">
        <v>12</v>
      </c>
      <c r="L95" s="79">
        <v>0</v>
      </c>
      <c r="M95" s="48"/>
      <c r="N95" s="48"/>
      <c r="O95" s="48"/>
      <c r="P95" s="48"/>
      <c r="Q95" s="48"/>
      <c r="S95" s="50">
        <v>3</v>
      </c>
      <c r="T95" s="81">
        <v>12</v>
      </c>
      <c r="U95" s="124">
        <v>16</v>
      </c>
      <c r="V95" s="50"/>
      <c r="W95" s="50"/>
      <c r="X95" s="50"/>
      <c r="Y95" s="50"/>
      <c r="Z95" s="50"/>
      <c r="AK95" s="54">
        <v>5</v>
      </c>
      <c r="AL95" s="87">
        <v>12</v>
      </c>
      <c r="AM95" s="88">
        <v>1</v>
      </c>
      <c r="AN95" s="54"/>
      <c r="AO95" s="54"/>
      <c r="AP95" s="54"/>
      <c r="AQ95" s="54"/>
      <c r="AR95" s="54"/>
    </row>
    <row r="96" spans="1:44" x14ac:dyDescent="0.2">
      <c r="A96" s="46">
        <v>3</v>
      </c>
      <c r="B96" s="75">
        <v>13</v>
      </c>
      <c r="C96" s="76">
        <v>0</v>
      </c>
      <c r="D96" s="46"/>
      <c r="E96" s="46"/>
      <c r="F96" s="46"/>
      <c r="G96" s="46"/>
      <c r="H96" s="46"/>
      <c r="J96" s="48">
        <v>3</v>
      </c>
      <c r="K96" s="78">
        <v>13</v>
      </c>
      <c r="L96" s="79">
        <v>1</v>
      </c>
      <c r="M96" s="48"/>
      <c r="N96" s="48"/>
      <c r="O96" s="48"/>
      <c r="P96" s="48"/>
      <c r="Q96" s="48"/>
      <c r="S96" s="50">
        <v>3</v>
      </c>
      <c r="T96" s="81">
        <v>13</v>
      </c>
      <c r="U96" s="124">
        <v>24</v>
      </c>
      <c r="V96" s="50"/>
      <c r="W96" s="50"/>
      <c r="X96" s="50"/>
      <c r="Y96" s="50"/>
      <c r="Z96" s="50"/>
      <c r="AK96" s="54">
        <v>5</v>
      </c>
      <c r="AL96" s="87">
        <v>13</v>
      </c>
      <c r="AM96" s="88">
        <v>2</v>
      </c>
      <c r="AN96" s="54"/>
      <c r="AO96" s="54"/>
      <c r="AP96" s="54"/>
      <c r="AQ96" s="54"/>
      <c r="AR96" s="54"/>
    </row>
    <row r="97" spans="1:44" x14ac:dyDescent="0.2">
      <c r="A97" s="46">
        <v>3</v>
      </c>
      <c r="B97" s="75">
        <v>14</v>
      </c>
      <c r="C97" s="76">
        <v>0</v>
      </c>
      <c r="D97" s="46"/>
      <c r="E97" s="46"/>
      <c r="F97" s="46"/>
      <c r="G97" s="46"/>
      <c r="H97" s="46"/>
      <c r="J97" s="48">
        <v>3</v>
      </c>
      <c r="K97" s="78">
        <v>14</v>
      </c>
      <c r="L97" s="79">
        <v>0</v>
      </c>
      <c r="M97" s="48"/>
      <c r="N97" s="48"/>
      <c r="O97" s="48"/>
      <c r="P97" s="48"/>
      <c r="Q97" s="48"/>
      <c r="S97" s="50">
        <v>3</v>
      </c>
      <c r="T97" s="81">
        <v>14</v>
      </c>
      <c r="U97" s="124">
        <v>10</v>
      </c>
      <c r="V97" s="50"/>
      <c r="W97" s="50"/>
      <c r="X97" s="50"/>
      <c r="Y97" s="50"/>
      <c r="Z97" s="50"/>
      <c r="AK97" s="54">
        <v>5</v>
      </c>
      <c r="AL97" s="87">
        <v>14</v>
      </c>
      <c r="AM97" s="88">
        <v>10</v>
      </c>
      <c r="AN97" s="54"/>
      <c r="AO97" s="54"/>
      <c r="AP97" s="54"/>
      <c r="AQ97" s="54"/>
      <c r="AR97" s="54"/>
    </row>
    <row r="98" spans="1:44" x14ac:dyDescent="0.2">
      <c r="A98" s="75">
        <v>3</v>
      </c>
      <c r="B98" s="75">
        <v>15</v>
      </c>
      <c r="C98" s="76">
        <v>0</v>
      </c>
      <c r="D98" s="46"/>
      <c r="E98" s="46"/>
      <c r="F98" s="46"/>
      <c r="G98" s="46"/>
      <c r="H98" s="46"/>
      <c r="J98" s="78">
        <v>3</v>
      </c>
      <c r="K98" s="78">
        <v>15</v>
      </c>
      <c r="L98" s="79">
        <v>4</v>
      </c>
      <c r="M98" s="48"/>
      <c r="N98" s="48"/>
      <c r="O98" s="48"/>
      <c r="P98" s="48"/>
      <c r="Q98" s="48"/>
      <c r="S98" s="50">
        <v>3</v>
      </c>
      <c r="T98" s="81">
        <v>15</v>
      </c>
      <c r="U98" s="124">
        <v>2</v>
      </c>
      <c r="V98" s="50"/>
      <c r="W98" s="50"/>
      <c r="X98" s="50"/>
      <c r="Y98" s="50"/>
      <c r="Z98" s="50"/>
      <c r="AK98" s="54">
        <v>5</v>
      </c>
      <c r="AL98" s="87">
        <v>15</v>
      </c>
      <c r="AM98" s="88">
        <v>0</v>
      </c>
      <c r="AN98" s="54"/>
      <c r="AO98" s="54"/>
      <c r="AP98" s="54"/>
      <c r="AQ98" s="54"/>
      <c r="AR98" s="54"/>
    </row>
    <row r="99" spans="1:44" x14ac:dyDescent="0.2">
      <c r="A99" s="46">
        <v>3</v>
      </c>
      <c r="B99" s="75">
        <v>16</v>
      </c>
      <c r="C99" s="76">
        <v>0</v>
      </c>
      <c r="D99" s="46"/>
      <c r="E99" s="46"/>
      <c r="F99" s="46"/>
      <c r="G99" s="46"/>
      <c r="H99" s="46"/>
      <c r="J99" s="48">
        <v>3</v>
      </c>
      <c r="K99" s="78">
        <v>16</v>
      </c>
      <c r="L99" s="79">
        <v>2</v>
      </c>
      <c r="M99" s="48"/>
      <c r="N99" s="48"/>
      <c r="O99" s="48"/>
      <c r="P99" s="48"/>
      <c r="Q99" s="48"/>
      <c r="S99" s="50">
        <v>3</v>
      </c>
      <c r="T99" s="81">
        <v>16</v>
      </c>
      <c r="U99" s="124">
        <v>3</v>
      </c>
      <c r="V99" s="50" t="s">
        <v>122</v>
      </c>
      <c r="W99" s="50"/>
      <c r="X99" s="50"/>
      <c r="Y99" s="50"/>
      <c r="Z99" s="50"/>
      <c r="AK99" s="54">
        <v>5</v>
      </c>
      <c r="AL99" s="87">
        <v>16</v>
      </c>
      <c r="AM99" s="88">
        <v>0</v>
      </c>
      <c r="AN99" s="54"/>
      <c r="AO99" s="54"/>
      <c r="AP99" s="54"/>
      <c r="AQ99" s="54"/>
      <c r="AR99" s="54"/>
    </row>
    <row r="100" spans="1:44" x14ac:dyDescent="0.2">
      <c r="A100" s="46">
        <v>3</v>
      </c>
      <c r="B100" s="75">
        <v>17</v>
      </c>
      <c r="C100" s="76">
        <v>0</v>
      </c>
      <c r="D100" s="46"/>
      <c r="E100" s="46"/>
      <c r="F100" s="46"/>
      <c r="G100" s="46"/>
      <c r="H100" s="46"/>
      <c r="J100" s="48">
        <v>3</v>
      </c>
      <c r="K100" s="78">
        <v>17</v>
      </c>
      <c r="L100" s="79">
        <v>0</v>
      </c>
      <c r="M100" s="48"/>
      <c r="N100" s="48"/>
      <c r="O100" s="48"/>
      <c r="P100" s="48"/>
      <c r="Q100" s="48"/>
      <c r="S100" s="50">
        <v>3</v>
      </c>
      <c r="T100" s="81">
        <v>17</v>
      </c>
      <c r="U100" s="124">
        <v>13</v>
      </c>
      <c r="V100" s="50"/>
      <c r="W100" s="50"/>
      <c r="X100" s="50"/>
      <c r="Y100" s="50"/>
      <c r="Z100" s="50"/>
      <c r="AK100" s="54">
        <v>5</v>
      </c>
      <c r="AL100" s="87">
        <v>17</v>
      </c>
      <c r="AM100" s="88">
        <v>0</v>
      </c>
      <c r="AN100" s="54"/>
      <c r="AO100" s="54"/>
      <c r="AP100" s="54"/>
      <c r="AQ100" s="54"/>
      <c r="AR100" s="54"/>
    </row>
    <row r="101" spans="1:44" x14ac:dyDescent="0.2">
      <c r="A101" s="46">
        <v>3</v>
      </c>
      <c r="B101" s="75">
        <v>18</v>
      </c>
      <c r="C101" s="76">
        <v>0</v>
      </c>
      <c r="D101" s="46"/>
      <c r="E101" s="46"/>
      <c r="F101" s="46"/>
      <c r="G101" s="46"/>
      <c r="H101" s="46"/>
      <c r="J101" s="48">
        <v>3</v>
      </c>
      <c r="K101" s="78">
        <v>18</v>
      </c>
      <c r="L101" s="79">
        <v>0</v>
      </c>
      <c r="M101" s="48"/>
      <c r="N101" s="48"/>
      <c r="O101" s="48"/>
      <c r="P101" s="48"/>
      <c r="Q101" s="48"/>
      <c r="S101" s="50">
        <v>3</v>
      </c>
      <c r="T101" s="81">
        <v>18</v>
      </c>
      <c r="U101" s="124">
        <v>2</v>
      </c>
      <c r="V101" s="50"/>
      <c r="W101" s="50"/>
      <c r="X101" s="50"/>
      <c r="Y101" s="50"/>
      <c r="Z101" s="50"/>
      <c r="AK101" s="54">
        <v>5</v>
      </c>
      <c r="AL101" s="87">
        <v>18</v>
      </c>
      <c r="AM101" s="88">
        <v>9</v>
      </c>
      <c r="AN101" s="54"/>
      <c r="AO101" s="54"/>
      <c r="AP101" s="54"/>
      <c r="AQ101" s="54"/>
      <c r="AR101" s="54"/>
    </row>
    <row r="102" spans="1:44" x14ac:dyDescent="0.2">
      <c r="A102" s="46">
        <v>3</v>
      </c>
      <c r="B102" s="75">
        <v>19</v>
      </c>
      <c r="C102" s="76">
        <v>0</v>
      </c>
      <c r="D102" s="46"/>
      <c r="E102" s="46"/>
      <c r="F102" s="46"/>
      <c r="G102" s="46"/>
      <c r="H102" s="46"/>
      <c r="J102" s="48">
        <v>3</v>
      </c>
      <c r="K102" s="78">
        <v>19</v>
      </c>
      <c r="L102" s="79">
        <v>0</v>
      </c>
      <c r="M102" s="48"/>
      <c r="N102" s="48"/>
      <c r="O102" s="48"/>
      <c r="P102" s="48"/>
      <c r="Q102" s="48"/>
      <c r="S102" s="50">
        <v>3</v>
      </c>
      <c r="T102" s="81">
        <v>19</v>
      </c>
      <c r="U102" s="124">
        <v>0</v>
      </c>
      <c r="V102" s="50"/>
      <c r="W102" s="50"/>
      <c r="X102" s="50"/>
      <c r="Y102" s="50"/>
      <c r="Z102" s="50"/>
      <c r="AK102" s="54">
        <v>5</v>
      </c>
      <c r="AL102" s="87">
        <v>19</v>
      </c>
      <c r="AM102" s="88">
        <v>9</v>
      </c>
      <c r="AN102" s="54"/>
      <c r="AO102" s="54"/>
      <c r="AP102" s="54"/>
      <c r="AQ102" s="54"/>
      <c r="AR102" s="54"/>
    </row>
    <row r="103" spans="1:44" ht="15.75" thickBot="1" x14ac:dyDescent="0.25">
      <c r="A103" s="90">
        <v>3</v>
      </c>
      <c r="B103" s="90">
        <v>20</v>
      </c>
      <c r="C103" s="91">
        <v>0</v>
      </c>
      <c r="D103" s="92"/>
      <c r="E103" s="46"/>
      <c r="F103" s="46"/>
      <c r="G103" s="46"/>
      <c r="H103" s="46"/>
      <c r="J103" s="93">
        <v>3</v>
      </c>
      <c r="K103" s="93">
        <v>20</v>
      </c>
      <c r="L103" s="94">
        <v>0</v>
      </c>
      <c r="M103" s="95"/>
      <c r="N103" s="48"/>
      <c r="O103" s="48"/>
      <c r="P103" s="48"/>
      <c r="Q103" s="48"/>
      <c r="S103" s="50">
        <v>3</v>
      </c>
      <c r="T103" s="81">
        <v>20</v>
      </c>
      <c r="U103" s="124">
        <v>0</v>
      </c>
      <c r="V103" s="50"/>
      <c r="W103" s="50"/>
      <c r="X103" s="50"/>
      <c r="Y103" s="50"/>
      <c r="Z103" s="50"/>
      <c r="AK103" s="108">
        <v>5</v>
      </c>
      <c r="AL103" s="108">
        <v>20</v>
      </c>
      <c r="AM103" s="109"/>
      <c r="AN103" s="110" t="s">
        <v>49</v>
      </c>
      <c r="AO103" s="54"/>
      <c r="AP103" s="54"/>
      <c r="AQ103" s="54"/>
      <c r="AR103" s="54"/>
    </row>
    <row r="104" spans="1:44" x14ac:dyDescent="0.2">
      <c r="A104" s="46">
        <v>3</v>
      </c>
      <c r="B104" s="75">
        <v>21</v>
      </c>
      <c r="C104" s="76">
        <v>0</v>
      </c>
      <c r="D104" s="46"/>
      <c r="E104" s="46"/>
      <c r="F104" s="46"/>
      <c r="G104" s="46"/>
      <c r="H104" s="46"/>
      <c r="J104" s="48">
        <v>3</v>
      </c>
      <c r="K104" s="78">
        <v>21</v>
      </c>
      <c r="L104" s="79">
        <v>0</v>
      </c>
      <c r="M104" s="48"/>
      <c r="N104" s="48"/>
      <c r="O104" s="48"/>
      <c r="P104" s="48"/>
      <c r="Q104" s="48"/>
      <c r="S104" s="50">
        <v>3</v>
      </c>
      <c r="T104" s="81">
        <v>21</v>
      </c>
      <c r="U104" s="124">
        <v>0</v>
      </c>
      <c r="V104" s="50" t="s">
        <v>124</v>
      </c>
      <c r="W104" s="50"/>
      <c r="X104" s="50"/>
      <c r="Y104" s="50"/>
      <c r="Z104" s="50"/>
    </row>
    <row r="105" spans="1:44" x14ac:dyDescent="0.2">
      <c r="A105" s="46">
        <v>3</v>
      </c>
      <c r="B105" s="75">
        <v>22</v>
      </c>
      <c r="C105" s="76">
        <v>0</v>
      </c>
      <c r="D105" s="46"/>
      <c r="E105" s="46"/>
      <c r="F105" s="46"/>
      <c r="G105" s="46"/>
      <c r="H105" s="46"/>
      <c r="J105" s="48">
        <v>3</v>
      </c>
      <c r="K105" s="78">
        <v>22</v>
      </c>
      <c r="L105" s="79">
        <v>0</v>
      </c>
      <c r="M105" s="48"/>
      <c r="N105" s="48"/>
      <c r="O105" s="48"/>
      <c r="P105" s="48"/>
      <c r="Q105" s="48"/>
      <c r="S105" s="50">
        <v>3</v>
      </c>
      <c r="T105" s="81">
        <v>22</v>
      </c>
      <c r="U105" s="124">
        <v>5</v>
      </c>
      <c r="V105" s="50"/>
      <c r="W105" s="50"/>
      <c r="X105" s="50"/>
      <c r="Y105" s="50"/>
      <c r="Z105" s="50"/>
    </row>
    <row r="106" spans="1:44" x14ac:dyDescent="0.2">
      <c r="A106" s="46">
        <v>3</v>
      </c>
      <c r="B106" s="75">
        <v>23</v>
      </c>
      <c r="C106" s="76">
        <v>12</v>
      </c>
      <c r="D106" s="46"/>
      <c r="E106" s="46"/>
      <c r="F106" s="46"/>
      <c r="G106" s="46"/>
      <c r="H106" s="46"/>
      <c r="J106" s="48">
        <v>3</v>
      </c>
      <c r="K106" s="78">
        <v>23</v>
      </c>
      <c r="L106" s="79">
        <v>0</v>
      </c>
      <c r="M106" s="48"/>
      <c r="N106" s="48"/>
      <c r="O106" s="48"/>
      <c r="P106" s="48"/>
      <c r="Q106" s="48"/>
      <c r="S106" s="50">
        <v>3</v>
      </c>
      <c r="T106" s="81">
        <v>23</v>
      </c>
      <c r="U106" s="124">
        <v>0</v>
      </c>
      <c r="V106" s="50"/>
      <c r="W106" s="50"/>
      <c r="X106" s="50"/>
      <c r="Y106" s="50"/>
      <c r="Z106" s="50"/>
    </row>
    <row r="107" spans="1:44" x14ac:dyDescent="0.2">
      <c r="A107" s="75">
        <v>3</v>
      </c>
      <c r="B107" s="75">
        <v>24</v>
      </c>
      <c r="C107" s="76">
        <v>6</v>
      </c>
      <c r="D107" s="46"/>
      <c r="E107" s="46"/>
      <c r="F107" s="46"/>
      <c r="G107" s="46"/>
      <c r="H107" s="46"/>
      <c r="J107" s="78">
        <v>3</v>
      </c>
      <c r="K107" s="78">
        <v>24</v>
      </c>
      <c r="L107" s="79">
        <v>0</v>
      </c>
      <c r="M107" s="48"/>
      <c r="N107" s="48"/>
      <c r="O107" s="48"/>
      <c r="P107" s="48"/>
      <c r="Q107" s="48"/>
      <c r="S107" s="50">
        <v>3</v>
      </c>
      <c r="T107" s="81">
        <v>24</v>
      </c>
      <c r="U107" s="124">
        <v>0</v>
      </c>
      <c r="V107" s="50"/>
      <c r="W107" s="50"/>
      <c r="X107" s="50"/>
      <c r="Y107" s="50"/>
      <c r="Z107" s="50"/>
    </row>
    <row r="108" spans="1:44" x14ac:dyDescent="0.2">
      <c r="A108" s="75">
        <v>3</v>
      </c>
      <c r="B108" s="75">
        <v>25</v>
      </c>
      <c r="C108" s="76">
        <v>6</v>
      </c>
      <c r="D108" s="46"/>
      <c r="E108" s="46"/>
      <c r="F108" s="46"/>
      <c r="G108" s="46"/>
      <c r="H108" s="46"/>
      <c r="J108" s="78">
        <v>3</v>
      </c>
      <c r="K108" s="78">
        <v>25</v>
      </c>
      <c r="L108" s="79">
        <v>0</v>
      </c>
      <c r="M108" s="48"/>
      <c r="N108" s="48"/>
      <c r="O108" s="48"/>
      <c r="P108" s="48"/>
      <c r="Q108" s="48"/>
      <c r="S108" s="50">
        <v>3</v>
      </c>
      <c r="T108" s="81">
        <v>25</v>
      </c>
      <c r="U108" s="124">
        <v>2</v>
      </c>
      <c r="V108" s="50"/>
      <c r="W108" s="50"/>
      <c r="X108" s="50"/>
      <c r="Y108" s="50"/>
      <c r="Z108" s="50"/>
    </row>
    <row r="109" spans="1:44" x14ac:dyDescent="0.2">
      <c r="A109" s="46">
        <v>3</v>
      </c>
      <c r="B109" s="75">
        <v>26</v>
      </c>
      <c r="C109" s="76">
        <v>0</v>
      </c>
      <c r="D109" s="46"/>
      <c r="E109" s="46"/>
      <c r="F109" s="46"/>
      <c r="G109" s="46"/>
      <c r="H109" s="46"/>
      <c r="J109" s="48">
        <v>3</v>
      </c>
      <c r="K109" s="78">
        <v>26</v>
      </c>
      <c r="L109" s="79">
        <v>0</v>
      </c>
      <c r="M109" s="48"/>
      <c r="N109" s="48"/>
      <c r="O109" s="48"/>
      <c r="P109" s="48"/>
      <c r="Q109" s="48"/>
      <c r="S109" s="50">
        <v>3</v>
      </c>
      <c r="T109" s="81">
        <v>26</v>
      </c>
      <c r="U109" s="124">
        <v>52</v>
      </c>
      <c r="V109" s="50" t="s">
        <v>125</v>
      </c>
      <c r="W109" s="50"/>
      <c r="X109" s="50"/>
      <c r="Y109" s="50"/>
      <c r="Z109" s="50"/>
    </row>
    <row r="110" spans="1:44" x14ac:dyDescent="0.2">
      <c r="A110" s="46">
        <v>3</v>
      </c>
      <c r="B110" s="75">
        <v>27</v>
      </c>
      <c r="C110" s="76">
        <v>0</v>
      </c>
      <c r="D110" s="46"/>
      <c r="E110" s="46"/>
      <c r="F110" s="46"/>
      <c r="G110" s="46"/>
      <c r="H110" s="46"/>
      <c r="J110" s="48">
        <v>3</v>
      </c>
      <c r="K110" s="78">
        <v>27</v>
      </c>
      <c r="L110" s="79">
        <v>0</v>
      </c>
      <c r="M110" s="48"/>
      <c r="N110" s="48"/>
      <c r="O110" s="48"/>
      <c r="P110" s="48"/>
      <c r="Q110" s="48"/>
      <c r="S110" s="50">
        <v>3</v>
      </c>
      <c r="T110" s="81">
        <v>27</v>
      </c>
      <c r="U110" s="124">
        <v>23</v>
      </c>
      <c r="V110" s="50"/>
      <c r="W110" s="50"/>
      <c r="X110" s="50"/>
      <c r="Y110" s="50"/>
      <c r="Z110" s="50"/>
    </row>
    <row r="111" spans="1:44" x14ac:dyDescent="0.2">
      <c r="A111" s="46">
        <v>3</v>
      </c>
      <c r="B111" s="75">
        <v>28</v>
      </c>
      <c r="C111" s="76">
        <v>2</v>
      </c>
      <c r="D111" s="46"/>
      <c r="E111" s="46"/>
      <c r="F111" s="46"/>
      <c r="G111" s="46"/>
      <c r="H111" s="46"/>
      <c r="J111" s="48">
        <v>3</v>
      </c>
      <c r="K111" s="78">
        <v>28</v>
      </c>
      <c r="L111" s="79">
        <v>7</v>
      </c>
      <c r="M111" s="48"/>
      <c r="N111" s="48"/>
      <c r="O111" s="48"/>
      <c r="P111" s="48"/>
      <c r="Q111" s="48"/>
      <c r="S111" s="50">
        <v>3</v>
      </c>
      <c r="T111" s="81">
        <v>28</v>
      </c>
      <c r="U111" s="124">
        <v>0</v>
      </c>
      <c r="V111" s="50"/>
      <c r="W111" s="50"/>
      <c r="X111" s="50"/>
      <c r="Y111" s="50"/>
      <c r="Z111" s="50"/>
    </row>
    <row r="112" spans="1:44" x14ac:dyDescent="0.2">
      <c r="A112" s="46">
        <v>3</v>
      </c>
      <c r="B112" s="75">
        <v>29</v>
      </c>
      <c r="C112" s="76">
        <v>5</v>
      </c>
      <c r="D112" s="46"/>
      <c r="E112" s="46"/>
      <c r="F112" s="46"/>
      <c r="G112" s="46"/>
      <c r="H112" s="46"/>
      <c r="J112" s="48">
        <v>3</v>
      </c>
      <c r="K112" s="78">
        <v>29</v>
      </c>
      <c r="L112" s="79">
        <v>0</v>
      </c>
      <c r="M112" s="48"/>
      <c r="N112" s="48"/>
      <c r="O112" s="48"/>
      <c r="P112" s="48"/>
      <c r="Q112" s="48"/>
      <c r="S112" s="50">
        <v>3</v>
      </c>
      <c r="T112" s="81">
        <v>29</v>
      </c>
      <c r="U112" s="124">
        <v>6</v>
      </c>
      <c r="V112" s="50"/>
      <c r="W112" s="50"/>
      <c r="X112" s="50"/>
      <c r="Y112" s="50"/>
      <c r="Z112" s="50"/>
    </row>
    <row r="113" spans="1:26" x14ac:dyDescent="0.2">
      <c r="A113" s="90">
        <v>3</v>
      </c>
      <c r="B113" s="90">
        <v>30</v>
      </c>
      <c r="C113" s="91">
        <v>21</v>
      </c>
      <c r="D113" s="92"/>
      <c r="E113" s="46"/>
      <c r="F113" s="46"/>
      <c r="G113" s="46"/>
      <c r="H113" s="46"/>
      <c r="J113" s="93">
        <v>3</v>
      </c>
      <c r="K113" s="93">
        <v>30</v>
      </c>
      <c r="L113" s="94">
        <v>0</v>
      </c>
      <c r="M113" s="95"/>
      <c r="N113" s="48"/>
      <c r="O113" s="48"/>
      <c r="P113" s="48"/>
      <c r="Q113" s="48"/>
      <c r="S113" s="50">
        <v>3</v>
      </c>
      <c r="T113" s="81">
        <v>30</v>
      </c>
      <c r="U113" s="124">
        <v>44</v>
      </c>
      <c r="V113" s="50"/>
      <c r="W113" s="50"/>
      <c r="X113" s="50"/>
      <c r="Y113" s="50"/>
      <c r="Z113" s="50"/>
    </row>
    <row r="114" spans="1:26" x14ac:dyDescent="0.2">
      <c r="A114" s="46">
        <v>3</v>
      </c>
      <c r="B114" s="75">
        <v>31</v>
      </c>
      <c r="C114" s="76">
        <v>0</v>
      </c>
      <c r="D114" s="46"/>
      <c r="E114" s="46"/>
      <c r="F114" s="46"/>
      <c r="G114" s="46"/>
      <c r="H114" s="46"/>
      <c r="J114" s="48">
        <v>3</v>
      </c>
      <c r="K114" s="78">
        <v>31</v>
      </c>
      <c r="L114" s="79">
        <v>7</v>
      </c>
      <c r="M114" s="48"/>
      <c r="N114" s="48"/>
      <c r="O114" s="48"/>
      <c r="P114" s="48"/>
      <c r="Q114" s="48"/>
      <c r="S114" s="50">
        <v>3</v>
      </c>
      <c r="T114" s="81">
        <v>31</v>
      </c>
      <c r="U114" s="124">
        <v>5</v>
      </c>
      <c r="V114" s="50" t="s">
        <v>126</v>
      </c>
      <c r="W114" s="50"/>
      <c r="X114" s="50"/>
      <c r="Y114" s="50"/>
      <c r="Z114" s="50"/>
    </row>
    <row r="115" spans="1:26" x14ac:dyDescent="0.2">
      <c r="A115" s="46">
        <v>3</v>
      </c>
      <c r="B115" s="75">
        <v>32</v>
      </c>
      <c r="C115" s="76">
        <v>11</v>
      </c>
      <c r="D115" s="46"/>
      <c r="E115" s="46"/>
      <c r="F115" s="46"/>
      <c r="G115" s="46"/>
      <c r="H115" s="46"/>
      <c r="J115" s="48">
        <v>3</v>
      </c>
      <c r="K115" s="78">
        <v>32</v>
      </c>
      <c r="L115" s="79">
        <v>0</v>
      </c>
      <c r="M115" s="48"/>
      <c r="N115" s="48"/>
      <c r="O115" s="48"/>
      <c r="P115" s="48"/>
      <c r="Q115" s="48"/>
      <c r="S115" s="50">
        <v>3</v>
      </c>
      <c r="T115" s="81">
        <v>32</v>
      </c>
      <c r="U115" s="124">
        <v>0</v>
      </c>
      <c r="V115" s="50"/>
      <c r="W115" s="50"/>
      <c r="X115" s="50"/>
      <c r="Y115" s="50"/>
      <c r="Z115" s="50"/>
    </row>
    <row r="116" spans="1:26" x14ac:dyDescent="0.2">
      <c r="A116" s="46">
        <v>3</v>
      </c>
      <c r="B116" s="75">
        <v>33</v>
      </c>
      <c r="C116" s="76">
        <v>7</v>
      </c>
      <c r="D116" s="46"/>
      <c r="E116" s="46"/>
      <c r="F116" s="46"/>
      <c r="G116" s="46"/>
      <c r="H116" s="46"/>
      <c r="J116" s="48">
        <v>3</v>
      </c>
      <c r="K116" s="78">
        <v>33</v>
      </c>
      <c r="L116" s="79">
        <v>0</v>
      </c>
      <c r="M116" s="48"/>
      <c r="N116" s="48"/>
      <c r="O116" s="48"/>
      <c r="P116" s="48"/>
      <c r="Q116" s="48"/>
      <c r="S116" s="50">
        <v>3</v>
      </c>
      <c r="T116" s="81">
        <v>33</v>
      </c>
      <c r="U116" s="124">
        <v>0</v>
      </c>
      <c r="V116" s="50"/>
      <c r="W116" s="50"/>
      <c r="X116" s="50"/>
      <c r="Y116" s="50"/>
      <c r="Z116" s="50"/>
    </row>
    <row r="117" spans="1:26" x14ac:dyDescent="0.2">
      <c r="A117" s="46">
        <v>3</v>
      </c>
      <c r="B117" s="75">
        <v>34</v>
      </c>
      <c r="C117" s="76">
        <v>4</v>
      </c>
      <c r="D117" s="46"/>
      <c r="E117" s="46"/>
      <c r="F117" s="46"/>
      <c r="G117" s="46"/>
      <c r="H117" s="46"/>
      <c r="J117" s="48">
        <v>3</v>
      </c>
      <c r="K117" s="78">
        <v>34</v>
      </c>
      <c r="L117" s="79">
        <v>0</v>
      </c>
      <c r="M117" s="48"/>
      <c r="N117" s="48"/>
      <c r="O117" s="48"/>
      <c r="P117" s="48"/>
      <c r="Q117" s="48"/>
      <c r="S117" s="50">
        <v>3</v>
      </c>
      <c r="T117" s="81">
        <v>34</v>
      </c>
      <c r="U117" s="124">
        <v>0</v>
      </c>
      <c r="V117" s="50"/>
      <c r="W117" s="50"/>
      <c r="X117" s="50"/>
      <c r="Y117" s="50"/>
      <c r="Z117" s="50"/>
    </row>
    <row r="118" spans="1:26" x14ac:dyDescent="0.2">
      <c r="A118" s="75">
        <v>3</v>
      </c>
      <c r="B118" s="75">
        <v>35</v>
      </c>
      <c r="C118" s="76">
        <v>6</v>
      </c>
      <c r="D118" s="46"/>
      <c r="E118" s="46"/>
      <c r="F118" s="46"/>
      <c r="G118" s="46"/>
      <c r="H118" s="46"/>
      <c r="J118" s="78">
        <v>3</v>
      </c>
      <c r="K118" s="78">
        <v>35</v>
      </c>
      <c r="L118" s="79">
        <v>4</v>
      </c>
      <c r="M118" s="48"/>
      <c r="N118" s="48"/>
      <c r="O118" s="48"/>
      <c r="P118" s="48"/>
      <c r="Q118" s="48"/>
      <c r="S118" s="50">
        <v>3</v>
      </c>
      <c r="T118" s="81">
        <v>35</v>
      </c>
      <c r="U118" s="124">
        <v>1</v>
      </c>
      <c r="V118" s="50"/>
      <c r="W118" s="50"/>
      <c r="X118" s="50"/>
      <c r="Y118" s="50"/>
      <c r="Z118" s="50"/>
    </row>
    <row r="119" spans="1:26" x14ac:dyDescent="0.2">
      <c r="A119" s="46">
        <v>3</v>
      </c>
      <c r="B119" s="75">
        <v>36</v>
      </c>
      <c r="C119" s="76">
        <v>0</v>
      </c>
      <c r="D119" s="46"/>
      <c r="E119" s="46"/>
      <c r="F119" s="46"/>
      <c r="G119" s="46"/>
      <c r="H119" s="46"/>
      <c r="J119" s="48">
        <v>3</v>
      </c>
      <c r="K119" s="78">
        <v>36</v>
      </c>
      <c r="L119" s="79">
        <v>3</v>
      </c>
      <c r="M119" s="48"/>
      <c r="N119" s="48"/>
      <c r="O119" s="48"/>
      <c r="P119" s="48"/>
      <c r="Q119" s="48"/>
      <c r="S119" s="50">
        <v>3</v>
      </c>
      <c r="T119" s="81">
        <v>36</v>
      </c>
      <c r="U119" s="124">
        <v>0</v>
      </c>
      <c r="V119" s="50" t="s">
        <v>127</v>
      </c>
      <c r="W119" s="50"/>
      <c r="X119" s="50"/>
      <c r="Y119" s="50"/>
      <c r="Z119" s="50"/>
    </row>
    <row r="120" spans="1:26" x14ac:dyDescent="0.2">
      <c r="A120" s="46">
        <v>3</v>
      </c>
      <c r="B120" s="75">
        <v>37</v>
      </c>
      <c r="C120" s="76">
        <v>0</v>
      </c>
      <c r="D120" s="46"/>
      <c r="E120" s="46"/>
      <c r="F120" s="46"/>
      <c r="G120" s="46"/>
      <c r="H120" s="46"/>
      <c r="J120" s="48">
        <v>3</v>
      </c>
      <c r="K120" s="78">
        <v>37</v>
      </c>
      <c r="L120" s="79">
        <v>8</v>
      </c>
      <c r="M120" s="48"/>
      <c r="N120" s="48"/>
      <c r="O120" s="48"/>
      <c r="P120" s="48"/>
      <c r="Q120" s="48"/>
      <c r="S120" s="50">
        <v>3</v>
      </c>
      <c r="T120" s="81">
        <v>37</v>
      </c>
      <c r="U120" s="124">
        <v>0</v>
      </c>
      <c r="V120" s="50"/>
      <c r="W120" s="50"/>
      <c r="X120" s="50"/>
      <c r="Y120" s="50"/>
      <c r="Z120" s="50"/>
    </row>
    <row r="121" spans="1:26" x14ac:dyDescent="0.2">
      <c r="A121" s="46">
        <v>3</v>
      </c>
      <c r="B121" s="75">
        <v>38</v>
      </c>
      <c r="C121" s="76">
        <v>0</v>
      </c>
      <c r="D121" s="46"/>
      <c r="E121" s="46"/>
      <c r="F121" s="46"/>
      <c r="G121" s="46"/>
      <c r="H121" s="46"/>
      <c r="J121" s="48">
        <v>3</v>
      </c>
      <c r="K121" s="78">
        <v>38</v>
      </c>
      <c r="L121" s="79">
        <v>8</v>
      </c>
      <c r="M121" s="48"/>
      <c r="N121" s="48"/>
      <c r="O121" s="48"/>
      <c r="P121" s="48"/>
      <c r="Q121" s="48"/>
      <c r="S121" s="50">
        <v>3</v>
      </c>
      <c r="T121" s="81">
        <v>38</v>
      </c>
      <c r="U121" s="124">
        <v>1</v>
      </c>
      <c r="V121" s="50"/>
      <c r="W121" s="50"/>
      <c r="X121" s="50"/>
      <c r="Y121" s="50"/>
      <c r="Z121" s="50"/>
    </row>
    <row r="122" spans="1:26" x14ac:dyDescent="0.2">
      <c r="A122" s="46">
        <v>3</v>
      </c>
      <c r="B122" s="75">
        <v>39</v>
      </c>
      <c r="C122" s="76">
        <v>8</v>
      </c>
      <c r="D122" s="46"/>
      <c r="E122" s="46"/>
      <c r="F122" s="46"/>
      <c r="G122" s="46"/>
      <c r="H122" s="46"/>
      <c r="J122" s="48">
        <v>3</v>
      </c>
      <c r="K122" s="78">
        <v>39</v>
      </c>
      <c r="L122" s="79">
        <v>25</v>
      </c>
      <c r="M122" s="48"/>
      <c r="N122" s="48"/>
      <c r="O122" s="48"/>
      <c r="P122" s="48"/>
      <c r="Q122" s="48"/>
      <c r="S122" s="50">
        <v>3</v>
      </c>
      <c r="T122" s="81">
        <v>39</v>
      </c>
      <c r="U122" s="124">
        <v>5</v>
      </c>
      <c r="V122" s="50"/>
      <c r="W122" s="50"/>
      <c r="X122" s="50"/>
      <c r="Y122" s="50"/>
      <c r="Z122" s="50"/>
    </row>
    <row r="123" spans="1:26" ht="15.75" thickBot="1" x14ac:dyDescent="0.25">
      <c r="A123" s="111">
        <v>3</v>
      </c>
      <c r="B123" s="111">
        <v>40</v>
      </c>
      <c r="C123" s="112">
        <v>0</v>
      </c>
      <c r="D123" s="113"/>
      <c r="E123" s="46"/>
      <c r="F123" s="46"/>
      <c r="G123" s="46"/>
      <c r="H123" s="46"/>
      <c r="J123" s="114">
        <v>3</v>
      </c>
      <c r="K123" s="114">
        <v>40</v>
      </c>
      <c r="L123" s="115">
        <v>6</v>
      </c>
      <c r="M123" s="116"/>
      <c r="N123" s="48"/>
      <c r="O123" s="48"/>
      <c r="P123" s="48"/>
      <c r="Q123" s="48"/>
      <c r="S123" s="117">
        <v>3</v>
      </c>
      <c r="T123" s="117">
        <v>40</v>
      </c>
      <c r="U123" s="125">
        <v>19</v>
      </c>
      <c r="V123" s="117"/>
      <c r="W123" s="50"/>
      <c r="X123" s="50"/>
      <c r="Y123" s="50"/>
      <c r="Z123" s="50"/>
    </row>
    <row r="124" spans="1:26" x14ac:dyDescent="0.2">
      <c r="A124" s="46">
        <v>4</v>
      </c>
      <c r="B124" s="75">
        <v>1</v>
      </c>
      <c r="C124" s="76">
        <v>0</v>
      </c>
      <c r="D124" s="46"/>
      <c r="E124" s="46"/>
      <c r="F124" s="46"/>
      <c r="G124" s="46"/>
      <c r="H124" s="46"/>
      <c r="J124" s="48">
        <v>4</v>
      </c>
      <c r="K124" s="78">
        <v>1</v>
      </c>
      <c r="L124" s="79">
        <v>0</v>
      </c>
      <c r="M124" s="48"/>
      <c r="N124" s="48"/>
      <c r="O124" s="48"/>
      <c r="P124" s="48"/>
      <c r="Q124" s="48"/>
      <c r="S124" s="50">
        <v>4</v>
      </c>
      <c r="T124" s="81">
        <v>1</v>
      </c>
      <c r="U124" s="82">
        <v>0</v>
      </c>
      <c r="V124" s="50"/>
      <c r="W124" s="50"/>
      <c r="X124" s="50"/>
      <c r="Y124" s="50"/>
      <c r="Z124" s="50"/>
    </row>
    <row r="125" spans="1:26" x14ac:dyDescent="0.2">
      <c r="A125" s="46">
        <v>4</v>
      </c>
      <c r="B125" s="75">
        <v>2</v>
      </c>
      <c r="C125" s="76">
        <v>6</v>
      </c>
      <c r="D125" s="46"/>
      <c r="E125" s="46"/>
      <c r="F125" s="46"/>
      <c r="G125" s="46"/>
      <c r="H125" s="46"/>
      <c r="J125" s="48">
        <v>4</v>
      </c>
      <c r="K125" s="78">
        <v>2</v>
      </c>
      <c r="L125" s="79">
        <v>0</v>
      </c>
      <c r="M125" s="48"/>
      <c r="N125" s="48"/>
      <c r="O125" s="48"/>
      <c r="P125" s="48"/>
      <c r="Q125" s="48"/>
      <c r="S125" s="50">
        <v>4</v>
      </c>
      <c r="T125" s="81">
        <v>2</v>
      </c>
      <c r="U125" s="82">
        <v>0</v>
      </c>
      <c r="V125" s="50"/>
      <c r="W125" s="50"/>
      <c r="X125" s="50"/>
      <c r="Y125" s="50"/>
      <c r="Z125" s="50"/>
    </row>
    <row r="126" spans="1:26" x14ac:dyDescent="0.2">
      <c r="A126" s="46">
        <v>4</v>
      </c>
      <c r="B126" s="75">
        <v>3</v>
      </c>
      <c r="C126" s="76">
        <v>2</v>
      </c>
      <c r="D126" s="46"/>
      <c r="E126" s="46"/>
      <c r="F126" s="46"/>
      <c r="G126" s="46"/>
      <c r="H126" s="46"/>
      <c r="J126" s="48">
        <v>4</v>
      </c>
      <c r="K126" s="78">
        <v>3</v>
      </c>
      <c r="L126" s="79">
        <v>0</v>
      </c>
      <c r="M126" s="48"/>
      <c r="N126" s="48"/>
      <c r="O126" s="48"/>
      <c r="P126" s="48"/>
      <c r="Q126" s="48"/>
      <c r="S126" s="50">
        <v>4</v>
      </c>
      <c r="T126" s="81">
        <v>3</v>
      </c>
      <c r="U126" s="82">
        <v>0</v>
      </c>
      <c r="V126" s="50"/>
      <c r="W126" s="50"/>
      <c r="X126" s="50"/>
      <c r="Y126" s="50"/>
      <c r="Z126" s="50"/>
    </row>
    <row r="127" spans="1:26" x14ac:dyDescent="0.2">
      <c r="A127" s="46">
        <v>4</v>
      </c>
      <c r="B127" s="75">
        <v>4</v>
      </c>
      <c r="C127" s="76">
        <v>0</v>
      </c>
      <c r="D127" s="46"/>
      <c r="E127" s="46"/>
      <c r="F127" s="46"/>
      <c r="G127" s="46"/>
      <c r="H127" s="46"/>
      <c r="J127" s="48">
        <v>4</v>
      </c>
      <c r="K127" s="78">
        <v>4</v>
      </c>
      <c r="L127" s="79">
        <v>0</v>
      </c>
      <c r="M127" s="48"/>
      <c r="N127" s="48"/>
      <c r="O127" s="48"/>
      <c r="P127" s="48"/>
      <c r="Q127" s="48"/>
      <c r="S127" s="50">
        <v>4</v>
      </c>
      <c r="T127" s="81">
        <v>4</v>
      </c>
      <c r="U127" s="82">
        <v>0</v>
      </c>
      <c r="V127" s="50"/>
      <c r="W127" s="50"/>
      <c r="X127" s="50"/>
      <c r="Y127" s="50"/>
      <c r="Z127" s="50"/>
    </row>
    <row r="128" spans="1:26" x14ac:dyDescent="0.2">
      <c r="A128" s="46">
        <v>4</v>
      </c>
      <c r="B128" s="75">
        <v>5</v>
      </c>
      <c r="C128" s="76">
        <v>0</v>
      </c>
      <c r="D128" s="46"/>
      <c r="E128" s="46"/>
      <c r="F128" s="46"/>
      <c r="G128" s="46"/>
      <c r="H128" s="46"/>
      <c r="J128" s="48">
        <v>4</v>
      </c>
      <c r="K128" s="78">
        <v>5</v>
      </c>
      <c r="L128" s="79">
        <v>0</v>
      </c>
      <c r="M128" s="48"/>
      <c r="N128" s="48"/>
      <c r="O128" s="48"/>
      <c r="P128" s="48"/>
      <c r="Q128" s="48"/>
      <c r="S128" s="81">
        <v>4</v>
      </c>
      <c r="T128" s="81">
        <v>5</v>
      </c>
      <c r="U128" s="82">
        <v>2</v>
      </c>
      <c r="V128" s="50"/>
      <c r="W128" s="50"/>
      <c r="X128" s="50"/>
      <c r="Y128" s="50"/>
      <c r="Z128" s="50"/>
    </row>
    <row r="129" spans="1:26" x14ac:dyDescent="0.2">
      <c r="A129" s="46">
        <v>4</v>
      </c>
      <c r="B129" s="75">
        <v>6</v>
      </c>
      <c r="C129" s="76">
        <v>1</v>
      </c>
      <c r="D129" s="46"/>
      <c r="E129" s="46"/>
      <c r="F129" s="46"/>
      <c r="G129" s="46"/>
      <c r="H129" s="46"/>
      <c r="J129" s="48">
        <v>4</v>
      </c>
      <c r="K129" s="78">
        <v>6</v>
      </c>
      <c r="L129" s="79">
        <v>2</v>
      </c>
      <c r="M129" s="48"/>
      <c r="N129" s="48"/>
      <c r="O129" s="48"/>
      <c r="P129" s="48"/>
      <c r="Q129" s="48"/>
      <c r="S129" s="50">
        <v>4</v>
      </c>
      <c r="T129" s="81">
        <v>6</v>
      </c>
      <c r="U129" s="82">
        <v>0</v>
      </c>
      <c r="V129" s="50"/>
      <c r="W129" s="50"/>
      <c r="X129" s="50"/>
      <c r="Y129" s="50"/>
      <c r="Z129" s="50"/>
    </row>
    <row r="130" spans="1:26" x14ac:dyDescent="0.2">
      <c r="A130" s="46">
        <v>4</v>
      </c>
      <c r="B130" s="75">
        <v>7</v>
      </c>
      <c r="C130" s="76">
        <v>2</v>
      </c>
      <c r="D130" s="46"/>
      <c r="E130" s="46"/>
      <c r="F130" s="46"/>
      <c r="G130" s="46"/>
      <c r="H130" s="46"/>
      <c r="J130" s="48">
        <v>4</v>
      </c>
      <c r="K130" s="78">
        <v>7</v>
      </c>
      <c r="L130" s="79">
        <v>0</v>
      </c>
      <c r="M130" s="48"/>
      <c r="N130" s="48"/>
      <c r="O130" s="48"/>
      <c r="P130" s="48"/>
      <c r="Q130" s="48"/>
      <c r="S130" s="50">
        <v>4</v>
      </c>
      <c r="T130" s="81">
        <v>7</v>
      </c>
      <c r="U130" s="82">
        <v>2</v>
      </c>
      <c r="V130" s="50"/>
      <c r="W130" s="50"/>
      <c r="X130" s="50"/>
      <c r="Y130" s="50"/>
      <c r="Z130" s="50"/>
    </row>
    <row r="131" spans="1:26" x14ac:dyDescent="0.2">
      <c r="A131" s="46">
        <v>4</v>
      </c>
      <c r="B131" s="75">
        <v>8</v>
      </c>
      <c r="C131" s="76">
        <v>0</v>
      </c>
      <c r="D131" s="46"/>
      <c r="E131" s="46"/>
      <c r="F131" s="46"/>
      <c r="G131" s="46"/>
      <c r="H131" s="46"/>
      <c r="J131" s="48">
        <v>4</v>
      </c>
      <c r="K131" s="78">
        <v>8</v>
      </c>
      <c r="L131" s="79">
        <v>0</v>
      </c>
      <c r="M131" s="48"/>
      <c r="N131" s="48"/>
      <c r="O131" s="48"/>
      <c r="P131" s="48"/>
      <c r="Q131" s="48"/>
      <c r="S131" s="50">
        <v>4</v>
      </c>
      <c r="T131" s="81">
        <v>8</v>
      </c>
      <c r="U131" s="82">
        <v>0</v>
      </c>
      <c r="V131" s="50"/>
      <c r="W131" s="50"/>
      <c r="X131" s="50"/>
      <c r="Y131" s="50"/>
      <c r="Z131" s="50"/>
    </row>
    <row r="132" spans="1:26" x14ac:dyDescent="0.2">
      <c r="A132" s="46">
        <v>4</v>
      </c>
      <c r="B132" s="75">
        <v>9</v>
      </c>
      <c r="C132" s="76">
        <v>0</v>
      </c>
      <c r="D132" s="46"/>
      <c r="E132" s="46"/>
      <c r="F132" s="46"/>
      <c r="G132" s="46"/>
      <c r="H132" s="46"/>
      <c r="J132" s="48">
        <v>4</v>
      </c>
      <c r="K132" s="78">
        <v>9</v>
      </c>
      <c r="L132" s="79">
        <v>0</v>
      </c>
      <c r="M132" s="48"/>
      <c r="N132" s="48"/>
      <c r="O132" s="48"/>
      <c r="P132" s="48"/>
      <c r="Q132" s="48"/>
      <c r="S132" s="50">
        <v>4</v>
      </c>
      <c r="T132" s="81">
        <v>9</v>
      </c>
      <c r="U132" s="82">
        <v>2</v>
      </c>
      <c r="V132" s="50"/>
      <c r="W132" s="50"/>
      <c r="X132" s="50"/>
      <c r="Y132" s="50"/>
      <c r="Z132" s="50"/>
    </row>
    <row r="133" spans="1:26" x14ac:dyDescent="0.2">
      <c r="A133" s="90">
        <v>4</v>
      </c>
      <c r="B133" s="90">
        <v>10</v>
      </c>
      <c r="C133" s="91">
        <v>0</v>
      </c>
      <c r="D133" s="92"/>
      <c r="E133" s="46"/>
      <c r="F133" s="46"/>
      <c r="G133" s="46"/>
      <c r="H133" s="46"/>
      <c r="J133" s="93">
        <v>4</v>
      </c>
      <c r="K133" s="93">
        <v>10</v>
      </c>
      <c r="L133" s="94">
        <v>0</v>
      </c>
      <c r="M133" s="95"/>
      <c r="N133" s="48"/>
      <c r="O133" s="48"/>
      <c r="P133" s="48"/>
      <c r="Q133" s="48"/>
      <c r="S133" s="96">
        <v>4</v>
      </c>
      <c r="T133" s="96">
        <v>10</v>
      </c>
      <c r="U133" s="97">
        <v>0</v>
      </c>
      <c r="V133" s="98"/>
      <c r="W133" s="50"/>
      <c r="X133" s="50"/>
      <c r="Y133" s="50"/>
      <c r="Z133" s="50"/>
    </row>
    <row r="134" spans="1:26" x14ac:dyDescent="0.2">
      <c r="A134" s="46">
        <v>4</v>
      </c>
      <c r="B134" s="75">
        <v>11</v>
      </c>
      <c r="C134" s="76">
        <v>0</v>
      </c>
      <c r="D134" s="46"/>
      <c r="E134" s="46"/>
      <c r="F134" s="46"/>
      <c r="G134" s="46"/>
      <c r="H134" s="46"/>
      <c r="J134" s="48">
        <v>4</v>
      </c>
      <c r="K134" s="78">
        <v>11</v>
      </c>
      <c r="L134" s="79">
        <v>0</v>
      </c>
      <c r="M134" s="48"/>
      <c r="N134" s="48"/>
      <c r="O134" s="48"/>
      <c r="P134" s="48"/>
      <c r="Q134" s="48"/>
      <c r="S134" s="50">
        <v>4</v>
      </c>
      <c r="T134" s="81">
        <v>11</v>
      </c>
      <c r="U134" s="82">
        <v>9</v>
      </c>
      <c r="V134" s="50"/>
      <c r="W134" s="50"/>
      <c r="X134" s="50"/>
      <c r="Y134" s="50"/>
      <c r="Z134" s="50"/>
    </row>
    <row r="135" spans="1:26" x14ac:dyDescent="0.2">
      <c r="A135" s="46">
        <v>4</v>
      </c>
      <c r="B135" s="75">
        <v>12</v>
      </c>
      <c r="C135" s="76">
        <v>0</v>
      </c>
      <c r="D135" s="46"/>
      <c r="E135" s="46"/>
      <c r="F135" s="46"/>
      <c r="G135" s="46"/>
      <c r="H135" s="46"/>
      <c r="J135" s="48">
        <v>4</v>
      </c>
      <c r="K135" s="78">
        <v>12</v>
      </c>
      <c r="L135" s="79">
        <v>0</v>
      </c>
      <c r="M135" s="48"/>
      <c r="N135" s="48"/>
      <c r="O135" s="48"/>
      <c r="P135" s="48"/>
      <c r="Q135" s="48"/>
      <c r="S135" s="50">
        <v>4</v>
      </c>
      <c r="T135" s="81">
        <v>12</v>
      </c>
      <c r="U135" s="82">
        <v>2</v>
      </c>
      <c r="V135" s="50"/>
      <c r="W135" s="50"/>
      <c r="X135" s="50"/>
      <c r="Y135" s="50"/>
      <c r="Z135" s="50"/>
    </row>
    <row r="136" spans="1:26" x14ac:dyDescent="0.2">
      <c r="A136" s="46">
        <v>4</v>
      </c>
      <c r="B136" s="75">
        <v>13</v>
      </c>
      <c r="C136" s="76">
        <v>0</v>
      </c>
      <c r="D136" s="46"/>
      <c r="E136" s="46"/>
      <c r="F136" s="46"/>
      <c r="G136" s="46"/>
      <c r="H136" s="46"/>
      <c r="J136" s="48">
        <v>4</v>
      </c>
      <c r="K136" s="78">
        <v>13</v>
      </c>
      <c r="L136" s="79">
        <v>0</v>
      </c>
      <c r="M136" s="48"/>
      <c r="N136" s="48"/>
      <c r="O136" s="48"/>
      <c r="P136" s="48"/>
      <c r="Q136" s="48"/>
      <c r="S136" s="50">
        <v>4</v>
      </c>
      <c r="T136" s="81">
        <v>13</v>
      </c>
      <c r="U136" s="82">
        <v>0</v>
      </c>
      <c r="V136" s="50"/>
      <c r="W136" s="50"/>
      <c r="X136" s="50"/>
      <c r="Y136" s="50"/>
      <c r="Z136" s="50"/>
    </row>
    <row r="137" spans="1:26" x14ac:dyDescent="0.2">
      <c r="A137" s="46">
        <v>4</v>
      </c>
      <c r="B137" s="75">
        <v>14</v>
      </c>
      <c r="C137" s="76">
        <v>0</v>
      </c>
      <c r="D137" s="46"/>
      <c r="E137" s="46"/>
      <c r="F137" s="46"/>
      <c r="G137" s="46"/>
      <c r="H137" s="46"/>
      <c r="J137" s="48">
        <v>4</v>
      </c>
      <c r="K137" s="78">
        <v>14</v>
      </c>
      <c r="L137" s="79">
        <v>0</v>
      </c>
      <c r="M137" s="48"/>
      <c r="N137" s="48"/>
      <c r="O137" s="48"/>
      <c r="P137" s="48"/>
      <c r="Q137" s="48"/>
      <c r="S137" s="50">
        <v>4</v>
      </c>
      <c r="T137" s="81">
        <v>14</v>
      </c>
      <c r="U137" s="82">
        <v>8</v>
      </c>
      <c r="V137" s="50"/>
      <c r="W137" s="50"/>
      <c r="X137" s="50"/>
      <c r="Y137" s="50"/>
      <c r="Z137" s="50"/>
    </row>
    <row r="138" spans="1:26" x14ac:dyDescent="0.2">
      <c r="A138" s="46">
        <v>4</v>
      </c>
      <c r="B138" s="75">
        <v>15</v>
      </c>
      <c r="C138" s="76">
        <v>0</v>
      </c>
      <c r="D138" s="46"/>
      <c r="E138" s="46"/>
      <c r="F138" s="46"/>
      <c r="G138" s="46"/>
      <c r="H138" s="46"/>
      <c r="J138" s="48">
        <v>4</v>
      </c>
      <c r="K138" s="78">
        <v>15</v>
      </c>
      <c r="L138" s="79">
        <v>2</v>
      </c>
      <c r="M138" s="48"/>
      <c r="N138" s="48"/>
      <c r="O138" s="48"/>
      <c r="P138" s="48"/>
      <c r="Q138" s="48"/>
      <c r="S138" s="81">
        <v>4</v>
      </c>
      <c r="T138" s="81">
        <v>15</v>
      </c>
      <c r="U138" s="82">
        <v>0</v>
      </c>
      <c r="V138" s="50"/>
      <c r="W138" s="50"/>
      <c r="X138" s="50"/>
      <c r="Y138" s="50"/>
      <c r="Z138" s="50"/>
    </row>
    <row r="139" spans="1:26" x14ac:dyDescent="0.2">
      <c r="A139" s="46">
        <v>4</v>
      </c>
      <c r="B139" s="75">
        <v>16</v>
      </c>
      <c r="C139" s="76">
        <v>0</v>
      </c>
      <c r="D139" s="46"/>
      <c r="E139" s="46"/>
      <c r="F139" s="46"/>
      <c r="G139" s="46"/>
      <c r="H139" s="46"/>
      <c r="J139" s="48">
        <v>4</v>
      </c>
      <c r="K139" s="78">
        <v>16</v>
      </c>
      <c r="L139" s="79">
        <v>0</v>
      </c>
      <c r="M139" s="48"/>
      <c r="N139" s="48"/>
      <c r="O139" s="48"/>
      <c r="P139" s="48"/>
      <c r="Q139" s="48"/>
      <c r="S139" s="50">
        <v>4</v>
      </c>
      <c r="T139" s="81">
        <v>16</v>
      </c>
      <c r="U139" s="82">
        <v>0</v>
      </c>
      <c r="V139" s="50"/>
      <c r="W139" s="50"/>
      <c r="X139" s="50"/>
      <c r="Y139" s="50"/>
      <c r="Z139" s="50"/>
    </row>
    <row r="140" spans="1:26" x14ac:dyDescent="0.2">
      <c r="A140" s="46">
        <v>4</v>
      </c>
      <c r="B140" s="75">
        <v>17</v>
      </c>
      <c r="C140" s="76">
        <v>0</v>
      </c>
      <c r="D140" s="46"/>
      <c r="E140" s="46"/>
      <c r="F140" s="46"/>
      <c r="G140" s="46"/>
      <c r="H140" s="46"/>
      <c r="J140" s="48">
        <v>4</v>
      </c>
      <c r="K140" s="78">
        <v>17</v>
      </c>
      <c r="L140" s="79">
        <v>0</v>
      </c>
      <c r="M140" s="48"/>
      <c r="N140" s="48"/>
      <c r="O140" s="48"/>
      <c r="P140" s="48"/>
      <c r="Q140" s="48"/>
      <c r="S140" s="50">
        <v>4</v>
      </c>
      <c r="T140" s="81">
        <v>17</v>
      </c>
      <c r="U140" s="82">
        <v>0</v>
      </c>
      <c r="V140" s="50"/>
      <c r="W140" s="50"/>
      <c r="X140" s="50"/>
      <c r="Y140" s="50"/>
      <c r="Z140" s="50"/>
    </row>
    <row r="141" spans="1:26" x14ac:dyDescent="0.2">
      <c r="A141" s="46">
        <v>4</v>
      </c>
      <c r="B141" s="75">
        <v>18</v>
      </c>
      <c r="C141" s="76">
        <v>0</v>
      </c>
      <c r="D141" s="46"/>
      <c r="E141" s="46"/>
      <c r="F141" s="46"/>
      <c r="G141" s="46"/>
      <c r="H141" s="46"/>
      <c r="J141" s="48">
        <v>4</v>
      </c>
      <c r="K141" s="78">
        <v>18</v>
      </c>
      <c r="L141" s="79">
        <v>0</v>
      </c>
      <c r="M141" s="48"/>
      <c r="N141" s="48"/>
      <c r="O141" s="48"/>
      <c r="P141" s="48"/>
      <c r="Q141" s="48"/>
      <c r="S141" s="50">
        <v>4</v>
      </c>
      <c r="T141" s="81">
        <v>18</v>
      </c>
      <c r="U141" s="82">
        <v>0</v>
      </c>
      <c r="V141" s="50"/>
      <c r="W141" s="50"/>
      <c r="X141" s="50"/>
      <c r="Y141" s="50"/>
      <c r="Z141" s="50"/>
    </row>
    <row r="142" spans="1:26" x14ac:dyDescent="0.2">
      <c r="A142" s="46">
        <v>4</v>
      </c>
      <c r="B142" s="75">
        <v>19</v>
      </c>
      <c r="C142" s="76">
        <v>0</v>
      </c>
      <c r="D142" s="46"/>
      <c r="E142" s="46"/>
      <c r="F142" s="46"/>
      <c r="G142" s="46"/>
      <c r="H142" s="46"/>
      <c r="J142" s="48">
        <v>4</v>
      </c>
      <c r="K142" s="78">
        <v>19</v>
      </c>
      <c r="L142" s="79">
        <v>0</v>
      </c>
      <c r="M142" s="48"/>
      <c r="N142" s="48"/>
      <c r="O142" s="48"/>
      <c r="P142" s="48"/>
      <c r="Q142" s="48"/>
      <c r="S142" s="50">
        <v>4</v>
      </c>
      <c r="T142" s="81">
        <v>19</v>
      </c>
      <c r="U142" s="82">
        <v>0</v>
      </c>
      <c r="V142" s="50"/>
      <c r="W142" s="50"/>
      <c r="X142" s="50"/>
      <c r="Y142" s="50"/>
      <c r="Z142" s="50"/>
    </row>
    <row r="143" spans="1:26" x14ac:dyDescent="0.2">
      <c r="A143" s="90">
        <v>4</v>
      </c>
      <c r="B143" s="90">
        <v>20</v>
      </c>
      <c r="C143" s="91">
        <v>0</v>
      </c>
      <c r="D143" s="92"/>
      <c r="E143" s="46"/>
      <c r="F143" s="46"/>
      <c r="G143" s="46"/>
      <c r="H143" s="46"/>
      <c r="J143" s="93">
        <v>4</v>
      </c>
      <c r="K143" s="93">
        <v>20</v>
      </c>
      <c r="L143" s="94">
        <v>2</v>
      </c>
      <c r="M143" s="95"/>
      <c r="N143" s="48"/>
      <c r="O143" s="48"/>
      <c r="P143" s="48"/>
      <c r="Q143" s="48"/>
      <c r="S143" s="96">
        <v>4</v>
      </c>
      <c r="T143" s="96">
        <v>20</v>
      </c>
      <c r="U143" s="97">
        <v>1</v>
      </c>
      <c r="V143" s="98"/>
      <c r="W143" s="50"/>
      <c r="X143" s="50"/>
      <c r="Y143" s="50"/>
      <c r="Z143" s="50"/>
    </row>
    <row r="144" spans="1:26" x14ac:dyDescent="0.2">
      <c r="A144" s="46">
        <v>4</v>
      </c>
      <c r="B144" s="75">
        <v>21</v>
      </c>
      <c r="C144" s="76">
        <v>0</v>
      </c>
      <c r="D144" s="46"/>
      <c r="E144" s="46"/>
      <c r="F144" s="46"/>
      <c r="G144" s="46"/>
      <c r="H144" s="46"/>
      <c r="J144" s="48">
        <v>4</v>
      </c>
      <c r="K144" s="78">
        <v>21</v>
      </c>
      <c r="L144" s="79">
        <v>0</v>
      </c>
      <c r="M144" s="48"/>
      <c r="N144" s="48"/>
      <c r="O144" s="48"/>
      <c r="P144" s="48"/>
      <c r="Q144" s="48"/>
      <c r="S144" s="50">
        <v>4</v>
      </c>
      <c r="T144" s="81">
        <v>21</v>
      </c>
      <c r="U144" s="82">
        <v>0</v>
      </c>
      <c r="V144" s="50"/>
      <c r="W144" s="50"/>
      <c r="X144" s="50"/>
      <c r="Y144" s="50"/>
      <c r="Z144" s="50"/>
    </row>
    <row r="145" spans="1:26" x14ac:dyDescent="0.2">
      <c r="A145" s="46">
        <v>4</v>
      </c>
      <c r="B145" s="75">
        <v>22</v>
      </c>
      <c r="C145" s="76">
        <v>0</v>
      </c>
      <c r="D145" s="46"/>
      <c r="E145" s="46"/>
      <c r="F145" s="46"/>
      <c r="G145" s="46"/>
      <c r="H145" s="46"/>
      <c r="J145" s="48">
        <v>4</v>
      </c>
      <c r="K145" s="78">
        <v>22</v>
      </c>
      <c r="L145" s="79">
        <v>0</v>
      </c>
      <c r="M145" s="48"/>
      <c r="N145" s="48"/>
      <c r="O145" s="48"/>
      <c r="P145" s="48"/>
      <c r="Q145" s="48"/>
      <c r="S145" s="50">
        <v>4</v>
      </c>
      <c r="T145" s="81">
        <v>22</v>
      </c>
      <c r="U145" s="82">
        <v>0</v>
      </c>
      <c r="V145" s="50"/>
      <c r="W145" s="50"/>
      <c r="X145" s="50"/>
      <c r="Y145" s="50"/>
      <c r="Z145" s="50"/>
    </row>
    <row r="146" spans="1:26" x14ac:dyDescent="0.2">
      <c r="A146" s="46">
        <v>4</v>
      </c>
      <c r="B146" s="75">
        <v>23</v>
      </c>
      <c r="C146" s="76">
        <v>0</v>
      </c>
      <c r="D146" s="46"/>
      <c r="E146" s="46"/>
      <c r="F146" s="46"/>
      <c r="G146" s="46"/>
      <c r="H146" s="46"/>
      <c r="J146" s="48">
        <v>4</v>
      </c>
      <c r="K146" s="78">
        <v>23</v>
      </c>
      <c r="L146" s="79">
        <v>0</v>
      </c>
      <c r="M146" s="48"/>
      <c r="N146" s="48"/>
      <c r="O146" s="48"/>
      <c r="P146" s="48"/>
      <c r="Q146" s="48"/>
      <c r="S146" s="50">
        <v>4</v>
      </c>
      <c r="T146" s="81">
        <v>23</v>
      </c>
      <c r="U146" s="82">
        <v>8</v>
      </c>
      <c r="V146" s="50"/>
      <c r="W146" s="50"/>
      <c r="X146" s="50"/>
      <c r="Y146" s="50"/>
      <c r="Z146" s="50"/>
    </row>
    <row r="147" spans="1:26" x14ac:dyDescent="0.2">
      <c r="A147" s="46">
        <v>4</v>
      </c>
      <c r="B147" s="75">
        <v>24</v>
      </c>
      <c r="C147" s="76">
        <v>0</v>
      </c>
      <c r="D147" s="46"/>
      <c r="E147" s="46"/>
      <c r="F147" s="46"/>
      <c r="G147" s="46"/>
      <c r="H147" s="46"/>
      <c r="J147" s="48">
        <v>4</v>
      </c>
      <c r="K147" s="78">
        <v>24</v>
      </c>
      <c r="L147" s="79">
        <v>0</v>
      </c>
      <c r="M147" s="48"/>
      <c r="N147" s="48"/>
      <c r="O147" s="48"/>
      <c r="P147" s="48"/>
      <c r="Q147" s="48"/>
      <c r="S147" s="81">
        <v>4</v>
      </c>
      <c r="T147" s="81">
        <v>24</v>
      </c>
      <c r="U147" s="82">
        <v>0</v>
      </c>
      <c r="V147" s="50"/>
      <c r="W147" s="50"/>
      <c r="X147" s="50"/>
      <c r="Y147" s="50"/>
      <c r="Z147" s="50"/>
    </row>
    <row r="148" spans="1:26" x14ac:dyDescent="0.2">
      <c r="A148" s="46">
        <v>4</v>
      </c>
      <c r="B148" s="75">
        <v>25</v>
      </c>
      <c r="C148" s="76">
        <v>0</v>
      </c>
      <c r="D148" s="46"/>
      <c r="E148" s="46"/>
      <c r="F148" s="46"/>
      <c r="G148" s="46"/>
      <c r="H148" s="46"/>
      <c r="J148" s="48">
        <v>4</v>
      </c>
      <c r="K148" s="78">
        <v>25</v>
      </c>
      <c r="L148" s="79">
        <v>0</v>
      </c>
      <c r="M148" s="48"/>
      <c r="N148" s="48"/>
      <c r="O148" s="48"/>
      <c r="P148" s="48"/>
      <c r="Q148" s="48"/>
      <c r="S148" s="81">
        <v>4</v>
      </c>
      <c r="T148" s="81">
        <v>25</v>
      </c>
      <c r="U148" s="82">
        <v>0</v>
      </c>
      <c r="V148" s="50"/>
      <c r="W148" s="50"/>
      <c r="X148" s="50"/>
      <c r="Y148" s="50"/>
      <c r="Z148" s="50"/>
    </row>
    <row r="149" spans="1:26" x14ac:dyDescent="0.2">
      <c r="A149" s="46">
        <v>4</v>
      </c>
      <c r="B149" s="75">
        <v>26</v>
      </c>
      <c r="C149" s="76">
        <v>3</v>
      </c>
      <c r="D149" s="46"/>
      <c r="E149" s="46"/>
      <c r="F149" s="46"/>
      <c r="G149" s="46"/>
      <c r="H149" s="46"/>
      <c r="J149" s="48">
        <v>4</v>
      </c>
      <c r="K149" s="78">
        <v>26</v>
      </c>
      <c r="L149" s="79">
        <v>2</v>
      </c>
      <c r="M149" s="48"/>
      <c r="N149" s="48"/>
      <c r="O149" s="48"/>
      <c r="P149" s="48"/>
      <c r="Q149" s="48"/>
      <c r="S149" s="50">
        <v>4</v>
      </c>
      <c r="T149" s="81">
        <v>26</v>
      </c>
      <c r="U149" s="82">
        <v>0</v>
      </c>
      <c r="V149" s="50"/>
      <c r="W149" s="50"/>
      <c r="X149" s="50"/>
      <c r="Y149" s="50"/>
      <c r="Z149" s="50"/>
    </row>
    <row r="150" spans="1:26" x14ac:dyDescent="0.2">
      <c r="A150" s="46">
        <v>4</v>
      </c>
      <c r="B150" s="75">
        <v>27</v>
      </c>
      <c r="C150" s="76">
        <v>0</v>
      </c>
      <c r="D150" s="46"/>
      <c r="E150" s="46"/>
      <c r="F150" s="46"/>
      <c r="G150" s="46"/>
      <c r="H150" s="46"/>
      <c r="J150" s="48">
        <v>4</v>
      </c>
      <c r="K150" s="78">
        <v>27</v>
      </c>
      <c r="L150" s="79">
        <v>0</v>
      </c>
      <c r="M150" s="48"/>
      <c r="N150" s="48"/>
      <c r="O150" s="48"/>
      <c r="P150" s="48"/>
      <c r="Q150" s="48"/>
      <c r="S150" s="50">
        <v>4</v>
      </c>
      <c r="T150" s="81">
        <v>27</v>
      </c>
      <c r="U150" s="82">
        <v>0</v>
      </c>
      <c r="V150" s="50"/>
      <c r="W150" s="50"/>
      <c r="X150" s="50"/>
      <c r="Y150" s="50"/>
      <c r="Z150" s="50"/>
    </row>
    <row r="151" spans="1:26" x14ac:dyDescent="0.2">
      <c r="A151" s="46">
        <v>4</v>
      </c>
      <c r="B151" s="75">
        <v>28</v>
      </c>
      <c r="C151" s="76">
        <v>0</v>
      </c>
      <c r="D151" s="46"/>
      <c r="E151" s="46"/>
      <c r="F151" s="46"/>
      <c r="G151" s="46"/>
      <c r="H151" s="46"/>
      <c r="J151" s="48">
        <v>4</v>
      </c>
      <c r="K151" s="78">
        <v>28</v>
      </c>
      <c r="L151" s="79">
        <v>0</v>
      </c>
      <c r="M151" s="48"/>
      <c r="N151" s="48"/>
      <c r="O151" s="48"/>
      <c r="P151" s="48"/>
      <c r="Q151" s="48"/>
      <c r="S151" s="50">
        <v>4</v>
      </c>
      <c r="T151" s="81">
        <v>28</v>
      </c>
      <c r="U151" s="82">
        <v>0</v>
      </c>
      <c r="V151" s="50"/>
      <c r="W151" s="50"/>
      <c r="X151" s="50"/>
      <c r="Y151" s="50"/>
      <c r="Z151" s="50"/>
    </row>
    <row r="152" spans="1:26" x14ac:dyDescent="0.2">
      <c r="A152" s="46">
        <v>4</v>
      </c>
      <c r="B152" s="75">
        <v>29</v>
      </c>
      <c r="C152" s="76">
        <v>0</v>
      </c>
      <c r="D152" s="46"/>
      <c r="E152" s="46"/>
      <c r="F152" s="46"/>
      <c r="G152" s="46"/>
      <c r="H152" s="46"/>
      <c r="J152" s="48">
        <v>4</v>
      </c>
      <c r="K152" s="78">
        <v>29</v>
      </c>
      <c r="L152" s="79">
        <v>0</v>
      </c>
      <c r="M152" s="48"/>
      <c r="N152" s="48"/>
      <c r="O152" s="48"/>
      <c r="P152" s="48"/>
      <c r="Q152" s="48"/>
      <c r="S152" s="50">
        <v>4</v>
      </c>
      <c r="T152" s="81">
        <v>29</v>
      </c>
      <c r="U152" s="82">
        <v>0</v>
      </c>
      <c r="V152" s="50"/>
      <c r="W152" s="50"/>
      <c r="X152" s="50"/>
      <c r="Y152" s="50"/>
      <c r="Z152" s="50"/>
    </row>
    <row r="153" spans="1:26" x14ac:dyDescent="0.2">
      <c r="A153" s="90">
        <v>4</v>
      </c>
      <c r="B153" s="90">
        <v>30</v>
      </c>
      <c r="C153" s="91">
        <v>1</v>
      </c>
      <c r="D153" s="92"/>
      <c r="E153" s="46"/>
      <c r="F153" s="46"/>
      <c r="G153" s="46"/>
      <c r="H153" s="46"/>
      <c r="J153" s="93">
        <v>4</v>
      </c>
      <c r="K153" s="93">
        <v>30</v>
      </c>
      <c r="L153" s="94">
        <v>0</v>
      </c>
      <c r="M153" s="95"/>
      <c r="N153" s="48"/>
      <c r="O153" s="48"/>
      <c r="P153" s="48"/>
      <c r="Q153" s="48"/>
      <c r="S153" s="96">
        <v>4</v>
      </c>
      <c r="T153" s="96">
        <v>30</v>
      </c>
      <c r="U153" s="97">
        <v>0</v>
      </c>
      <c r="V153" s="98"/>
      <c r="W153" s="50"/>
      <c r="X153" s="50"/>
      <c r="Y153" s="50"/>
      <c r="Z153" s="50"/>
    </row>
    <row r="154" spans="1:26" x14ac:dyDescent="0.2">
      <c r="A154" s="46">
        <v>4</v>
      </c>
      <c r="B154" s="75">
        <v>31</v>
      </c>
      <c r="C154" s="76">
        <v>0</v>
      </c>
      <c r="D154" s="46"/>
      <c r="E154" s="46"/>
      <c r="F154" s="46"/>
      <c r="G154" s="46"/>
      <c r="H154" s="46"/>
      <c r="J154" s="48">
        <v>4</v>
      </c>
      <c r="K154" s="78">
        <v>31</v>
      </c>
      <c r="L154" s="79">
        <v>2</v>
      </c>
      <c r="M154" s="48"/>
      <c r="N154" s="48"/>
      <c r="O154" s="48"/>
      <c r="P154" s="48"/>
      <c r="Q154" s="48"/>
      <c r="S154" s="50">
        <v>4</v>
      </c>
      <c r="T154" s="81">
        <v>31</v>
      </c>
      <c r="U154" s="82">
        <v>0</v>
      </c>
      <c r="V154" s="50"/>
      <c r="W154" s="50"/>
      <c r="X154" s="50"/>
      <c r="Y154" s="50"/>
      <c r="Z154" s="50"/>
    </row>
    <row r="155" spans="1:26" x14ac:dyDescent="0.2">
      <c r="A155" s="46">
        <v>4</v>
      </c>
      <c r="B155" s="75">
        <v>32</v>
      </c>
      <c r="C155" s="76">
        <v>0</v>
      </c>
      <c r="D155" s="46"/>
      <c r="E155" s="46"/>
      <c r="F155" s="46"/>
      <c r="G155" s="46"/>
      <c r="H155" s="46"/>
      <c r="J155" s="48">
        <v>4</v>
      </c>
      <c r="K155" s="78">
        <v>32</v>
      </c>
      <c r="L155" s="79">
        <v>0</v>
      </c>
      <c r="M155" s="48"/>
      <c r="N155" s="48"/>
      <c r="O155" s="48"/>
      <c r="P155" s="48"/>
      <c r="Q155" s="48"/>
      <c r="S155" s="50">
        <v>4</v>
      </c>
      <c r="T155" s="81">
        <v>32</v>
      </c>
      <c r="U155" s="82">
        <v>0</v>
      </c>
      <c r="V155" s="50"/>
      <c r="W155" s="50"/>
      <c r="X155" s="50"/>
      <c r="Y155" s="50"/>
      <c r="Z155" s="50"/>
    </row>
    <row r="156" spans="1:26" x14ac:dyDescent="0.2">
      <c r="A156" s="46">
        <v>4</v>
      </c>
      <c r="B156" s="75">
        <v>33</v>
      </c>
      <c r="C156" s="76">
        <v>0</v>
      </c>
      <c r="D156" s="46"/>
      <c r="E156" s="46"/>
      <c r="F156" s="46"/>
      <c r="G156" s="46"/>
      <c r="H156" s="46"/>
      <c r="J156" s="48">
        <v>4</v>
      </c>
      <c r="K156" s="78">
        <v>33</v>
      </c>
      <c r="L156" s="79">
        <v>1</v>
      </c>
      <c r="M156" s="48"/>
      <c r="N156" s="48"/>
      <c r="O156" s="48"/>
      <c r="P156" s="48"/>
      <c r="Q156" s="48"/>
      <c r="S156" s="50">
        <v>4</v>
      </c>
      <c r="T156" s="81">
        <v>33</v>
      </c>
      <c r="U156" s="82">
        <v>0</v>
      </c>
      <c r="V156" s="50"/>
      <c r="W156" s="50"/>
      <c r="X156" s="50"/>
      <c r="Y156" s="50"/>
      <c r="Z156" s="50"/>
    </row>
    <row r="157" spans="1:26" x14ac:dyDescent="0.2">
      <c r="A157" s="46">
        <v>4</v>
      </c>
      <c r="B157" s="75">
        <v>34</v>
      </c>
      <c r="C157" s="76">
        <v>2</v>
      </c>
      <c r="D157" s="46"/>
      <c r="E157" s="46"/>
      <c r="F157" s="46"/>
      <c r="G157" s="46"/>
      <c r="H157" s="46"/>
      <c r="J157" s="48">
        <v>4</v>
      </c>
      <c r="K157" s="78">
        <v>34</v>
      </c>
      <c r="L157" s="79">
        <v>0</v>
      </c>
      <c r="M157" s="48"/>
      <c r="N157" s="48"/>
      <c r="O157" s="48"/>
      <c r="P157" s="48"/>
      <c r="Q157" s="48"/>
      <c r="S157" s="50">
        <v>4</v>
      </c>
      <c r="T157" s="81">
        <v>34</v>
      </c>
      <c r="U157" s="82">
        <v>0</v>
      </c>
      <c r="V157" s="50"/>
      <c r="W157" s="50"/>
      <c r="X157" s="50"/>
      <c r="Y157" s="50"/>
      <c r="Z157" s="50"/>
    </row>
    <row r="158" spans="1:26" x14ac:dyDescent="0.2">
      <c r="A158" s="46">
        <v>4</v>
      </c>
      <c r="B158" s="75">
        <v>35</v>
      </c>
      <c r="C158" s="76">
        <v>1</v>
      </c>
      <c r="D158" s="46"/>
      <c r="E158" s="46"/>
      <c r="F158" s="46"/>
      <c r="G158" s="46"/>
      <c r="H158" s="46"/>
      <c r="J158" s="48">
        <v>4</v>
      </c>
      <c r="K158" s="78">
        <v>35</v>
      </c>
      <c r="L158" s="79">
        <v>5</v>
      </c>
      <c r="M158" s="48"/>
      <c r="N158" s="48"/>
      <c r="O158" s="48"/>
      <c r="P158" s="48"/>
      <c r="Q158" s="48"/>
      <c r="S158" s="81">
        <v>4</v>
      </c>
      <c r="T158" s="81">
        <v>35</v>
      </c>
      <c r="U158" s="82">
        <v>0</v>
      </c>
      <c r="V158" s="50"/>
      <c r="W158" s="50"/>
      <c r="X158" s="50"/>
      <c r="Y158" s="50"/>
      <c r="Z158" s="50"/>
    </row>
    <row r="159" spans="1:26" x14ac:dyDescent="0.2">
      <c r="A159" s="46">
        <v>4</v>
      </c>
      <c r="B159" s="75">
        <v>36</v>
      </c>
      <c r="C159" s="76">
        <v>3</v>
      </c>
      <c r="D159" s="46"/>
      <c r="E159" s="46"/>
      <c r="F159" s="46"/>
      <c r="G159" s="46"/>
      <c r="H159" s="46"/>
      <c r="J159" s="48">
        <v>4</v>
      </c>
      <c r="K159" s="78">
        <v>36</v>
      </c>
      <c r="L159" s="79">
        <v>0</v>
      </c>
      <c r="M159" s="48"/>
      <c r="N159" s="48"/>
      <c r="O159" s="48"/>
      <c r="P159" s="48"/>
      <c r="Q159" s="48"/>
      <c r="S159" s="50">
        <v>4</v>
      </c>
      <c r="T159" s="81">
        <v>36</v>
      </c>
      <c r="U159" s="82">
        <v>0</v>
      </c>
      <c r="V159" s="50"/>
      <c r="W159" s="50"/>
      <c r="X159" s="50"/>
      <c r="Y159" s="50"/>
      <c r="Z159" s="50"/>
    </row>
    <row r="160" spans="1:26" x14ac:dyDescent="0.2">
      <c r="A160" s="46">
        <v>4</v>
      </c>
      <c r="B160" s="75">
        <v>37</v>
      </c>
      <c r="C160" s="76">
        <v>1</v>
      </c>
      <c r="D160" s="46"/>
      <c r="E160" s="46"/>
      <c r="F160" s="46"/>
      <c r="G160" s="46"/>
      <c r="H160" s="46"/>
      <c r="J160" s="48">
        <v>4</v>
      </c>
      <c r="K160" s="78">
        <v>37</v>
      </c>
      <c r="L160" s="79">
        <v>0</v>
      </c>
      <c r="M160" s="48"/>
      <c r="N160" s="48"/>
      <c r="O160" s="48"/>
      <c r="P160" s="48"/>
      <c r="Q160" s="48"/>
      <c r="S160" s="50">
        <v>4</v>
      </c>
      <c r="T160" s="81">
        <v>37</v>
      </c>
      <c r="U160" s="82">
        <v>0</v>
      </c>
      <c r="V160" s="50"/>
      <c r="W160" s="50"/>
      <c r="X160" s="50"/>
      <c r="Y160" s="50"/>
      <c r="Z160" s="50"/>
    </row>
    <row r="161" spans="1:26" x14ac:dyDescent="0.2">
      <c r="A161" s="46">
        <v>4</v>
      </c>
      <c r="B161" s="75">
        <v>38</v>
      </c>
      <c r="C161" s="76">
        <v>0</v>
      </c>
      <c r="D161" s="46"/>
      <c r="E161" s="46"/>
      <c r="F161" s="46"/>
      <c r="G161" s="46"/>
      <c r="H161" s="46"/>
      <c r="J161" s="48">
        <v>4</v>
      </c>
      <c r="K161" s="78">
        <v>38</v>
      </c>
      <c r="L161" s="79">
        <v>0</v>
      </c>
      <c r="M161" s="48"/>
      <c r="N161" s="48"/>
      <c r="O161" s="48"/>
      <c r="P161" s="48"/>
      <c r="Q161" s="48"/>
      <c r="S161" s="50">
        <v>4</v>
      </c>
      <c r="T161" s="81">
        <v>38</v>
      </c>
      <c r="U161" s="82">
        <v>0</v>
      </c>
      <c r="V161" s="50"/>
      <c r="W161" s="50"/>
      <c r="X161" s="50"/>
      <c r="Y161" s="50"/>
      <c r="Z161" s="50"/>
    </row>
    <row r="162" spans="1:26" x14ac:dyDescent="0.2">
      <c r="A162" s="46">
        <v>4</v>
      </c>
      <c r="B162" s="75">
        <v>39</v>
      </c>
      <c r="C162" s="76">
        <v>0</v>
      </c>
      <c r="D162" s="46"/>
      <c r="E162" s="46"/>
      <c r="F162" s="46"/>
      <c r="G162" s="46"/>
      <c r="H162" s="46"/>
      <c r="J162" s="48">
        <v>4</v>
      </c>
      <c r="K162" s="78">
        <v>39</v>
      </c>
      <c r="L162" s="79">
        <v>0</v>
      </c>
      <c r="M162" s="48"/>
      <c r="N162" s="48"/>
      <c r="O162" s="48"/>
      <c r="P162" s="48"/>
      <c r="Q162" s="48"/>
      <c r="S162" s="50">
        <v>4</v>
      </c>
      <c r="T162" s="81">
        <v>39</v>
      </c>
      <c r="U162" s="82">
        <v>0</v>
      </c>
      <c r="V162" s="50"/>
      <c r="W162" s="50"/>
      <c r="X162" s="50"/>
      <c r="Y162" s="50"/>
      <c r="Z162" s="50"/>
    </row>
    <row r="163" spans="1:26" ht="15.75" thickBot="1" x14ac:dyDescent="0.25">
      <c r="A163" s="111">
        <v>4</v>
      </c>
      <c r="B163" s="111">
        <v>40</v>
      </c>
      <c r="C163" s="112">
        <v>0</v>
      </c>
      <c r="D163" s="113"/>
      <c r="E163" s="46"/>
      <c r="F163" s="46"/>
      <c r="G163" s="46"/>
      <c r="H163" s="46"/>
      <c r="J163" s="114">
        <v>4</v>
      </c>
      <c r="K163" s="114">
        <v>40</v>
      </c>
      <c r="L163" s="115">
        <v>0</v>
      </c>
      <c r="M163" s="116"/>
      <c r="N163" s="48"/>
      <c r="O163" s="48"/>
      <c r="P163" s="48"/>
      <c r="Q163" s="48"/>
      <c r="S163" s="117">
        <v>4</v>
      </c>
      <c r="T163" s="117">
        <v>40</v>
      </c>
      <c r="U163" s="118">
        <v>0</v>
      </c>
      <c r="V163" s="119"/>
      <c r="W163" s="50"/>
      <c r="X163" s="50"/>
      <c r="Y163" s="50"/>
      <c r="Z163" s="50"/>
    </row>
    <row r="164" spans="1:26" x14ac:dyDescent="0.2">
      <c r="A164" s="46">
        <v>5</v>
      </c>
      <c r="B164" s="75">
        <v>1</v>
      </c>
      <c r="C164" s="76">
        <v>7</v>
      </c>
      <c r="D164" s="46"/>
      <c r="E164" s="46"/>
      <c r="F164" s="46"/>
      <c r="G164" s="46"/>
      <c r="H164" s="46"/>
      <c r="J164" s="48">
        <v>5</v>
      </c>
      <c r="K164" s="78">
        <v>1</v>
      </c>
      <c r="L164" s="79">
        <v>0</v>
      </c>
      <c r="M164" s="48"/>
      <c r="N164" s="48"/>
      <c r="O164" s="48"/>
      <c r="P164" s="48"/>
      <c r="Q164" s="48"/>
      <c r="S164" s="50">
        <v>5</v>
      </c>
      <c r="T164" s="81">
        <v>1</v>
      </c>
      <c r="U164" s="124">
        <v>0</v>
      </c>
      <c r="V164" s="50"/>
      <c r="W164" s="50"/>
      <c r="X164" s="50"/>
      <c r="Y164" s="50"/>
      <c r="Z164" s="50"/>
    </row>
    <row r="165" spans="1:26" x14ac:dyDescent="0.2">
      <c r="A165" s="46">
        <v>5</v>
      </c>
      <c r="B165" s="75">
        <v>2</v>
      </c>
      <c r="C165" s="76">
        <v>2</v>
      </c>
      <c r="D165" s="46"/>
      <c r="E165" s="46"/>
      <c r="F165" s="46"/>
      <c r="G165" s="46"/>
      <c r="H165" s="46"/>
      <c r="J165" s="48">
        <v>5</v>
      </c>
      <c r="K165" s="78">
        <v>2</v>
      </c>
      <c r="L165" s="79">
        <v>3</v>
      </c>
      <c r="M165" s="48"/>
      <c r="N165" s="48"/>
      <c r="O165" s="48"/>
      <c r="P165" s="48"/>
      <c r="Q165" s="48"/>
      <c r="S165" s="50">
        <v>5</v>
      </c>
      <c r="T165" s="81">
        <v>2</v>
      </c>
      <c r="U165" s="124">
        <v>0</v>
      </c>
      <c r="V165" s="50"/>
      <c r="W165" s="50"/>
      <c r="X165" s="50"/>
      <c r="Y165" s="50"/>
      <c r="Z165" s="50"/>
    </row>
    <row r="166" spans="1:26" x14ac:dyDescent="0.2">
      <c r="A166" s="46">
        <v>5</v>
      </c>
      <c r="B166" s="75">
        <v>3</v>
      </c>
      <c r="C166" s="76">
        <v>2</v>
      </c>
      <c r="D166" s="46"/>
      <c r="E166" s="46"/>
      <c r="F166" s="46"/>
      <c r="G166" s="46"/>
      <c r="H166" s="46"/>
      <c r="J166" s="48">
        <v>5</v>
      </c>
      <c r="K166" s="78">
        <v>3</v>
      </c>
      <c r="L166" s="79">
        <v>0</v>
      </c>
      <c r="M166" s="48"/>
      <c r="N166" s="48"/>
      <c r="O166" s="48"/>
      <c r="P166" s="48"/>
      <c r="Q166" s="48"/>
      <c r="S166" s="50">
        <v>5</v>
      </c>
      <c r="T166" s="81">
        <v>3</v>
      </c>
      <c r="U166" s="124">
        <v>0</v>
      </c>
      <c r="V166" s="50"/>
      <c r="W166" s="50"/>
      <c r="X166" s="50"/>
      <c r="Y166" s="50"/>
      <c r="Z166" s="50"/>
    </row>
    <row r="167" spans="1:26" x14ac:dyDescent="0.2">
      <c r="A167" s="46">
        <v>5</v>
      </c>
      <c r="B167" s="75">
        <v>4</v>
      </c>
      <c r="C167" s="76">
        <v>0</v>
      </c>
      <c r="D167" s="46"/>
      <c r="E167" s="46"/>
      <c r="F167" s="46"/>
      <c r="G167" s="46"/>
      <c r="H167" s="46"/>
      <c r="J167" s="48">
        <v>5</v>
      </c>
      <c r="K167" s="78">
        <v>4</v>
      </c>
      <c r="L167" s="79">
        <v>0</v>
      </c>
      <c r="M167" s="48"/>
      <c r="N167" s="48"/>
      <c r="O167" s="48"/>
      <c r="P167" s="48"/>
      <c r="Q167" s="48"/>
      <c r="S167" s="50">
        <v>5</v>
      </c>
      <c r="T167" s="81">
        <v>4</v>
      </c>
      <c r="U167" s="124">
        <v>0</v>
      </c>
      <c r="V167" s="50"/>
      <c r="W167" s="50"/>
      <c r="X167" s="50"/>
      <c r="Y167" s="50"/>
      <c r="Z167" s="50"/>
    </row>
    <row r="168" spans="1:26" x14ac:dyDescent="0.2">
      <c r="A168" s="46">
        <v>5</v>
      </c>
      <c r="B168" s="75">
        <v>5</v>
      </c>
      <c r="C168" s="76">
        <v>3</v>
      </c>
      <c r="D168" s="46"/>
      <c r="E168" s="46"/>
      <c r="F168" s="46"/>
      <c r="G168" s="46"/>
      <c r="H168" s="46"/>
      <c r="J168" s="48">
        <v>5</v>
      </c>
      <c r="K168" s="78">
        <v>5</v>
      </c>
      <c r="L168" s="79">
        <v>0</v>
      </c>
      <c r="M168" s="48"/>
      <c r="N168" s="48"/>
      <c r="O168" s="48"/>
      <c r="P168" s="48"/>
      <c r="Q168" s="48"/>
      <c r="S168" s="50">
        <v>5</v>
      </c>
      <c r="T168" s="81">
        <v>5</v>
      </c>
      <c r="U168" s="124">
        <v>0</v>
      </c>
      <c r="V168" s="50"/>
      <c r="W168" s="50"/>
      <c r="X168" s="50"/>
      <c r="Y168" s="50"/>
      <c r="Z168" s="50"/>
    </row>
    <row r="169" spans="1:26" x14ac:dyDescent="0.2">
      <c r="A169" s="46">
        <v>5</v>
      </c>
      <c r="B169" s="75">
        <v>6</v>
      </c>
      <c r="C169" s="76">
        <v>0</v>
      </c>
      <c r="D169" s="46"/>
      <c r="E169" s="46"/>
      <c r="F169" s="46"/>
      <c r="G169" s="46"/>
      <c r="H169" s="46"/>
      <c r="J169" s="48">
        <v>5</v>
      </c>
      <c r="K169" s="78">
        <v>6</v>
      </c>
      <c r="L169" s="79">
        <v>0</v>
      </c>
      <c r="M169" s="48"/>
      <c r="N169" s="48"/>
      <c r="O169" s="48"/>
      <c r="P169" s="48"/>
      <c r="Q169" s="48"/>
      <c r="S169" s="50">
        <v>5</v>
      </c>
      <c r="T169" s="81">
        <v>6</v>
      </c>
      <c r="U169" s="124">
        <v>0</v>
      </c>
      <c r="V169" s="50"/>
      <c r="W169" s="50"/>
      <c r="X169" s="50"/>
      <c r="Y169" s="50"/>
      <c r="Z169" s="50"/>
    </row>
    <row r="170" spans="1:26" x14ac:dyDescent="0.2">
      <c r="A170" s="46">
        <v>5</v>
      </c>
      <c r="B170" s="75">
        <v>7</v>
      </c>
      <c r="C170" s="76">
        <v>1</v>
      </c>
      <c r="D170" s="46"/>
      <c r="E170" s="46"/>
      <c r="F170" s="46"/>
      <c r="G170" s="46"/>
      <c r="H170" s="46"/>
      <c r="J170" s="48">
        <v>5</v>
      </c>
      <c r="K170" s="78">
        <v>7</v>
      </c>
      <c r="L170" s="79">
        <v>0</v>
      </c>
      <c r="M170" s="48"/>
      <c r="N170" s="48"/>
      <c r="O170" s="48"/>
      <c r="P170" s="48"/>
      <c r="Q170" s="48"/>
      <c r="S170" s="50">
        <v>5</v>
      </c>
      <c r="T170" s="81">
        <v>7</v>
      </c>
      <c r="U170" s="124">
        <v>0</v>
      </c>
      <c r="V170" s="50"/>
      <c r="W170" s="50"/>
      <c r="X170" s="50"/>
      <c r="Y170" s="50"/>
      <c r="Z170" s="50"/>
    </row>
    <row r="171" spans="1:26" x14ac:dyDescent="0.2">
      <c r="A171" s="46">
        <v>5</v>
      </c>
      <c r="B171" s="75">
        <v>8</v>
      </c>
      <c r="C171" s="76">
        <v>2</v>
      </c>
      <c r="D171" s="46"/>
      <c r="E171" s="46"/>
      <c r="F171" s="46"/>
      <c r="G171" s="46"/>
      <c r="H171" s="46"/>
      <c r="J171" s="48">
        <v>5</v>
      </c>
      <c r="K171" s="78">
        <v>8</v>
      </c>
      <c r="L171" s="79">
        <v>0</v>
      </c>
      <c r="M171" s="48"/>
      <c r="N171" s="48"/>
      <c r="O171" s="48"/>
      <c r="P171" s="48"/>
      <c r="Q171" s="48"/>
      <c r="S171" s="50">
        <v>5</v>
      </c>
      <c r="T171" s="81">
        <v>8</v>
      </c>
      <c r="U171" s="124">
        <v>0</v>
      </c>
      <c r="V171" s="50"/>
      <c r="W171" s="50"/>
      <c r="X171" s="50"/>
      <c r="Y171" s="50"/>
      <c r="Z171" s="50"/>
    </row>
    <row r="172" spans="1:26" x14ac:dyDescent="0.2">
      <c r="A172" s="46">
        <v>5</v>
      </c>
      <c r="B172" s="75">
        <v>9</v>
      </c>
      <c r="C172" s="76">
        <v>0</v>
      </c>
      <c r="D172" s="46"/>
      <c r="E172" s="46"/>
      <c r="F172" s="46"/>
      <c r="G172" s="46"/>
      <c r="H172" s="46"/>
      <c r="J172" s="48">
        <v>5</v>
      </c>
      <c r="K172" s="78">
        <v>9</v>
      </c>
      <c r="L172" s="79">
        <v>0</v>
      </c>
      <c r="M172" s="48"/>
      <c r="N172" s="48"/>
      <c r="O172" s="48"/>
      <c r="P172" s="48"/>
      <c r="Q172" s="48"/>
      <c r="S172" s="50">
        <v>5</v>
      </c>
      <c r="T172" s="81">
        <v>9</v>
      </c>
      <c r="U172" s="124">
        <v>0</v>
      </c>
      <c r="V172" s="50"/>
      <c r="W172" s="50"/>
      <c r="X172" s="50"/>
      <c r="Y172" s="50"/>
      <c r="Z172" s="50"/>
    </row>
    <row r="173" spans="1:26" x14ac:dyDescent="0.2">
      <c r="A173" s="90">
        <v>5</v>
      </c>
      <c r="B173" s="90">
        <v>10</v>
      </c>
      <c r="C173" s="91">
        <v>1</v>
      </c>
      <c r="D173" s="92"/>
      <c r="E173" s="46"/>
      <c r="F173" s="46"/>
      <c r="G173" s="46"/>
      <c r="H173" s="46"/>
      <c r="J173" s="93">
        <v>5</v>
      </c>
      <c r="K173" s="93">
        <v>10</v>
      </c>
      <c r="L173" s="94">
        <v>4</v>
      </c>
      <c r="M173" s="95"/>
      <c r="N173" s="48"/>
      <c r="O173" s="48"/>
      <c r="P173" s="48"/>
      <c r="Q173" s="48"/>
      <c r="S173" s="96">
        <v>5</v>
      </c>
      <c r="T173" s="96">
        <v>10</v>
      </c>
      <c r="U173" s="126">
        <v>0</v>
      </c>
      <c r="V173" s="98"/>
      <c r="W173" s="50"/>
      <c r="X173" s="50"/>
      <c r="Y173" s="50"/>
      <c r="Z173" s="50"/>
    </row>
    <row r="174" spans="1:26" x14ac:dyDescent="0.2">
      <c r="A174" s="46">
        <v>5</v>
      </c>
      <c r="B174" s="75">
        <v>11</v>
      </c>
      <c r="C174" s="76">
        <v>0</v>
      </c>
      <c r="D174" s="46"/>
      <c r="E174" s="46"/>
      <c r="F174" s="46"/>
      <c r="G174" s="46"/>
      <c r="H174" s="46"/>
      <c r="J174" s="48">
        <v>5</v>
      </c>
      <c r="K174" s="78">
        <v>11</v>
      </c>
      <c r="L174" s="79">
        <v>0</v>
      </c>
      <c r="M174" s="48"/>
      <c r="N174" s="48"/>
      <c r="O174" s="48"/>
      <c r="P174" s="48"/>
      <c r="Q174" s="48"/>
      <c r="S174" s="50">
        <v>5</v>
      </c>
      <c r="T174" s="81">
        <v>11</v>
      </c>
      <c r="U174" s="124">
        <v>0</v>
      </c>
      <c r="V174" s="50"/>
      <c r="W174" s="50"/>
      <c r="X174" s="50"/>
      <c r="Y174" s="50"/>
      <c r="Z174" s="50"/>
    </row>
    <row r="175" spans="1:26" x14ac:dyDescent="0.2">
      <c r="A175" s="46">
        <v>5</v>
      </c>
      <c r="B175" s="75">
        <v>12</v>
      </c>
      <c r="C175" s="76">
        <v>0</v>
      </c>
      <c r="D175" s="46"/>
      <c r="E175" s="46"/>
      <c r="F175" s="46"/>
      <c r="G175" s="46"/>
      <c r="H175" s="46"/>
      <c r="J175" s="48">
        <v>5</v>
      </c>
      <c r="K175" s="78">
        <v>12</v>
      </c>
      <c r="L175" s="79">
        <v>0</v>
      </c>
      <c r="M175" s="48"/>
      <c r="N175" s="48"/>
      <c r="O175" s="48"/>
      <c r="P175" s="48"/>
      <c r="Q175" s="48"/>
      <c r="S175" s="50">
        <v>5</v>
      </c>
      <c r="T175" s="81">
        <v>12</v>
      </c>
      <c r="U175" s="124">
        <v>0</v>
      </c>
      <c r="V175" s="50"/>
      <c r="W175" s="50"/>
      <c r="X175" s="50"/>
      <c r="Y175" s="50"/>
      <c r="Z175" s="50"/>
    </row>
    <row r="176" spans="1:26" x14ac:dyDescent="0.2">
      <c r="A176" s="46">
        <v>5</v>
      </c>
      <c r="B176" s="75">
        <v>13</v>
      </c>
      <c r="C176" s="76">
        <v>0</v>
      </c>
      <c r="D176" s="46"/>
      <c r="E176" s="46"/>
      <c r="F176" s="46"/>
      <c r="G176" s="46"/>
      <c r="H176" s="46"/>
      <c r="J176" s="48">
        <v>5</v>
      </c>
      <c r="K176" s="78">
        <v>13</v>
      </c>
      <c r="L176" s="79">
        <v>0</v>
      </c>
      <c r="M176" s="48"/>
      <c r="N176" s="48"/>
      <c r="O176" s="48"/>
      <c r="P176" s="48"/>
      <c r="Q176" s="48"/>
      <c r="S176" s="50">
        <v>5</v>
      </c>
      <c r="T176" s="81">
        <v>13</v>
      </c>
      <c r="U176" s="124">
        <v>0</v>
      </c>
      <c r="V176" s="50"/>
      <c r="W176" s="50"/>
      <c r="X176" s="50"/>
      <c r="Y176" s="50"/>
      <c r="Z176" s="50"/>
    </row>
    <row r="177" spans="1:26" x14ac:dyDescent="0.2">
      <c r="A177" s="46">
        <v>5</v>
      </c>
      <c r="B177" s="75">
        <v>14</v>
      </c>
      <c r="C177" s="76">
        <v>0</v>
      </c>
      <c r="D177" s="46"/>
      <c r="E177" s="46"/>
      <c r="F177" s="46"/>
      <c r="G177" s="46"/>
      <c r="H177" s="46"/>
      <c r="J177" s="48">
        <v>5</v>
      </c>
      <c r="K177" s="78">
        <v>14</v>
      </c>
      <c r="L177" s="79">
        <v>0</v>
      </c>
      <c r="M177" s="48"/>
      <c r="N177" s="48"/>
      <c r="O177" s="48"/>
      <c r="P177" s="48"/>
      <c r="Q177" s="48"/>
      <c r="S177" s="50">
        <v>5</v>
      </c>
      <c r="T177" s="81">
        <v>14</v>
      </c>
      <c r="U177" s="124">
        <v>0</v>
      </c>
      <c r="V177" s="50"/>
      <c r="W177" s="50"/>
      <c r="X177" s="50"/>
      <c r="Y177" s="50"/>
      <c r="Z177" s="50"/>
    </row>
    <row r="178" spans="1:26" x14ac:dyDescent="0.2">
      <c r="A178" s="46">
        <v>5</v>
      </c>
      <c r="B178" s="75">
        <v>15</v>
      </c>
      <c r="C178" s="76">
        <v>0</v>
      </c>
      <c r="D178" s="46"/>
      <c r="E178" s="46"/>
      <c r="F178" s="46"/>
      <c r="G178" s="46"/>
      <c r="H178" s="46"/>
      <c r="J178" s="48">
        <v>5</v>
      </c>
      <c r="K178" s="78">
        <v>15</v>
      </c>
      <c r="L178" s="79">
        <v>0</v>
      </c>
      <c r="M178" s="48"/>
      <c r="N178" s="48"/>
      <c r="O178" s="48"/>
      <c r="P178" s="48"/>
      <c r="Q178" s="48"/>
      <c r="S178" s="50">
        <v>5</v>
      </c>
      <c r="T178" s="81">
        <v>15</v>
      </c>
      <c r="U178" s="124">
        <v>0</v>
      </c>
      <c r="V178" s="50"/>
      <c r="W178" s="50"/>
      <c r="X178" s="50"/>
      <c r="Y178" s="50"/>
      <c r="Z178" s="50"/>
    </row>
    <row r="179" spans="1:26" x14ac:dyDescent="0.2">
      <c r="A179" s="46">
        <v>5</v>
      </c>
      <c r="B179" s="75">
        <v>16</v>
      </c>
      <c r="C179" s="76">
        <v>1</v>
      </c>
      <c r="D179" s="46"/>
      <c r="E179" s="46"/>
      <c r="F179" s="46"/>
      <c r="G179" s="46"/>
      <c r="H179" s="46"/>
      <c r="J179" s="48">
        <v>5</v>
      </c>
      <c r="K179" s="78">
        <v>16</v>
      </c>
      <c r="L179" s="79">
        <v>0</v>
      </c>
      <c r="M179" s="48"/>
      <c r="N179" s="48"/>
      <c r="O179" s="48"/>
      <c r="P179" s="48"/>
      <c r="Q179" s="48"/>
      <c r="S179" s="50">
        <v>5</v>
      </c>
      <c r="T179" s="81">
        <v>16</v>
      </c>
      <c r="U179" s="124">
        <v>0</v>
      </c>
      <c r="V179" s="50"/>
      <c r="W179" s="50"/>
      <c r="X179" s="50"/>
      <c r="Y179" s="50"/>
      <c r="Z179" s="50"/>
    </row>
    <row r="180" spans="1:26" x14ac:dyDescent="0.2">
      <c r="A180" s="46">
        <v>5</v>
      </c>
      <c r="B180" s="75">
        <v>17</v>
      </c>
      <c r="C180" s="76">
        <v>0</v>
      </c>
      <c r="D180" s="46"/>
      <c r="E180" s="46"/>
      <c r="F180" s="46"/>
      <c r="G180" s="46"/>
      <c r="H180" s="46"/>
      <c r="J180" s="48">
        <v>5</v>
      </c>
      <c r="K180" s="78">
        <v>17</v>
      </c>
      <c r="L180" s="79">
        <v>0</v>
      </c>
      <c r="M180" s="48"/>
      <c r="N180" s="48"/>
      <c r="O180" s="48"/>
      <c r="P180" s="48"/>
      <c r="Q180" s="48"/>
      <c r="S180" s="50">
        <v>5</v>
      </c>
      <c r="T180" s="81">
        <v>17</v>
      </c>
      <c r="U180" s="124">
        <v>0</v>
      </c>
      <c r="V180" s="50"/>
      <c r="W180" s="50"/>
      <c r="X180" s="50"/>
      <c r="Y180" s="50"/>
      <c r="Z180" s="50"/>
    </row>
    <row r="181" spans="1:26" x14ac:dyDescent="0.2">
      <c r="A181" s="46">
        <v>5</v>
      </c>
      <c r="B181" s="75">
        <v>18</v>
      </c>
      <c r="C181" s="76">
        <v>0</v>
      </c>
      <c r="D181" s="46"/>
      <c r="E181" s="46"/>
      <c r="F181" s="46"/>
      <c r="G181" s="46"/>
      <c r="H181" s="46"/>
      <c r="J181" s="48">
        <v>5</v>
      </c>
      <c r="K181" s="78">
        <v>18</v>
      </c>
      <c r="L181" s="79">
        <v>0</v>
      </c>
      <c r="M181" s="48"/>
      <c r="N181" s="48"/>
      <c r="O181" s="48"/>
      <c r="P181" s="48"/>
      <c r="Q181" s="48"/>
      <c r="S181" s="50">
        <v>5</v>
      </c>
      <c r="T181" s="81">
        <v>18</v>
      </c>
      <c r="U181" s="124">
        <v>0</v>
      </c>
      <c r="V181" s="50"/>
      <c r="W181" s="50"/>
      <c r="X181" s="50"/>
      <c r="Y181" s="50"/>
      <c r="Z181" s="50"/>
    </row>
    <row r="182" spans="1:26" x14ac:dyDescent="0.2">
      <c r="A182" s="46">
        <v>5</v>
      </c>
      <c r="B182" s="75">
        <v>19</v>
      </c>
      <c r="C182" s="76">
        <v>0</v>
      </c>
      <c r="D182" s="46"/>
      <c r="E182" s="46"/>
      <c r="F182" s="46"/>
      <c r="G182" s="46"/>
      <c r="H182" s="46"/>
      <c r="J182" s="48">
        <v>5</v>
      </c>
      <c r="K182" s="78">
        <v>19</v>
      </c>
      <c r="L182" s="79">
        <v>1</v>
      </c>
      <c r="M182" s="48"/>
      <c r="N182" s="48"/>
      <c r="O182" s="48"/>
      <c r="P182" s="48"/>
      <c r="Q182" s="48"/>
      <c r="S182" s="50">
        <v>5</v>
      </c>
      <c r="T182" s="81">
        <v>19</v>
      </c>
      <c r="U182" s="124">
        <v>0</v>
      </c>
      <c r="V182" s="50"/>
      <c r="W182" s="50"/>
      <c r="X182" s="50"/>
      <c r="Y182" s="50"/>
      <c r="Z182" s="50"/>
    </row>
    <row r="183" spans="1:26" x14ac:dyDescent="0.2">
      <c r="A183" s="90">
        <v>5</v>
      </c>
      <c r="B183" s="90">
        <v>20</v>
      </c>
      <c r="C183" s="91">
        <v>0</v>
      </c>
      <c r="D183" s="92"/>
      <c r="E183" s="46"/>
      <c r="F183" s="46"/>
      <c r="G183" s="46"/>
      <c r="H183" s="46"/>
      <c r="J183" s="93">
        <v>5</v>
      </c>
      <c r="K183" s="93">
        <v>20</v>
      </c>
      <c r="L183" s="94">
        <v>0</v>
      </c>
      <c r="M183" s="95"/>
      <c r="N183" s="48"/>
      <c r="O183" s="48"/>
      <c r="P183" s="48"/>
      <c r="Q183" s="48"/>
      <c r="S183" s="96">
        <v>5</v>
      </c>
      <c r="T183" s="96">
        <v>20</v>
      </c>
      <c r="U183" s="126">
        <v>0</v>
      </c>
      <c r="V183" s="98"/>
      <c r="W183" s="50"/>
      <c r="X183" s="50"/>
      <c r="Y183" s="50"/>
      <c r="Z183" s="50"/>
    </row>
    <row r="184" spans="1:26" x14ac:dyDescent="0.2">
      <c r="A184" s="46">
        <v>5</v>
      </c>
      <c r="B184" s="75">
        <v>21</v>
      </c>
      <c r="C184" s="76">
        <v>0</v>
      </c>
      <c r="D184" s="46"/>
      <c r="E184" s="46"/>
      <c r="F184" s="46"/>
      <c r="G184" s="46"/>
      <c r="H184" s="46"/>
      <c r="J184" s="48">
        <v>5</v>
      </c>
      <c r="K184" s="78">
        <v>21</v>
      </c>
      <c r="L184" s="79">
        <v>0</v>
      </c>
      <c r="M184" s="48"/>
      <c r="N184" s="48"/>
      <c r="O184" s="48"/>
      <c r="P184" s="48"/>
      <c r="Q184" s="48"/>
      <c r="S184" s="50">
        <v>5</v>
      </c>
      <c r="T184" s="81">
        <v>21</v>
      </c>
      <c r="U184" s="124">
        <v>0</v>
      </c>
      <c r="V184" s="50"/>
      <c r="W184" s="50"/>
      <c r="X184" s="50"/>
      <c r="Y184" s="50"/>
      <c r="Z184" s="50"/>
    </row>
    <row r="185" spans="1:26" x14ac:dyDescent="0.2">
      <c r="A185" s="46">
        <v>5</v>
      </c>
      <c r="B185" s="75">
        <v>22</v>
      </c>
      <c r="C185" s="76">
        <v>0</v>
      </c>
      <c r="D185" s="46"/>
      <c r="E185" s="46"/>
      <c r="F185" s="46"/>
      <c r="G185" s="46"/>
      <c r="H185" s="46"/>
      <c r="J185" s="48">
        <v>5</v>
      </c>
      <c r="K185" s="78">
        <v>22</v>
      </c>
      <c r="L185" s="79">
        <v>0</v>
      </c>
      <c r="M185" s="48"/>
      <c r="N185" s="48"/>
      <c r="O185" s="48"/>
      <c r="P185" s="48"/>
      <c r="Q185" s="48"/>
      <c r="S185" s="50">
        <v>5</v>
      </c>
      <c r="T185" s="81">
        <v>22</v>
      </c>
      <c r="U185" s="124">
        <v>0</v>
      </c>
      <c r="V185" s="50"/>
      <c r="W185" s="50"/>
      <c r="X185" s="50"/>
      <c r="Y185" s="50"/>
      <c r="Z185" s="50"/>
    </row>
    <row r="186" spans="1:26" x14ac:dyDescent="0.2">
      <c r="A186" s="46">
        <v>5</v>
      </c>
      <c r="B186" s="75">
        <v>23</v>
      </c>
      <c r="C186" s="76">
        <v>0</v>
      </c>
      <c r="D186" s="46"/>
      <c r="E186" s="46"/>
      <c r="F186" s="46"/>
      <c r="G186" s="46"/>
      <c r="H186" s="46"/>
      <c r="J186" s="48">
        <v>5</v>
      </c>
      <c r="K186" s="78">
        <v>23</v>
      </c>
      <c r="L186" s="79">
        <v>0</v>
      </c>
      <c r="M186" s="48"/>
      <c r="N186" s="48"/>
      <c r="O186" s="48"/>
      <c r="P186" s="48"/>
      <c r="Q186" s="48"/>
      <c r="S186" s="50">
        <v>5</v>
      </c>
      <c r="T186" s="81">
        <v>23</v>
      </c>
      <c r="U186" s="124">
        <v>1</v>
      </c>
      <c r="V186" s="50"/>
      <c r="W186" s="50"/>
      <c r="X186" s="50"/>
      <c r="Y186" s="50"/>
      <c r="Z186" s="50"/>
    </row>
    <row r="187" spans="1:26" x14ac:dyDescent="0.2">
      <c r="A187" s="46">
        <v>5</v>
      </c>
      <c r="B187" s="75">
        <v>24</v>
      </c>
      <c r="C187" s="76">
        <v>0</v>
      </c>
      <c r="D187" s="46"/>
      <c r="E187" s="46"/>
      <c r="F187" s="46"/>
      <c r="G187" s="46"/>
      <c r="H187" s="46"/>
      <c r="J187" s="48">
        <v>5</v>
      </c>
      <c r="K187" s="78">
        <v>24</v>
      </c>
      <c r="L187" s="79">
        <v>0</v>
      </c>
      <c r="M187" s="48"/>
      <c r="N187" s="48"/>
      <c r="O187" s="48"/>
      <c r="P187" s="48"/>
      <c r="Q187" s="48"/>
      <c r="S187" s="50">
        <v>5</v>
      </c>
      <c r="T187" s="81">
        <v>24</v>
      </c>
      <c r="U187" s="124">
        <v>0</v>
      </c>
      <c r="V187" s="50"/>
      <c r="W187" s="50"/>
      <c r="X187" s="50"/>
      <c r="Y187" s="50"/>
      <c r="Z187" s="50"/>
    </row>
    <row r="188" spans="1:26" x14ac:dyDescent="0.2">
      <c r="A188" s="46">
        <v>5</v>
      </c>
      <c r="B188" s="75">
        <v>25</v>
      </c>
      <c r="C188" s="76">
        <v>0</v>
      </c>
      <c r="D188" s="46"/>
      <c r="E188" s="46"/>
      <c r="F188" s="46"/>
      <c r="G188" s="46"/>
      <c r="H188" s="46"/>
      <c r="J188" s="48">
        <v>5</v>
      </c>
      <c r="K188" s="78">
        <v>25</v>
      </c>
      <c r="L188" s="79">
        <v>0</v>
      </c>
      <c r="M188" s="48"/>
      <c r="N188" s="48"/>
      <c r="O188" s="48"/>
      <c r="P188" s="48"/>
      <c r="Q188" s="48"/>
      <c r="S188" s="50">
        <v>5</v>
      </c>
      <c r="T188" s="81">
        <v>25</v>
      </c>
      <c r="U188" s="124">
        <v>0</v>
      </c>
      <c r="V188" s="50"/>
      <c r="W188" s="50"/>
      <c r="X188" s="50"/>
      <c r="Y188" s="50"/>
      <c r="Z188" s="50"/>
    </row>
    <row r="189" spans="1:26" x14ac:dyDescent="0.2">
      <c r="A189" s="46">
        <v>5</v>
      </c>
      <c r="B189" s="75">
        <v>26</v>
      </c>
      <c r="C189" s="76">
        <v>0</v>
      </c>
      <c r="D189" s="46"/>
      <c r="E189" s="46"/>
      <c r="F189" s="46"/>
      <c r="G189" s="46"/>
      <c r="H189" s="46"/>
      <c r="J189" s="48">
        <v>5</v>
      </c>
      <c r="K189" s="78">
        <v>26</v>
      </c>
      <c r="L189" s="79">
        <v>0</v>
      </c>
      <c r="M189" s="48"/>
      <c r="N189" s="48"/>
      <c r="O189" s="48"/>
      <c r="P189" s="48"/>
      <c r="Q189" s="48"/>
      <c r="S189" s="50">
        <v>5</v>
      </c>
      <c r="T189" s="81">
        <v>26</v>
      </c>
      <c r="U189" s="124">
        <v>3</v>
      </c>
      <c r="V189" s="50"/>
      <c r="W189" s="50"/>
      <c r="X189" s="50"/>
      <c r="Y189" s="50"/>
      <c r="Z189" s="50"/>
    </row>
    <row r="190" spans="1:26" x14ac:dyDescent="0.2">
      <c r="A190" s="46">
        <v>5</v>
      </c>
      <c r="B190" s="75">
        <v>27</v>
      </c>
      <c r="C190" s="76">
        <v>0</v>
      </c>
      <c r="D190" s="46"/>
      <c r="E190" s="46"/>
      <c r="F190" s="46"/>
      <c r="G190" s="46"/>
      <c r="H190" s="46"/>
      <c r="J190" s="48">
        <v>5</v>
      </c>
      <c r="K190" s="78">
        <v>27</v>
      </c>
      <c r="L190" s="79">
        <v>0</v>
      </c>
      <c r="M190" s="48"/>
      <c r="N190" s="48"/>
      <c r="O190" s="48"/>
      <c r="P190" s="48"/>
      <c r="Q190" s="48"/>
      <c r="S190" s="50">
        <v>5</v>
      </c>
      <c r="T190" s="81">
        <v>27</v>
      </c>
      <c r="U190" s="124">
        <v>1</v>
      </c>
      <c r="V190" s="50"/>
      <c r="W190" s="50"/>
      <c r="X190" s="50"/>
      <c r="Y190" s="50"/>
      <c r="Z190" s="50"/>
    </row>
    <row r="191" spans="1:26" x14ac:dyDescent="0.2">
      <c r="A191" s="46">
        <v>5</v>
      </c>
      <c r="B191" s="75">
        <v>28</v>
      </c>
      <c r="C191" s="76">
        <v>1</v>
      </c>
      <c r="D191" s="46"/>
      <c r="E191" s="46"/>
      <c r="F191" s="46"/>
      <c r="G191" s="46"/>
      <c r="H191" s="46"/>
      <c r="J191" s="48">
        <v>5</v>
      </c>
      <c r="K191" s="78">
        <v>28</v>
      </c>
      <c r="L191" s="79">
        <v>0</v>
      </c>
      <c r="M191" s="48"/>
      <c r="N191" s="48"/>
      <c r="O191" s="48"/>
      <c r="P191" s="48"/>
      <c r="Q191" s="48"/>
      <c r="S191" s="50">
        <v>5</v>
      </c>
      <c r="T191" s="81">
        <v>28</v>
      </c>
      <c r="U191" s="124">
        <v>0</v>
      </c>
      <c r="V191" s="50"/>
      <c r="W191" s="50"/>
      <c r="X191" s="50"/>
      <c r="Y191" s="50"/>
      <c r="Z191" s="50"/>
    </row>
    <row r="192" spans="1:26" x14ac:dyDescent="0.2">
      <c r="A192" s="46">
        <v>5</v>
      </c>
      <c r="B192" s="75">
        <v>29</v>
      </c>
      <c r="C192" s="76">
        <v>1</v>
      </c>
      <c r="D192" s="46"/>
      <c r="E192" s="46"/>
      <c r="F192" s="46"/>
      <c r="G192" s="46"/>
      <c r="H192" s="46"/>
      <c r="J192" s="48">
        <v>5</v>
      </c>
      <c r="K192" s="78">
        <v>29</v>
      </c>
      <c r="L192" s="79">
        <v>0</v>
      </c>
      <c r="M192" s="48"/>
      <c r="N192" s="48"/>
      <c r="O192" s="48"/>
      <c r="P192" s="48"/>
      <c r="Q192" s="48"/>
      <c r="S192" s="50">
        <v>5</v>
      </c>
      <c r="T192" s="81">
        <v>29</v>
      </c>
      <c r="U192" s="124">
        <v>0</v>
      </c>
      <c r="V192" s="50"/>
      <c r="W192" s="50"/>
      <c r="X192" s="50"/>
      <c r="Y192" s="50"/>
      <c r="Z192" s="50"/>
    </row>
    <row r="193" spans="1:26" x14ac:dyDescent="0.2">
      <c r="A193" s="90">
        <v>5</v>
      </c>
      <c r="B193" s="90">
        <v>30</v>
      </c>
      <c r="C193" s="91">
        <v>2</v>
      </c>
      <c r="D193" s="92"/>
      <c r="E193" s="46"/>
      <c r="F193" s="46"/>
      <c r="G193" s="46"/>
      <c r="H193" s="46"/>
      <c r="J193" s="93">
        <v>5</v>
      </c>
      <c r="K193" s="93">
        <v>30</v>
      </c>
      <c r="L193" s="94">
        <v>0</v>
      </c>
      <c r="M193" s="95"/>
      <c r="N193" s="48"/>
      <c r="O193" s="48"/>
      <c r="P193" s="48"/>
      <c r="Q193" s="48"/>
      <c r="S193" s="96">
        <v>5</v>
      </c>
      <c r="T193" s="96">
        <v>30</v>
      </c>
      <c r="U193" s="126">
        <v>0</v>
      </c>
      <c r="V193" s="98"/>
      <c r="W193" s="50"/>
      <c r="X193" s="50"/>
      <c r="Y193" s="50"/>
      <c r="Z193" s="50"/>
    </row>
    <row r="194" spans="1:26" x14ac:dyDescent="0.2">
      <c r="A194" s="46">
        <v>5</v>
      </c>
      <c r="B194" s="75">
        <v>31</v>
      </c>
      <c r="C194" s="76">
        <v>0</v>
      </c>
      <c r="D194" s="46"/>
      <c r="E194" s="46"/>
      <c r="F194" s="46"/>
      <c r="G194" s="46"/>
      <c r="H194" s="46"/>
      <c r="J194" s="48">
        <v>5</v>
      </c>
      <c r="K194" s="78">
        <v>31</v>
      </c>
      <c r="L194" s="79">
        <v>0</v>
      </c>
      <c r="M194" s="48"/>
      <c r="N194" s="48"/>
      <c r="O194" s="48"/>
      <c r="P194" s="48"/>
      <c r="Q194" s="48"/>
      <c r="S194" s="50">
        <v>5</v>
      </c>
      <c r="T194" s="81">
        <v>31</v>
      </c>
      <c r="U194" s="124">
        <v>0</v>
      </c>
      <c r="V194" s="50"/>
      <c r="W194" s="50"/>
      <c r="X194" s="50"/>
      <c r="Y194" s="50"/>
      <c r="Z194" s="50"/>
    </row>
    <row r="195" spans="1:26" x14ac:dyDescent="0.2">
      <c r="A195" s="46">
        <v>5</v>
      </c>
      <c r="B195" s="75">
        <v>32</v>
      </c>
      <c r="C195" s="76">
        <v>0</v>
      </c>
      <c r="D195" s="46"/>
      <c r="E195" s="46"/>
      <c r="F195" s="46"/>
      <c r="G195" s="46"/>
      <c r="H195" s="46"/>
      <c r="J195" s="48">
        <v>5</v>
      </c>
      <c r="K195" s="78">
        <v>32</v>
      </c>
      <c r="L195" s="79">
        <v>0</v>
      </c>
      <c r="M195" s="48"/>
      <c r="N195" s="48"/>
      <c r="O195" s="48"/>
      <c r="P195" s="48"/>
      <c r="Q195" s="48"/>
      <c r="S195" s="50">
        <v>5</v>
      </c>
      <c r="T195" s="81">
        <v>32</v>
      </c>
      <c r="U195" s="124">
        <v>0</v>
      </c>
      <c r="V195" s="50"/>
      <c r="W195" s="50"/>
      <c r="X195" s="50"/>
      <c r="Y195" s="50"/>
      <c r="Z195" s="50"/>
    </row>
    <row r="196" spans="1:26" x14ac:dyDescent="0.2">
      <c r="A196" s="46">
        <v>5</v>
      </c>
      <c r="B196" s="75">
        <v>33</v>
      </c>
      <c r="C196" s="76">
        <v>0</v>
      </c>
      <c r="D196" s="46"/>
      <c r="E196" s="46"/>
      <c r="F196" s="46"/>
      <c r="G196" s="46"/>
      <c r="H196" s="46"/>
      <c r="J196" s="48">
        <v>5</v>
      </c>
      <c r="K196" s="78">
        <v>33</v>
      </c>
      <c r="L196" s="79">
        <v>0</v>
      </c>
      <c r="M196" s="48"/>
      <c r="N196" s="48"/>
      <c r="O196" s="48"/>
      <c r="P196" s="48"/>
      <c r="Q196" s="48"/>
      <c r="S196" s="50">
        <v>5</v>
      </c>
      <c r="T196" s="81">
        <v>33</v>
      </c>
      <c r="U196" s="124">
        <v>0</v>
      </c>
      <c r="V196" s="50"/>
      <c r="W196" s="50"/>
      <c r="X196" s="50"/>
      <c r="Y196" s="50"/>
      <c r="Z196" s="50"/>
    </row>
    <row r="197" spans="1:26" x14ac:dyDescent="0.2">
      <c r="A197" s="46">
        <v>5</v>
      </c>
      <c r="B197" s="75">
        <v>34</v>
      </c>
      <c r="C197" s="76">
        <v>1</v>
      </c>
      <c r="D197" s="46"/>
      <c r="E197" s="46"/>
      <c r="F197" s="46"/>
      <c r="G197" s="46"/>
      <c r="H197" s="46"/>
      <c r="J197" s="48">
        <v>5</v>
      </c>
      <c r="K197" s="78">
        <v>34</v>
      </c>
      <c r="L197" s="79">
        <v>0</v>
      </c>
      <c r="M197" s="48"/>
      <c r="N197" s="48"/>
      <c r="O197" s="48"/>
      <c r="P197" s="48"/>
      <c r="Q197" s="48"/>
      <c r="S197" s="50">
        <v>5</v>
      </c>
      <c r="T197" s="81">
        <v>34</v>
      </c>
      <c r="U197" s="124">
        <v>0</v>
      </c>
      <c r="V197" s="50"/>
      <c r="W197" s="50"/>
      <c r="X197" s="50"/>
      <c r="Y197" s="50"/>
      <c r="Z197" s="50"/>
    </row>
    <row r="198" spans="1:26" x14ac:dyDescent="0.2">
      <c r="A198" s="46">
        <v>5</v>
      </c>
      <c r="B198" s="75">
        <v>35</v>
      </c>
      <c r="C198" s="76">
        <v>0</v>
      </c>
      <c r="D198" s="46"/>
      <c r="E198" s="46"/>
      <c r="F198" s="46"/>
      <c r="G198" s="46"/>
      <c r="H198" s="46"/>
      <c r="J198" s="48">
        <v>5</v>
      </c>
      <c r="K198" s="78">
        <v>35</v>
      </c>
      <c r="L198" s="79">
        <v>0</v>
      </c>
      <c r="M198" s="48"/>
      <c r="N198" s="48"/>
      <c r="O198" s="48"/>
      <c r="P198" s="48"/>
      <c r="Q198" s="48"/>
      <c r="S198" s="50">
        <v>5</v>
      </c>
      <c r="T198" s="81">
        <v>35</v>
      </c>
      <c r="U198" s="124">
        <v>0</v>
      </c>
      <c r="V198" s="50"/>
      <c r="W198" s="50"/>
      <c r="X198" s="50"/>
      <c r="Y198" s="50"/>
      <c r="Z198" s="50"/>
    </row>
    <row r="199" spans="1:26" x14ac:dyDescent="0.2">
      <c r="A199" s="46">
        <v>5</v>
      </c>
      <c r="B199" s="75">
        <v>36</v>
      </c>
      <c r="C199" s="76">
        <v>0</v>
      </c>
      <c r="D199" s="46"/>
      <c r="E199" s="46"/>
      <c r="F199" s="46"/>
      <c r="G199" s="46"/>
      <c r="H199" s="46"/>
      <c r="J199" s="48">
        <v>5</v>
      </c>
      <c r="K199" s="78">
        <v>36</v>
      </c>
      <c r="L199" s="79">
        <v>0</v>
      </c>
      <c r="M199" s="48"/>
      <c r="N199" s="48"/>
      <c r="O199" s="48"/>
      <c r="P199" s="48"/>
      <c r="Q199" s="48"/>
      <c r="S199" s="50">
        <v>5</v>
      </c>
      <c r="T199" s="81">
        <v>36</v>
      </c>
      <c r="U199" s="124">
        <v>0</v>
      </c>
      <c r="V199" s="50"/>
      <c r="W199" s="50"/>
      <c r="X199" s="50"/>
      <c r="Y199" s="50"/>
      <c r="Z199" s="50"/>
    </row>
    <row r="200" spans="1:26" x14ac:dyDescent="0.2">
      <c r="A200" s="46">
        <v>5</v>
      </c>
      <c r="B200" s="75">
        <v>37</v>
      </c>
      <c r="C200" s="76">
        <v>0</v>
      </c>
      <c r="D200" s="46"/>
      <c r="E200" s="46"/>
      <c r="F200" s="46"/>
      <c r="G200" s="46"/>
      <c r="H200" s="46"/>
      <c r="J200" s="48">
        <v>5</v>
      </c>
      <c r="K200" s="78">
        <v>37</v>
      </c>
      <c r="L200" s="79">
        <v>0</v>
      </c>
      <c r="M200" s="48"/>
      <c r="N200" s="48"/>
      <c r="O200" s="48"/>
      <c r="P200" s="48"/>
      <c r="Q200" s="48"/>
      <c r="S200" s="50">
        <v>5</v>
      </c>
      <c r="T200" s="81">
        <v>37</v>
      </c>
      <c r="U200" s="124">
        <v>0</v>
      </c>
      <c r="V200" s="50"/>
      <c r="W200" s="50"/>
      <c r="X200" s="50"/>
      <c r="Y200" s="50"/>
      <c r="Z200" s="50"/>
    </row>
    <row r="201" spans="1:26" x14ac:dyDescent="0.2">
      <c r="A201" s="46">
        <v>5</v>
      </c>
      <c r="B201" s="75">
        <v>38</v>
      </c>
      <c r="C201" s="76">
        <v>0</v>
      </c>
      <c r="D201" s="46"/>
      <c r="E201" s="46"/>
      <c r="F201" s="46"/>
      <c r="G201" s="46"/>
      <c r="H201" s="46"/>
      <c r="J201" s="48">
        <v>5</v>
      </c>
      <c r="K201" s="78">
        <v>38</v>
      </c>
      <c r="L201" s="79">
        <v>0</v>
      </c>
      <c r="M201" s="48"/>
      <c r="N201" s="48"/>
      <c r="O201" s="48"/>
      <c r="P201" s="48"/>
      <c r="Q201" s="48"/>
      <c r="S201" s="50">
        <v>5</v>
      </c>
      <c r="T201" s="81">
        <v>38</v>
      </c>
      <c r="U201" s="124">
        <v>0</v>
      </c>
      <c r="V201" s="50"/>
      <c r="W201" s="50"/>
      <c r="X201" s="50"/>
      <c r="Y201" s="50"/>
      <c r="Z201" s="50"/>
    </row>
    <row r="202" spans="1:26" x14ac:dyDescent="0.2">
      <c r="A202" s="46">
        <v>5</v>
      </c>
      <c r="B202" s="75">
        <v>39</v>
      </c>
      <c r="C202" s="76">
        <v>0</v>
      </c>
      <c r="D202" s="46"/>
      <c r="E202" s="46"/>
      <c r="F202" s="46"/>
      <c r="G202" s="46"/>
      <c r="H202" s="46"/>
      <c r="J202" s="48">
        <v>5</v>
      </c>
      <c r="K202" s="78">
        <v>39</v>
      </c>
      <c r="L202" s="79">
        <v>0</v>
      </c>
      <c r="M202" s="48"/>
      <c r="N202" s="48"/>
      <c r="O202" s="48"/>
      <c r="P202" s="48"/>
      <c r="Q202" s="48"/>
      <c r="S202" s="50">
        <v>5</v>
      </c>
      <c r="T202" s="81">
        <v>39</v>
      </c>
      <c r="U202" s="124">
        <v>0</v>
      </c>
      <c r="V202" s="50"/>
      <c r="W202" s="50"/>
      <c r="X202" s="50"/>
      <c r="Y202" s="50"/>
      <c r="Z202" s="50"/>
    </row>
    <row r="203" spans="1:26" ht="15.75" thickBot="1" x14ac:dyDescent="0.25">
      <c r="A203" s="111">
        <v>5</v>
      </c>
      <c r="B203" s="111">
        <v>40</v>
      </c>
      <c r="C203" s="112">
        <v>0</v>
      </c>
      <c r="D203" s="113"/>
      <c r="E203" s="46"/>
      <c r="F203" s="46"/>
      <c r="G203" s="46"/>
      <c r="H203" s="46"/>
      <c r="J203" s="114">
        <v>5</v>
      </c>
      <c r="K203" s="114">
        <v>40</v>
      </c>
      <c r="L203" s="115">
        <v>0</v>
      </c>
      <c r="M203" s="116"/>
      <c r="N203" s="48"/>
      <c r="O203" s="48"/>
      <c r="P203" s="48"/>
      <c r="Q203" s="48"/>
      <c r="S203" s="117">
        <v>5</v>
      </c>
      <c r="T203" s="117">
        <v>40</v>
      </c>
      <c r="U203" s="125">
        <v>0</v>
      </c>
      <c r="V203" s="119"/>
      <c r="W203" s="50"/>
      <c r="X203" s="50"/>
      <c r="Y203" s="50"/>
      <c r="Z203" s="50"/>
    </row>
    <row r="204" spans="1:26" x14ac:dyDescent="0.2">
      <c r="A204" s="46">
        <v>6</v>
      </c>
      <c r="B204" s="75">
        <v>1</v>
      </c>
      <c r="C204" s="76">
        <v>0</v>
      </c>
      <c r="D204" s="46"/>
      <c r="E204" s="46"/>
      <c r="F204" s="46"/>
      <c r="G204" s="46"/>
      <c r="H204" s="46"/>
      <c r="J204" s="48">
        <v>6</v>
      </c>
      <c r="K204" s="78">
        <v>1</v>
      </c>
      <c r="L204" s="79">
        <v>2</v>
      </c>
      <c r="M204" s="48"/>
      <c r="N204" s="48"/>
      <c r="O204" s="48"/>
      <c r="P204" s="48"/>
      <c r="Q204" s="48"/>
      <c r="S204" s="50">
        <v>6</v>
      </c>
      <c r="T204" s="81">
        <v>1</v>
      </c>
      <c r="U204" s="82">
        <v>1</v>
      </c>
      <c r="V204" s="50"/>
      <c r="W204" s="50"/>
      <c r="X204" s="50"/>
      <c r="Y204" s="50"/>
      <c r="Z204" s="50"/>
    </row>
    <row r="205" spans="1:26" x14ac:dyDescent="0.2">
      <c r="A205" s="46">
        <v>6</v>
      </c>
      <c r="B205" s="75">
        <v>2</v>
      </c>
      <c r="C205" s="76">
        <v>0</v>
      </c>
      <c r="D205" s="46"/>
      <c r="E205" s="46"/>
      <c r="F205" s="46"/>
      <c r="G205" s="46"/>
      <c r="H205" s="46"/>
      <c r="J205" s="48">
        <v>6</v>
      </c>
      <c r="K205" s="78">
        <v>2</v>
      </c>
      <c r="L205" s="79">
        <v>0</v>
      </c>
      <c r="M205" s="48"/>
      <c r="N205" s="48"/>
      <c r="O205" s="48"/>
      <c r="P205" s="48"/>
      <c r="Q205" s="48"/>
      <c r="S205" s="50">
        <v>6</v>
      </c>
      <c r="T205" s="81">
        <v>2</v>
      </c>
      <c r="U205" s="82">
        <v>3</v>
      </c>
      <c r="V205" s="50"/>
      <c r="W205" s="50"/>
      <c r="X205" s="50"/>
      <c r="Y205" s="50"/>
      <c r="Z205" s="50"/>
    </row>
    <row r="206" spans="1:26" x14ac:dyDescent="0.2">
      <c r="A206" s="46">
        <v>6</v>
      </c>
      <c r="B206" s="75">
        <v>3</v>
      </c>
      <c r="C206" s="76">
        <v>0</v>
      </c>
      <c r="D206" s="46"/>
      <c r="E206" s="46"/>
      <c r="F206" s="46"/>
      <c r="G206" s="46"/>
      <c r="H206" s="46"/>
      <c r="J206" s="48">
        <v>6</v>
      </c>
      <c r="K206" s="78">
        <v>3</v>
      </c>
      <c r="L206" s="79">
        <v>3</v>
      </c>
      <c r="M206" s="48"/>
      <c r="N206" s="48"/>
      <c r="O206" s="48"/>
      <c r="P206" s="48"/>
      <c r="Q206" s="48"/>
      <c r="S206" s="50">
        <v>6</v>
      </c>
      <c r="T206" s="81">
        <v>3</v>
      </c>
      <c r="U206" s="82">
        <v>0</v>
      </c>
      <c r="V206" s="50"/>
      <c r="W206" s="50"/>
      <c r="X206" s="50"/>
      <c r="Y206" s="50"/>
      <c r="Z206" s="50"/>
    </row>
    <row r="207" spans="1:26" x14ac:dyDescent="0.2">
      <c r="A207" s="46">
        <v>6</v>
      </c>
      <c r="B207" s="75">
        <v>4</v>
      </c>
      <c r="C207" s="76">
        <v>1</v>
      </c>
      <c r="D207" s="46"/>
      <c r="E207" s="46"/>
      <c r="F207" s="46"/>
      <c r="G207" s="46"/>
      <c r="H207" s="46"/>
      <c r="J207" s="48">
        <v>6</v>
      </c>
      <c r="K207" s="78">
        <v>4</v>
      </c>
      <c r="L207" s="79">
        <v>0</v>
      </c>
      <c r="M207" s="48"/>
      <c r="N207" s="48"/>
      <c r="O207" s="48"/>
      <c r="P207" s="48"/>
      <c r="Q207" s="48"/>
      <c r="S207" s="50">
        <v>6</v>
      </c>
      <c r="T207" s="81">
        <v>4</v>
      </c>
      <c r="U207" s="82">
        <v>0</v>
      </c>
      <c r="V207" s="50"/>
      <c r="W207" s="50"/>
      <c r="X207" s="50"/>
      <c r="Y207" s="50"/>
      <c r="Z207" s="50"/>
    </row>
    <row r="208" spans="1:26" x14ac:dyDescent="0.2">
      <c r="A208" s="46">
        <v>6</v>
      </c>
      <c r="B208" s="75">
        <v>5</v>
      </c>
      <c r="C208" s="76">
        <v>3</v>
      </c>
      <c r="D208" s="46"/>
      <c r="E208" s="46"/>
      <c r="F208" s="46"/>
      <c r="G208" s="46"/>
      <c r="H208" s="46"/>
      <c r="J208" s="48">
        <v>6</v>
      </c>
      <c r="K208" s="78">
        <v>5</v>
      </c>
      <c r="L208" s="79">
        <v>0</v>
      </c>
      <c r="M208" s="48"/>
      <c r="N208" s="48"/>
      <c r="O208" s="48"/>
      <c r="P208" s="48"/>
      <c r="Q208" s="48"/>
      <c r="S208" s="50">
        <v>6</v>
      </c>
      <c r="T208" s="81">
        <v>5</v>
      </c>
      <c r="U208" s="82">
        <v>6</v>
      </c>
      <c r="V208" s="50"/>
      <c r="W208" s="50"/>
      <c r="X208" s="50"/>
      <c r="Y208" s="50"/>
      <c r="Z208" s="50"/>
    </row>
    <row r="209" spans="1:26" x14ac:dyDescent="0.2">
      <c r="A209" s="46">
        <v>6</v>
      </c>
      <c r="B209" s="75">
        <v>6</v>
      </c>
      <c r="C209" s="76">
        <v>0</v>
      </c>
      <c r="D209" s="46"/>
      <c r="E209" s="46"/>
      <c r="F209" s="46"/>
      <c r="G209" s="46"/>
      <c r="H209" s="46"/>
      <c r="J209" s="48">
        <v>6</v>
      </c>
      <c r="K209" s="78">
        <v>6</v>
      </c>
      <c r="L209" s="79">
        <v>0</v>
      </c>
      <c r="M209" s="48"/>
      <c r="N209" s="48"/>
      <c r="O209" s="48"/>
      <c r="P209" s="48"/>
      <c r="Q209" s="48"/>
      <c r="S209" s="50">
        <v>6</v>
      </c>
      <c r="T209" s="81">
        <v>6</v>
      </c>
      <c r="U209" s="82">
        <v>0</v>
      </c>
      <c r="V209" s="50"/>
      <c r="W209" s="50"/>
      <c r="X209" s="50"/>
      <c r="Y209" s="50"/>
      <c r="Z209" s="50"/>
    </row>
    <row r="210" spans="1:26" x14ac:dyDescent="0.2">
      <c r="A210" s="46">
        <v>6</v>
      </c>
      <c r="B210" s="75">
        <v>7</v>
      </c>
      <c r="C210" s="76">
        <v>0</v>
      </c>
      <c r="D210" s="46"/>
      <c r="E210" s="46"/>
      <c r="F210" s="46"/>
      <c r="G210" s="46"/>
      <c r="H210" s="46"/>
      <c r="J210" s="48">
        <v>6</v>
      </c>
      <c r="K210" s="78">
        <v>7</v>
      </c>
      <c r="L210" s="79">
        <v>0</v>
      </c>
      <c r="M210" s="48"/>
      <c r="N210" s="48"/>
      <c r="O210" s="48"/>
      <c r="P210" s="48"/>
      <c r="Q210" s="48"/>
      <c r="S210" s="50">
        <v>6</v>
      </c>
      <c r="T210" s="81">
        <v>7</v>
      </c>
      <c r="U210" s="82">
        <v>0</v>
      </c>
      <c r="V210" s="50"/>
      <c r="W210" s="50"/>
      <c r="X210" s="50"/>
      <c r="Y210" s="50"/>
      <c r="Z210" s="50"/>
    </row>
    <row r="211" spans="1:26" x14ac:dyDescent="0.2">
      <c r="A211" s="46">
        <v>6</v>
      </c>
      <c r="B211" s="75">
        <v>8</v>
      </c>
      <c r="C211" s="76">
        <v>0</v>
      </c>
      <c r="D211" s="46"/>
      <c r="E211" s="46"/>
      <c r="F211" s="46"/>
      <c r="G211" s="46"/>
      <c r="H211" s="46"/>
      <c r="J211" s="48">
        <v>6</v>
      </c>
      <c r="K211" s="78">
        <v>8</v>
      </c>
      <c r="L211" s="79">
        <v>0</v>
      </c>
      <c r="M211" s="48"/>
      <c r="N211" s="48"/>
      <c r="O211" s="48"/>
      <c r="P211" s="48"/>
      <c r="Q211" s="48"/>
      <c r="S211" s="50">
        <v>6</v>
      </c>
      <c r="T211" s="81">
        <v>8</v>
      </c>
      <c r="U211" s="82">
        <v>0</v>
      </c>
      <c r="V211" s="50"/>
      <c r="W211" s="50"/>
      <c r="X211" s="50"/>
      <c r="Y211" s="50"/>
      <c r="Z211" s="50"/>
    </row>
    <row r="212" spans="1:26" x14ac:dyDescent="0.2">
      <c r="A212" s="46">
        <v>6</v>
      </c>
      <c r="B212" s="75">
        <v>9</v>
      </c>
      <c r="C212" s="76">
        <v>1</v>
      </c>
      <c r="D212" s="46"/>
      <c r="E212" s="46"/>
      <c r="F212" s="46"/>
      <c r="G212" s="46"/>
      <c r="H212" s="46"/>
      <c r="J212" s="48">
        <v>6</v>
      </c>
      <c r="K212" s="78">
        <v>9</v>
      </c>
      <c r="L212" s="79">
        <v>0</v>
      </c>
      <c r="M212" s="48"/>
      <c r="N212" s="48"/>
      <c r="O212" s="48"/>
      <c r="P212" s="48"/>
      <c r="Q212" s="48"/>
      <c r="S212" s="50">
        <v>6</v>
      </c>
      <c r="T212" s="81">
        <v>9</v>
      </c>
      <c r="U212" s="82">
        <v>0</v>
      </c>
      <c r="V212" s="50"/>
      <c r="W212" s="50"/>
      <c r="X212" s="50"/>
      <c r="Y212" s="50"/>
      <c r="Z212" s="50"/>
    </row>
    <row r="213" spans="1:26" x14ac:dyDescent="0.2">
      <c r="A213" s="90">
        <v>6</v>
      </c>
      <c r="B213" s="90">
        <v>10</v>
      </c>
      <c r="C213" s="91">
        <v>0</v>
      </c>
      <c r="D213" s="92"/>
      <c r="E213" s="46"/>
      <c r="F213" s="46"/>
      <c r="G213" s="46"/>
      <c r="H213" s="46"/>
      <c r="J213" s="93">
        <v>6</v>
      </c>
      <c r="K213" s="93">
        <v>10</v>
      </c>
      <c r="L213" s="94">
        <v>0</v>
      </c>
      <c r="M213" s="95"/>
      <c r="N213" s="48"/>
      <c r="O213" s="48"/>
      <c r="P213" s="48"/>
      <c r="Q213" s="48"/>
      <c r="S213" s="96">
        <v>6</v>
      </c>
      <c r="T213" s="96">
        <v>10</v>
      </c>
      <c r="U213" s="97">
        <v>0</v>
      </c>
      <c r="V213" s="98"/>
      <c r="W213" s="50"/>
      <c r="X213" s="50"/>
      <c r="Y213" s="50"/>
      <c r="Z213" s="50"/>
    </row>
    <row r="214" spans="1:26" x14ac:dyDescent="0.2">
      <c r="A214" s="46">
        <v>6</v>
      </c>
      <c r="B214" s="75">
        <v>11</v>
      </c>
      <c r="C214" s="76">
        <v>0</v>
      </c>
      <c r="D214" s="46"/>
      <c r="E214" s="46"/>
      <c r="F214" s="46"/>
      <c r="G214" s="46"/>
      <c r="H214" s="46"/>
      <c r="J214" s="48">
        <v>6</v>
      </c>
      <c r="K214" s="78">
        <v>11</v>
      </c>
      <c r="L214" s="79">
        <v>0</v>
      </c>
      <c r="M214" s="48"/>
      <c r="N214" s="48"/>
      <c r="O214" s="48"/>
      <c r="P214" s="48"/>
      <c r="Q214" s="48"/>
      <c r="S214" s="50">
        <v>6</v>
      </c>
      <c r="T214" s="81">
        <v>11</v>
      </c>
      <c r="U214" s="82">
        <v>0</v>
      </c>
      <c r="V214" s="50"/>
      <c r="W214" s="50"/>
      <c r="X214" s="50"/>
      <c r="Y214" s="50"/>
      <c r="Z214" s="50"/>
    </row>
    <row r="215" spans="1:26" x14ac:dyDescent="0.2">
      <c r="A215" s="46">
        <v>6</v>
      </c>
      <c r="B215" s="75">
        <v>12</v>
      </c>
      <c r="C215" s="76">
        <v>0</v>
      </c>
      <c r="D215" s="46"/>
      <c r="E215" s="46"/>
      <c r="F215" s="46"/>
      <c r="G215" s="46"/>
      <c r="H215" s="46"/>
      <c r="J215" s="48">
        <v>6</v>
      </c>
      <c r="K215" s="78">
        <v>12</v>
      </c>
      <c r="L215" s="79">
        <v>0</v>
      </c>
      <c r="M215" s="48"/>
      <c r="N215" s="48"/>
      <c r="O215" s="48"/>
      <c r="P215" s="48"/>
      <c r="Q215" s="48"/>
      <c r="S215" s="50">
        <v>6</v>
      </c>
      <c r="T215" s="81">
        <v>12</v>
      </c>
      <c r="U215" s="82">
        <v>0</v>
      </c>
      <c r="V215" s="50"/>
      <c r="W215" s="50"/>
      <c r="X215" s="50"/>
      <c r="Y215" s="50"/>
      <c r="Z215" s="50"/>
    </row>
    <row r="216" spans="1:26" x14ac:dyDescent="0.2">
      <c r="A216" s="46">
        <v>6</v>
      </c>
      <c r="B216" s="75">
        <v>13</v>
      </c>
      <c r="C216" s="76">
        <v>0</v>
      </c>
      <c r="D216" s="46"/>
      <c r="E216" s="46"/>
      <c r="F216" s="46"/>
      <c r="G216" s="46"/>
      <c r="H216" s="46"/>
      <c r="J216" s="48">
        <v>6</v>
      </c>
      <c r="K216" s="78">
        <v>13</v>
      </c>
      <c r="L216" s="79">
        <v>0</v>
      </c>
      <c r="M216" s="48"/>
      <c r="N216" s="48"/>
      <c r="O216" s="48"/>
      <c r="P216" s="48"/>
      <c r="Q216" s="48"/>
      <c r="S216" s="50">
        <v>6</v>
      </c>
      <c r="T216" s="81">
        <v>13</v>
      </c>
      <c r="U216" s="82">
        <v>0</v>
      </c>
      <c r="V216" s="50"/>
      <c r="W216" s="50"/>
      <c r="X216" s="50"/>
      <c r="Y216" s="50"/>
      <c r="Z216" s="50"/>
    </row>
    <row r="217" spans="1:26" x14ac:dyDescent="0.2">
      <c r="A217" s="46">
        <v>6</v>
      </c>
      <c r="B217" s="75">
        <v>14</v>
      </c>
      <c r="C217" s="76">
        <v>0</v>
      </c>
      <c r="D217" s="46"/>
      <c r="E217" s="46"/>
      <c r="F217" s="46"/>
      <c r="G217" s="46"/>
      <c r="H217" s="46"/>
      <c r="J217" s="48">
        <v>6</v>
      </c>
      <c r="K217" s="78">
        <v>14</v>
      </c>
      <c r="L217" s="79">
        <v>0</v>
      </c>
      <c r="M217" s="48"/>
      <c r="N217" s="48"/>
      <c r="O217" s="48"/>
      <c r="P217" s="48"/>
      <c r="Q217" s="48"/>
      <c r="S217" s="50">
        <v>6</v>
      </c>
      <c r="T217" s="81">
        <v>14</v>
      </c>
      <c r="U217" s="82">
        <v>0</v>
      </c>
      <c r="V217" s="50"/>
      <c r="W217" s="50"/>
      <c r="X217" s="50"/>
      <c r="Y217" s="50"/>
      <c r="Z217" s="50"/>
    </row>
    <row r="218" spans="1:26" x14ac:dyDescent="0.2">
      <c r="A218" s="46">
        <v>6</v>
      </c>
      <c r="B218" s="75">
        <v>15</v>
      </c>
      <c r="C218" s="76">
        <v>0</v>
      </c>
      <c r="D218" s="46"/>
      <c r="E218" s="46"/>
      <c r="F218" s="46"/>
      <c r="G218" s="46"/>
      <c r="H218" s="46"/>
      <c r="J218" s="48">
        <v>6</v>
      </c>
      <c r="K218" s="78">
        <v>15</v>
      </c>
      <c r="L218" s="79">
        <v>0</v>
      </c>
      <c r="M218" s="48"/>
      <c r="N218" s="48"/>
      <c r="O218" s="48"/>
      <c r="P218" s="48"/>
      <c r="Q218" s="48"/>
      <c r="S218" s="50">
        <v>6</v>
      </c>
      <c r="T218" s="81">
        <v>15</v>
      </c>
      <c r="U218" s="82">
        <v>0</v>
      </c>
      <c r="V218" s="50"/>
      <c r="W218" s="50"/>
      <c r="X218" s="50"/>
      <c r="Y218" s="50"/>
      <c r="Z218" s="50"/>
    </row>
    <row r="219" spans="1:26" x14ac:dyDescent="0.2">
      <c r="A219" s="46">
        <v>6</v>
      </c>
      <c r="B219" s="75">
        <v>16</v>
      </c>
      <c r="C219" s="76">
        <v>0</v>
      </c>
      <c r="D219" s="46"/>
      <c r="E219" s="46"/>
      <c r="F219" s="46"/>
      <c r="G219" s="46"/>
      <c r="H219" s="46"/>
      <c r="J219" s="48">
        <v>6</v>
      </c>
      <c r="K219" s="78">
        <v>16</v>
      </c>
      <c r="L219" s="79">
        <v>0</v>
      </c>
      <c r="M219" s="48"/>
      <c r="N219" s="48"/>
      <c r="O219" s="48"/>
      <c r="P219" s="48"/>
      <c r="Q219" s="48"/>
      <c r="S219" s="50">
        <v>6</v>
      </c>
      <c r="T219" s="81">
        <v>16</v>
      </c>
      <c r="U219" s="82">
        <v>0</v>
      </c>
      <c r="V219" s="50"/>
      <c r="W219" s="50"/>
      <c r="X219" s="50"/>
      <c r="Y219" s="50"/>
      <c r="Z219" s="50"/>
    </row>
    <row r="220" spans="1:26" x14ac:dyDescent="0.2">
      <c r="A220" s="46">
        <v>6</v>
      </c>
      <c r="B220" s="75">
        <v>17</v>
      </c>
      <c r="C220" s="76">
        <v>0</v>
      </c>
      <c r="D220" s="46"/>
      <c r="E220" s="46"/>
      <c r="F220" s="46"/>
      <c r="G220" s="46"/>
      <c r="H220" s="46"/>
      <c r="J220" s="48">
        <v>6</v>
      </c>
      <c r="K220" s="78">
        <v>17</v>
      </c>
      <c r="L220" s="79">
        <v>0</v>
      </c>
      <c r="M220" s="48"/>
      <c r="N220" s="48"/>
      <c r="O220" s="48"/>
      <c r="P220" s="48"/>
      <c r="Q220" s="48"/>
      <c r="S220" s="50">
        <v>6</v>
      </c>
      <c r="T220" s="81">
        <v>17</v>
      </c>
      <c r="U220" s="82">
        <v>0</v>
      </c>
      <c r="V220" s="50"/>
      <c r="W220" s="50"/>
      <c r="X220" s="50"/>
      <c r="Y220" s="50"/>
      <c r="Z220" s="50"/>
    </row>
    <row r="221" spans="1:26" x14ac:dyDescent="0.2">
      <c r="A221" s="46">
        <v>6</v>
      </c>
      <c r="B221" s="75">
        <v>18</v>
      </c>
      <c r="C221" s="76">
        <v>0</v>
      </c>
      <c r="D221" s="46"/>
      <c r="E221" s="46"/>
      <c r="F221" s="46"/>
      <c r="G221" s="46"/>
      <c r="H221" s="46"/>
      <c r="J221" s="48">
        <v>6</v>
      </c>
      <c r="K221" s="78">
        <v>18</v>
      </c>
      <c r="L221" s="79">
        <v>0</v>
      </c>
      <c r="M221" s="48"/>
      <c r="N221" s="48"/>
      <c r="O221" s="48"/>
      <c r="P221" s="48"/>
      <c r="Q221" s="48"/>
      <c r="S221" s="50">
        <v>6</v>
      </c>
      <c r="T221" s="81">
        <v>18</v>
      </c>
      <c r="U221" s="82">
        <v>0</v>
      </c>
      <c r="V221" s="50"/>
      <c r="W221" s="50"/>
      <c r="X221" s="50"/>
      <c r="Y221" s="50"/>
      <c r="Z221" s="50"/>
    </row>
    <row r="222" spans="1:26" x14ac:dyDescent="0.2">
      <c r="A222" s="46">
        <v>6</v>
      </c>
      <c r="B222" s="75">
        <v>19</v>
      </c>
      <c r="C222" s="76">
        <v>0</v>
      </c>
      <c r="D222" s="46"/>
      <c r="E222" s="46"/>
      <c r="F222" s="46"/>
      <c r="G222" s="46"/>
      <c r="H222" s="46"/>
      <c r="J222" s="48">
        <v>6</v>
      </c>
      <c r="K222" s="78">
        <v>19</v>
      </c>
      <c r="L222" s="79">
        <v>0</v>
      </c>
      <c r="M222" s="48"/>
      <c r="N222" s="48"/>
      <c r="O222" s="48"/>
      <c r="P222" s="48"/>
      <c r="Q222" s="48"/>
      <c r="S222" s="50">
        <v>6</v>
      </c>
      <c r="T222" s="81">
        <v>19</v>
      </c>
      <c r="U222" s="82">
        <v>0</v>
      </c>
      <c r="V222" s="50"/>
      <c r="W222" s="50"/>
      <c r="X222" s="50"/>
      <c r="Y222" s="50"/>
      <c r="Z222" s="50"/>
    </row>
    <row r="223" spans="1:26" x14ac:dyDescent="0.2">
      <c r="A223" s="90">
        <v>6</v>
      </c>
      <c r="B223" s="90">
        <v>20</v>
      </c>
      <c r="C223" s="91">
        <v>0</v>
      </c>
      <c r="D223" s="92"/>
      <c r="E223" s="46"/>
      <c r="F223" s="46"/>
      <c r="G223" s="46"/>
      <c r="H223" s="46"/>
      <c r="J223" s="93">
        <v>6</v>
      </c>
      <c r="K223" s="93">
        <v>20</v>
      </c>
      <c r="L223" s="94">
        <v>0</v>
      </c>
      <c r="M223" s="95"/>
      <c r="N223" s="48"/>
      <c r="O223" s="48"/>
      <c r="P223" s="48"/>
      <c r="Q223" s="48"/>
      <c r="S223" s="96">
        <v>6</v>
      </c>
      <c r="T223" s="96">
        <v>20</v>
      </c>
      <c r="U223" s="97">
        <v>0</v>
      </c>
      <c r="V223" s="98"/>
      <c r="W223" s="50"/>
      <c r="X223" s="50"/>
      <c r="Y223" s="50"/>
      <c r="Z223" s="50"/>
    </row>
    <row r="224" spans="1:26" x14ac:dyDescent="0.2">
      <c r="A224" s="46">
        <v>6</v>
      </c>
      <c r="B224" s="75">
        <v>21</v>
      </c>
      <c r="C224" s="76">
        <v>0</v>
      </c>
      <c r="D224" s="46"/>
      <c r="E224" s="46"/>
      <c r="F224" s="46"/>
      <c r="G224" s="46"/>
      <c r="H224" s="46"/>
      <c r="J224" s="48">
        <v>6</v>
      </c>
      <c r="K224" s="78">
        <v>21</v>
      </c>
      <c r="L224" s="79">
        <v>0</v>
      </c>
      <c r="M224" s="48"/>
      <c r="N224" s="48"/>
      <c r="O224" s="48"/>
      <c r="P224" s="48"/>
      <c r="Q224" s="48"/>
      <c r="S224" s="50">
        <v>6</v>
      </c>
      <c r="T224" s="81">
        <v>21</v>
      </c>
      <c r="U224" s="82">
        <v>0</v>
      </c>
      <c r="V224" s="50"/>
      <c r="W224" s="50"/>
      <c r="X224" s="50"/>
      <c r="Y224" s="50"/>
      <c r="Z224" s="50"/>
    </row>
    <row r="225" spans="1:26" x14ac:dyDescent="0.2">
      <c r="A225" s="46">
        <v>6</v>
      </c>
      <c r="B225" s="75">
        <v>22</v>
      </c>
      <c r="C225" s="76">
        <v>0</v>
      </c>
      <c r="D225" s="46"/>
      <c r="E225" s="46"/>
      <c r="F225" s="46"/>
      <c r="G225" s="46"/>
      <c r="H225" s="46"/>
      <c r="J225" s="48">
        <v>6</v>
      </c>
      <c r="K225" s="78">
        <v>22</v>
      </c>
      <c r="L225" s="79">
        <v>0</v>
      </c>
      <c r="M225" s="48"/>
      <c r="N225" s="48"/>
      <c r="O225" s="48"/>
      <c r="P225" s="48"/>
      <c r="Q225" s="48"/>
      <c r="S225" s="50">
        <v>6</v>
      </c>
      <c r="T225" s="81">
        <v>22</v>
      </c>
      <c r="U225" s="82">
        <v>0</v>
      </c>
      <c r="V225" s="50"/>
      <c r="W225" s="50"/>
      <c r="X225" s="50"/>
      <c r="Y225" s="50"/>
      <c r="Z225" s="50"/>
    </row>
    <row r="226" spans="1:26" x14ac:dyDescent="0.2">
      <c r="A226" s="46">
        <v>6</v>
      </c>
      <c r="B226" s="75">
        <v>23</v>
      </c>
      <c r="C226" s="76">
        <v>0</v>
      </c>
      <c r="D226" s="46"/>
      <c r="E226" s="46"/>
      <c r="F226" s="46"/>
      <c r="G226" s="46"/>
      <c r="H226" s="46"/>
      <c r="J226" s="48">
        <v>6</v>
      </c>
      <c r="K226" s="78">
        <v>23</v>
      </c>
      <c r="L226" s="79">
        <v>0</v>
      </c>
      <c r="M226" s="48"/>
      <c r="N226" s="48"/>
      <c r="O226" s="48"/>
      <c r="P226" s="48"/>
      <c r="Q226" s="48"/>
      <c r="S226" s="50">
        <v>6</v>
      </c>
      <c r="T226" s="81">
        <v>23</v>
      </c>
      <c r="U226" s="82">
        <v>0</v>
      </c>
      <c r="V226" s="50"/>
      <c r="W226" s="50"/>
      <c r="X226" s="50"/>
      <c r="Y226" s="50"/>
      <c r="Z226" s="50"/>
    </row>
    <row r="227" spans="1:26" x14ac:dyDescent="0.2">
      <c r="A227" s="46">
        <v>6</v>
      </c>
      <c r="B227" s="75">
        <v>24</v>
      </c>
      <c r="C227" s="76">
        <v>1</v>
      </c>
      <c r="D227" s="46"/>
      <c r="E227" s="46"/>
      <c r="F227" s="46"/>
      <c r="G227" s="46"/>
      <c r="H227" s="46"/>
      <c r="J227" s="48">
        <v>6</v>
      </c>
      <c r="K227" s="78">
        <v>24</v>
      </c>
      <c r="L227" s="79">
        <v>0</v>
      </c>
      <c r="M227" s="48"/>
      <c r="N227" s="48"/>
      <c r="O227" s="48"/>
      <c r="P227" s="48"/>
      <c r="Q227" s="48"/>
      <c r="S227" s="50">
        <v>6</v>
      </c>
      <c r="T227" s="81">
        <v>24</v>
      </c>
      <c r="U227" s="82">
        <v>7</v>
      </c>
      <c r="V227" s="50"/>
      <c r="W227" s="50"/>
      <c r="X227" s="50"/>
      <c r="Y227" s="50"/>
      <c r="Z227" s="50"/>
    </row>
    <row r="228" spans="1:26" x14ac:dyDescent="0.2">
      <c r="A228" s="46">
        <v>6</v>
      </c>
      <c r="B228" s="75">
        <v>25</v>
      </c>
      <c r="C228" s="76">
        <v>7</v>
      </c>
      <c r="D228" s="46"/>
      <c r="E228" s="46"/>
      <c r="F228" s="46"/>
      <c r="G228" s="46"/>
      <c r="H228" s="46"/>
      <c r="J228" s="48">
        <v>6</v>
      </c>
      <c r="K228" s="78">
        <v>25</v>
      </c>
      <c r="L228" s="79">
        <v>0</v>
      </c>
      <c r="M228" s="48"/>
      <c r="N228" s="48"/>
      <c r="O228" s="48"/>
      <c r="P228" s="48"/>
      <c r="Q228" s="48"/>
      <c r="S228" s="50">
        <v>6</v>
      </c>
      <c r="T228" s="81">
        <v>25</v>
      </c>
      <c r="U228" s="82">
        <v>0</v>
      </c>
      <c r="V228" s="50"/>
      <c r="W228" s="50"/>
      <c r="X228" s="50"/>
      <c r="Y228" s="50"/>
      <c r="Z228" s="50"/>
    </row>
    <row r="229" spans="1:26" x14ac:dyDescent="0.2">
      <c r="A229" s="46">
        <v>6</v>
      </c>
      <c r="B229" s="75">
        <v>26</v>
      </c>
      <c r="C229" s="76">
        <v>1</v>
      </c>
      <c r="D229" s="46"/>
      <c r="E229" s="46"/>
      <c r="F229" s="46"/>
      <c r="G229" s="46"/>
      <c r="H229" s="46"/>
      <c r="J229" s="48">
        <v>6</v>
      </c>
      <c r="K229" s="78">
        <v>26</v>
      </c>
      <c r="L229" s="79">
        <v>0</v>
      </c>
      <c r="M229" s="48"/>
      <c r="N229" s="48"/>
      <c r="O229" s="48"/>
      <c r="P229" s="48"/>
      <c r="Q229" s="48"/>
      <c r="S229" s="50">
        <v>6</v>
      </c>
      <c r="T229" s="81">
        <v>26</v>
      </c>
      <c r="U229" s="82">
        <v>0</v>
      </c>
      <c r="V229" s="50"/>
      <c r="W229" s="50"/>
      <c r="X229" s="50"/>
      <c r="Y229" s="50"/>
      <c r="Z229" s="50"/>
    </row>
    <row r="230" spans="1:26" x14ac:dyDescent="0.2">
      <c r="A230" s="46">
        <v>6</v>
      </c>
      <c r="B230" s="75">
        <v>27</v>
      </c>
      <c r="C230" s="76">
        <v>1</v>
      </c>
      <c r="D230" s="46"/>
      <c r="E230" s="46"/>
      <c r="F230" s="46"/>
      <c r="G230" s="46"/>
      <c r="H230" s="46"/>
      <c r="J230" s="48">
        <v>6</v>
      </c>
      <c r="K230" s="78">
        <v>27</v>
      </c>
      <c r="L230" s="79">
        <v>0</v>
      </c>
      <c r="M230" s="48"/>
      <c r="N230" s="48"/>
      <c r="O230" s="48"/>
      <c r="P230" s="48"/>
      <c r="Q230" s="48"/>
      <c r="S230" s="50">
        <v>6</v>
      </c>
      <c r="T230" s="81">
        <v>27</v>
      </c>
      <c r="U230" s="82">
        <v>0</v>
      </c>
      <c r="V230" s="50"/>
      <c r="W230" s="50"/>
      <c r="X230" s="50"/>
      <c r="Y230" s="50"/>
      <c r="Z230" s="50"/>
    </row>
    <row r="231" spans="1:26" x14ac:dyDescent="0.2">
      <c r="A231" s="46">
        <v>6</v>
      </c>
      <c r="B231" s="75">
        <v>28</v>
      </c>
      <c r="C231" s="76">
        <v>1</v>
      </c>
      <c r="D231" s="46"/>
      <c r="E231" s="46"/>
      <c r="F231" s="46"/>
      <c r="G231" s="46"/>
      <c r="H231" s="46"/>
      <c r="J231" s="48">
        <v>6</v>
      </c>
      <c r="K231" s="78">
        <v>28</v>
      </c>
      <c r="L231" s="79">
        <v>0</v>
      </c>
      <c r="M231" s="48"/>
      <c r="N231" s="48"/>
      <c r="O231" s="48"/>
      <c r="P231" s="48"/>
      <c r="Q231" s="48"/>
      <c r="S231" s="50">
        <v>6</v>
      </c>
      <c r="T231" s="81">
        <v>28</v>
      </c>
      <c r="U231" s="82">
        <v>0</v>
      </c>
      <c r="V231" s="50"/>
      <c r="W231" s="50"/>
      <c r="X231" s="50"/>
      <c r="Y231" s="50"/>
      <c r="Z231" s="50"/>
    </row>
    <row r="232" spans="1:26" x14ac:dyDescent="0.2">
      <c r="A232" s="46">
        <v>6</v>
      </c>
      <c r="B232" s="75">
        <v>29</v>
      </c>
      <c r="C232" s="76">
        <v>0</v>
      </c>
      <c r="D232" s="46"/>
      <c r="E232" s="46"/>
      <c r="F232" s="46"/>
      <c r="G232" s="46"/>
      <c r="H232" s="46"/>
      <c r="J232" s="48">
        <v>6</v>
      </c>
      <c r="K232" s="78">
        <v>29</v>
      </c>
      <c r="L232" s="79">
        <v>0</v>
      </c>
      <c r="M232" s="48"/>
      <c r="N232" s="48"/>
      <c r="O232" s="48"/>
      <c r="P232" s="48"/>
      <c r="Q232" s="48"/>
      <c r="S232" s="50">
        <v>6</v>
      </c>
      <c r="T232" s="81">
        <v>29</v>
      </c>
      <c r="U232" s="82">
        <v>0</v>
      </c>
      <c r="V232" s="50"/>
      <c r="W232" s="50"/>
      <c r="X232" s="50"/>
      <c r="Y232" s="50"/>
      <c r="Z232" s="50"/>
    </row>
    <row r="233" spans="1:26" x14ac:dyDescent="0.2">
      <c r="A233" s="90">
        <v>6</v>
      </c>
      <c r="B233" s="90">
        <v>30</v>
      </c>
      <c r="C233" s="91">
        <v>0</v>
      </c>
      <c r="D233" s="92"/>
      <c r="E233" s="46"/>
      <c r="F233" s="46"/>
      <c r="G233" s="46"/>
      <c r="H233" s="46"/>
      <c r="J233" s="93">
        <v>6</v>
      </c>
      <c r="K233" s="93">
        <v>30</v>
      </c>
      <c r="L233" s="94">
        <v>0</v>
      </c>
      <c r="M233" s="95"/>
      <c r="N233" s="48"/>
      <c r="O233" s="48"/>
      <c r="P233" s="48"/>
      <c r="Q233" s="48"/>
      <c r="S233" s="96">
        <v>6</v>
      </c>
      <c r="T233" s="96">
        <v>30</v>
      </c>
      <c r="U233" s="97">
        <v>0</v>
      </c>
      <c r="V233" s="98"/>
      <c r="W233" s="50"/>
      <c r="X233" s="50"/>
      <c r="Y233" s="50"/>
      <c r="Z233" s="50"/>
    </row>
    <row r="234" spans="1:26" x14ac:dyDescent="0.2">
      <c r="A234" s="46">
        <v>6</v>
      </c>
      <c r="B234" s="75">
        <v>31</v>
      </c>
      <c r="C234" s="76">
        <v>0</v>
      </c>
      <c r="D234" s="46"/>
      <c r="E234" s="46"/>
      <c r="F234" s="46"/>
      <c r="G234" s="46"/>
      <c r="H234" s="46"/>
      <c r="J234" s="48">
        <v>6</v>
      </c>
      <c r="K234" s="78">
        <v>31</v>
      </c>
      <c r="L234" s="79">
        <v>0</v>
      </c>
      <c r="M234" s="48"/>
      <c r="N234" s="48"/>
      <c r="O234" s="48"/>
      <c r="P234" s="48"/>
      <c r="Q234" s="48"/>
      <c r="S234" s="50">
        <v>6</v>
      </c>
      <c r="T234" s="81">
        <v>31</v>
      </c>
      <c r="U234" s="82">
        <v>0</v>
      </c>
      <c r="V234" s="50"/>
      <c r="W234" s="50"/>
      <c r="X234" s="50"/>
      <c r="Y234" s="50"/>
      <c r="Z234" s="50"/>
    </row>
    <row r="235" spans="1:26" x14ac:dyDescent="0.2">
      <c r="A235" s="46">
        <v>6</v>
      </c>
      <c r="B235" s="75">
        <v>32</v>
      </c>
      <c r="C235" s="76">
        <v>0</v>
      </c>
      <c r="D235" s="46"/>
      <c r="E235" s="46"/>
      <c r="F235" s="46"/>
      <c r="G235" s="46"/>
      <c r="H235" s="46"/>
      <c r="J235" s="48">
        <v>6</v>
      </c>
      <c r="K235" s="78">
        <v>32</v>
      </c>
      <c r="L235" s="79">
        <v>0</v>
      </c>
      <c r="M235" s="48"/>
      <c r="N235" s="48"/>
      <c r="O235" s="48"/>
      <c r="P235" s="48"/>
      <c r="Q235" s="48"/>
      <c r="S235" s="50">
        <v>6</v>
      </c>
      <c r="T235" s="81">
        <v>32</v>
      </c>
      <c r="U235" s="82">
        <v>0</v>
      </c>
      <c r="V235" s="50"/>
      <c r="W235" s="50"/>
      <c r="X235" s="50"/>
      <c r="Y235" s="50"/>
      <c r="Z235" s="50"/>
    </row>
    <row r="236" spans="1:26" x14ac:dyDescent="0.2">
      <c r="A236" s="46">
        <v>6</v>
      </c>
      <c r="B236" s="75">
        <v>33</v>
      </c>
      <c r="C236" s="76">
        <v>4</v>
      </c>
      <c r="D236" s="46"/>
      <c r="E236" s="46"/>
      <c r="F236" s="46"/>
      <c r="G236" s="46"/>
      <c r="H236" s="46"/>
      <c r="J236" s="48">
        <v>6</v>
      </c>
      <c r="K236" s="78">
        <v>33</v>
      </c>
      <c r="L236" s="79">
        <v>0</v>
      </c>
      <c r="M236" s="48"/>
      <c r="N236" s="48"/>
      <c r="O236" s="48"/>
      <c r="P236" s="48"/>
      <c r="Q236" s="48"/>
      <c r="S236" s="50">
        <v>6</v>
      </c>
      <c r="T236" s="81">
        <v>33</v>
      </c>
      <c r="U236" s="82">
        <v>0</v>
      </c>
      <c r="V236" s="50"/>
      <c r="W236" s="50"/>
      <c r="X236" s="50"/>
      <c r="Y236" s="50"/>
      <c r="Z236" s="50"/>
    </row>
    <row r="237" spans="1:26" x14ac:dyDescent="0.2">
      <c r="A237" s="46">
        <v>6</v>
      </c>
      <c r="B237" s="75">
        <v>34</v>
      </c>
      <c r="C237" s="76">
        <v>0</v>
      </c>
      <c r="D237" s="46"/>
      <c r="E237" s="46"/>
      <c r="F237" s="46"/>
      <c r="G237" s="46"/>
      <c r="H237" s="46"/>
      <c r="J237" s="48">
        <v>6</v>
      </c>
      <c r="K237" s="78">
        <v>34</v>
      </c>
      <c r="L237" s="79">
        <v>0</v>
      </c>
      <c r="M237" s="48"/>
      <c r="N237" s="48"/>
      <c r="O237" s="48"/>
      <c r="P237" s="48"/>
      <c r="Q237" s="48"/>
      <c r="S237" s="50">
        <v>6</v>
      </c>
      <c r="T237" s="81">
        <v>34</v>
      </c>
      <c r="U237" s="82">
        <v>0</v>
      </c>
      <c r="V237" s="50"/>
      <c r="W237" s="50"/>
      <c r="X237" s="50"/>
      <c r="Y237" s="50"/>
      <c r="Z237" s="50"/>
    </row>
    <row r="238" spans="1:26" x14ac:dyDescent="0.2">
      <c r="A238" s="46">
        <v>6</v>
      </c>
      <c r="B238" s="75">
        <v>35</v>
      </c>
      <c r="C238" s="76">
        <v>0</v>
      </c>
      <c r="D238" s="46"/>
      <c r="E238" s="46"/>
      <c r="F238" s="46"/>
      <c r="G238" s="46"/>
      <c r="H238" s="46"/>
      <c r="J238" s="48">
        <v>6</v>
      </c>
      <c r="K238" s="78">
        <v>35</v>
      </c>
      <c r="L238" s="79">
        <v>0</v>
      </c>
      <c r="M238" s="48"/>
      <c r="N238" s="48"/>
      <c r="O238" s="48"/>
      <c r="P238" s="48"/>
      <c r="Q238" s="48"/>
      <c r="S238" s="50">
        <v>6</v>
      </c>
      <c r="T238" s="81">
        <v>35</v>
      </c>
      <c r="U238" s="82">
        <v>0</v>
      </c>
      <c r="V238" s="50"/>
      <c r="W238" s="50"/>
      <c r="X238" s="50"/>
      <c r="Y238" s="50"/>
      <c r="Z238" s="50"/>
    </row>
    <row r="239" spans="1:26" x14ac:dyDescent="0.2">
      <c r="A239" s="46">
        <v>6</v>
      </c>
      <c r="B239" s="75">
        <v>36</v>
      </c>
      <c r="C239" s="76">
        <v>0</v>
      </c>
      <c r="D239" s="46"/>
      <c r="E239" s="46"/>
      <c r="F239" s="46"/>
      <c r="G239" s="46"/>
      <c r="H239" s="46"/>
      <c r="J239" s="48">
        <v>6</v>
      </c>
      <c r="K239" s="78">
        <v>36</v>
      </c>
      <c r="L239" s="79">
        <v>0</v>
      </c>
      <c r="M239" s="48"/>
      <c r="N239" s="48"/>
      <c r="O239" s="48"/>
      <c r="P239" s="48"/>
      <c r="Q239" s="48"/>
      <c r="S239" s="50">
        <v>6</v>
      </c>
      <c r="T239" s="81">
        <v>36</v>
      </c>
      <c r="U239" s="82">
        <v>0</v>
      </c>
      <c r="V239" s="50"/>
      <c r="W239" s="50"/>
      <c r="X239" s="50"/>
      <c r="Y239" s="50"/>
      <c r="Z239" s="50"/>
    </row>
    <row r="240" spans="1:26" x14ac:dyDescent="0.2">
      <c r="A240" s="46">
        <v>6</v>
      </c>
      <c r="B240" s="75">
        <v>37</v>
      </c>
      <c r="C240" s="76">
        <v>0</v>
      </c>
      <c r="D240" s="46"/>
      <c r="E240" s="46"/>
      <c r="F240" s="46"/>
      <c r="G240" s="46"/>
      <c r="H240" s="46"/>
      <c r="J240" s="48">
        <v>6</v>
      </c>
      <c r="K240" s="78">
        <v>37</v>
      </c>
      <c r="L240" s="79">
        <v>0</v>
      </c>
      <c r="M240" s="48"/>
      <c r="N240" s="48"/>
      <c r="O240" s="48"/>
      <c r="P240" s="48"/>
      <c r="Q240" s="48"/>
      <c r="S240" s="50">
        <v>6</v>
      </c>
      <c r="T240" s="81">
        <v>37</v>
      </c>
      <c r="U240" s="82">
        <v>0</v>
      </c>
      <c r="V240" s="50"/>
      <c r="W240" s="50"/>
      <c r="X240" s="50"/>
      <c r="Y240" s="50"/>
      <c r="Z240" s="50"/>
    </row>
    <row r="241" spans="1:26" x14ac:dyDescent="0.2">
      <c r="A241" s="46">
        <v>6</v>
      </c>
      <c r="B241" s="75">
        <v>38</v>
      </c>
      <c r="C241" s="76">
        <v>0</v>
      </c>
      <c r="D241" s="46"/>
      <c r="E241" s="46"/>
      <c r="F241" s="46"/>
      <c r="G241" s="46"/>
      <c r="H241" s="46"/>
      <c r="J241" s="48">
        <v>6</v>
      </c>
      <c r="K241" s="78">
        <v>38</v>
      </c>
      <c r="L241" s="79">
        <v>0</v>
      </c>
      <c r="M241" s="48"/>
      <c r="N241" s="48"/>
      <c r="O241" s="48"/>
      <c r="P241" s="48"/>
      <c r="Q241" s="48"/>
      <c r="S241" s="50">
        <v>6</v>
      </c>
      <c r="T241" s="81">
        <v>38</v>
      </c>
      <c r="U241" s="82">
        <v>4</v>
      </c>
      <c r="V241" s="50"/>
      <c r="W241" s="50"/>
      <c r="X241" s="50"/>
      <c r="Y241" s="50"/>
      <c r="Z241" s="50"/>
    </row>
    <row r="242" spans="1:26" x14ac:dyDescent="0.2">
      <c r="A242" s="46">
        <v>6</v>
      </c>
      <c r="B242" s="75">
        <v>39</v>
      </c>
      <c r="C242" s="76">
        <v>0</v>
      </c>
      <c r="D242" s="46"/>
      <c r="E242" s="46"/>
      <c r="F242" s="46"/>
      <c r="G242" s="46"/>
      <c r="H242" s="46"/>
      <c r="J242" s="48">
        <v>6</v>
      </c>
      <c r="K242" s="78">
        <v>39</v>
      </c>
      <c r="L242" s="79">
        <v>0</v>
      </c>
      <c r="M242" s="48"/>
      <c r="N242" s="48"/>
      <c r="O242" s="48"/>
      <c r="P242" s="48"/>
      <c r="Q242" s="48"/>
      <c r="S242" s="50">
        <v>6</v>
      </c>
      <c r="T242" s="81">
        <v>39</v>
      </c>
      <c r="U242" s="82">
        <v>0</v>
      </c>
      <c r="V242" s="50"/>
      <c r="W242" s="50"/>
      <c r="X242" s="50"/>
      <c r="Y242" s="50"/>
      <c r="Z242" s="50"/>
    </row>
    <row r="243" spans="1:26" ht="15.75" thickBot="1" x14ac:dyDescent="0.25">
      <c r="A243" s="111">
        <v>6</v>
      </c>
      <c r="B243" s="111">
        <v>40</v>
      </c>
      <c r="C243" s="112">
        <v>0</v>
      </c>
      <c r="D243" s="113"/>
      <c r="E243" s="46"/>
      <c r="F243" s="46"/>
      <c r="G243" s="46"/>
      <c r="H243" s="46"/>
      <c r="J243" s="114">
        <v>6</v>
      </c>
      <c r="K243" s="114">
        <v>40</v>
      </c>
      <c r="L243" s="115">
        <v>0</v>
      </c>
      <c r="M243" s="116"/>
      <c r="N243" s="48"/>
      <c r="O243" s="48"/>
      <c r="P243" s="48"/>
      <c r="Q243" s="48"/>
      <c r="S243" s="117">
        <v>6</v>
      </c>
      <c r="T243" s="117">
        <v>40</v>
      </c>
      <c r="U243" s="118">
        <v>0</v>
      </c>
      <c r="V243" s="119"/>
      <c r="W243" s="50"/>
      <c r="X243" s="50"/>
      <c r="Y243" s="50"/>
      <c r="Z243" s="50"/>
    </row>
    <row r="244" spans="1:26" x14ac:dyDescent="0.2">
      <c r="A244" s="46">
        <v>7</v>
      </c>
      <c r="B244" s="75">
        <v>1</v>
      </c>
      <c r="C244" s="76">
        <v>0</v>
      </c>
      <c r="D244" s="46"/>
      <c r="E244" s="46"/>
      <c r="F244" s="46"/>
      <c r="G244" s="46"/>
      <c r="H244" s="46"/>
      <c r="J244" s="48">
        <v>7</v>
      </c>
      <c r="K244" s="78">
        <v>1</v>
      </c>
      <c r="L244" s="79">
        <v>0</v>
      </c>
      <c r="M244" s="48"/>
      <c r="N244" s="48"/>
      <c r="O244" s="48"/>
      <c r="P244" s="48"/>
      <c r="Q244" s="48"/>
    </row>
    <row r="245" spans="1:26" x14ac:dyDescent="0.2">
      <c r="A245" s="46">
        <v>7</v>
      </c>
      <c r="B245" s="75">
        <v>2</v>
      </c>
      <c r="C245" s="76">
        <v>4</v>
      </c>
      <c r="D245" s="46"/>
      <c r="E245" s="46"/>
      <c r="F245" s="46"/>
      <c r="G245" s="46"/>
      <c r="H245" s="46"/>
      <c r="J245" s="48">
        <v>7</v>
      </c>
      <c r="K245" s="78">
        <v>2</v>
      </c>
      <c r="L245" s="79">
        <v>0</v>
      </c>
      <c r="M245" s="48"/>
      <c r="N245" s="48"/>
      <c r="O245" s="48"/>
      <c r="P245" s="48"/>
      <c r="Q245" s="48"/>
    </row>
    <row r="246" spans="1:26" x14ac:dyDescent="0.2">
      <c r="A246" s="46">
        <v>7</v>
      </c>
      <c r="B246" s="75">
        <v>3</v>
      </c>
      <c r="C246" s="76">
        <v>0</v>
      </c>
      <c r="D246" s="46"/>
      <c r="E246" s="46"/>
      <c r="F246" s="46"/>
      <c r="G246" s="46"/>
      <c r="H246" s="46"/>
      <c r="J246" s="48">
        <v>7</v>
      </c>
      <c r="K246" s="78">
        <v>3</v>
      </c>
      <c r="L246" s="79">
        <v>1</v>
      </c>
      <c r="M246" s="48"/>
      <c r="N246" s="48"/>
      <c r="O246" s="48"/>
      <c r="P246" s="48"/>
      <c r="Q246" s="48"/>
    </row>
    <row r="247" spans="1:26" x14ac:dyDescent="0.2">
      <c r="A247" s="46">
        <v>7</v>
      </c>
      <c r="B247" s="75">
        <v>4</v>
      </c>
      <c r="C247" s="76">
        <v>0</v>
      </c>
      <c r="D247" s="46"/>
      <c r="E247" s="46"/>
      <c r="F247" s="46"/>
      <c r="G247" s="46"/>
      <c r="H247" s="46"/>
      <c r="J247" s="48">
        <v>7</v>
      </c>
      <c r="K247" s="78">
        <v>4</v>
      </c>
      <c r="L247" s="79">
        <v>0</v>
      </c>
      <c r="M247" s="48"/>
      <c r="N247" s="48"/>
      <c r="O247" s="48"/>
      <c r="P247" s="48"/>
      <c r="Q247" s="48"/>
    </row>
    <row r="248" spans="1:26" x14ac:dyDescent="0.2">
      <c r="A248" s="46">
        <v>7</v>
      </c>
      <c r="B248" s="75">
        <v>5</v>
      </c>
      <c r="C248" s="76">
        <v>0</v>
      </c>
      <c r="D248" s="46"/>
      <c r="E248" s="46"/>
      <c r="F248" s="46"/>
      <c r="G248" s="46"/>
      <c r="H248" s="46"/>
      <c r="J248" s="48">
        <v>7</v>
      </c>
      <c r="K248" s="78">
        <v>5</v>
      </c>
      <c r="L248" s="79">
        <v>0</v>
      </c>
      <c r="M248" s="48"/>
      <c r="N248" s="48"/>
      <c r="O248" s="48"/>
      <c r="P248" s="48"/>
      <c r="Q248" s="48"/>
    </row>
    <row r="249" spans="1:26" x14ac:dyDescent="0.2">
      <c r="A249" s="46">
        <v>7</v>
      </c>
      <c r="B249" s="75">
        <v>6</v>
      </c>
      <c r="C249" s="76">
        <v>0</v>
      </c>
      <c r="D249" s="46"/>
      <c r="E249" s="46"/>
      <c r="F249" s="46"/>
      <c r="G249" s="46"/>
      <c r="H249" s="46"/>
      <c r="J249" s="48">
        <v>7</v>
      </c>
      <c r="K249" s="78">
        <v>6</v>
      </c>
      <c r="L249" s="79">
        <v>0</v>
      </c>
      <c r="M249" s="48"/>
      <c r="N249" s="48"/>
      <c r="O249" s="48"/>
      <c r="P249" s="48"/>
      <c r="Q249" s="48"/>
    </row>
    <row r="250" spans="1:26" x14ac:dyDescent="0.2">
      <c r="A250" s="46">
        <v>7</v>
      </c>
      <c r="B250" s="75">
        <v>7</v>
      </c>
      <c r="C250" s="76">
        <v>3</v>
      </c>
      <c r="D250" s="46"/>
      <c r="E250" s="46"/>
      <c r="F250" s="46"/>
      <c r="G250" s="46"/>
      <c r="H250" s="46"/>
      <c r="J250" s="48">
        <v>7</v>
      </c>
      <c r="K250" s="78">
        <v>7</v>
      </c>
      <c r="L250" s="79">
        <v>0</v>
      </c>
      <c r="M250" s="48"/>
      <c r="N250" s="48"/>
      <c r="O250" s="48"/>
      <c r="P250" s="48"/>
      <c r="Q250" s="48"/>
    </row>
    <row r="251" spans="1:26" x14ac:dyDescent="0.2">
      <c r="A251" s="46">
        <v>7</v>
      </c>
      <c r="B251" s="75">
        <v>8</v>
      </c>
      <c r="C251" s="76">
        <v>7</v>
      </c>
      <c r="D251" s="46"/>
      <c r="E251" s="46"/>
      <c r="F251" s="46"/>
      <c r="G251" s="46"/>
      <c r="H251" s="46"/>
      <c r="J251" s="48">
        <v>7</v>
      </c>
      <c r="K251" s="78">
        <v>8</v>
      </c>
      <c r="L251" s="79">
        <v>0</v>
      </c>
      <c r="M251" s="48"/>
      <c r="N251" s="48"/>
      <c r="O251" s="48"/>
      <c r="P251" s="48"/>
      <c r="Q251" s="48"/>
    </row>
    <row r="252" spans="1:26" x14ac:dyDescent="0.2">
      <c r="A252" s="46">
        <v>7</v>
      </c>
      <c r="B252" s="75">
        <v>9</v>
      </c>
      <c r="C252" s="76">
        <v>0</v>
      </c>
      <c r="D252" s="46"/>
      <c r="E252" s="46"/>
      <c r="F252" s="46"/>
      <c r="G252" s="46"/>
      <c r="H252" s="46"/>
      <c r="J252" s="48">
        <v>7</v>
      </c>
      <c r="K252" s="78">
        <v>9</v>
      </c>
      <c r="L252" s="79">
        <v>0</v>
      </c>
      <c r="M252" s="48"/>
      <c r="N252" s="48"/>
      <c r="O252" s="48"/>
      <c r="P252" s="48"/>
      <c r="Q252" s="48"/>
    </row>
    <row r="253" spans="1:26" x14ac:dyDescent="0.2">
      <c r="A253" s="90">
        <v>7</v>
      </c>
      <c r="B253" s="90">
        <v>10</v>
      </c>
      <c r="C253" s="91">
        <v>0</v>
      </c>
      <c r="D253" s="92"/>
      <c r="E253" s="46"/>
      <c r="F253" s="46"/>
      <c r="G253" s="46"/>
      <c r="H253" s="46"/>
      <c r="J253" s="93">
        <v>7</v>
      </c>
      <c r="K253" s="93">
        <v>10</v>
      </c>
      <c r="L253" s="94">
        <v>0</v>
      </c>
      <c r="M253" s="95"/>
      <c r="N253" s="48"/>
      <c r="O253" s="48"/>
      <c r="P253" s="48"/>
      <c r="Q253" s="48"/>
    </row>
    <row r="254" spans="1:26" x14ac:dyDescent="0.2">
      <c r="A254" s="46">
        <v>7</v>
      </c>
      <c r="B254" s="75">
        <v>11</v>
      </c>
      <c r="C254" s="76">
        <v>0</v>
      </c>
      <c r="D254" s="46"/>
      <c r="E254" s="46"/>
      <c r="F254" s="46"/>
      <c r="G254" s="46"/>
      <c r="H254" s="46"/>
      <c r="J254" s="48">
        <v>7</v>
      </c>
      <c r="K254" s="78">
        <v>11</v>
      </c>
      <c r="L254" s="79">
        <v>1</v>
      </c>
      <c r="M254" s="48"/>
      <c r="N254" s="48"/>
      <c r="O254" s="48"/>
      <c r="P254" s="48"/>
      <c r="Q254" s="48"/>
    </row>
    <row r="255" spans="1:26" x14ac:dyDescent="0.2">
      <c r="A255" s="46">
        <v>7</v>
      </c>
      <c r="B255" s="75">
        <v>12</v>
      </c>
      <c r="C255" s="76">
        <v>2</v>
      </c>
      <c r="D255" s="46"/>
      <c r="E255" s="46"/>
      <c r="F255" s="46"/>
      <c r="G255" s="46"/>
      <c r="H255" s="46"/>
      <c r="J255" s="48">
        <v>7</v>
      </c>
      <c r="K255" s="78">
        <v>12</v>
      </c>
      <c r="L255" s="79">
        <v>1</v>
      </c>
      <c r="M255" s="48"/>
      <c r="N255" s="48"/>
      <c r="O255" s="48"/>
      <c r="P255" s="48"/>
      <c r="Q255" s="48"/>
    </row>
    <row r="256" spans="1:26" x14ac:dyDescent="0.2">
      <c r="A256" s="46">
        <v>7</v>
      </c>
      <c r="B256" s="75">
        <v>13</v>
      </c>
      <c r="C256" s="76">
        <v>0</v>
      </c>
      <c r="D256" s="46"/>
      <c r="E256" s="46"/>
      <c r="F256" s="46"/>
      <c r="G256" s="46"/>
      <c r="H256" s="46"/>
      <c r="J256" s="48">
        <v>7</v>
      </c>
      <c r="K256" s="78">
        <v>13</v>
      </c>
      <c r="L256" s="79">
        <v>4</v>
      </c>
      <c r="M256" s="48"/>
      <c r="N256" s="48"/>
      <c r="O256" s="48"/>
      <c r="P256" s="48"/>
      <c r="Q256" s="48"/>
    </row>
    <row r="257" spans="1:17" x14ac:dyDescent="0.2">
      <c r="A257" s="46">
        <v>7</v>
      </c>
      <c r="B257" s="75">
        <v>14</v>
      </c>
      <c r="C257" s="76">
        <v>0</v>
      </c>
      <c r="D257" s="46"/>
      <c r="E257" s="46"/>
      <c r="F257" s="46"/>
      <c r="G257" s="46"/>
      <c r="H257" s="46"/>
      <c r="J257" s="48">
        <v>7</v>
      </c>
      <c r="K257" s="78">
        <v>14</v>
      </c>
      <c r="L257" s="79">
        <v>1</v>
      </c>
      <c r="M257" s="48"/>
      <c r="N257" s="48"/>
      <c r="O257" s="48"/>
      <c r="P257" s="48"/>
      <c r="Q257" s="48"/>
    </row>
    <row r="258" spans="1:17" x14ac:dyDescent="0.2">
      <c r="A258" s="46">
        <v>7</v>
      </c>
      <c r="B258" s="75">
        <v>15</v>
      </c>
      <c r="C258" s="76">
        <v>0</v>
      </c>
      <c r="D258" s="46"/>
      <c r="E258" s="46"/>
      <c r="F258" s="46"/>
      <c r="G258" s="46"/>
      <c r="H258" s="46"/>
      <c r="J258" s="48">
        <v>7</v>
      </c>
      <c r="K258" s="78">
        <v>15</v>
      </c>
      <c r="L258" s="79">
        <v>1</v>
      </c>
      <c r="M258" s="48"/>
      <c r="N258" s="48"/>
      <c r="O258" s="48"/>
      <c r="P258" s="48"/>
      <c r="Q258" s="48"/>
    </row>
    <row r="259" spans="1:17" x14ac:dyDescent="0.2">
      <c r="A259" s="46">
        <v>7</v>
      </c>
      <c r="B259" s="75">
        <v>16</v>
      </c>
      <c r="C259" s="76">
        <v>0</v>
      </c>
      <c r="D259" s="46"/>
      <c r="E259" s="46"/>
      <c r="F259" s="46"/>
      <c r="G259" s="46"/>
      <c r="H259" s="46"/>
      <c r="J259" s="48">
        <v>7</v>
      </c>
      <c r="K259" s="78">
        <v>16</v>
      </c>
      <c r="L259" s="79">
        <v>0</v>
      </c>
      <c r="M259" s="48"/>
      <c r="N259" s="48"/>
      <c r="O259" s="48"/>
      <c r="P259" s="48"/>
      <c r="Q259" s="48"/>
    </row>
    <row r="260" spans="1:17" x14ac:dyDescent="0.2">
      <c r="A260" s="46">
        <v>7</v>
      </c>
      <c r="B260" s="75">
        <v>17</v>
      </c>
      <c r="C260" s="76">
        <v>0</v>
      </c>
      <c r="D260" s="46"/>
      <c r="E260" s="46"/>
      <c r="F260" s="46"/>
      <c r="G260" s="46"/>
      <c r="H260" s="46"/>
      <c r="J260" s="48">
        <v>7</v>
      </c>
      <c r="K260" s="78">
        <v>17</v>
      </c>
      <c r="L260" s="79">
        <v>0</v>
      </c>
      <c r="M260" s="48"/>
      <c r="N260" s="48"/>
      <c r="O260" s="48"/>
      <c r="P260" s="48"/>
      <c r="Q260" s="48"/>
    </row>
    <row r="261" spans="1:17" x14ac:dyDescent="0.2">
      <c r="A261" s="46">
        <v>7</v>
      </c>
      <c r="B261" s="75">
        <v>18</v>
      </c>
      <c r="C261" s="76">
        <v>0</v>
      </c>
      <c r="D261" s="46"/>
      <c r="E261" s="46"/>
      <c r="F261" s="46"/>
      <c r="G261" s="46"/>
      <c r="H261" s="46"/>
      <c r="J261" s="48">
        <v>7</v>
      </c>
      <c r="K261" s="78">
        <v>18</v>
      </c>
      <c r="L261" s="79">
        <v>1</v>
      </c>
      <c r="M261" s="48"/>
      <c r="N261" s="48"/>
      <c r="O261" s="48"/>
      <c r="P261" s="48"/>
      <c r="Q261" s="48"/>
    </row>
    <row r="262" spans="1:17" x14ac:dyDescent="0.2">
      <c r="A262" s="46">
        <v>7</v>
      </c>
      <c r="B262" s="75">
        <v>19</v>
      </c>
      <c r="C262" s="76">
        <v>0</v>
      </c>
      <c r="D262" s="46"/>
      <c r="E262" s="46"/>
      <c r="F262" s="46"/>
      <c r="G262" s="46"/>
      <c r="H262" s="46"/>
      <c r="J262" s="48">
        <v>7</v>
      </c>
      <c r="K262" s="78">
        <v>19</v>
      </c>
      <c r="L262" s="79">
        <v>0</v>
      </c>
      <c r="M262" s="48"/>
      <c r="N262" s="48"/>
      <c r="O262" s="48"/>
      <c r="P262" s="48"/>
      <c r="Q262" s="48"/>
    </row>
    <row r="263" spans="1:17" x14ac:dyDescent="0.2">
      <c r="A263" s="90">
        <v>7</v>
      </c>
      <c r="B263" s="90">
        <v>20</v>
      </c>
      <c r="C263" s="91">
        <v>0</v>
      </c>
      <c r="D263" s="92"/>
      <c r="E263" s="46"/>
      <c r="F263" s="46"/>
      <c r="G263" s="46"/>
      <c r="H263" s="46"/>
      <c r="J263" s="93">
        <v>7</v>
      </c>
      <c r="K263" s="93">
        <v>20</v>
      </c>
      <c r="L263" s="94">
        <v>0</v>
      </c>
      <c r="M263" s="95"/>
      <c r="N263" s="48"/>
      <c r="O263" s="48"/>
      <c r="P263" s="48"/>
      <c r="Q263" s="48"/>
    </row>
    <row r="264" spans="1:17" x14ac:dyDescent="0.2">
      <c r="A264" s="46">
        <v>7</v>
      </c>
      <c r="B264" s="75">
        <v>21</v>
      </c>
      <c r="C264" s="76">
        <v>0</v>
      </c>
      <c r="D264" s="46"/>
      <c r="E264" s="46"/>
      <c r="F264" s="46"/>
      <c r="G264" s="46"/>
      <c r="H264" s="46"/>
      <c r="J264" s="48">
        <v>7</v>
      </c>
      <c r="K264" s="78">
        <v>21</v>
      </c>
      <c r="L264" s="79">
        <v>0</v>
      </c>
      <c r="M264" s="48"/>
      <c r="N264" s="48"/>
      <c r="O264" s="48"/>
      <c r="P264" s="48"/>
      <c r="Q264" s="48"/>
    </row>
    <row r="265" spans="1:17" x14ac:dyDescent="0.2">
      <c r="A265" s="46">
        <v>7</v>
      </c>
      <c r="B265" s="75">
        <v>22</v>
      </c>
      <c r="C265" s="76">
        <v>0</v>
      </c>
      <c r="D265" s="46"/>
      <c r="E265" s="46"/>
      <c r="F265" s="46"/>
      <c r="G265" s="46"/>
      <c r="H265" s="46"/>
      <c r="J265" s="48">
        <v>7</v>
      </c>
      <c r="K265" s="78">
        <v>22</v>
      </c>
      <c r="L265" s="79">
        <v>0</v>
      </c>
      <c r="M265" s="48"/>
      <c r="N265" s="48"/>
      <c r="O265" s="48"/>
      <c r="P265" s="48"/>
      <c r="Q265" s="48"/>
    </row>
    <row r="266" spans="1:17" x14ac:dyDescent="0.2">
      <c r="A266" s="46">
        <v>7</v>
      </c>
      <c r="B266" s="75">
        <v>23</v>
      </c>
      <c r="C266" s="76">
        <v>0</v>
      </c>
      <c r="D266" s="46"/>
      <c r="E266" s="46"/>
      <c r="F266" s="46"/>
      <c r="G266" s="46"/>
      <c r="H266" s="46"/>
      <c r="J266" s="48">
        <v>7</v>
      </c>
      <c r="K266" s="78">
        <v>23</v>
      </c>
      <c r="L266" s="79">
        <v>0</v>
      </c>
      <c r="M266" s="48"/>
      <c r="N266" s="48"/>
      <c r="O266" s="48"/>
      <c r="P266" s="48"/>
      <c r="Q266" s="48"/>
    </row>
    <row r="267" spans="1:17" x14ac:dyDescent="0.2">
      <c r="A267" s="46">
        <v>7</v>
      </c>
      <c r="B267" s="75">
        <v>24</v>
      </c>
      <c r="C267" s="76">
        <v>0</v>
      </c>
      <c r="D267" s="46"/>
      <c r="E267" s="46"/>
      <c r="F267" s="46"/>
      <c r="G267" s="46"/>
      <c r="H267" s="46"/>
      <c r="J267" s="48">
        <v>7</v>
      </c>
      <c r="K267" s="78">
        <v>24</v>
      </c>
      <c r="L267" s="79">
        <v>0</v>
      </c>
      <c r="M267" s="48"/>
      <c r="N267" s="48"/>
      <c r="O267" s="48"/>
      <c r="P267" s="48"/>
      <c r="Q267" s="48"/>
    </row>
    <row r="268" spans="1:17" x14ac:dyDescent="0.2">
      <c r="A268" s="46">
        <v>7</v>
      </c>
      <c r="B268" s="75">
        <v>25</v>
      </c>
      <c r="C268" s="76">
        <v>0</v>
      </c>
      <c r="D268" s="46"/>
      <c r="E268" s="46"/>
      <c r="F268" s="46"/>
      <c r="G268" s="46"/>
      <c r="H268" s="46"/>
      <c r="J268" s="48">
        <v>7</v>
      </c>
      <c r="K268" s="78">
        <v>25</v>
      </c>
      <c r="L268" s="79">
        <v>0</v>
      </c>
      <c r="M268" s="48"/>
      <c r="N268" s="48"/>
      <c r="O268" s="48"/>
      <c r="P268" s="48"/>
      <c r="Q268" s="48"/>
    </row>
    <row r="269" spans="1:17" x14ac:dyDescent="0.2">
      <c r="A269" s="46">
        <v>7</v>
      </c>
      <c r="B269" s="75">
        <v>26</v>
      </c>
      <c r="C269" s="76">
        <v>2</v>
      </c>
      <c r="D269" s="46"/>
      <c r="E269" s="46"/>
      <c r="F269" s="46"/>
      <c r="G269" s="46"/>
      <c r="H269" s="46"/>
      <c r="J269" s="48">
        <v>7</v>
      </c>
      <c r="K269" s="78">
        <v>26</v>
      </c>
      <c r="L269" s="79">
        <v>0</v>
      </c>
      <c r="M269" s="48"/>
      <c r="N269" s="48"/>
      <c r="O269" s="48"/>
      <c r="P269" s="48"/>
      <c r="Q269" s="48"/>
    </row>
    <row r="270" spans="1:17" x14ac:dyDescent="0.2">
      <c r="A270" s="46">
        <v>7</v>
      </c>
      <c r="B270" s="75">
        <v>27</v>
      </c>
      <c r="C270" s="76">
        <v>0</v>
      </c>
      <c r="D270" s="46"/>
      <c r="E270" s="46"/>
      <c r="F270" s="46"/>
      <c r="G270" s="46"/>
      <c r="H270" s="46"/>
      <c r="J270" s="48">
        <v>7</v>
      </c>
      <c r="K270" s="78">
        <v>27</v>
      </c>
      <c r="L270" s="79">
        <v>0</v>
      </c>
      <c r="M270" s="48"/>
      <c r="N270" s="48"/>
      <c r="O270" s="48"/>
      <c r="P270" s="48"/>
      <c r="Q270" s="48"/>
    </row>
    <row r="271" spans="1:17" x14ac:dyDescent="0.2">
      <c r="A271" s="46">
        <v>7</v>
      </c>
      <c r="B271" s="75">
        <v>28</v>
      </c>
      <c r="C271" s="76">
        <v>0</v>
      </c>
      <c r="D271" s="46"/>
      <c r="E271" s="46"/>
      <c r="F271" s="46"/>
      <c r="G271" s="46"/>
      <c r="H271" s="46"/>
      <c r="J271" s="48">
        <v>7</v>
      </c>
      <c r="K271" s="78">
        <v>28</v>
      </c>
      <c r="L271" s="79">
        <v>0</v>
      </c>
      <c r="M271" s="48"/>
      <c r="N271" s="48"/>
      <c r="O271" s="48"/>
      <c r="P271" s="48"/>
      <c r="Q271" s="48"/>
    </row>
    <row r="272" spans="1:17" x14ac:dyDescent="0.2">
      <c r="A272" s="46">
        <v>7</v>
      </c>
      <c r="B272" s="75">
        <v>29</v>
      </c>
      <c r="C272" s="76">
        <v>0</v>
      </c>
      <c r="D272" s="46"/>
      <c r="E272" s="46"/>
      <c r="F272" s="46"/>
      <c r="G272" s="46"/>
      <c r="H272" s="46"/>
      <c r="J272" s="48">
        <v>7</v>
      </c>
      <c r="K272" s="78">
        <v>29</v>
      </c>
      <c r="L272" s="79">
        <v>0</v>
      </c>
      <c r="M272" s="48"/>
      <c r="N272" s="48"/>
      <c r="O272" s="48"/>
      <c r="P272" s="48"/>
      <c r="Q272" s="48"/>
    </row>
    <row r="273" spans="1:17" x14ac:dyDescent="0.2">
      <c r="A273" s="90">
        <v>7</v>
      </c>
      <c r="B273" s="90">
        <v>30</v>
      </c>
      <c r="C273" s="91">
        <v>0</v>
      </c>
      <c r="D273" s="92"/>
      <c r="E273" s="46"/>
      <c r="F273" s="46"/>
      <c r="G273" s="46"/>
      <c r="H273" s="46"/>
      <c r="J273" s="93">
        <v>7</v>
      </c>
      <c r="K273" s="93">
        <v>30</v>
      </c>
      <c r="L273" s="94">
        <v>0</v>
      </c>
      <c r="M273" s="95"/>
      <c r="N273" s="48"/>
      <c r="O273" s="48"/>
      <c r="P273" s="48"/>
      <c r="Q273" s="48"/>
    </row>
    <row r="274" spans="1:17" x14ac:dyDescent="0.2">
      <c r="A274" s="46">
        <v>7</v>
      </c>
      <c r="B274" s="75">
        <v>31</v>
      </c>
      <c r="C274" s="76">
        <v>0</v>
      </c>
      <c r="D274" s="46"/>
      <c r="E274" s="46"/>
      <c r="F274" s="46"/>
      <c r="G274" s="46"/>
      <c r="H274" s="46"/>
      <c r="J274" s="48">
        <v>7</v>
      </c>
      <c r="K274" s="78">
        <v>31</v>
      </c>
      <c r="L274" s="79">
        <v>0</v>
      </c>
      <c r="M274" s="48"/>
      <c r="N274" s="48"/>
      <c r="O274" s="48"/>
      <c r="P274" s="48"/>
      <c r="Q274" s="48"/>
    </row>
    <row r="275" spans="1:17" x14ac:dyDescent="0.2">
      <c r="A275" s="46">
        <v>7</v>
      </c>
      <c r="B275" s="75">
        <v>32</v>
      </c>
      <c r="C275" s="76">
        <v>0</v>
      </c>
      <c r="D275" s="46"/>
      <c r="E275" s="46"/>
      <c r="F275" s="46"/>
      <c r="G275" s="46"/>
      <c r="H275" s="46"/>
      <c r="J275" s="48">
        <v>7</v>
      </c>
      <c r="K275" s="78">
        <v>32</v>
      </c>
      <c r="L275" s="79">
        <v>0</v>
      </c>
      <c r="M275" s="48"/>
      <c r="N275" s="48"/>
      <c r="O275" s="48"/>
      <c r="P275" s="48"/>
      <c r="Q275" s="48"/>
    </row>
    <row r="276" spans="1:17" x14ac:dyDescent="0.2">
      <c r="A276" s="46">
        <v>7</v>
      </c>
      <c r="B276" s="75">
        <v>33</v>
      </c>
      <c r="C276" s="76">
        <v>0</v>
      </c>
      <c r="D276" s="46"/>
      <c r="E276" s="46"/>
      <c r="F276" s="46"/>
      <c r="G276" s="46"/>
      <c r="H276" s="46"/>
      <c r="J276" s="48">
        <v>7</v>
      </c>
      <c r="K276" s="78">
        <v>33</v>
      </c>
      <c r="L276" s="79">
        <v>0</v>
      </c>
      <c r="M276" s="48"/>
      <c r="N276" s="48"/>
      <c r="O276" s="48"/>
      <c r="P276" s="48"/>
      <c r="Q276" s="48"/>
    </row>
    <row r="277" spans="1:17" x14ac:dyDescent="0.2">
      <c r="A277" s="46">
        <v>7</v>
      </c>
      <c r="B277" s="75">
        <v>34</v>
      </c>
      <c r="C277" s="76">
        <v>0</v>
      </c>
      <c r="D277" s="46"/>
      <c r="E277" s="46"/>
      <c r="F277" s="46"/>
      <c r="G277" s="46"/>
      <c r="H277" s="46"/>
      <c r="J277" s="48">
        <v>7</v>
      </c>
      <c r="K277" s="78">
        <v>34</v>
      </c>
      <c r="L277" s="79">
        <v>0</v>
      </c>
      <c r="M277" s="48"/>
      <c r="N277" s="48"/>
      <c r="O277" s="48"/>
      <c r="P277" s="48"/>
      <c r="Q277" s="48"/>
    </row>
    <row r="278" spans="1:17" x14ac:dyDescent="0.2">
      <c r="A278" s="46">
        <v>7</v>
      </c>
      <c r="B278" s="75">
        <v>35</v>
      </c>
      <c r="C278" s="76">
        <v>0</v>
      </c>
      <c r="D278" s="46"/>
      <c r="E278" s="46"/>
      <c r="F278" s="46"/>
      <c r="G278" s="46"/>
      <c r="H278" s="46"/>
      <c r="J278" s="48">
        <v>7</v>
      </c>
      <c r="K278" s="78">
        <v>35</v>
      </c>
      <c r="L278" s="79">
        <v>0</v>
      </c>
      <c r="M278" s="48"/>
      <c r="N278" s="48"/>
      <c r="O278" s="48"/>
      <c r="P278" s="48"/>
      <c r="Q278" s="48"/>
    </row>
    <row r="279" spans="1:17" x14ac:dyDescent="0.2">
      <c r="A279" s="46">
        <v>7</v>
      </c>
      <c r="B279" s="75">
        <v>36</v>
      </c>
      <c r="C279" s="76">
        <v>0</v>
      </c>
      <c r="D279" s="46"/>
      <c r="E279" s="46"/>
      <c r="F279" s="46"/>
      <c r="G279" s="46"/>
      <c r="H279" s="46"/>
      <c r="J279" s="48">
        <v>7</v>
      </c>
      <c r="K279" s="78">
        <v>36</v>
      </c>
      <c r="L279" s="79">
        <v>0</v>
      </c>
      <c r="M279" s="48"/>
      <c r="N279" s="48"/>
      <c r="O279" s="48"/>
      <c r="P279" s="48"/>
      <c r="Q279" s="48"/>
    </row>
    <row r="280" spans="1:17" x14ac:dyDescent="0.2">
      <c r="A280" s="46">
        <v>7</v>
      </c>
      <c r="B280" s="75">
        <v>37</v>
      </c>
      <c r="C280" s="76">
        <v>0</v>
      </c>
      <c r="D280" s="46"/>
      <c r="E280" s="46"/>
      <c r="F280" s="46"/>
      <c r="G280" s="46"/>
      <c r="H280" s="46"/>
      <c r="J280" s="48">
        <v>7</v>
      </c>
      <c r="K280" s="78">
        <v>37</v>
      </c>
      <c r="L280" s="79">
        <v>0</v>
      </c>
      <c r="M280" s="48"/>
      <c r="N280" s="48"/>
      <c r="O280" s="48"/>
      <c r="P280" s="48"/>
      <c r="Q280" s="48"/>
    </row>
    <row r="281" spans="1:17" x14ac:dyDescent="0.2">
      <c r="A281" s="46">
        <v>7</v>
      </c>
      <c r="B281" s="75">
        <v>38</v>
      </c>
      <c r="C281" s="76">
        <v>0</v>
      </c>
      <c r="D281" s="46"/>
      <c r="E281" s="46"/>
      <c r="F281" s="46"/>
      <c r="G281" s="46"/>
      <c r="H281" s="46"/>
      <c r="J281" s="48">
        <v>7</v>
      </c>
      <c r="K281" s="78">
        <v>38</v>
      </c>
      <c r="L281" s="79">
        <v>0</v>
      </c>
      <c r="M281" s="48"/>
      <c r="N281" s="48"/>
      <c r="O281" s="48"/>
      <c r="P281" s="48"/>
      <c r="Q281" s="48"/>
    </row>
    <row r="282" spans="1:17" x14ac:dyDescent="0.2">
      <c r="A282" s="46">
        <v>7</v>
      </c>
      <c r="B282" s="75">
        <v>39</v>
      </c>
      <c r="C282" s="76">
        <v>0</v>
      </c>
      <c r="D282" s="46"/>
      <c r="E282" s="46"/>
      <c r="F282" s="46"/>
      <c r="G282" s="46"/>
      <c r="H282" s="46"/>
      <c r="J282" s="48">
        <v>7</v>
      </c>
      <c r="K282" s="78">
        <v>39</v>
      </c>
      <c r="L282" s="79">
        <v>0</v>
      </c>
      <c r="M282" s="48"/>
      <c r="N282" s="48"/>
      <c r="O282" s="48"/>
      <c r="P282" s="48"/>
      <c r="Q282" s="48"/>
    </row>
    <row r="283" spans="1:17" ht="15.75" thickBot="1" x14ac:dyDescent="0.25">
      <c r="A283" s="111">
        <v>7</v>
      </c>
      <c r="B283" s="111">
        <v>40</v>
      </c>
      <c r="C283" s="112">
        <v>2</v>
      </c>
      <c r="D283" s="113"/>
      <c r="E283" s="46"/>
      <c r="F283" s="46"/>
      <c r="G283" s="46"/>
      <c r="H283" s="46"/>
      <c r="J283" s="114">
        <v>7</v>
      </c>
      <c r="K283" s="114">
        <v>40</v>
      </c>
      <c r="L283" s="115">
        <v>0</v>
      </c>
      <c r="M283" s="116"/>
      <c r="N283" s="48"/>
      <c r="O283" s="48"/>
      <c r="P283" s="48"/>
      <c r="Q283" s="48"/>
    </row>
    <row r="284" spans="1:17" x14ac:dyDescent="0.2">
      <c r="A284" s="46">
        <v>8</v>
      </c>
      <c r="B284" s="75">
        <v>1</v>
      </c>
      <c r="C284" s="76">
        <v>1</v>
      </c>
      <c r="D284" s="46"/>
      <c r="E284" s="46"/>
      <c r="F284" s="46"/>
      <c r="G284" s="46"/>
      <c r="H284" s="46"/>
      <c r="J284" s="48">
        <v>8</v>
      </c>
      <c r="K284" s="78">
        <v>1</v>
      </c>
      <c r="L284" s="79">
        <v>2</v>
      </c>
      <c r="M284" s="48"/>
      <c r="N284" s="48"/>
      <c r="O284" s="48"/>
      <c r="P284" s="48"/>
      <c r="Q284" s="48"/>
    </row>
    <row r="285" spans="1:17" x14ac:dyDescent="0.2">
      <c r="A285" s="46">
        <v>8</v>
      </c>
      <c r="B285" s="75">
        <v>2</v>
      </c>
      <c r="C285" s="76">
        <v>3</v>
      </c>
      <c r="D285" s="46"/>
      <c r="E285" s="46"/>
      <c r="F285" s="46"/>
      <c r="G285" s="46"/>
      <c r="H285" s="46"/>
      <c r="J285" s="48">
        <v>8</v>
      </c>
      <c r="K285" s="78">
        <v>2</v>
      </c>
      <c r="L285" s="79">
        <v>0</v>
      </c>
      <c r="M285" s="48"/>
      <c r="N285" s="48"/>
      <c r="O285" s="48"/>
      <c r="P285" s="48"/>
      <c r="Q285" s="48"/>
    </row>
    <row r="286" spans="1:17" x14ac:dyDescent="0.2">
      <c r="A286" s="46">
        <v>8</v>
      </c>
      <c r="B286" s="75">
        <v>3</v>
      </c>
      <c r="C286" s="76">
        <v>4</v>
      </c>
      <c r="D286" s="46"/>
      <c r="E286" s="46"/>
      <c r="F286" s="46"/>
      <c r="G286" s="46"/>
      <c r="H286" s="46"/>
      <c r="J286" s="48">
        <v>8</v>
      </c>
      <c r="K286" s="78">
        <v>3</v>
      </c>
      <c r="L286" s="79">
        <v>0</v>
      </c>
      <c r="M286" s="48"/>
      <c r="N286" s="48"/>
      <c r="O286" s="48"/>
      <c r="P286" s="48"/>
      <c r="Q286" s="48"/>
    </row>
    <row r="287" spans="1:17" x14ac:dyDescent="0.2">
      <c r="A287" s="46">
        <v>8</v>
      </c>
      <c r="B287" s="75">
        <v>4</v>
      </c>
      <c r="C287" s="76">
        <v>0</v>
      </c>
      <c r="D287" s="46"/>
      <c r="E287" s="46"/>
      <c r="F287" s="46"/>
      <c r="G287" s="46"/>
      <c r="H287" s="46"/>
      <c r="J287" s="48">
        <v>8</v>
      </c>
      <c r="K287" s="78">
        <v>4</v>
      </c>
      <c r="L287" s="79">
        <v>0</v>
      </c>
      <c r="M287" s="48"/>
      <c r="N287" s="48"/>
      <c r="O287" s="48"/>
      <c r="P287" s="48"/>
      <c r="Q287" s="48"/>
    </row>
    <row r="288" spans="1:17" x14ac:dyDescent="0.2">
      <c r="A288" s="46">
        <v>8</v>
      </c>
      <c r="B288" s="75">
        <v>5</v>
      </c>
      <c r="C288" s="76">
        <v>0</v>
      </c>
      <c r="D288" s="46"/>
      <c r="E288" s="46"/>
      <c r="F288" s="46"/>
      <c r="G288" s="46"/>
      <c r="H288" s="46"/>
      <c r="J288" s="48">
        <v>8</v>
      </c>
      <c r="K288" s="78">
        <v>5</v>
      </c>
      <c r="L288" s="79">
        <v>0</v>
      </c>
      <c r="M288" s="48"/>
      <c r="N288" s="48"/>
      <c r="O288" s="48"/>
      <c r="P288" s="48"/>
      <c r="Q288" s="48"/>
    </row>
    <row r="289" spans="1:17" x14ac:dyDescent="0.2">
      <c r="A289" s="46">
        <v>8</v>
      </c>
      <c r="B289" s="75">
        <v>6</v>
      </c>
      <c r="C289" s="76">
        <v>0</v>
      </c>
      <c r="D289" s="46"/>
      <c r="E289" s="46"/>
      <c r="F289" s="46"/>
      <c r="G289" s="46"/>
      <c r="H289" s="46"/>
      <c r="J289" s="48">
        <v>8</v>
      </c>
      <c r="K289" s="78">
        <v>6</v>
      </c>
      <c r="L289" s="79">
        <v>0</v>
      </c>
      <c r="M289" s="48"/>
      <c r="N289" s="48"/>
      <c r="O289" s="48"/>
      <c r="P289" s="48"/>
      <c r="Q289" s="48"/>
    </row>
    <row r="290" spans="1:17" x14ac:dyDescent="0.2">
      <c r="A290" s="46">
        <v>8</v>
      </c>
      <c r="B290" s="75">
        <v>7</v>
      </c>
      <c r="C290" s="76">
        <v>0</v>
      </c>
      <c r="D290" s="46"/>
      <c r="E290" s="46"/>
      <c r="F290" s="46"/>
      <c r="G290" s="46"/>
      <c r="H290" s="46"/>
      <c r="J290" s="48">
        <v>8</v>
      </c>
      <c r="K290" s="78">
        <v>7</v>
      </c>
      <c r="L290" s="79">
        <v>0</v>
      </c>
      <c r="M290" s="48"/>
      <c r="N290" s="48"/>
      <c r="O290" s="48"/>
      <c r="P290" s="48"/>
      <c r="Q290" s="48"/>
    </row>
    <row r="291" spans="1:17" x14ac:dyDescent="0.2">
      <c r="A291" s="46">
        <v>8</v>
      </c>
      <c r="B291" s="75">
        <v>8</v>
      </c>
      <c r="C291" s="76">
        <v>0</v>
      </c>
      <c r="D291" s="46"/>
      <c r="E291" s="46"/>
      <c r="F291" s="46"/>
      <c r="G291" s="46"/>
      <c r="H291" s="46"/>
      <c r="J291" s="48">
        <v>8</v>
      </c>
      <c r="K291" s="78">
        <v>8</v>
      </c>
      <c r="L291" s="79">
        <v>0</v>
      </c>
      <c r="M291" s="48"/>
      <c r="N291" s="48"/>
      <c r="O291" s="48"/>
      <c r="P291" s="48"/>
      <c r="Q291" s="48"/>
    </row>
    <row r="292" spans="1:17" x14ac:dyDescent="0.2">
      <c r="A292" s="46">
        <v>8</v>
      </c>
      <c r="B292" s="75">
        <v>9</v>
      </c>
      <c r="C292" s="76">
        <v>0</v>
      </c>
      <c r="D292" s="46"/>
      <c r="E292" s="46"/>
      <c r="F292" s="46"/>
      <c r="G292" s="46"/>
      <c r="H292" s="46"/>
      <c r="J292" s="48">
        <v>8</v>
      </c>
      <c r="K292" s="78">
        <v>9</v>
      </c>
      <c r="L292" s="79">
        <v>0</v>
      </c>
      <c r="M292" s="48"/>
      <c r="N292" s="48"/>
      <c r="O292" s="48"/>
      <c r="P292" s="48"/>
      <c r="Q292" s="48"/>
    </row>
    <row r="293" spans="1:17" x14ac:dyDescent="0.2">
      <c r="A293" s="90">
        <v>8</v>
      </c>
      <c r="B293" s="90">
        <v>10</v>
      </c>
      <c r="C293" s="91">
        <v>2</v>
      </c>
      <c r="D293" s="92"/>
      <c r="E293" s="46"/>
      <c r="F293" s="46"/>
      <c r="G293" s="46"/>
      <c r="H293" s="46"/>
      <c r="J293" s="93">
        <v>8</v>
      </c>
      <c r="K293" s="93">
        <v>10</v>
      </c>
      <c r="L293" s="94">
        <v>0</v>
      </c>
      <c r="M293" s="95"/>
      <c r="N293" s="48"/>
      <c r="O293" s="48"/>
      <c r="P293" s="48"/>
      <c r="Q293" s="48"/>
    </row>
    <row r="294" spans="1:17" x14ac:dyDescent="0.2">
      <c r="A294" s="46">
        <v>8</v>
      </c>
      <c r="B294" s="75">
        <v>11</v>
      </c>
      <c r="C294" s="76">
        <v>0</v>
      </c>
      <c r="D294" s="46"/>
      <c r="E294" s="46"/>
      <c r="F294" s="46"/>
      <c r="G294" s="46"/>
      <c r="H294" s="46"/>
      <c r="J294" s="48">
        <v>8</v>
      </c>
      <c r="K294" s="78">
        <v>11</v>
      </c>
      <c r="L294" s="79">
        <v>0</v>
      </c>
      <c r="M294" s="48"/>
      <c r="N294" s="48"/>
      <c r="O294" s="48"/>
      <c r="P294" s="48"/>
      <c r="Q294" s="48"/>
    </row>
    <row r="295" spans="1:17" x14ac:dyDescent="0.2">
      <c r="A295" s="46">
        <v>8</v>
      </c>
      <c r="B295" s="75">
        <v>12</v>
      </c>
      <c r="C295" s="76">
        <v>0</v>
      </c>
      <c r="D295" s="46"/>
      <c r="E295" s="46"/>
      <c r="F295" s="46"/>
      <c r="G295" s="46"/>
      <c r="H295" s="46"/>
      <c r="J295" s="48">
        <v>8</v>
      </c>
      <c r="K295" s="78">
        <v>12</v>
      </c>
      <c r="L295" s="79">
        <v>0</v>
      </c>
      <c r="M295" s="48"/>
      <c r="N295" s="48"/>
      <c r="O295" s="48"/>
      <c r="P295" s="48"/>
      <c r="Q295" s="48"/>
    </row>
    <row r="296" spans="1:17" x14ac:dyDescent="0.2">
      <c r="A296" s="46">
        <v>8</v>
      </c>
      <c r="B296" s="75">
        <v>13</v>
      </c>
      <c r="C296" s="76">
        <v>0</v>
      </c>
      <c r="D296" s="46"/>
      <c r="E296" s="46"/>
      <c r="F296" s="46"/>
      <c r="G296" s="46"/>
      <c r="H296" s="46"/>
      <c r="J296" s="48">
        <v>8</v>
      </c>
      <c r="K296" s="78">
        <v>13</v>
      </c>
      <c r="L296" s="79">
        <v>0</v>
      </c>
      <c r="M296" s="48"/>
      <c r="N296" s="48"/>
      <c r="O296" s="48"/>
      <c r="P296" s="48"/>
      <c r="Q296" s="48"/>
    </row>
    <row r="297" spans="1:17" x14ac:dyDescent="0.2">
      <c r="A297" s="46">
        <v>8</v>
      </c>
      <c r="B297" s="75">
        <v>14</v>
      </c>
      <c r="C297" s="76">
        <v>0</v>
      </c>
      <c r="D297" s="46"/>
      <c r="E297" s="46"/>
      <c r="F297" s="46"/>
      <c r="G297" s="46"/>
      <c r="H297" s="46"/>
      <c r="J297" s="48">
        <v>8</v>
      </c>
      <c r="K297" s="78">
        <v>14</v>
      </c>
      <c r="L297" s="79">
        <v>0</v>
      </c>
      <c r="M297" s="48"/>
      <c r="N297" s="48"/>
      <c r="O297" s="48"/>
      <c r="P297" s="48"/>
      <c r="Q297" s="48"/>
    </row>
    <row r="298" spans="1:17" x14ac:dyDescent="0.2">
      <c r="A298" s="46">
        <v>8</v>
      </c>
      <c r="B298" s="75">
        <v>15</v>
      </c>
      <c r="C298" s="76">
        <v>0</v>
      </c>
      <c r="D298" s="46"/>
      <c r="E298" s="46"/>
      <c r="F298" s="46"/>
      <c r="G298" s="46"/>
      <c r="H298" s="46"/>
      <c r="J298" s="48">
        <v>8</v>
      </c>
      <c r="K298" s="78">
        <v>15</v>
      </c>
      <c r="L298" s="79">
        <v>0</v>
      </c>
      <c r="M298" s="48"/>
      <c r="N298" s="48"/>
      <c r="O298" s="48"/>
      <c r="P298" s="48"/>
      <c r="Q298" s="48"/>
    </row>
    <row r="299" spans="1:17" x14ac:dyDescent="0.2">
      <c r="A299" s="46">
        <v>8</v>
      </c>
      <c r="B299" s="75">
        <v>16</v>
      </c>
      <c r="C299" s="76">
        <v>0</v>
      </c>
      <c r="D299" s="46"/>
      <c r="E299" s="46"/>
      <c r="F299" s="46"/>
      <c r="G299" s="46"/>
      <c r="H299" s="46"/>
      <c r="J299" s="48">
        <v>8</v>
      </c>
      <c r="K299" s="78">
        <v>16</v>
      </c>
      <c r="L299" s="79">
        <v>0</v>
      </c>
      <c r="M299" s="48"/>
      <c r="N299" s="48"/>
      <c r="O299" s="48"/>
      <c r="P299" s="48"/>
      <c r="Q299" s="48"/>
    </row>
    <row r="300" spans="1:17" x14ac:dyDescent="0.2">
      <c r="A300" s="46">
        <v>8</v>
      </c>
      <c r="B300" s="75">
        <v>17</v>
      </c>
      <c r="C300" s="76">
        <v>0</v>
      </c>
      <c r="D300" s="46"/>
      <c r="E300" s="46"/>
      <c r="F300" s="46"/>
      <c r="G300" s="46"/>
      <c r="H300" s="46"/>
      <c r="J300" s="48">
        <v>8</v>
      </c>
      <c r="K300" s="78">
        <v>17</v>
      </c>
      <c r="L300" s="79">
        <v>0</v>
      </c>
      <c r="M300" s="48"/>
      <c r="N300" s="48"/>
      <c r="O300" s="48"/>
      <c r="P300" s="48"/>
      <c r="Q300" s="48"/>
    </row>
    <row r="301" spans="1:17" x14ac:dyDescent="0.2">
      <c r="A301" s="46">
        <v>8</v>
      </c>
      <c r="B301" s="75">
        <v>18</v>
      </c>
      <c r="C301" s="76">
        <v>1</v>
      </c>
      <c r="D301" s="46"/>
      <c r="E301" s="46"/>
      <c r="F301" s="46"/>
      <c r="G301" s="46"/>
      <c r="H301" s="46"/>
      <c r="J301" s="48">
        <v>8</v>
      </c>
      <c r="K301" s="78">
        <v>18</v>
      </c>
      <c r="L301" s="79">
        <v>0</v>
      </c>
      <c r="M301" s="48"/>
      <c r="N301" s="48"/>
      <c r="O301" s="48"/>
      <c r="P301" s="48"/>
      <c r="Q301" s="48"/>
    </row>
    <row r="302" spans="1:17" x14ac:dyDescent="0.2">
      <c r="A302" s="46">
        <v>8</v>
      </c>
      <c r="B302" s="75">
        <v>19</v>
      </c>
      <c r="C302" s="76">
        <v>0</v>
      </c>
      <c r="D302" s="46"/>
      <c r="E302" s="46"/>
      <c r="F302" s="46"/>
      <c r="G302" s="46"/>
      <c r="H302" s="46"/>
      <c r="J302" s="48">
        <v>8</v>
      </c>
      <c r="K302" s="78">
        <v>19</v>
      </c>
      <c r="L302" s="79">
        <v>0</v>
      </c>
      <c r="M302" s="48"/>
      <c r="N302" s="48"/>
      <c r="O302" s="48"/>
      <c r="P302" s="48"/>
      <c r="Q302" s="48"/>
    </row>
    <row r="303" spans="1:17" x14ac:dyDescent="0.2">
      <c r="A303" s="90">
        <v>8</v>
      </c>
      <c r="B303" s="90">
        <v>20</v>
      </c>
      <c r="C303" s="91">
        <v>0</v>
      </c>
      <c r="D303" s="92"/>
      <c r="E303" s="46"/>
      <c r="F303" s="46"/>
      <c r="G303" s="46"/>
      <c r="H303" s="46"/>
      <c r="J303" s="93">
        <v>8</v>
      </c>
      <c r="K303" s="93">
        <v>20</v>
      </c>
      <c r="L303" s="94">
        <v>0</v>
      </c>
      <c r="M303" s="95"/>
      <c r="N303" s="48"/>
      <c r="O303" s="48"/>
      <c r="P303" s="48"/>
      <c r="Q303" s="48"/>
    </row>
    <row r="304" spans="1:17" x14ac:dyDescent="0.2">
      <c r="A304" s="46">
        <v>8</v>
      </c>
      <c r="B304" s="75">
        <v>21</v>
      </c>
      <c r="C304" s="76">
        <v>0</v>
      </c>
      <c r="D304" s="46"/>
      <c r="E304" s="46"/>
      <c r="F304" s="46"/>
      <c r="G304" s="46"/>
      <c r="H304" s="46"/>
      <c r="J304" s="48">
        <v>8</v>
      </c>
      <c r="K304" s="78">
        <v>21</v>
      </c>
      <c r="L304" s="79">
        <v>0</v>
      </c>
      <c r="M304" s="48"/>
      <c r="N304" s="48"/>
      <c r="O304" s="48"/>
      <c r="P304" s="48"/>
      <c r="Q304" s="48"/>
    </row>
    <row r="305" spans="1:17" x14ac:dyDescent="0.2">
      <c r="A305" s="46">
        <v>8</v>
      </c>
      <c r="B305" s="75">
        <v>22</v>
      </c>
      <c r="C305" s="76">
        <v>1</v>
      </c>
      <c r="D305" s="46"/>
      <c r="E305" s="46"/>
      <c r="F305" s="46"/>
      <c r="G305" s="46"/>
      <c r="H305" s="46"/>
      <c r="J305" s="48">
        <v>8</v>
      </c>
      <c r="K305" s="78">
        <v>22</v>
      </c>
      <c r="L305" s="79">
        <v>0</v>
      </c>
      <c r="M305" s="48"/>
      <c r="N305" s="48"/>
      <c r="O305" s="48"/>
      <c r="P305" s="48"/>
      <c r="Q305" s="48"/>
    </row>
    <row r="306" spans="1:17" x14ac:dyDescent="0.2">
      <c r="A306" s="46">
        <v>8</v>
      </c>
      <c r="B306" s="75">
        <v>23</v>
      </c>
      <c r="C306" s="76">
        <v>0</v>
      </c>
      <c r="D306" s="46"/>
      <c r="E306" s="46"/>
      <c r="F306" s="46"/>
      <c r="G306" s="46"/>
      <c r="H306" s="46"/>
      <c r="J306" s="48">
        <v>8</v>
      </c>
      <c r="K306" s="78">
        <v>23</v>
      </c>
      <c r="L306" s="79">
        <v>0</v>
      </c>
      <c r="M306" s="48"/>
      <c r="N306" s="48"/>
      <c r="O306" s="48"/>
      <c r="P306" s="48"/>
      <c r="Q306" s="48"/>
    </row>
    <row r="307" spans="1:17" x14ac:dyDescent="0.2">
      <c r="A307" s="46">
        <v>8</v>
      </c>
      <c r="B307" s="75">
        <v>24</v>
      </c>
      <c r="C307" s="76">
        <v>0</v>
      </c>
      <c r="D307" s="46"/>
      <c r="E307" s="46"/>
      <c r="F307" s="46"/>
      <c r="G307" s="46"/>
      <c r="H307" s="46"/>
      <c r="J307" s="48">
        <v>8</v>
      </c>
      <c r="K307" s="78">
        <v>24</v>
      </c>
      <c r="L307" s="79">
        <v>0</v>
      </c>
      <c r="M307" s="48"/>
      <c r="N307" s="48"/>
      <c r="O307" s="48"/>
      <c r="P307" s="48"/>
      <c r="Q307" s="48"/>
    </row>
    <row r="308" spans="1:17" x14ac:dyDescent="0.2">
      <c r="A308" s="46">
        <v>8</v>
      </c>
      <c r="B308" s="75">
        <v>25</v>
      </c>
      <c r="C308" s="76">
        <v>0</v>
      </c>
      <c r="D308" s="46"/>
      <c r="E308" s="46"/>
      <c r="F308" s="46"/>
      <c r="G308" s="46"/>
      <c r="H308" s="46"/>
      <c r="J308" s="48">
        <v>8</v>
      </c>
      <c r="K308" s="78">
        <v>25</v>
      </c>
      <c r="L308" s="79">
        <v>0</v>
      </c>
      <c r="M308" s="48"/>
      <c r="N308" s="48"/>
      <c r="O308" s="48"/>
      <c r="P308" s="48"/>
      <c r="Q308" s="48"/>
    </row>
    <row r="309" spans="1:17" x14ac:dyDescent="0.2">
      <c r="A309" s="46">
        <v>8</v>
      </c>
      <c r="B309" s="75">
        <v>26</v>
      </c>
      <c r="C309" s="76">
        <v>1</v>
      </c>
      <c r="D309" s="46"/>
      <c r="E309" s="46"/>
      <c r="F309" s="46"/>
      <c r="G309" s="46"/>
      <c r="H309" s="46"/>
      <c r="J309" s="48">
        <v>8</v>
      </c>
      <c r="K309" s="78">
        <v>26</v>
      </c>
      <c r="L309" s="79">
        <v>0</v>
      </c>
      <c r="M309" s="48"/>
      <c r="N309" s="48"/>
      <c r="O309" s="48"/>
      <c r="P309" s="48"/>
      <c r="Q309" s="48"/>
    </row>
    <row r="310" spans="1:17" x14ac:dyDescent="0.2">
      <c r="A310" s="46">
        <v>8</v>
      </c>
      <c r="B310" s="75">
        <v>27</v>
      </c>
      <c r="C310" s="76">
        <v>0</v>
      </c>
      <c r="D310" s="46"/>
      <c r="E310" s="46"/>
      <c r="F310" s="46"/>
      <c r="G310" s="46"/>
      <c r="H310" s="46"/>
      <c r="J310" s="48">
        <v>8</v>
      </c>
      <c r="K310" s="78">
        <v>27</v>
      </c>
      <c r="L310" s="79">
        <v>0</v>
      </c>
      <c r="M310" s="48"/>
      <c r="N310" s="48"/>
      <c r="O310" s="48"/>
      <c r="P310" s="48"/>
      <c r="Q310" s="48"/>
    </row>
    <row r="311" spans="1:17" x14ac:dyDescent="0.2">
      <c r="A311" s="46">
        <v>8</v>
      </c>
      <c r="B311" s="75">
        <v>28</v>
      </c>
      <c r="C311" s="76">
        <v>0</v>
      </c>
      <c r="D311" s="46"/>
      <c r="E311" s="46"/>
      <c r="F311" s="46"/>
      <c r="G311" s="46"/>
      <c r="H311" s="46"/>
      <c r="J311" s="48">
        <v>8</v>
      </c>
      <c r="K311" s="78">
        <v>28</v>
      </c>
      <c r="L311" s="79">
        <v>0</v>
      </c>
      <c r="M311" s="48"/>
      <c r="N311" s="48"/>
      <c r="O311" s="48"/>
      <c r="P311" s="48"/>
      <c r="Q311" s="48"/>
    </row>
    <row r="312" spans="1:17" x14ac:dyDescent="0.2">
      <c r="A312" s="46">
        <v>8</v>
      </c>
      <c r="B312" s="75">
        <v>29</v>
      </c>
      <c r="C312" s="76">
        <v>0</v>
      </c>
      <c r="D312" s="46"/>
      <c r="E312" s="46"/>
      <c r="F312" s="46"/>
      <c r="G312" s="46"/>
      <c r="H312" s="46"/>
      <c r="J312" s="48">
        <v>8</v>
      </c>
      <c r="K312" s="78">
        <v>29</v>
      </c>
      <c r="L312" s="79">
        <v>0</v>
      </c>
      <c r="M312" s="48"/>
      <c r="N312" s="48"/>
      <c r="O312" s="48"/>
      <c r="P312" s="48"/>
      <c r="Q312" s="48"/>
    </row>
    <row r="313" spans="1:17" x14ac:dyDescent="0.2">
      <c r="A313" s="90">
        <v>8</v>
      </c>
      <c r="B313" s="90">
        <v>30</v>
      </c>
      <c r="C313" s="91">
        <v>0</v>
      </c>
      <c r="D313" s="92"/>
      <c r="E313" s="46"/>
      <c r="F313" s="46"/>
      <c r="G313" s="46"/>
      <c r="H313" s="46"/>
      <c r="J313" s="93">
        <v>8</v>
      </c>
      <c r="K313" s="93">
        <v>30</v>
      </c>
      <c r="L313" s="94">
        <v>0</v>
      </c>
      <c r="M313" s="95"/>
      <c r="N313" s="48"/>
      <c r="O313" s="48"/>
      <c r="P313" s="48"/>
      <c r="Q313" s="48"/>
    </row>
    <row r="314" spans="1:17" x14ac:dyDescent="0.2">
      <c r="A314" s="46">
        <v>8</v>
      </c>
      <c r="B314" s="75">
        <v>31</v>
      </c>
      <c r="C314" s="76">
        <v>0</v>
      </c>
      <c r="D314" s="46"/>
      <c r="E314" s="46"/>
      <c r="F314" s="46"/>
      <c r="G314" s="46"/>
      <c r="H314" s="46"/>
      <c r="J314" s="48">
        <v>8</v>
      </c>
      <c r="K314" s="78">
        <v>31</v>
      </c>
      <c r="L314" s="79">
        <v>0</v>
      </c>
      <c r="M314" s="48"/>
      <c r="N314" s="48"/>
      <c r="O314" s="48"/>
      <c r="P314" s="48"/>
      <c r="Q314" s="48"/>
    </row>
    <row r="315" spans="1:17" x14ac:dyDescent="0.2">
      <c r="A315" s="46">
        <v>8</v>
      </c>
      <c r="B315" s="75">
        <v>32</v>
      </c>
      <c r="C315" s="76">
        <v>0</v>
      </c>
      <c r="D315" s="46"/>
      <c r="E315" s="46"/>
      <c r="F315" s="46"/>
      <c r="G315" s="46"/>
      <c r="H315" s="46"/>
      <c r="J315" s="48">
        <v>8</v>
      </c>
      <c r="K315" s="78">
        <v>32</v>
      </c>
      <c r="L315" s="79">
        <v>0</v>
      </c>
      <c r="M315" s="48"/>
      <c r="N315" s="48"/>
      <c r="O315" s="48"/>
      <c r="P315" s="48"/>
      <c r="Q315" s="48"/>
    </row>
    <row r="316" spans="1:17" x14ac:dyDescent="0.2">
      <c r="A316" s="46">
        <v>8</v>
      </c>
      <c r="B316" s="75">
        <v>33</v>
      </c>
      <c r="C316" s="76">
        <v>0</v>
      </c>
      <c r="D316" s="46"/>
      <c r="E316" s="46"/>
      <c r="F316" s="46"/>
      <c r="G316" s="46"/>
      <c r="H316" s="46"/>
      <c r="J316" s="48">
        <v>8</v>
      </c>
      <c r="K316" s="78">
        <v>33</v>
      </c>
      <c r="L316" s="79">
        <v>0</v>
      </c>
      <c r="M316" s="48"/>
      <c r="N316" s="48"/>
      <c r="O316" s="48"/>
      <c r="P316" s="48"/>
      <c r="Q316" s="48"/>
    </row>
    <row r="317" spans="1:17" x14ac:dyDescent="0.2">
      <c r="A317" s="46">
        <v>8</v>
      </c>
      <c r="B317" s="75">
        <v>34</v>
      </c>
      <c r="C317" s="76">
        <v>0</v>
      </c>
      <c r="D317" s="46"/>
      <c r="E317" s="46"/>
      <c r="F317" s="46"/>
      <c r="G317" s="46"/>
      <c r="H317" s="46"/>
      <c r="J317" s="48">
        <v>8</v>
      </c>
      <c r="K317" s="78">
        <v>34</v>
      </c>
      <c r="L317" s="79">
        <v>0</v>
      </c>
      <c r="M317" s="48"/>
      <c r="N317" s="48"/>
      <c r="O317" s="48"/>
      <c r="P317" s="48"/>
      <c r="Q317" s="48"/>
    </row>
    <row r="318" spans="1:17" x14ac:dyDescent="0.2">
      <c r="A318" s="46">
        <v>8</v>
      </c>
      <c r="B318" s="75">
        <v>35</v>
      </c>
      <c r="C318" s="76">
        <v>0</v>
      </c>
      <c r="D318" s="46"/>
      <c r="E318" s="46"/>
      <c r="F318" s="46"/>
      <c r="G318" s="46"/>
      <c r="H318" s="46"/>
      <c r="J318" s="48">
        <v>8</v>
      </c>
      <c r="K318" s="78">
        <v>35</v>
      </c>
      <c r="L318" s="79">
        <v>0</v>
      </c>
      <c r="M318" s="48"/>
      <c r="N318" s="48"/>
      <c r="O318" s="48"/>
      <c r="P318" s="48"/>
      <c r="Q318" s="48"/>
    </row>
    <row r="319" spans="1:17" x14ac:dyDescent="0.2">
      <c r="A319" s="46">
        <v>8</v>
      </c>
      <c r="B319" s="75">
        <v>36</v>
      </c>
      <c r="C319" s="76">
        <v>2</v>
      </c>
      <c r="D319" s="46"/>
      <c r="E319" s="46"/>
      <c r="F319" s="46"/>
      <c r="G319" s="46"/>
      <c r="H319" s="46"/>
      <c r="J319" s="48">
        <v>8</v>
      </c>
      <c r="K319" s="78">
        <v>36</v>
      </c>
      <c r="L319" s="79">
        <v>0</v>
      </c>
      <c r="M319" s="48"/>
      <c r="N319" s="48"/>
      <c r="O319" s="48"/>
      <c r="P319" s="48"/>
      <c r="Q319" s="48"/>
    </row>
    <row r="320" spans="1:17" x14ac:dyDescent="0.2">
      <c r="A320" s="46">
        <v>8</v>
      </c>
      <c r="B320" s="75">
        <v>37</v>
      </c>
      <c r="C320" s="76">
        <v>0</v>
      </c>
      <c r="D320" s="46"/>
      <c r="E320" s="46"/>
      <c r="F320" s="46"/>
      <c r="G320" s="46"/>
      <c r="H320" s="46"/>
      <c r="J320" s="48">
        <v>8</v>
      </c>
      <c r="K320" s="78">
        <v>37</v>
      </c>
      <c r="L320" s="79">
        <v>0</v>
      </c>
      <c r="M320" s="48"/>
      <c r="N320" s="48"/>
      <c r="O320" s="48"/>
      <c r="P320" s="48"/>
      <c r="Q320" s="48"/>
    </row>
    <row r="321" spans="1:17" x14ac:dyDescent="0.2">
      <c r="A321" s="46">
        <v>8</v>
      </c>
      <c r="B321" s="75">
        <v>38</v>
      </c>
      <c r="C321" s="76">
        <v>0</v>
      </c>
      <c r="D321" s="46"/>
      <c r="E321" s="46"/>
      <c r="F321" s="46"/>
      <c r="G321" s="46"/>
      <c r="H321" s="46"/>
      <c r="J321" s="48">
        <v>8</v>
      </c>
      <c r="K321" s="78">
        <v>38</v>
      </c>
      <c r="L321" s="79">
        <v>0</v>
      </c>
      <c r="M321" s="48"/>
      <c r="N321" s="48"/>
      <c r="O321" s="48"/>
      <c r="P321" s="48"/>
      <c r="Q321" s="48"/>
    </row>
    <row r="322" spans="1:17" x14ac:dyDescent="0.2">
      <c r="A322" s="46">
        <v>8</v>
      </c>
      <c r="B322" s="75">
        <v>39</v>
      </c>
      <c r="C322" s="76">
        <v>0</v>
      </c>
      <c r="D322" s="46"/>
      <c r="E322" s="46"/>
      <c r="F322" s="46"/>
      <c r="G322" s="46"/>
      <c r="H322" s="46"/>
      <c r="J322" s="48">
        <v>8</v>
      </c>
      <c r="K322" s="78">
        <v>39</v>
      </c>
      <c r="L322" s="79">
        <v>0</v>
      </c>
      <c r="M322" s="48"/>
      <c r="N322" s="48"/>
      <c r="O322" s="48"/>
      <c r="P322" s="48"/>
      <c r="Q322" s="48"/>
    </row>
    <row r="323" spans="1:17" ht="15.75" thickBot="1" x14ac:dyDescent="0.25">
      <c r="A323" s="111">
        <v>8</v>
      </c>
      <c r="B323" s="111">
        <v>40</v>
      </c>
      <c r="C323" s="112">
        <v>0</v>
      </c>
      <c r="D323" s="113"/>
      <c r="E323" s="46"/>
      <c r="F323" s="46"/>
      <c r="G323" s="46"/>
      <c r="H323" s="46"/>
      <c r="J323" s="114">
        <v>8</v>
      </c>
      <c r="K323" s="114">
        <v>40</v>
      </c>
      <c r="L323" s="115">
        <v>0</v>
      </c>
      <c r="M323" s="116" t="s">
        <v>128</v>
      </c>
      <c r="N323" s="48"/>
      <c r="O323" s="48"/>
      <c r="P323" s="48"/>
      <c r="Q323" s="48"/>
    </row>
    <row r="324" spans="1:17" x14ac:dyDescent="0.2">
      <c r="A324" s="46">
        <v>9</v>
      </c>
      <c r="B324" s="75">
        <v>1</v>
      </c>
      <c r="C324" s="76">
        <v>0</v>
      </c>
      <c r="D324" s="46" t="s">
        <v>129</v>
      </c>
      <c r="E324" s="46"/>
      <c r="F324" s="46"/>
      <c r="G324" s="46"/>
      <c r="H324" s="46"/>
    </row>
    <row r="325" spans="1:17" x14ac:dyDescent="0.2">
      <c r="A325" s="46">
        <v>9</v>
      </c>
      <c r="B325" s="75">
        <v>2</v>
      </c>
      <c r="C325" s="76">
        <v>2</v>
      </c>
      <c r="D325" s="46"/>
      <c r="E325" s="46"/>
      <c r="F325" s="46"/>
      <c r="G325" s="46"/>
      <c r="H325" s="46"/>
    </row>
    <row r="326" spans="1:17" x14ac:dyDescent="0.2">
      <c r="A326" s="46">
        <v>9</v>
      </c>
      <c r="B326" s="75">
        <v>3</v>
      </c>
      <c r="C326" s="76">
        <v>0</v>
      </c>
      <c r="D326" s="46"/>
      <c r="E326" s="46"/>
      <c r="F326" s="46"/>
      <c r="G326" s="46"/>
      <c r="H326" s="46"/>
    </row>
    <row r="327" spans="1:17" x14ac:dyDescent="0.2">
      <c r="A327" s="46">
        <v>9</v>
      </c>
      <c r="B327" s="75">
        <v>4</v>
      </c>
      <c r="C327" s="76">
        <v>0</v>
      </c>
      <c r="D327" s="46"/>
      <c r="E327" s="46"/>
      <c r="F327" s="46"/>
      <c r="G327" s="46"/>
      <c r="H327" s="46"/>
    </row>
    <row r="328" spans="1:17" x14ac:dyDescent="0.2">
      <c r="A328" s="46">
        <v>9</v>
      </c>
      <c r="B328" s="75">
        <v>5</v>
      </c>
      <c r="C328" s="76">
        <v>0</v>
      </c>
      <c r="D328" s="46"/>
      <c r="E328" s="46"/>
      <c r="F328" s="46"/>
      <c r="G328" s="46"/>
      <c r="H328" s="46"/>
    </row>
    <row r="329" spans="1:17" x14ac:dyDescent="0.2">
      <c r="A329" s="46">
        <v>9</v>
      </c>
      <c r="B329" s="75">
        <v>6</v>
      </c>
      <c r="C329" s="76">
        <v>0</v>
      </c>
      <c r="D329" s="46"/>
      <c r="E329" s="46"/>
      <c r="F329" s="46"/>
      <c r="G329" s="46"/>
      <c r="H329" s="46"/>
    </row>
    <row r="330" spans="1:17" x14ac:dyDescent="0.2">
      <c r="A330" s="46">
        <v>9</v>
      </c>
      <c r="B330" s="75">
        <v>7</v>
      </c>
      <c r="C330" s="76">
        <v>0</v>
      </c>
      <c r="D330" s="46"/>
      <c r="E330" s="46"/>
      <c r="F330" s="46"/>
      <c r="G330" s="46"/>
      <c r="H330" s="46"/>
    </row>
    <row r="331" spans="1:17" x14ac:dyDescent="0.2">
      <c r="A331" s="46">
        <v>9</v>
      </c>
      <c r="B331" s="75">
        <v>8</v>
      </c>
      <c r="C331" s="76">
        <v>0</v>
      </c>
      <c r="D331" s="46"/>
      <c r="E331" s="46"/>
      <c r="F331" s="46"/>
      <c r="G331" s="46"/>
      <c r="H331" s="46"/>
    </row>
    <row r="332" spans="1:17" x14ac:dyDescent="0.2">
      <c r="A332" s="46">
        <v>9</v>
      </c>
      <c r="B332" s="75">
        <v>9</v>
      </c>
      <c r="C332" s="76">
        <v>0</v>
      </c>
      <c r="D332" s="46"/>
      <c r="E332" s="46"/>
      <c r="F332" s="46"/>
      <c r="G332" s="46"/>
      <c r="H332" s="46"/>
    </row>
    <row r="333" spans="1:17" x14ac:dyDescent="0.2">
      <c r="A333" s="90">
        <v>9</v>
      </c>
      <c r="B333" s="90">
        <v>10</v>
      </c>
      <c r="C333" s="91">
        <v>0</v>
      </c>
      <c r="D333" s="92"/>
      <c r="E333" s="46"/>
      <c r="F333" s="46"/>
      <c r="G333" s="46"/>
      <c r="H333" s="46"/>
    </row>
    <row r="334" spans="1:17" x14ac:dyDescent="0.2">
      <c r="A334" s="46">
        <v>9</v>
      </c>
      <c r="B334" s="75">
        <v>11</v>
      </c>
      <c r="C334" s="76">
        <v>0</v>
      </c>
      <c r="D334" s="46"/>
      <c r="E334" s="46"/>
      <c r="F334" s="46"/>
      <c r="G334" s="46"/>
      <c r="H334" s="46"/>
    </row>
    <row r="335" spans="1:17" x14ac:dyDescent="0.2">
      <c r="A335" s="46">
        <v>9</v>
      </c>
      <c r="B335" s="75">
        <v>12</v>
      </c>
      <c r="C335" s="76">
        <v>0</v>
      </c>
      <c r="D335" s="46"/>
      <c r="E335" s="46"/>
      <c r="F335" s="46"/>
      <c r="G335" s="46"/>
      <c r="H335" s="46"/>
    </row>
    <row r="336" spans="1:17" x14ac:dyDescent="0.2">
      <c r="A336" s="46">
        <v>9</v>
      </c>
      <c r="B336" s="75">
        <v>13</v>
      </c>
      <c r="C336" s="76">
        <v>0</v>
      </c>
      <c r="D336" s="46"/>
      <c r="E336" s="46"/>
      <c r="F336" s="46"/>
      <c r="G336" s="46"/>
      <c r="H336" s="46"/>
    </row>
    <row r="337" spans="1:8" x14ac:dyDescent="0.2">
      <c r="A337" s="46">
        <v>9</v>
      </c>
      <c r="B337" s="75">
        <v>14</v>
      </c>
      <c r="C337" s="76">
        <v>0</v>
      </c>
      <c r="D337" s="46"/>
      <c r="E337" s="46"/>
      <c r="F337" s="46"/>
      <c r="G337" s="46"/>
      <c r="H337" s="46"/>
    </row>
    <row r="338" spans="1:8" x14ac:dyDescent="0.2">
      <c r="A338" s="46">
        <v>9</v>
      </c>
      <c r="B338" s="75">
        <v>15</v>
      </c>
      <c r="C338" s="76">
        <v>0</v>
      </c>
      <c r="D338" s="46"/>
      <c r="E338" s="46"/>
      <c r="F338" s="46"/>
      <c r="G338" s="46"/>
      <c r="H338" s="46"/>
    </row>
    <row r="339" spans="1:8" x14ac:dyDescent="0.2">
      <c r="A339" s="46">
        <v>9</v>
      </c>
      <c r="B339" s="75">
        <v>16</v>
      </c>
      <c r="C339" s="76">
        <v>0</v>
      </c>
      <c r="D339" s="46"/>
      <c r="E339" s="46"/>
      <c r="F339" s="46"/>
      <c r="G339" s="46"/>
      <c r="H339" s="46"/>
    </row>
    <row r="340" spans="1:8" x14ac:dyDescent="0.2">
      <c r="A340" s="46">
        <v>9</v>
      </c>
      <c r="B340" s="75">
        <v>17</v>
      </c>
      <c r="C340" s="76">
        <v>0</v>
      </c>
      <c r="D340" s="46"/>
      <c r="E340" s="46"/>
      <c r="F340" s="46"/>
      <c r="G340" s="46"/>
      <c r="H340" s="46"/>
    </row>
    <row r="341" spans="1:8" x14ac:dyDescent="0.2">
      <c r="A341" s="46">
        <v>9</v>
      </c>
      <c r="B341" s="75">
        <v>18</v>
      </c>
      <c r="C341" s="76">
        <v>0</v>
      </c>
      <c r="D341" s="46"/>
      <c r="E341" s="46"/>
      <c r="F341" s="46"/>
      <c r="G341" s="46"/>
      <c r="H341" s="46"/>
    </row>
    <row r="342" spans="1:8" x14ac:dyDescent="0.2">
      <c r="A342" s="46">
        <v>9</v>
      </c>
      <c r="B342" s="75">
        <v>19</v>
      </c>
      <c r="C342" s="76">
        <v>0</v>
      </c>
      <c r="D342" s="46"/>
      <c r="E342" s="46"/>
      <c r="F342" s="46"/>
      <c r="G342" s="46"/>
      <c r="H342" s="46"/>
    </row>
    <row r="343" spans="1:8" x14ac:dyDescent="0.2">
      <c r="A343" s="90">
        <v>9</v>
      </c>
      <c r="B343" s="90">
        <v>20</v>
      </c>
      <c r="C343" s="91">
        <v>0</v>
      </c>
      <c r="D343" s="92"/>
      <c r="E343" s="46"/>
      <c r="F343" s="46"/>
      <c r="G343" s="46"/>
      <c r="H343" s="46"/>
    </row>
    <row r="344" spans="1:8" x14ac:dyDescent="0.2">
      <c r="A344" s="46">
        <v>9</v>
      </c>
      <c r="B344" s="75">
        <v>21</v>
      </c>
      <c r="C344" s="76">
        <v>0</v>
      </c>
      <c r="D344" s="46"/>
      <c r="E344" s="46"/>
      <c r="F344" s="46"/>
      <c r="G344" s="46"/>
      <c r="H344" s="46"/>
    </row>
    <row r="345" spans="1:8" x14ac:dyDescent="0.2">
      <c r="A345" s="46">
        <v>9</v>
      </c>
      <c r="B345" s="75">
        <v>22</v>
      </c>
      <c r="C345" s="76">
        <v>0</v>
      </c>
      <c r="D345" s="46"/>
      <c r="E345" s="46"/>
      <c r="F345" s="46"/>
      <c r="G345" s="46"/>
      <c r="H345" s="46"/>
    </row>
    <row r="346" spans="1:8" x14ac:dyDescent="0.2">
      <c r="A346" s="46">
        <v>9</v>
      </c>
      <c r="B346" s="75">
        <v>23</v>
      </c>
      <c r="C346" s="76">
        <v>0</v>
      </c>
      <c r="D346" s="46"/>
      <c r="E346" s="46"/>
      <c r="F346" s="46"/>
      <c r="G346" s="46"/>
      <c r="H346" s="46"/>
    </row>
    <row r="347" spans="1:8" x14ac:dyDescent="0.2">
      <c r="A347" s="46">
        <v>9</v>
      </c>
      <c r="B347" s="75">
        <v>24</v>
      </c>
      <c r="C347" s="76">
        <v>0</v>
      </c>
      <c r="D347" s="46"/>
      <c r="E347" s="46"/>
      <c r="F347" s="46"/>
      <c r="G347" s="46"/>
      <c r="H347" s="46"/>
    </row>
    <row r="348" spans="1:8" x14ac:dyDescent="0.2">
      <c r="A348" s="46">
        <v>9</v>
      </c>
      <c r="B348" s="75">
        <v>25</v>
      </c>
      <c r="C348" s="76">
        <v>0</v>
      </c>
      <c r="D348" s="46"/>
      <c r="E348" s="46"/>
      <c r="F348" s="46"/>
      <c r="G348" s="46"/>
      <c r="H348" s="46"/>
    </row>
    <row r="349" spans="1:8" x14ac:dyDescent="0.2">
      <c r="A349" s="46">
        <v>9</v>
      </c>
      <c r="B349" s="75">
        <v>26</v>
      </c>
      <c r="C349" s="76">
        <v>0</v>
      </c>
      <c r="D349" s="46"/>
      <c r="E349" s="46"/>
      <c r="F349" s="46"/>
      <c r="G349" s="46"/>
      <c r="H349" s="46"/>
    </row>
    <row r="350" spans="1:8" x14ac:dyDescent="0.2">
      <c r="A350" s="46">
        <v>9</v>
      </c>
      <c r="B350" s="75">
        <v>27</v>
      </c>
      <c r="C350" s="76">
        <v>0</v>
      </c>
      <c r="D350" s="46"/>
      <c r="E350" s="46"/>
      <c r="F350" s="46"/>
      <c r="G350" s="46"/>
      <c r="H350" s="46"/>
    </row>
    <row r="351" spans="1:8" x14ac:dyDescent="0.2">
      <c r="A351" s="46">
        <v>9</v>
      </c>
      <c r="B351" s="75">
        <v>28</v>
      </c>
      <c r="C351" s="76">
        <v>0</v>
      </c>
      <c r="D351" s="46"/>
      <c r="E351" s="46"/>
      <c r="F351" s="46"/>
      <c r="G351" s="46"/>
      <c r="H351" s="46"/>
    </row>
    <row r="352" spans="1:8" x14ac:dyDescent="0.2">
      <c r="A352" s="46">
        <v>9</v>
      </c>
      <c r="B352" s="75">
        <v>29</v>
      </c>
      <c r="C352" s="76">
        <v>0</v>
      </c>
      <c r="D352" s="46"/>
      <c r="E352" s="46"/>
      <c r="F352" s="46"/>
      <c r="G352" s="46"/>
      <c r="H352" s="46"/>
    </row>
    <row r="353" spans="1:8" x14ac:dyDescent="0.2">
      <c r="A353" s="90">
        <v>9</v>
      </c>
      <c r="B353" s="90">
        <v>30</v>
      </c>
      <c r="C353" s="91">
        <v>0</v>
      </c>
      <c r="D353" s="92"/>
      <c r="E353" s="46"/>
      <c r="F353" s="46"/>
      <c r="G353" s="46"/>
      <c r="H353" s="46"/>
    </row>
    <row r="354" spans="1:8" x14ac:dyDescent="0.2">
      <c r="A354" s="46">
        <v>9</v>
      </c>
      <c r="B354" s="75">
        <v>31</v>
      </c>
      <c r="C354" s="76">
        <v>0</v>
      </c>
      <c r="D354" s="46"/>
      <c r="E354" s="46"/>
      <c r="F354" s="46"/>
      <c r="G354" s="46"/>
      <c r="H354" s="46"/>
    </row>
    <row r="355" spans="1:8" x14ac:dyDescent="0.2">
      <c r="A355" s="46">
        <v>9</v>
      </c>
      <c r="B355" s="75">
        <v>32</v>
      </c>
      <c r="C355" s="76">
        <v>0</v>
      </c>
      <c r="D355" s="46"/>
      <c r="E355" s="46"/>
      <c r="F355" s="46"/>
      <c r="G355" s="46"/>
      <c r="H355" s="46"/>
    </row>
    <row r="356" spans="1:8" x14ac:dyDescent="0.2">
      <c r="A356" s="46">
        <v>9</v>
      </c>
      <c r="B356" s="75">
        <v>33</v>
      </c>
      <c r="C356" s="76">
        <v>0</v>
      </c>
      <c r="D356" s="46"/>
      <c r="E356" s="46"/>
      <c r="F356" s="46"/>
      <c r="G356" s="46"/>
      <c r="H356" s="46"/>
    </row>
    <row r="357" spans="1:8" x14ac:dyDescent="0.2">
      <c r="A357" s="46">
        <v>9</v>
      </c>
      <c r="B357" s="75">
        <v>34</v>
      </c>
      <c r="C357" s="76">
        <v>0</v>
      </c>
      <c r="D357" s="46"/>
      <c r="E357" s="46"/>
      <c r="F357" s="46"/>
      <c r="G357" s="46"/>
      <c r="H357" s="46"/>
    </row>
    <row r="358" spans="1:8" x14ac:dyDescent="0.2">
      <c r="A358" s="46">
        <v>9</v>
      </c>
      <c r="B358" s="75">
        <v>35</v>
      </c>
      <c r="C358" s="76">
        <v>0</v>
      </c>
      <c r="D358" s="46"/>
      <c r="E358" s="46"/>
      <c r="F358" s="46"/>
      <c r="G358" s="46"/>
      <c r="H358" s="46"/>
    </row>
    <row r="359" spans="1:8" x14ac:dyDescent="0.2">
      <c r="A359" s="46">
        <v>9</v>
      </c>
      <c r="B359" s="75">
        <v>36</v>
      </c>
      <c r="C359" s="76">
        <v>0</v>
      </c>
      <c r="D359" s="46"/>
      <c r="E359" s="46"/>
      <c r="F359" s="46"/>
      <c r="G359" s="46"/>
      <c r="H359" s="46"/>
    </row>
    <row r="360" spans="1:8" x14ac:dyDescent="0.2">
      <c r="A360" s="46">
        <v>9</v>
      </c>
      <c r="B360" s="75">
        <v>37</v>
      </c>
      <c r="C360" s="76">
        <v>0</v>
      </c>
      <c r="D360" s="46"/>
      <c r="E360" s="46"/>
      <c r="F360" s="46"/>
      <c r="G360" s="46"/>
      <c r="H360" s="46"/>
    </row>
    <row r="361" spans="1:8" x14ac:dyDescent="0.2">
      <c r="A361" s="46">
        <v>9</v>
      </c>
      <c r="B361" s="75">
        <v>38</v>
      </c>
      <c r="C361" s="76">
        <v>0</v>
      </c>
      <c r="D361" s="46"/>
      <c r="E361" s="46"/>
      <c r="F361" s="46"/>
      <c r="G361" s="46"/>
      <c r="H361" s="46"/>
    </row>
    <row r="362" spans="1:8" x14ac:dyDescent="0.2">
      <c r="A362" s="46">
        <v>9</v>
      </c>
      <c r="B362" s="75">
        <v>39</v>
      </c>
      <c r="C362" s="76">
        <v>0</v>
      </c>
      <c r="D362" s="46"/>
      <c r="E362" s="46"/>
      <c r="F362" s="46"/>
      <c r="G362" s="46"/>
      <c r="H362" s="46"/>
    </row>
    <row r="363" spans="1:8" ht="15.75" thickBot="1" x14ac:dyDescent="0.25">
      <c r="A363" s="111">
        <v>9</v>
      </c>
      <c r="B363" s="111">
        <v>40</v>
      </c>
      <c r="C363" s="112">
        <v>0</v>
      </c>
      <c r="D363" s="113"/>
      <c r="E363" s="46"/>
      <c r="F363" s="46"/>
      <c r="G363" s="46"/>
      <c r="H363" s="46"/>
    </row>
    <row r="364" spans="1:8" x14ac:dyDescent="0.2">
      <c r="A364" s="46">
        <v>10</v>
      </c>
      <c r="B364" s="75">
        <v>1</v>
      </c>
      <c r="C364" s="76">
        <v>0</v>
      </c>
      <c r="D364" s="46"/>
      <c r="E364" s="46"/>
      <c r="F364" s="46"/>
      <c r="G364" s="46"/>
      <c r="H364" s="46"/>
    </row>
    <row r="365" spans="1:8" x14ac:dyDescent="0.2">
      <c r="A365" s="46">
        <v>10</v>
      </c>
      <c r="B365" s="75">
        <v>2</v>
      </c>
      <c r="C365" s="76">
        <v>0</v>
      </c>
      <c r="D365" s="46"/>
      <c r="E365" s="46"/>
      <c r="F365" s="46"/>
      <c r="G365" s="46"/>
      <c r="H365" s="46"/>
    </row>
    <row r="366" spans="1:8" x14ac:dyDescent="0.2">
      <c r="A366" s="46">
        <v>10</v>
      </c>
      <c r="B366" s="75">
        <v>3</v>
      </c>
      <c r="C366" s="76">
        <v>1</v>
      </c>
      <c r="D366" s="46"/>
      <c r="E366" s="46"/>
      <c r="F366" s="46"/>
      <c r="G366" s="46"/>
      <c r="H366" s="46"/>
    </row>
    <row r="367" spans="1:8" x14ac:dyDescent="0.2">
      <c r="A367" s="46">
        <v>10</v>
      </c>
      <c r="B367" s="75">
        <v>4</v>
      </c>
      <c r="C367" s="76">
        <v>0</v>
      </c>
      <c r="D367" s="46"/>
      <c r="E367" s="46"/>
      <c r="F367" s="46"/>
      <c r="G367" s="46"/>
      <c r="H367" s="46"/>
    </row>
    <row r="368" spans="1:8" x14ac:dyDescent="0.2">
      <c r="A368" s="46">
        <v>10</v>
      </c>
      <c r="B368" s="75">
        <v>5</v>
      </c>
      <c r="C368" s="76">
        <v>0</v>
      </c>
      <c r="D368" s="46"/>
      <c r="E368" s="46"/>
      <c r="F368" s="46"/>
      <c r="G368" s="46"/>
      <c r="H368" s="46"/>
    </row>
    <row r="369" spans="1:8" x14ac:dyDescent="0.2">
      <c r="A369" s="46">
        <v>10</v>
      </c>
      <c r="B369" s="75">
        <v>6</v>
      </c>
      <c r="C369" s="76">
        <v>0</v>
      </c>
      <c r="D369" s="46"/>
      <c r="E369" s="46"/>
      <c r="F369" s="46"/>
      <c r="G369" s="46"/>
      <c r="H369" s="46"/>
    </row>
    <row r="370" spans="1:8" x14ac:dyDescent="0.2">
      <c r="A370" s="46">
        <v>10</v>
      </c>
      <c r="B370" s="75">
        <v>7</v>
      </c>
      <c r="C370" s="76">
        <v>0</v>
      </c>
      <c r="D370" s="46"/>
      <c r="E370" s="46"/>
      <c r="F370" s="46"/>
      <c r="G370" s="46"/>
      <c r="H370" s="46"/>
    </row>
    <row r="371" spans="1:8" x14ac:dyDescent="0.2">
      <c r="A371" s="46">
        <v>10</v>
      </c>
      <c r="B371" s="75">
        <v>8</v>
      </c>
      <c r="C371" s="76">
        <v>0</v>
      </c>
      <c r="D371" s="46"/>
      <c r="E371" s="46"/>
      <c r="F371" s="46"/>
      <c r="G371" s="46"/>
      <c r="H371" s="46"/>
    </row>
    <row r="372" spans="1:8" x14ac:dyDescent="0.2">
      <c r="A372" s="46">
        <v>10</v>
      </c>
      <c r="B372" s="75">
        <v>9</v>
      </c>
      <c r="C372" s="76">
        <v>0</v>
      </c>
      <c r="D372" s="46"/>
      <c r="E372" s="46"/>
      <c r="F372" s="46"/>
      <c r="G372" s="46"/>
      <c r="H372" s="46"/>
    </row>
    <row r="373" spans="1:8" x14ac:dyDescent="0.2">
      <c r="A373" s="90">
        <v>10</v>
      </c>
      <c r="B373" s="90">
        <v>10</v>
      </c>
      <c r="C373" s="91">
        <v>4</v>
      </c>
      <c r="D373" s="92"/>
      <c r="E373" s="46"/>
      <c r="F373" s="46"/>
      <c r="G373" s="46"/>
      <c r="H373" s="46"/>
    </row>
    <row r="374" spans="1:8" x14ac:dyDescent="0.2">
      <c r="A374" s="46">
        <v>10</v>
      </c>
      <c r="B374" s="75">
        <v>11</v>
      </c>
      <c r="C374" s="76">
        <v>1</v>
      </c>
      <c r="D374" s="46"/>
      <c r="E374" s="46"/>
      <c r="F374" s="46"/>
      <c r="G374" s="46"/>
      <c r="H374" s="46"/>
    </row>
    <row r="375" spans="1:8" x14ac:dyDescent="0.2">
      <c r="A375" s="46">
        <v>10</v>
      </c>
      <c r="B375" s="75">
        <v>12</v>
      </c>
      <c r="C375" s="76">
        <v>40</v>
      </c>
      <c r="D375" s="46"/>
      <c r="E375" s="46"/>
      <c r="F375" s="46"/>
      <c r="G375" s="46"/>
      <c r="H375" s="46"/>
    </row>
    <row r="376" spans="1:8" x14ac:dyDescent="0.2">
      <c r="A376" s="46">
        <v>10</v>
      </c>
      <c r="B376" s="75">
        <v>13</v>
      </c>
      <c r="C376" s="76">
        <v>0</v>
      </c>
      <c r="D376" s="46"/>
      <c r="E376" s="46"/>
      <c r="F376" s="46"/>
      <c r="G376" s="46"/>
      <c r="H376" s="46"/>
    </row>
    <row r="377" spans="1:8" x14ac:dyDescent="0.2">
      <c r="A377" s="46">
        <v>10</v>
      </c>
      <c r="B377" s="75">
        <v>14</v>
      </c>
      <c r="C377" s="76">
        <v>0</v>
      </c>
      <c r="D377" s="46"/>
      <c r="E377" s="46"/>
      <c r="F377" s="46"/>
      <c r="G377" s="46"/>
      <c r="H377" s="46"/>
    </row>
    <row r="378" spans="1:8" x14ac:dyDescent="0.2">
      <c r="A378" s="46">
        <v>10</v>
      </c>
      <c r="B378" s="75">
        <v>15</v>
      </c>
      <c r="C378" s="76">
        <v>0</v>
      </c>
      <c r="D378" s="46"/>
      <c r="E378" s="46"/>
      <c r="F378" s="46"/>
      <c r="G378" s="46"/>
      <c r="H378" s="46"/>
    </row>
    <row r="379" spans="1:8" x14ac:dyDescent="0.2">
      <c r="A379" s="46">
        <v>10</v>
      </c>
      <c r="B379" s="75">
        <v>16</v>
      </c>
      <c r="C379" s="76">
        <v>0</v>
      </c>
      <c r="D379" s="46"/>
      <c r="E379" s="46"/>
      <c r="F379" s="46"/>
      <c r="G379" s="46"/>
      <c r="H379" s="46"/>
    </row>
    <row r="380" spans="1:8" x14ac:dyDescent="0.2">
      <c r="A380" s="46">
        <v>10</v>
      </c>
      <c r="B380" s="75">
        <v>17</v>
      </c>
      <c r="C380" s="76">
        <v>0</v>
      </c>
      <c r="D380" s="46"/>
      <c r="E380" s="46"/>
      <c r="F380" s="46"/>
      <c r="G380" s="46"/>
      <c r="H380" s="46"/>
    </row>
    <row r="381" spans="1:8" x14ac:dyDescent="0.2">
      <c r="A381" s="46">
        <v>10</v>
      </c>
      <c r="B381" s="75">
        <v>18</v>
      </c>
      <c r="C381" s="76">
        <v>0</v>
      </c>
      <c r="D381" s="46"/>
      <c r="E381" s="46"/>
      <c r="F381" s="46"/>
      <c r="G381" s="46"/>
      <c r="H381" s="46"/>
    </row>
    <row r="382" spans="1:8" x14ac:dyDescent="0.2">
      <c r="A382" s="46">
        <v>10</v>
      </c>
      <c r="B382" s="75">
        <v>19</v>
      </c>
      <c r="C382" s="76">
        <v>0</v>
      </c>
      <c r="D382" s="46"/>
      <c r="E382" s="46"/>
      <c r="F382" s="46"/>
      <c r="G382" s="46"/>
      <c r="H382" s="46"/>
    </row>
    <row r="383" spans="1:8" x14ac:dyDescent="0.2">
      <c r="A383" s="90">
        <v>10</v>
      </c>
      <c r="B383" s="90">
        <v>20</v>
      </c>
      <c r="C383" s="91">
        <v>3</v>
      </c>
      <c r="D383" s="92"/>
      <c r="E383" s="46"/>
      <c r="F383" s="46"/>
      <c r="G383" s="46"/>
      <c r="H383" s="46"/>
    </row>
    <row r="384" spans="1:8" x14ac:dyDescent="0.2">
      <c r="A384" s="46">
        <v>10</v>
      </c>
      <c r="B384" s="75">
        <v>21</v>
      </c>
      <c r="C384" s="76">
        <v>0</v>
      </c>
      <c r="D384" s="46"/>
      <c r="E384" s="46"/>
      <c r="F384" s="46"/>
      <c r="G384" s="46"/>
      <c r="H384" s="46"/>
    </row>
    <row r="385" spans="1:8" x14ac:dyDescent="0.2">
      <c r="A385" s="46">
        <v>10</v>
      </c>
      <c r="B385" s="75">
        <v>22</v>
      </c>
      <c r="C385" s="76">
        <v>0</v>
      </c>
      <c r="D385" s="46"/>
      <c r="E385" s="46"/>
      <c r="F385" s="46"/>
      <c r="G385" s="46"/>
      <c r="H385" s="46"/>
    </row>
    <row r="386" spans="1:8" x14ac:dyDescent="0.2">
      <c r="A386" s="46">
        <v>10</v>
      </c>
      <c r="B386" s="75">
        <v>23</v>
      </c>
      <c r="C386" s="76">
        <v>0</v>
      </c>
      <c r="D386" s="46"/>
      <c r="E386" s="46"/>
      <c r="F386" s="46"/>
      <c r="G386" s="46"/>
      <c r="H386" s="46"/>
    </row>
    <row r="387" spans="1:8" x14ac:dyDescent="0.2">
      <c r="A387" s="46">
        <v>10</v>
      </c>
      <c r="B387" s="75">
        <v>24</v>
      </c>
      <c r="C387" s="76">
        <v>0</v>
      </c>
      <c r="D387" s="46"/>
      <c r="E387" s="46"/>
      <c r="F387" s="46"/>
      <c r="G387" s="46"/>
      <c r="H387" s="46"/>
    </row>
    <row r="388" spans="1:8" x14ac:dyDescent="0.2">
      <c r="A388" s="46">
        <v>10</v>
      </c>
      <c r="B388" s="75">
        <v>25</v>
      </c>
      <c r="C388" s="76">
        <v>0</v>
      </c>
      <c r="D388" s="46"/>
      <c r="E388" s="46"/>
      <c r="F388" s="46"/>
      <c r="G388" s="46"/>
      <c r="H388" s="46"/>
    </row>
    <row r="389" spans="1:8" x14ac:dyDescent="0.2">
      <c r="A389" s="46">
        <v>10</v>
      </c>
      <c r="B389" s="75">
        <v>26</v>
      </c>
      <c r="C389" s="76">
        <v>0</v>
      </c>
      <c r="D389" s="46"/>
      <c r="E389" s="46"/>
      <c r="F389" s="46"/>
      <c r="G389" s="46"/>
      <c r="H389" s="46"/>
    </row>
    <row r="390" spans="1:8" x14ac:dyDescent="0.2">
      <c r="A390" s="46">
        <v>10</v>
      </c>
      <c r="B390" s="75">
        <v>27</v>
      </c>
      <c r="C390" s="76">
        <v>0</v>
      </c>
      <c r="D390" s="46"/>
      <c r="E390" s="46"/>
      <c r="F390" s="46"/>
      <c r="G390" s="46"/>
      <c r="H390" s="46"/>
    </row>
    <row r="391" spans="1:8" x14ac:dyDescent="0.2">
      <c r="A391" s="46">
        <v>10</v>
      </c>
      <c r="B391" s="75">
        <v>28</v>
      </c>
      <c r="C391" s="76">
        <v>8</v>
      </c>
      <c r="D391" s="46"/>
      <c r="E391" s="46"/>
      <c r="F391" s="46"/>
      <c r="G391" s="46"/>
      <c r="H391" s="46"/>
    </row>
    <row r="392" spans="1:8" x14ac:dyDescent="0.2">
      <c r="A392" s="46">
        <v>10</v>
      </c>
      <c r="B392" s="75">
        <v>29</v>
      </c>
      <c r="C392" s="76">
        <v>0</v>
      </c>
      <c r="D392" s="46"/>
      <c r="E392" s="46"/>
      <c r="F392" s="46"/>
      <c r="G392" s="46"/>
      <c r="H392" s="46"/>
    </row>
    <row r="393" spans="1:8" x14ac:dyDescent="0.2">
      <c r="A393" s="90">
        <v>10</v>
      </c>
      <c r="B393" s="90">
        <v>30</v>
      </c>
      <c r="C393" s="91">
        <v>0</v>
      </c>
      <c r="D393" s="92"/>
      <c r="E393" s="46"/>
      <c r="F393" s="46"/>
      <c r="G393" s="46"/>
      <c r="H393" s="46"/>
    </row>
    <row r="394" spans="1:8" x14ac:dyDescent="0.2">
      <c r="A394" s="46">
        <v>10</v>
      </c>
      <c r="B394" s="75">
        <v>31</v>
      </c>
      <c r="C394" s="76">
        <v>0</v>
      </c>
      <c r="D394" s="46"/>
      <c r="E394" s="46"/>
      <c r="F394" s="46"/>
      <c r="G394" s="46"/>
      <c r="H394" s="46"/>
    </row>
    <row r="395" spans="1:8" x14ac:dyDescent="0.2">
      <c r="A395" s="46">
        <v>10</v>
      </c>
      <c r="B395" s="75">
        <v>32</v>
      </c>
      <c r="C395" s="76">
        <v>0</v>
      </c>
      <c r="D395" s="46"/>
      <c r="E395" s="46"/>
      <c r="F395" s="46"/>
      <c r="G395" s="46"/>
      <c r="H395" s="46"/>
    </row>
    <row r="396" spans="1:8" x14ac:dyDescent="0.2">
      <c r="A396" s="46">
        <v>10</v>
      </c>
      <c r="B396" s="75">
        <v>33</v>
      </c>
      <c r="C396" s="76">
        <v>0</v>
      </c>
      <c r="D396" s="46"/>
      <c r="E396" s="46"/>
      <c r="F396" s="46"/>
      <c r="G396" s="46"/>
      <c r="H396" s="46"/>
    </row>
    <row r="397" spans="1:8" x14ac:dyDescent="0.2">
      <c r="A397" s="46">
        <v>10</v>
      </c>
      <c r="B397" s="75">
        <v>34</v>
      </c>
      <c r="C397" s="76">
        <v>0</v>
      </c>
      <c r="D397" s="46"/>
      <c r="E397" s="46"/>
      <c r="F397" s="46"/>
      <c r="G397" s="46"/>
      <c r="H397" s="46"/>
    </row>
    <row r="398" spans="1:8" x14ac:dyDescent="0.2">
      <c r="A398" s="46">
        <v>10</v>
      </c>
      <c r="B398" s="75">
        <v>35</v>
      </c>
      <c r="C398" s="76">
        <v>0</v>
      </c>
      <c r="D398" s="46"/>
      <c r="E398" s="46"/>
      <c r="F398" s="46"/>
      <c r="G398" s="46"/>
      <c r="H398" s="46"/>
    </row>
    <row r="399" spans="1:8" x14ac:dyDescent="0.2">
      <c r="A399" s="46">
        <v>10</v>
      </c>
      <c r="B399" s="75">
        <v>36</v>
      </c>
      <c r="C399" s="76">
        <v>0</v>
      </c>
      <c r="D399" s="46"/>
      <c r="E399" s="46"/>
      <c r="F399" s="46"/>
      <c r="G399" s="46"/>
      <c r="H399" s="46"/>
    </row>
    <row r="400" spans="1:8" x14ac:dyDescent="0.2">
      <c r="A400" s="46">
        <v>10</v>
      </c>
      <c r="B400" s="75">
        <v>37</v>
      </c>
      <c r="C400" s="76">
        <v>0</v>
      </c>
      <c r="D400" s="46"/>
      <c r="E400" s="46"/>
      <c r="F400" s="46"/>
      <c r="G400" s="46"/>
      <c r="H400" s="46"/>
    </row>
    <row r="401" spans="1:8" x14ac:dyDescent="0.2">
      <c r="A401" s="46">
        <v>10</v>
      </c>
      <c r="B401" s="75">
        <v>38</v>
      </c>
      <c r="C401" s="76">
        <v>0</v>
      </c>
      <c r="D401" s="46"/>
      <c r="E401" s="46"/>
      <c r="F401" s="46"/>
      <c r="G401" s="46"/>
      <c r="H401" s="46"/>
    </row>
    <row r="402" spans="1:8" x14ac:dyDescent="0.2">
      <c r="A402" s="46">
        <v>10</v>
      </c>
      <c r="B402" s="75">
        <v>39</v>
      </c>
      <c r="C402" s="76">
        <v>0</v>
      </c>
      <c r="D402" s="46"/>
      <c r="E402" s="46"/>
      <c r="F402" s="46"/>
      <c r="G402" s="46"/>
      <c r="H402" s="46"/>
    </row>
    <row r="403" spans="1:8" ht="15.75" thickBot="1" x14ac:dyDescent="0.25">
      <c r="A403" s="111">
        <v>10</v>
      </c>
      <c r="B403" s="111">
        <v>40</v>
      </c>
      <c r="C403" s="112">
        <v>0</v>
      </c>
      <c r="D403" s="113"/>
      <c r="E403" s="46"/>
      <c r="F403" s="46"/>
      <c r="G403" s="46"/>
      <c r="H403" s="46"/>
    </row>
    <row r="404" spans="1:8" x14ac:dyDescent="0.2">
      <c r="A404" s="46">
        <v>11</v>
      </c>
      <c r="B404" s="75">
        <v>1</v>
      </c>
      <c r="C404" s="76">
        <v>0</v>
      </c>
      <c r="D404" s="46"/>
      <c r="E404" s="46"/>
      <c r="F404" s="46"/>
      <c r="G404" s="46"/>
      <c r="H404" s="46"/>
    </row>
    <row r="405" spans="1:8" x14ac:dyDescent="0.2">
      <c r="A405" s="46">
        <v>11</v>
      </c>
      <c r="B405" s="75">
        <v>2</v>
      </c>
      <c r="C405" s="76">
        <v>0</v>
      </c>
      <c r="D405" s="46"/>
      <c r="E405" s="46"/>
      <c r="F405" s="46"/>
      <c r="G405" s="46"/>
      <c r="H405" s="46"/>
    </row>
    <row r="406" spans="1:8" x14ac:dyDescent="0.2">
      <c r="A406" s="46">
        <v>11</v>
      </c>
      <c r="B406" s="75">
        <v>3</v>
      </c>
      <c r="C406" s="76">
        <v>0</v>
      </c>
      <c r="D406" s="46"/>
      <c r="E406" s="46"/>
      <c r="F406" s="46"/>
      <c r="G406" s="46"/>
      <c r="H406" s="46"/>
    </row>
    <row r="407" spans="1:8" x14ac:dyDescent="0.2">
      <c r="A407" s="46">
        <v>11</v>
      </c>
      <c r="B407" s="75">
        <v>4</v>
      </c>
      <c r="C407" s="76">
        <v>1</v>
      </c>
      <c r="D407" s="46"/>
      <c r="E407" s="46"/>
      <c r="F407" s="46"/>
      <c r="G407" s="46"/>
      <c r="H407" s="46"/>
    </row>
    <row r="408" spans="1:8" x14ac:dyDescent="0.2">
      <c r="A408" s="46">
        <v>11</v>
      </c>
      <c r="B408" s="75">
        <v>5</v>
      </c>
      <c r="C408" s="76">
        <v>0</v>
      </c>
      <c r="D408" s="46"/>
      <c r="E408" s="46"/>
      <c r="F408" s="46"/>
      <c r="G408" s="46"/>
      <c r="H408" s="46"/>
    </row>
    <row r="409" spans="1:8" x14ac:dyDescent="0.2">
      <c r="A409" s="46">
        <v>11</v>
      </c>
      <c r="B409" s="75">
        <v>6</v>
      </c>
      <c r="C409" s="76">
        <v>0</v>
      </c>
      <c r="D409" s="46"/>
      <c r="E409" s="46"/>
      <c r="F409" s="46"/>
      <c r="G409" s="46"/>
      <c r="H409" s="46"/>
    </row>
    <row r="410" spans="1:8" x14ac:dyDescent="0.2">
      <c r="A410" s="46">
        <v>11</v>
      </c>
      <c r="B410" s="75">
        <v>7</v>
      </c>
      <c r="C410" s="76">
        <v>2</v>
      </c>
      <c r="D410" s="46"/>
      <c r="E410" s="46"/>
      <c r="F410" s="46"/>
      <c r="G410" s="46"/>
      <c r="H410" s="46"/>
    </row>
    <row r="411" spans="1:8" x14ac:dyDescent="0.2">
      <c r="A411" s="46">
        <v>11</v>
      </c>
      <c r="B411" s="75">
        <v>8</v>
      </c>
      <c r="C411" s="76">
        <v>0</v>
      </c>
      <c r="D411" s="46"/>
      <c r="E411" s="46"/>
      <c r="F411" s="46"/>
      <c r="G411" s="46"/>
      <c r="H411" s="46"/>
    </row>
    <row r="412" spans="1:8" x14ac:dyDescent="0.2">
      <c r="A412" s="46">
        <v>11</v>
      </c>
      <c r="B412" s="75">
        <v>9</v>
      </c>
      <c r="C412" s="76">
        <v>0</v>
      </c>
      <c r="D412" s="46"/>
      <c r="E412" s="46"/>
      <c r="F412" s="46"/>
      <c r="G412" s="46"/>
      <c r="H412" s="46"/>
    </row>
    <row r="413" spans="1:8" x14ac:dyDescent="0.2">
      <c r="A413" s="90">
        <v>11</v>
      </c>
      <c r="B413" s="90">
        <v>10</v>
      </c>
      <c r="C413" s="91">
        <v>0</v>
      </c>
      <c r="D413" s="90"/>
      <c r="E413" s="46"/>
      <c r="F413" s="46"/>
      <c r="G413" s="46"/>
      <c r="H413" s="46"/>
    </row>
    <row r="414" spans="1:8" x14ac:dyDescent="0.2">
      <c r="A414" s="46">
        <v>11</v>
      </c>
      <c r="B414" s="75">
        <v>11</v>
      </c>
      <c r="C414" s="76">
        <v>12</v>
      </c>
      <c r="D414" s="46"/>
      <c r="E414" s="46"/>
      <c r="F414" s="46"/>
      <c r="G414" s="46"/>
      <c r="H414" s="46"/>
    </row>
    <row r="415" spans="1:8" x14ac:dyDescent="0.2">
      <c r="A415" s="46">
        <v>11</v>
      </c>
      <c r="B415" s="75">
        <v>12</v>
      </c>
      <c r="C415" s="76">
        <v>0</v>
      </c>
      <c r="D415" s="46"/>
      <c r="E415" s="46"/>
      <c r="F415" s="46"/>
      <c r="G415" s="46"/>
      <c r="H415" s="46"/>
    </row>
    <row r="416" spans="1:8" x14ac:dyDescent="0.2">
      <c r="A416" s="46">
        <v>11</v>
      </c>
      <c r="B416" s="75">
        <v>13</v>
      </c>
      <c r="C416" s="76">
        <v>2</v>
      </c>
      <c r="D416" s="46"/>
      <c r="E416" s="46"/>
      <c r="F416" s="46"/>
      <c r="G416" s="46"/>
      <c r="H416" s="46"/>
    </row>
    <row r="417" spans="1:8" x14ac:dyDescent="0.2">
      <c r="A417" s="46">
        <v>11</v>
      </c>
      <c r="B417" s="75">
        <v>14</v>
      </c>
      <c r="C417" s="76">
        <v>0</v>
      </c>
      <c r="D417" s="46"/>
      <c r="E417" s="46"/>
      <c r="F417" s="46"/>
      <c r="G417" s="46"/>
      <c r="H417" s="46"/>
    </row>
    <row r="418" spans="1:8" x14ac:dyDescent="0.2">
      <c r="A418" s="46">
        <v>11</v>
      </c>
      <c r="B418" s="75">
        <v>15</v>
      </c>
      <c r="C418" s="76">
        <v>0</v>
      </c>
      <c r="D418" s="46"/>
      <c r="E418" s="46"/>
      <c r="F418" s="46"/>
      <c r="G418" s="46"/>
      <c r="H418" s="46"/>
    </row>
    <row r="419" spans="1:8" x14ac:dyDescent="0.2">
      <c r="A419" s="46">
        <v>11</v>
      </c>
      <c r="B419" s="75">
        <v>16</v>
      </c>
      <c r="C419" s="76">
        <v>3</v>
      </c>
      <c r="D419" s="46"/>
      <c r="E419" s="46"/>
      <c r="F419" s="46"/>
      <c r="G419" s="46"/>
      <c r="H419" s="46"/>
    </row>
    <row r="420" spans="1:8" x14ac:dyDescent="0.2">
      <c r="A420" s="46">
        <v>11</v>
      </c>
      <c r="B420" s="75">
        <v>17</v>
      </c>
      <c r="C420" s="76">
        <v>0</v>
      </c>
      <c r="D420" s="46"/>
      <c r="E420" s="46"/>
      <c r="F420" s="46"/>
      <c r="G420" s="46"/>
      <c r="H420" s="46"/>
    </row>
    <row r="421" spans="1:8" x14ac:dyDescent="0.2">
      <c r="A421" s="46">
        <v>11</v>
      </c>
      <c r="B421" s="75">
        <v>18</v>
      </c>
      <c r="C421" s="76">
        <v>0</v>
      </c>
      <c r="D421" s="46"/>
      <c r="E421" s="46"/>
      <c r="F421" s="46"/>
      <c r="G421" s="46"/>
      <c r="H421" s="46"/>
    </row>
    <row r="422" spans="1:8" x14ac:dyDescent="0.2">
      <c r="A422" s="46">
        <v>11</v>
      </c>
      <c r="B422" s="75">
        <v>19</v>
      </c>
      <c r="C422" s="76">
        <v>1</v>
      </c>
      <c r="D422" s="46"/>
      <c r="E422" s="46"/>
      <c r="F422" s="46"/>
      <c r="G422" s="46"/>
      <c r="H422" s="46"/>
    </row>
    <row r="423" spans="1:8" x14ac:dyDescent="0.2">
      <c r="A423" s="90">
        <v>11</v>
      </c>
      <c r="B423" s="90">
        <v>20</v>
      </c>
      <c r="C423" s="91">
        <v>0</v>
      </c>
      <c r="D423" s="90"/>
      <c r="E423" s="46"/>
      <c r="F423" s="46"/>
      <c r="G423" s="46"/>
      <c r="H423" s="46"/>
    </row>
    <row r="424" spans="1:8" x14ac:dyDescent="0.2">
      <c r="A424" s="46">
        <v>11</v>
      </c>
      <c r="B424" s="75">
        <v>21</v>
      </c>
      <c r="C424" s="76">
        <v>7</v>
      </c>
      <c r="D424" s="46"/>
      <c r="E424" s="46"/>
      <c r="F424" s="46"/>
      <c r="G424" s="46"/>
      <c r="H424" s="46"/>
    </row>
    <row r="425" spans="1:8" x14ac:dyDescent="0.2">
      <c r="A425" s="46">
        <v>11</v>
      </c>
      <c r="B425" s="75">
        <v>22</v>
      </c>
      <c r="C425" s="76">
        <v>0</v>
      </c>
      <c r="D425" s="46"/>
      <c r="E425" s="46"/>
      <c r="F425" s="46"/>
      <c r="G425" s="46"/>
      <c r="H425" s="46"/>
    </row>
    <row r="426" spans="1:8" x14ac:dyDescent="0.2">
      <c r="A426" s="46">
        <v>11</v>
      </c>
      <c r="B426" s="75">
        <v>23</v>
      </c>
      <c r="C426" s="76">
        <v>0</v>
      </c>
      <c r="D426" s="46"/>
      <c r="E426" s="46"/>
      <c r="F426" s="46"/>
      <c r="G426" s="46"/>
      <c r="H426" s="46"/>
    </row>
    <row r="427" spans="1:8" x14ac:dyDescent="0.2">
      <c r="A427" s="46">
        <v>11</v>
      </c>
      <c r="B427" s="75">
        <v>24</v>
      </c>
      <c r="C427" s="76">
        <v>0</v>
      </c>
      <c r="D427" s="46"/>
      <c r="E427" s="46"/>
      <c r="F427" s="46"/>
      <c r="G427" s="46"/>
      <c r="H427" s="46"/>
    </row>
    <row r="428" spans="1:8" x14ac:dyDescent="0.2">
      <c r="A428" s="46">
        <v>11</v>
      </c>
      <c r="B428" s="75">
        <v>25</v>
      </c>
      <c r="C428" s="76">
        <v>1</v>
      </c>
      <c r="D428" s="46"/>
      <c r="E428" s="46"/>
      <c r="F428" s="46"/>
      <c r="G428" s="46"/>
      <c r="H428" s="46"/>
    </row>
    <row r="429" spans="1:8" x14ac:dyDescent="0.2">
      <c r="A429" s="46">
        <v>11</v>
      </c>
      <c r="B429" s="75">
        <v>26</v>
      </c>
      <c r="C429" s="76">
        <v>0</v>
      </c>
      <c r="D429" s="46"/>
      <c r="E429" s="46"/>
      <c r="F429" s="46"/>
      <c r="G429" s="46"/>
      <c r="H429" s="46"/>
    </row>
    <row r="430" spans="1:8" x14ac:dyDescent="0.2">
      <c r="A430" s="46">
        <v>11</v>
      </c>
      <c r="B430" s="75">
        <v>27</v>
      </c>
      <c r="C430" s="76">
        <v>0</v>
      </c>
      <c r="D430" s="46"/>
      <c r="E430" s="46"/>
      <c r="F430" s="46"/>
      <c r="G430" s="46"/>
      <c r="H430" s="46"/>
    </row>
    <row r="431" spans="1:8" x14ac:dyDescent="0.2">
      <c r="A431" s="46">
        <v>11</v>
      </c>
      <c r="B431" s="75">
        <v>28</v>
      </c>
      <c r="C431" s="76">
        <v>0</v>
      </c>
      <c r="D431" s="46"/>
      <c r="E431" s="46"/>
      <c r="F431" s="46"/>
      <c r="G431" s="46"/>
      <c r="H431" s="46"/>
    </row>
    <row r="432" spans="1:8" x14ac:dyDescent="0.2">
      <c r="A432" s="46">
        <v>11</v>
      </c>
      <c r="B432" s="75">
        <v>29</v>
      </c>
      <c r="C432" s="76">
        <v>0</v>
      </c>
      <c r="D432" s="46"/>
      <c r="E432" s="46"/>
      <c r="F432" s="46"/>
      <c r="G432" s="46"/>
      <c r="H432" s="46"/>
    </row>
    <row r="433" spans="1:8" x14ac:dyDescent="0.2">
      <c r="A433" s="90">
        <v>11</v>
      </c>
      <c r="B433" s="90">
        <v>30</v>
      </c>
      <c r="C433" s="91">
        <v>0</v>
      </c>
      <c r="D433" s="92"/>
      <c r="E433" s="46"/>
      <c r="F433" s="46"/>
      <c r="G433" s="46"/>
      <c r="H433" s="46"/>
    </row>
    <row r="434" spans="1:8" x14ac:dyDescent="0.2">
      <c r="A434" s="46">
        <v>11</v>
      </c>
      <c r="B434" s="75">
        <v>31</v>
      </c>
      <c r="C434" s="76">
        <v>0</v>
      </c>
      <c r="D434" s="46"/>
      <c r="E434" s="46"/>
      <c r="F434" s="46"/>
      <c r="G434" s="46"/>
      <c r="H434" s="46"/>
    </row>
    <row r="435" spans="1:8" x14ac:dyDescent="0.2">
      <c r="A435" s="46">
        <v>11</v>
      </c>
      <c r="B435" s="75">
        <v>32</v>
      </c>
      <c r="C435" s="76">
        <v>0</v>
      </c>
      <c r="D435" s="46"/>
      <c r="E435" s="46"/>
      <c r="F435" s="46"/>
      <c r="G435" s="46"/>
      <c r="H435" s="46"/>
    </row>
    <row r="436" spans="1:8" x14ac:dyDescent="0.2">
      <c r="A436" s="46">
        <v>11</v>
      </c>
      <c r="B436" s="75">
        <v>33</v>
      </c>
      <c r="C436" s="76">
        <v>0</v>
      </c>
      <c r="D436" s="46"/>
      <c r="E436" s="46"/>
      <c r="F436" s="46"/>
      <c r="G436" s="46"/>
      <c r="H436" s="46"/>
    </row>
    <row r="437" spans="1:8" x14ac:dyDescent="0.2">
      <c r="A437" s="46">
        <v>11</v>
      </c>
      <c r="B437" s="75">
        <v>34</v>
      </c>
      <c r="C437" s="76">
        <v>6</v>
      </c>
      <c r="D437" s="46"/>
      <c r="E437" s="46"/>
      <c r="F437" s="46"/>
      <c r="G437" s="46"/>
      <c r="H437" s="46"/>
    </row>
    <row r="438" spans="1:8" x14ac:dyDescent="0.2">
      <c r="A438" s="46">
        <v>11</v>
      </c>
      <c r="B438" s="75">
        <v>35</v>
      </c>
      <c r="C438" s="76">
        <v>0</v>
      </c>
      <c r="D438" s="46"/>
      <c r="E438" s="46"/>
      <c r="F438" s="46"/>
      <c r="G438" s="46"/>
      <c r="H438" s="46"/>
    </row>
    <row r="439" spans="1:8" x14ac:dyDescent="0.2">
      <c r="A439" s="46">
        <v>11</v>
      </c>
      <c r="B439" s="75">
        <v>36</v>
      </c>
      <c r="C439" s="76">
        <v>3</v>
      </c>
      <c r="D439" s="46"/>
      <c r="E439" s="46"/>
      <c r="F439" s="46"/>
      <c r="G439" s="46"/>
      <c r="H439" s="46"/>
    </row>
    <row r="440" spans="1:8" x14ac:dyDescent="0.2">
      <c r="A440" s="46">
        <v>11</v>
      </c>
      <c r="B440" s="75">
        <v>37</v>
      </c>
      <c r="C440" s="76">
        <v>0</v>
      </c>
      <c r="D440" s="46"/>
      <c r="E440" s="46"/>
      <c r="F440" s="46"/>
      <c r="G440" s="46"/>
      <c r="H440" s="46"/>
    </row>
    <row r="441" spans="1:8" x14ac:dyDescent="0.2">
      <c r="A441" s="46">
        <v>11</v>
      </c>
      <c r="B441" s="75">
        <v>38</v>
      </c>
      <c r="C441" s="76">
        <v>0</v>
      </c>
      <c r="D441" s="46"/>
      <c r="E441" s="46"/>
      <c r="F441" s="46"/>
      <c r="G441" s="46"/>
      <c r="H441" s="46"/>
    </row>
    <row r="442" spans="1:8" x14ac:dyDescent="0.2">
      <c r="A442" s="46">
        <v>11</v>
      </c>
      <c r="B442" s="75">
        <v>39</v>
      </c>
      <c r="C442" s="76">
        <v>0</v>
      </c>
      <c r="D442" s="46"/>
      <c r="E442" s="46"/>
      <c r="F442" s="46"/>
      <c r="G442" s="46"/>
      <c r="H442" s="46"/>
    </row>
    <row r="443" spans="1:8" ht="15.75" thickBot="1" x14ac:dyDescent="0.25">
      <c r="A443" s="111">
        <v>11</v>
      </c>
      <c r="B443" s="111">
        <v>40</v>
      </c>
      <c r="C443" s="112">
        <v>0</v>
      </c>
      <c r="D443" s="113"/>
      <c r="E443" s="46"/>
      <c r="F443" s="46"/>
      <c r="G443" s="46"/>
      <c r="H443" s="46"/>
    </row>
    <row r="444" spans="1:8" x14ac:dyDescent="0.2">
      <c r="A444" s="46">
        <v>12</v>
      </c>
      <c r="B444" s="75">
        <v>1</v>
      </c>
      <c r="C444" s="76">
        <v>0</v>
      </c>
      <c r="D444" s="46"/>
      <c r="E444" s="46"/>
      <c r="F444" s="46"/>
      <c r="G444" s="46"/>
      <c r="H444" s="46"/>
    </row>
    <row r="445" spans="1:8" x14ac:dyDescent="0.2">
      <c r="A445" s="46">
        <v>12</v>
      </c>
      <c r="B445" s="75">
        <v>2</v>
      </c>
      <c r="C445" s="76">
        <v>0</v>
      </c>
      <c r="D445" s="46"/>
      <c r="E445" s="46"/>
      <c r="F445" s="46"/>
      <c r="G445" s="46"/>
      <c r="H445" s="46"/>
    </row>
    <row r="446" spans="1:8" x14ac:dyDescent="0.2">
      <c r="A446" s="46">
        <v>12</v>
      </c>
      <c r="B446" s="75">
        <v>3</v>
      </c>
      <c r="C446" s="76">
        <v>0</v>
      </c>
      <c r="D446" s="46"/>
      <c r="E446" s="46"/>
      <c r="F446" s="46"/>
      <c r="G446" s="46"/>
      <c r="H446" s="46"/>
    </row>
    <row r="447" spans="1:8" x14ac:dyDescent="0.2">
      <c r="A447" s="46">
        <v>12</v>
      </c>
      <c r="B447" s="75">
        <v>4</v>
      </c>
      <c r="C447" s="76">
        <v>0</v>
      </c>
      <c r="D447" s="46"/>
      <c r="E447" s="46"/>
      <c r="F447" s="46"/>
      <c r="G447" s="46"/>
      <c r="H447" s="46"/>
    </row>
    <row r="448" spans="1:8" x14ac:dyDescent="0.2">
      <c r="A448" s="46">
        <v>12</v>
      </c>
      <c r="B448" s="75">
        <v>5</v>
      </c>
      <c r="C448" s="76">
        <v>0</v>
      </c>
      <c r="D448" s="46"/>
      <c r="E448" s="46"/>
      <c r="F448" s="46"/>
      <c r="G448" s="46"/>
      <c r="H448" s="46"/>
    </row>
    <row r="449" spans="1:8" x14ac:dyDescent="0.2">
      <c r="A449" s="46">
        <v>12</v>
      </c>
      <c r="B449" s="75">
        <v>6</v>
      </c>
      <c r="C449" s="76">
        <v>0</v>
      </c>
      <c r="D449" s="46"/>
      <c r="E449" s="46"/>
      <c r="F449" s="46"/>
      <c r="G449" s="46"/>
      <c r="H449" s="46"/>
    </row>
    <row r="450" spans="1:8" x14ac:dyDescent="0.2">
      <c r="A450" s="46">
        <v>12</v>
      </c>
      <c r="B450" s="75">
        <v>7</v>
      </c>
      <c r="C450" s="76">
        <v>7</v>
      </c>
      <c r="D450" s="46"/>
      <c r="E450" s="46"/>
      <c r="F450" s="46"/>
      <c r="G450" s="46"/>
      <c r="H450" s="46"/>
    </row>
    <row r="451" spans="1:8" x14ac:dyDescent="0.2">
      <c r="A451" s="46">
        <v>12</v>
      </c>
      <c r="B451" s="75">
        <v>8</v>
      </c>
      <c r="C451" s="76">
        <v>0</v>
      </c>
      <c r="D451" s="46"/>
      <c r="E451" s="46"/>
      <c r="F451" s="46"/>
      <c r="G451" s="46"/>
      <c r="H451" s="46"/>
    </row>
    <row r="452" spans="1:8" x14ac:dyDescent="0.2">
      <c r="A452" s="46">
        <v>12</v>
      </c>
      <c r="B452" s="75">
        <v>9</v>
      </c>
      <c r="C452" s="76">
        <v>14</v>
      </c>
      <c r="D452" s="46"/>
      <c r="E452" s="46"/>
      <c r="F452" s="46"/>
      <c r="G452" s="46"/>
      <c r="H452" s="46"/>
    </row>
    <row r="453" spans="1:8" x14ac:dyDescent="0.2">
      <c r="A453" s="90">
        <v>12</v>
      </c>
      <c r="B453" s="90">
        <v>10</v>
      </c>
      <c r="C453" s="91">
        <v>8</v>
      </c>
      <c r="D453" s="90"/>
      <c r="E453" s="46"/>
      <c r="F453" s="46"/>
      <c r="G453" s="46"/>
      <c r="H453" s="46"/>
    </row>
    <row r="454" spans="1:8" x14ac:dyDescent="0.2">
      <c r="A454" s="46">
        <v>12</v>
      </c>
      <c r="B454" s="75">
        <v>11</v>
      </c>
      <c r="C454" s="76">
        <v>11</v>
      </c>
      <c r="D454" s="46"/>
      <c r="E454" s="46"/>
      <c r="F454" s="46"/>
      <c r="G454" s="46"/>
      <c r="H454" s="46"/>
    </row>
    <row r="455" spans="1:8" x14ac:dyDescent="0.2">
      <c r="A455" s="46">
        <v>12</v>
      </c>
      <c r="B455" s="75">
        <v>12</v>
      </c>
      <c r="C455" s="76">
        <v>5</v>
      </c>
      <c r="D455" s="46"/>
      <c r="E455" s="46"/>
      <c r="F455" s="46"/>
      <c r="G455" s="46"/>
      <c r="H455" s="46"/>
    </row>
    <row r="456" spans="1:8" x14ac:dyDescent="0.2">
      <c r="A456" s="46">
        <v>12</v>
      </c>
      <c r="B456" s="75">
        <v>13</v>
      </c>
      <c r="C456" s="76">
        <v>1</v>
      </c>
      <c r="D456" s="46"/>
      <c r="E456" s="46"/>
      <c r="F456" s="46"/>
      <c r="G456" s="46"/>
      <c r="H456" s="46"/>
    </row>
    <row r="457" spans="1:8" x14ac:dyDescent="0.2">
      <c r="A457" s="46">
        <v>12</v>
      </c>
      <c r="B457" s="75">
        <v>14</v>
      </c>
      <c r="C457" s="76">
        <v>2</v>
      </c>
      <c r="D457" s="46"/>
      <c r="E457" s="46"/>
      <c r="F457" s="46"/>
      <c r="G457" s="46"/>
      <c r="H457" s="46"/>
    </row>
    <row r="458" spans="1:8" x14ac:dyDescent="0.2">
      <c r="A458" s="46">
        <v>12</v>
      </c>
      <c r="B458" s="75">
        <v>15</v>
      </c>
      <c r="C458" s="76">
        <v>0</v>
      </c>
      <c r="D458" s="46"/>
      <c r="E458" s="46"/>
      <c r="F458" s="46"/>
      <c r="G458" s="46"/>
      <c r="H458" s="46"/>
    </row>
    <row r="459" spans="1:8" x14ac:dyDescent="0.2">
      <c r="A459" s="46">
        <v>12</v>
      </c>
      <c r="B459" s="75">
        <v>16</v>
      </c>
      <c r="C459" s="76">
        <v>2</v>
      </c>
      <c r="D459" s="46"/>
      <c r="E459" s="46"/>
      <c r="F459" s="46"/>
      <c r="G459" s="46"/>
      <c r="H459" s="46"/>
    </row>
    <row r="460" spans="1:8" x14ac:dyDescent="0.2">
      <c r="A460" s="46">
        <v>12</v>
      </c>
      <c r="B460" s="75">
        <v>17</v>
      </c>
      <c r="C460" s="76">
        <v>0</v>
      </c>
      <c r="D460" s="46"/>
      <c r="E460" s="46"/>
      <c r="F460" s="46"/>
      <c r="G460" s="46"/>
      <c r="H460" s="46"/>
    </row>
    <row r="461" spans="1:8" x14ac:dyDescent="0.2">
      <c r="A461" s="46">
        <v>12</v>
      </c>
      <c r="B461" s="75">
        <v>18</v>
      </c>
      <c r="C461" s="76">
        <v>0</v>
      </c>
      <c r="D461" s="46"/>
      <c r="E461" s="46"/>
      <c r="F461" s="46"/>
      <c r="G461" s="46"/>
      <c r="H461" s="46"/>
    </row>
    <row r="462" spans="1:8" x14ac:dyDescent="0.2">
      <c r="A462" s="46">
        <v>12</v>
      </c>
      <c r="B462" s="75">
        <v>19</v>
      </c>
      <c r="C462" s="76">
        <v>0</v>
      </c>
      <c r="D462" s="46"/>
      <c r="E462" s="46"/>
      <c r="F462" s="46"/>
      <c r="G462" s="46"/>
      <c r="H462" s="46"/>
    </row>
    <row r="463" spans="1:8" x14ac:dyDescent="0.2">
      <c r="A463" s="90">
        <v>12</v>
      </c>
      <c r="B463" s="90">
        <v>20</v>
      </c>
      <c r="C463" s="91">
        <v>9</v>
      </c>
      <c r="D463" s="90"/>
      <c r="E463" s="46"/>
      <c r="F463" s="46"/>
      <c r="G463" s="46"/>
      <c r="H463" s="46"/>
    </row>
    <row r="464" spans="1:8" x14ac:dyDescent="0.2">
      <c r="A464" s="46">
        <v>12</v>
      </c>
      <c r="B464" s="75">
        <v>21</v>
      </c>
      <c r="C464" s="76">
        <v>3</v>
      </c>
      <c r="D464" s="46"/>
      <c r="E464" s="46"/>
      <c r="F464" s="46"/>
      <c r="G464" s="46"/>
      <c r="H464" s="46"/>
    </row>
    <row r="465" spans="1:8" x14ac:dyDescent="0.2">
      <c r="A465" s="46">
        <v>12</v>
      </c>
      <c r="B465" s="75">
        <v>22</v>
      </c>
      <c r="C465" s="76">
        <v>1</v>
      </c>
      <c r="D465" s="46"/>
      <c r="E465" s="46"/>
      <c r="F465" s="46"/>
      <c r="G465" s="46"/>
      <c r="H465" s="46"/>
    </row>
    <row r="466" spans="1:8" x14ac:dyDescent="0.2">
      <c r="A466" s="46">
        <v>12</v>
      </c>
      <c r="B466" s="75">
        <v>23</v>
      </c>
      <c r="C466" s="76">
        <v>0</v>
      </c>
      <c r="D466" s="46"/>
      <c r="E466" s="46"/>
      <c r="F466" s="46"/>
      <c r="G466" s="46"/>
      <c r="H466" s="46"/>
    </row>
    <row r="467" spans="1:8" x14ac:dyDescent="0.2">
      <c r="A467" s="46">
        <v>12</v>
      </c>
      <c r="B467" s="75">
        <v>24</v>
      </c>
      <c r="C467" s="76">
        <v>0</v>
      </c>
      <c r="D467" s="46"/>
      <c r="E467" s="46"/>
      <c r="F467" s="46"/>
      <c r="G467" s="46"/>
      <c r="H467" s="46"/>
    </row>
    <row r="468" spans="1:8" x14ac:dyDescent="0.2">
      <c r="A468" s="46">
        <v>12</v>
      </c>
      <c r="B468" s="75">
        <v>25</v>
      </c>
      <c r="C468" s="76">
        <v>0</v>
      </c>
      <c r="D468" s="46"/>
      <c r="E468" s="46"/>
      <c r="F468" s="46"/>
      <c r="G468" s="46"/>
      <c r="H468" s="46"/>
    </row>
    <row r="469" spans="1:8" x14ac:dyDescent="0.2">
      <c r="A469" s="46">
        <v>12</v>
      </c>
      <c r="B469" s="75">
        <v>26</v>
      </c>
      <c r="C469" s="76">
        <v>0</v>
      </c>
      <c r="D469" s="46"/>
      <c r="E469" s="46"/>
      <c r="F469" s="46"/>
      <c r="G469" s="46"/>
      <c r="H469" s="46"/>
    </row>
    <row r="470" spans="1:8" x14ac:dyDescent="0.2">
      <c r="A470" s="46">
        <v>12</v>
      </c>
      <c r="B470" s="75">
        <v>27</v>
      </c>
      <c r="C470" s="76">
        <v>0</v>
      </c>
      <c r="D470" s="46"/>
      <c r="E470" s="46"/>
      <c r="F470" s="46"/>
      <c r="G470" s="46"/>
      <c r="H470" s="46"/>
    </row>
    <row r="471" spans="1:8" x14ac:dyDescent="0.2">
      <c r="A471" s="46">
        <v>12</v>
      </c>
      <c r="B471" s="75">
        <v>28</v>
      </c>
      <c r="C471" s="76">
        <v>15</v>
      </c>
      <c r="D471" s="46"/>
      <c r="E471" s="46"/>
      <c r="F471" s="46"/>
      <c r="G471" s="46"/>
      <c r="H471" s="46"/>
    </row>
    <row r="472" spans="1:8" x14ac:dyDescent="0.2">
      <c r="A472" s="46">
        <v>12</v>
      </c>
      <c r="B472" s="75">
        <v>29</v>
      </c>
      <c r="C472" s="76">
        <v>0</v>
      </c>
      <c r="D472" s="46"/>
      <c r="E472" s="46"/>
      <c r="F472" s="46"/>
      <c r="G472" s="46"/>
      <c r="H472" s="46"/>
    </row>
    <row r="473" spans="1:8" x14ac:dyDescent="0.2">
      <c r="A473" s="90">
        <v>12</v>
      </c>
      <c r="B473" s="90">
        <v>30</v>
      </c>
      <c r="C473" s="91">
        <v>0</v>
      </c>
      <c r="D473" s="92"/>
      <c r="E473" s="46"/>
      <c r="F473" s="46"/>
      <c r="G473" s="46"/>
      <c r="H473" s="46"/>
    </row>
    <row r="474" spans="1:8" x14ac:dyDescent="0.2">
      <c r="A474" s="46">
        <v>12</v>
      </c>
      <c r="B474" s="75">
        <v>31</v>
      </c>
      <c r="C474" s="76">
        <v>0</v>
      </c>
      <c r="D474" s="46"/>
      <c r="E474" s="46"/>
      <c r="F474" s="46"/>
      <c r="G474" s="46"/>
      <c r="H474" s="46"/>
    </row>
    <row r="475" spans="1:8" x14ac:dyDescent="0.2">
      <c r="A475" s="46">
        <v>12</v>
      </c>
      <c r="B475" s="75">
        <v>32</v>
      </c>
      <c r="C475" s="76">
        <v>0</v>
      </c>
      <c r="D475" s="46"/>
      <c r="E475" s="46"/>
      <c r="F475" s="46"/>
      <c r="G475" s="46"/>
      <c r="H475" s="46"/>
    </row>
    <row r="476" spans="1:8" x14ac:dyDescent="0.2">
      <c r="A476" s="46">
        <v>12</v>
      </c>
      <c r="B476" s="75">
        <v>33</v>
      </c>
      <c r="C476" s="76">
        <v>0</v>
      </c>
      <c r="D476" s="46"/>
      <c r="E476" s="46"/>
      <c r="F476" s="46"/>
      <c r="G476" s="46"/>
      <c r="H476" s="46"/>
    </row>
    <row r="477" spans="1:8" x14ac:dyDescent="0.2">
      <c r="A477" s="46">
        <v>12</v>
      </c>
      <c r="B477" s="75">
        <v>34</v>
      </c>
      <c r="C477" s="76">
        <v>3</v>
      </c>
      <c r="D477" s="46"/>
      <c r="E477" s="46"/>
      <c r="F477" s="46"/>
      <c r="G477" s="46"/>
      <c r="H477" s="46"/>
    </row>
    <row r="478" spans="1:8" x14ac:dyDescent="0.2">
      <c r="A478" s="46">
        <v>12</v>
      </c>
      <c r="B478" s="75">
        <v>35</v>
      </c>
      <c r="C478" s="76">
        <v>1</v>
      </c>
      <c r="D478" s="46"/>
      <c r="E478" s="46"/>
      <c r="F478" s="46"/>
      <c r="G478" s="46"/>
      <c r="H478" s="46"/>
    </row>
    <row r="479" spans="1:8" x14ac:dyDescent="0.2">
      <c r="A479" s="46">
        <v>12</v>
      </c>
      <c r="B479" s="75">
        <v>36</v>
      </c>
      <c r="C479" s="76">
        <v>2</v>
      </c>
      <c r="D479" s="46"/>
      <c r="E479" s="46"/>
      <c r="F479" s="46"/>
      <c r="G479" s="46"/>
      <c r="H479" s="46"/>
    </row>
    <row r="480" spans="1:8" x14ac:dyDescent="0.2">
      <c r="A480" s="46">
        <v>12</v>
      </c>
      <c r="B480" s="75">
        <v>37</v>
      </c>
      <c r="C480" s="76">
        <v>3</v>
      </c>
      <c r="D480" s="46"/>
      <c r="E480" s="46"/>
      <c r="F480" s="46"/>
      <c r="G480" s="46"/>
      <c r="H480" s="46"/>
    </row>
    <row r="481" spans="1:8" x14ac:dyDescent="0.2">
      <c r="A481" s="46">
        <v>12</v>
      </c>
      <c r="B481" s="75">
        <v>38</v>
      </c>
      <c r="C481" s="76">
        <v>0</v>
      </c>
      <c r="D481" s="46"/>
      <c r="E481" s="46"/>
      <c r="F481" s="46"/>
      <c r="G481" s="46"/>
      <c r="H481" s="46"/>
    </row>
    <row r="482" spans="1:8" x14ac:dyDescent="0.2">
      <c r="A482" s="46">
        <v>12</v>
      </c>
      <c r="B482" s="75">
        <v>39</v>
      </c>
      <c r="C482" s="76">
        <v>0</v>
      </c>
      <c r="D482" s="46"/>
      <c r="E482" s="46"/>
      <c r="F482" s="46"/>
      <c r="G482" s="46"/>
      <c r="H482" s="46"/>
    </row>
    <row r="483" spans="1:8" ht="15.75" thickBot="1" x14ac:dyDescent="0.25">
      <c r="A483" s="111">
        <v>12</v>
      </c>
      <c r="B483" s="111">
        <v>40</v>
      </c>
      <c r="C483" s="112">
        <v>6</v>
      </c>
      <c r="D483" s="113"/>
      <c r="E483" s="46"/>
      <c r="F483" s="46"/>
      <c r="G483" s="46"/>
      <c r="H483" s="46"/>
    </row>
    <row r="484" spans="1:8" x14ac:dyDescent="0.2">
      <c r="A484" s="46">
        <v>13</v>
      </c>
      <c r="B484" s="75">
        <v>1</v>
      </c>
      <c r="C484" s="76">
        <v>7</v>
      </c>
      <c r="D484" s="46"/>
      <c r="E484" s="46"/>
      <c r="F484" s="46"/>
      <c r="G484" s="46"/>
      <c r="H484" s="46"/>
    </row>
    <row r="485" spans="1:8" x14ac:dyDescent="0.2">
      <c r="A485" s="46">
        <v>13</v>
      </c>
      <c r="B485" s="75">
        <v>2</v>
      </c>
      <c r="C485" s="76">
        <v>4</v>
      </c>
      <c r="D485" s="46"/>
      <c r="E485" s="46"/>
      <c r="F485" s="46"/>
      <c r="G485" s="46"/>
      <c r="H485" s="46"/>
    </row>
    <row r="486" spans="1:8" x14ac:dyDescent="0.2">
      <c r="A486" s="46">
        <v>13</v>
      </c>
      <c r="B486" s="75">
        <v>3</v>
      </c>
      <c r="C486" s="76">
        <v>0</v>
      </c>
      <c r="D486" s="46"/>
      <c r="E486" s="46"/>
      <c r="F486" s="46"/>
      <c r="G486" s="46"/>
      <c r="H486" s="46"/>
    </row>
    <row r="487" spans="1:8" x14ac:dyDescent="0.2">
      <c r="A487" s="46">
        <v>13</v>
      </c>
      <c r="B487" s="75">
        <v>4</v>
      </c>
      <c r="C487" s="76">
        <v>1</v>
      </c>
      <c r="D487" s="46"/>
      <c r="E487" s="46"/>
      <c r="F487" s="46"/>
      <c r="G487" s="46"/>
      <c r="H487" s="46"/>
    </row>
    <row r="488" spans="1:8" x14ac:dyDescent="0.2">
      <c r="A488" s="46">
        <v>13</v>
      </c>
      <c r="B488" s="75">
        <v>5</v>
      </c>
      <c r="C488" s="76">
        <v>0</v>
      </c>
      <c r="D488" s="46"/>
      <c r="E488" s="46"/>
      <c r="F488" s="46"/>
      <c r="G488" s="46"/>
      <c r="H488" s="46"/>
    </row>
    <row r="489" spans="1:8" x14ac:dyDescent="0.2">
      <c r="A489" s="46">
        <v>13</v>
      </c>
      <c r="B489" s="75">
        <v>6</v>
      </c>
      <c r="C489" s="76">
        <v>2</v>
      </c>
      <c r="D489" s="46"/>
      <c r="E489" s="46"/>
      <c r="F489" s="46"/>
      <c r="G489" s="46"/>
      <c r="H489" s="46"/>
    </row>
    <row r="490" spans="1:8" x14ac:dyDescent="0.2">
      <c r="A490" s="46">
        <v>13</v>
      </c>
      <c r="B490" s="75">
        <v>7</v>
      </c>
      <c r="C490" s="76">
        <v>14</v>
      </c>
      <c r="D490" s="46"/>
      <c r="E490" s="46"/>
      <c r="F490" s="46"/>
      <c r="G490" s="46"/>
      <c r="H490" s="46"/>
    </row>
    <row r="491" spans="1:8" x14ac:dyDescent="0.2">
      <c r="A491" s="46">
        <v>13</v>
      </c>
      <c r="B491" s="75">
        <v>8</v>
      </c>
      <c r="C491" s="76">
        <v>15</v>
      </c>
      <c r="D491" s="46"/>
      <c r="E491" s="46"/>
      <c r="F491" s="46"/>
      <c r="G491" s="46"/>
      <c r="H491" s="46"/>
    </row>
    <row r="492" spans="1:8" x14ac:dyDescent="0.2">
      <c r="A492" s="46">
        <v>13</v>
      </c>
      <c r="B492" s="75">
        <v>9</v>
      </c>
      <c r="C492" s="76">
        <v>0</v>
      </c>
      <c r="D492" s="46"/>
      <c r="E492" s="46"/>
      <c r="F492" s="46"/>
      <c r="G492" s="46"/>
      <c r="H492" s="46"/>
    </row>
    <row r="493" spans="1:8" x14ac:dyDescent="0.2">
      <c r="A493" s="90">
        <v>13</v>
      </c>
      <c r="B493" s="90">
        <v>10</v>
      </c>
      <c r="C493" s="91">
        <v>0</v>
      </c>
      <c r="D493" s="90"/>
      <c r="E493" s="46"/>
      <c r="F493" s="46"/>
      <c r="G493" s="46"/>
      <c r="H493" s="46"/>
    </row>
    <row r="494" spans="1:8" x14ac:dyDescent="0.2">
      <c r="A494" s="46">
        <v>13</v>
      </c>
      <c r="B494" s="75">
        <v>11</v>
      </c>
      <c r="C494" s="76">
        <v>2</v>
      </c>
      <c r="D494" s="46"/>
      <c r="E494" s="46"/>
      <c r="F494" s="46"/>
      <c r="G494" s="46"/>
      <c r="H494" s="46"/>
    </row>
    <row r="495" spans="1:8" x14ac:dyDescent="0.2">
      <c r="A495" s="46">
        <v>13</v>
      </c>
      <c r="B495" s="75">
        <v>12</v>
      </c>
      <c r="C495" s="76">
        <v>0</v>
      </c>
      <c r="D495" s="46"/>
      <c r="E495" s="46"/>
      <c r="F495" s="46"/>
      <c r="G495" s="46"/>
      <c r="H495" s="46"/>
    </row>
    <row r="496" spans="1:8" x14ac:dyDescent="0.2">
      <c r="A496" s="46">
        <v>13</v>
      </c>
      <c r="B496" s="75">
        <v>13</v>
      </c>
      <c r="C496" s="76">
        <v>18</v>
      </c>
      <c r="D496" s="46"/>
      <c r="E496" s="46"/>
      <c r="F496" s="46"/>
      <c r="G496" s="46"/>
      <c r="H496" s="46"/>
    </row>
    <row r="497" spans="1:8" x14ac:dyDescent="0.2">
      <c r="A497" s="46">
        <v>13</v>
      </c>
      <c r="B497" s="75">
        <v>14</v>
      </c>
      <c r="C497" s="76">
        <v>2</v>
      </c>
      <c r="D497" s="46"/>
      <c r="E497" s="46"/>
      <c r="F497" s="46"/>
      <c r="G497" s="46"/>
      <c r="H497" s="46"/>
    </row>
    <row r="498" spans="1:8" x14ac:dyDescent="0.2">
      <c r="A498" s="75">
        <v>13</v>
      </c>
      <c r="B498" s="75">
        <v>15</v>
      </c>
      <c r="C498" s="76">
        <v>4</v>
      </c>
      <c r="D498" s="75"/>
      <c r="E498" s="46"/>
      <c r="F498" s="46"/>
      <c r="G498" s="46"/>
      <c r="H498" s="46"/>
    </row>
    <row r="499" spans="1:8" x14ac:dyDescent="0.2">
      <c r="A499" s="46">
        <v>13</v>
      </c>
      <c r="B499" s="75">
        <v>16</v>
      </c>
      <c r="C499" s="76">
        <v>0</v>
      </c>
      <c r="D499" s="46"/>
      <c r="E499" s="46"/>
      <c r="F499" s="46"/>
      <c r="G499" s="46"/>
      <c r="H499" s="46"/>
    </row>
    <row r="500" spans="1:8" x14ac:dyDescent="0.2">
      <c r="A500" s="46">
        <v>13</v>
      </c>
      <c r="B500" s="75">
        <v>17</v>
      </c>
      <c r="C500" s="76">
        <v>2</v>
      </c>
      <c r="D500" s="46"/>
      <c r="E500" s="46"/>
      <c r="F500" s="46"/>
      <c r="G500" s="46"/>
      <c r="H500" s="46"/>
    </row>
    <row r="501" spans="1:8" x14ac:dyDescent="0.2">
      <c r="A501" s="46">
        <v>13</v>
      </c>
      <c r="B501" s="75">
        <v>18</v>
      </c>
      <c r="C501" s="76">
        <v>0</v>
      </c>
      <c r="D501" s="46"/>
      <c r="E501" s="46"/>
      <c r="F501" s="46"/>
      <c r="G501" s="46"/>
      <c r="H501" s="46"/>
    </row>
    <row r="502" spans="1:8" x14ac:dyDescent="0.2">
      <c r="A502" s="46">
        <v>13</v>
      </c>
      <c r="B502" s="75">
        <v>19</v>
      </c>
      <c r="C502" s="76">
        <v>0</v>
      </c>
      <c r="D502" s="46"/>
      <c r="E502" s="46"/>
      <c r="F502" s="46"/>
      <c r="G502" s="46"/>
      <c r="H502" s="46"/>
    </row>
    <row r="503" spans="1:8" x14ac:dyDescent="0.2">
      <c r="A503" s="90">
        <v>13</v>
      </c>
      <c r="B503" s="90">
        <v>20</v>
      </c>
      <c r="C503" s="91">
        <v>0</v>
      </c>
      <c r="D503" s="90"/>
      <c r="E503" s="46"/>
      <c r="F503" s="46"/>
      <c r="G503" s="46"/>
      <c r="H503" s="46"/>
    </row>
    <row r="504" spans="1:8" x14ac:dyDescent="0.2">
      <c r="A504" s="46">
        <v>13</v>
      </c>
      <c r="B504" s="75">
        <v>21</v>
      </c>
      <c r="C504" s="76">
        <v>11</v>
      </c>
      <c r="D504" s="46"/>
      <c r="E504" s="46"/>
      <c r="F504" s="46"/>
      <c r="G504" s="46"/>
      <c r="H504" s="46"/>
    </row>
    <row r="505" spans="1:8" x14ac:dyDescent="0.2">
      <c r="A505" s="46">
        <v>13</v>
      </c>
      <c r="B505" s="75">
        <v>22</v>
      </c>
      <c r="C505" s="76">
        <v>5</v>
      </c>
      <c r="D505" s="46"/>
      <c r="E505" s="46"/>
      <c r="F505" s="46"/>
      <c r="G505" s="46"/>
      <c r="H505" s="46"/>
    </row>
    <row r="506" spans="1:8" x14ac:dyDescent="0.2">
      <c r="A506" s="46">
        <v>13</v>
      </c>
      <c r="B506" s="75">
        <v>23</v>
      </c>
      <c r="C506" s="76">
        <v>0</v>
      </c>
      <c r="D506" s="46"/>
      <c r="E506" s="46"/>
      <c r="F506" s="46"/>
      <c r="G506" s="46"/>
      <c r="H506" s="46"/>
    </row>
    <row r="507" spans="1:8" x14ac:dyDescent="0.2">
      <c r="A507" s="46">
        <v>13</v>
      </c>
      <c r="B507" s="75">
        <v>24</v>
      </c>
      <c r="C507" s="76">
        <v>8</v>
      </c>
      <c r="D507" s="46"/>
      <c r="E507" s="46"/>
      <c r="F507" s="46"/>
      <c r="G507" s="46"/>
      <c r="H507" s="46"/>
    </row>
    <row r="508" spans="1:8" x14ac:dyDescent="0.2">
      <c r="A508" s="46">
        <v>13</v>
      </c>
      <c r="B508" s="75">
        <v>25</v>
      </c>
      <c r="C508" s="76">
        <v>0</v>
      </c>
      <c r="D508" s="46"/>
      <c r="E508" s="46"/>
      <c r="F508" s="46"/>
      <c r="G508" s="46"/>
      <c r="H508" s="46"/>
    </row>
    <row r="509" spans="1:8" x14ac:dyDescent="0.2">
      <c r="A509" s="46">
        <v>13</v>
      </c>
      <c r="B509" s="75">
        <v>26</v>
      </c>
      <c r="C509" s="76">
        <v>0</v>
      </c>
      <c r="D509" s="46"/>
      <c r="E509" s="46"/>
      <c r="F509" s="46"/>
      <c r="G509" s="46"/>
      <c r="H509" s="46"/>
    </row>
    <row r="510" spans="1:8" x14ac:dyDescent="0.2">
      <c r="A510" s="46">
        <v>13</v>
      </c>
      <c r="B510" s="75">
        <v>27</v>
      </c>
      <c r="C510" s="76">
        <v>0</v>
      </c>
      <c r="D510" s="46"/>
      <c r="E510" s="46"/>
      <c r="F510" s="46"/>
      <c r="G510" s="46"/>
      <c r="H510" s="46"/>
    </row>
    <row r="511" spans="1:8" x14ac:dyDescent="0.2">
      <c r="A511" s="46">
        <v>13</v>
      </c>
      <c r="B511" s="75">
        <v>28</v>
      </c>
      <c r="C511" s="76">
        <v>2</v>
      </c>
      <c r="D511" s="46"/>
      <c r="E511" s="46"/>
      <c r="F511" s="46"/>
      <c r="G511" s="46"/>
      <c r="H511" s="46"/>
    </row>
    <row r="512" spans="1:8" x14ac:dyDescent="0.2">
      <c r="A512" s="46">
        <v>13</v>
      </c>
      <c r="B512" s="75">
        <v>29</v>
      </c>
      <c r="C512" s="76">
        <v>3</v>
      </c>
      <c r="D512" s="46"/>
      <c r="E512" s="46"/>
      <c r="F512" s="46"/>
      <c r="G512" s="46"/>
      <c r="H512" s="46"/>
    </row>
    <row r="513" spans="1:8" x14ac:dyDescent="0.2">
      <c r="A513" s="90">
        <v>13</v>
      </c>
      <c r="B513" s="90">
        <v>30</v>
      </c>
      <c r="C513" s="91">
        <v>0</v>
      </c>
      <c r="D513" s="92"/>
      <c r="E513" s="46"/>
      <c r="F513" s="46"/>
      <c r="G513" s="46"/>
      <c r="H513" s="46"/>
    </row>
    <row r="514" spans="1:8" x14ac:dyDescent="0.2">
      <c r="A514" s="46">
        <v>13</v>
      </c>
      <c r="B514" s="75">
        <v>31</v>
      </c>
      <c r="C514" s="76">
        <v>5</v>
      </c>
      <c r="D514" s="46"/>
      <c r="E514" s="46"/>
      <c r="F514" s="46"/>
      <c r="G514" s="46"/>
      <c r="H514" s="46"/>
    </row>
    <row r="515" spans="1:8" x14ac:dyDescent="0.2">
      <c r="A515" s="46">
        <v>13</v>
      </c>
      <c r="B515" s="75">
        <v>32</v>
      </c>
      <c r="C515" s="76">
        <v>1</v>
      </c>
      <c r="D515" s="46"/>
      <c r="E515" s="46"/>
      <c r="F515" s="46"/>
      <c r="G515" s="46"/>
      <c r="H515" s="46"/>
    </row>
    <row r="516" spans="1:8" x14ac:dyDescent="0.2">
      <c r="A516" s="46">
        <v>13</v>
      </c>
      <c r="B516" s="75">
        <v>33</v>
      </c>
      <c r="C516" s="76">
        <v>14</v>
      </c>
      <c r="D516" s="46"/>
      <c r="E516" s="46"/>
      <c r="F516" s="46"/>
      <c r="G516" s="46"/>
      <c r="H516" s="46"/>
    </row>
    <row r="517" spans="1:8" x14ac:dyDescent="0.2">
      <c r="A517" s="46">
        <v>13</v>
      </c>
      <c r="B517" s="75">
        <v>34</v>
      </c>
      <c r="C517" s="76">
        <v>0</v>
      </c>
      <c r="D517" s="46"/>
      <c r="E517" s="46"/>
      <c r="F517" s="46"/>
      <c r="G517" s="46"/>
      <c r="H517" s="46"/>
    </row>
    <row r="518" spans="1:8" x14ac:dyDescent="0.2">
      <c r="A518" s="46">
        <v>13</v>
      </c>
      <c r="B518" s="75">
        <v>35</v>
      </c>
      <c r="C518" s="76">
        <v>0</v>
      </c>
      <c r="D518" s="46"/>
      <c r="E518" s="46"/>
      <c r="F518" s="46"/>
      <c r="G518" s="46"/>
      <c r="H518" s="46"/>
    </row>
    <row r="519" spans="1:8" x14ac:dyDescent="0.2">
      <c r="A519" s="46">
        <v>13</v>
      </c>
      <c r="B519" s="75">
        <v>36</v>
      </c>
      <c r="C519" s="76">
        <v>0</v>
      </c>
      <c r="D519" s="46"/>
      <c r="E519" s="46"/>
      <c r="F519" s="46"/>
      <c r="G519" s="46"/>
      <c r="H519" s="46"/>
    </row>
    <row r="520" spans="1:8" x14ac:dyDescent="0.2">
      <c r="A520" s="46">
        <v>13</v>
      </c>
      <c r="B520" s="75">
        <v>37</v>
      </c>
      <c r="C520" s="76">
        <v>3</v>
      </c>
      <c r="D520" s="46"/>
      <c r="E520" s="46"/>
      <c r="F520" s="46"/>
      <c r="G520" s="46"/>
      <c r="H520" s="46"/>
    </row>
    <row r="521" spans="1:8" x14ac:dyDescent="0.2">
      <c r="A521" s="46">
        <v>13</v>
      </c>
      <c r="B521" s="75">
        <v>38</v>
      </c>
      <c r="C521" s="76">
        <v>0</v>
      </c>
      <c r="D521" s="46"/>
      <c r="E521" s="46"/>
      <c r="F521" s="46"/>
      <c r="G521" s="46"/>
      <c r="H521" s="46"/>
    </row>
    <row r="522" spans="1:8" x14ac:dyDescent="0.2">
      <c r="A522" s="46">
        <v>13</v>
      </c>
      <c r="B522" s="75">
        <v>39</v>
      </c>
      <c r="C522" s="76">
        <v>1</v>
      </c>
      <c r="D522" s="46"/>
      <c r="E522" s="46"/>
      <c r="F522" s="46"/>
      <c r="G522" s="46"/>
      <c r="H522" s="46"/>
    </row>
    <row r="523" spans="1:8" ht="15.75" thickBot="1" x14ac:dyDescent="0.25">
      <c r="A523" s="111">
        <v>13</v>
      </c>
      <c r="B523" s="111">
        <v>40</v>
      </c>
      <c r="C523" s="112">
        <v>0</v>
      </c>
      <c r="D523" s="113"/>
      <c r="E523" s="46"/>
      <c r="F523" s="46"/>
      <c r="G523" s="46"/>
      <c r="H523" s="46"/>
    </row>
    <row r="524" spans="1:8" x14ac:dyDescent="0.2">
      <c r="A524" s="46">
        <v>14</v>
      </c>
      <c r="B524" s="75">
        <v>1</v>
      </c>
      <c r="C524" s="76">
        <v>4</v>
      </c>
      <c r="D524" s="46"/>
      <c r="E524" s="46"/>
      <c r="F524" s="46"/>
      <c r="G524" s="46"/>
      <c r="H524" s="46"/>
    </row>
    <row r="525" spans="1:8" x14ac:dyDescent="0.2">
      <c r="A525" s="46">
        <v>14</v>
      </c>
      <c r="B525" s="75">
        <v>2</v>
      </c>
      <c r="C525" s="76">
        <v>0</v>
      </c>
      <c r="D525" s="46"/>
      <c r="E525" s="46"/>
      <c r="F525" s="46"/>
      <c r="G525" s="46"/>
      <c r="H525" s="46"/>
    </row>
    <row r="526" spans="1:8" x14ac:dyDescent="0.2">
      <c r="A526" s="46">
        <v>14</v>
      </c>
      <c r="B526" s="75">
        <v>3</v>
      </c>
      <c r="C526" s="76">
        <v>3</v>
      </c>
      <c r="D526" s="46"/>
      <c r="E526" s="46"/>
      <c r="F526" s="46"/>
      <c r="G526" s="46"/>
      <c r="H526" s="46"/>
    </row>
    <row r="527" spans="1:8" x14ac:dyDescent="0.2">
      <c r="A527" s="46">
        <v>14</v>
      </c>
      <c r="B527" s="75">
        <v>4</v>
      </c>
      <c r="C527" s="76">
        <v>0</v>
      </c>
      <c r="D527" s="46"/>
      <c r="E527" s="46"/>
      <c r="F527" s="46"/>
      <c r="G527" s="46"/>
      <c r="H527" s="46"/>
    </row>
    <row r="528" spans="1:8" x14ac:dyDescent="0.2">
      <c r="A528" s="46">
        <v>14</v>
      </c>
      <c r="B528" s="75">
        <v>5</v>
      </c>
      <c r="C528" s="76">
        <v>2</v>
      </c>
      <c r="D528" s="46"/>
      <c r="E528" s="46"/>
      <c r="F528" s="46"/>
      <c r="G528" s="46"/>
      <c r="H528" s="46"/>
    </row>
    <row r="529" spans="1:8" x14ac:dyDescent="0.2">
      <c r="A529" s="46">
        <v>14</v>
      </c>
      <c r="B529" s="75">
        <v>6</v>
      </c>
      <c r="C529" s="76">
        <v>7</v>
      </c>
      <c r="D529" s="46"/>
      <c r="E529" s="46"/>
      <c r="F529" s="46"/>
      <c r="G529" s="46"/>
      <c r="H529" s="46"/>
    </row>
    <row r="530" spans="1:8" x14ac:dyDescent="0.2">
      <c r="A530" s="46">
        <v>14</v>
      </c>
      <c r="B530" s="75">
        <v>7</v>
      </c>
      <c r="C530" s="76">
        <v>2</v>
      </c>
      <c r="D530" s="46"/>
      <c r="E530" s="46"/>
      <c r="F530" s="46"/>
      <c r="G530" s="46"/>
      <c r="H530" s="46"/>
    </row>
    <row r="531" spans="1:8" x14ac:dyDescent="0.2">
      <c r="A531" s="46">
        <v>14</v>
      </c>
      <c r="B531" s="75">
        <v>8</v>
      </c>
      <c r="C531" s="76">
        <v>2</v>
      </c>
      <c r="D531" s="46"/>
      <c r="E531" s="46"/>
      <c r="F531" s="46"/>
      <c r="G531" s="46"/>
      <c r="H531" s="46"/>
    </row>
    <row r="532" spans="1:8" x14ac:dyDescent="0.2">
      <c r="A532" s="46">
        <v>14</v>
      </c>
      <c r="B532" s="75">
        <v>9</v>
      </c>
      <c r="C532" s="76">
        <v>0</v>
      </c>
      <c r="D532" s="46"/>
      <c r="E532" s="46"/>
      <c r="F532" s="46"/>
      <c r="G532" s="46"/>
      <c r="H532" s="46"/>
    </row>
    <row r="533" spans="1:8" x14ac:dyDescent="0.2">
      <c r="A533" s="90">
        <v>14</v>
      </c>
      <c r="B533" s="90">
        <v>10</v>
      </c>
      <c r="C533" s="91">
        <v>5</v>
      </c>
      <c r="D533" s="90"/>
      <c r="E533" s="46"/>
      <c r="F533" s="46"/>
      <c r="G533" s="46"/>
      <c r="H533" s="46"/>
    </row>
    <row r="534" spans="1:8" x14ac:dyDescent="0.2">
      <c r="A534" s="46">
        <v>14</v>
      </c>
      <c r="B534" s="75">
        <v>11</v>
      </c>
      <c r="C534" s="76">
        <v>0</v>
      </c>
      <c r="D534" s="46"/>
      <c r="E534" s="46"/>
      <c r="F534" s="46"/>
      <c r="G534" s="46"/>
      <c r="H534" s="46"/>
    </row>
    <row r="535" spans="1:8" x14ac:dyDescent="0.2">
      <c r="A535" s="46">
        <v>14</v>
      </c>
      <c r="B535" s="75">
        <v>12</v>
      </c>
      <c r="C535" s="76">
        <v>0</v>
      </c>
      <c r="D535" s="46"/>
      <c r="E535" s="46"/>
      <c r="F535" s="46"/>
      <c r="G535" s="46"/>
      <c r="H535" s="46"/>
    </row>
    <row r="536" spans="1:8" x14ac:dyDescent="0.2">
      <c r="A536" s="46">
        <v>14</v>
      </c>
      <c r="B536" s="75">
        <v>13</v>
      </c>
      <c r="C536" s="76">
        <v>0</v>
      </c>
      <c r="D536" s="46"/>
      <c r="E536" s="46"/>
      <c r="F536" s="46"/>
      <c r="G536" s="46"/>
      <c r="H536" s="46"/>
    </row>
    <row r="537" spans="1:8" x14ac:dyDescent="0.2">
      <c r="A537" s="46">
        <v>14</v>
      </c>
      <c r="B537" s="75">
        <v>14</v>
      </c>
      <c r="C537" s="76">
        <v>7</v>
      </c>
      <c r="D537" s="46"/>
      <c r="E537" s="46"/>
      <c r="F537" s="46"/>
      <c r="G537" s="46"/>
      <c r="H537" s="46"/>
    </row>
    <row r="538" spans="1:8" x14ac:dyDescent="0.2">
      <c r="A538" s="75">
        <v>14</v>
      </c>
      <c r="B538" s="75">
        <v>15</v>
      </c>
      <c r="C538" s="76">
        <v>5</v>
      </c>
      <c r="D538" s="75"/>
      <c r="E538" s="46"/>
      <c r="F538" s="46"/>
      <c r="G538" s="46"/>
      <c r="H538" s="46"/>
    </row>
    <row r="539" spans="1:8" x14ac:dyDescent="0.2">
      <c r="A539" s="46">
        <v>14</v>
      </c>
      <c r="B539" s="75">
        <v>16</v>
      </c>
      <c r="C539" s="76">
        <v>0</v>
      </c>
      <c r="D539" s="46"/>
      <c r="E539" s="46"/>
      <c r="F539" s="46"/>
      <c r="G539" s="46"/>
      <c r="H539" s="46"/>
    </row>
    <row r="540" spans="1:8" x14ac:dyDescent="0.2">
      <c r="A540" s="46">
        <v>14</v>
      </c>
      <c r="B540" s="75">
        <v>17</v>
      </c>
      <c r="C540" s="76">
        <v>2</v>
      </c>
      <c r="D540" s="46"/>
      <c r="E540" s="46"/>
      <c r="F540" s="46"/>
      <c r="G540" s="46"/>
      <c r="H540" s="46"/>
    </row>
    <row r="541" spans="1:8" x14ac:dyDescent="0.2">
      <c r="A541" s="46">
        <v>14</v>
      </c>
      <c r="B541" s="75">
        <v>18</v>
      </c>
      <c r="C541" s="76">
        <v>0</v>
      </c>
      <c r="D541" s="46"/>
      <c r="E541" s="46"/>
      <c r="F541" s="46"/>
      <c r="G541" s="46"/>
      <c r="H541" s="46"/>
    </row>
    <row r="542" spans="1:8" x14ac:dyDescent="0.2">
      <c r="A542" s="46">
        <v>14</v>
      </c>
      <c r="B542" s="75">
        <v>19</v>
      </c>
      <c r="C542" s="76">
        <v>0</v>
      </c>
      <c r="D542" s="46"/>
      <c r="E542" s="46"/>
      <c r="F542" s="46"/>
      <c r="G542" s="46"/>
      <c r="H542" s="46"/>
    </row>
    <row r="543" spans="1:8" x14ac:dyDescent="0.2">
      <c r="A543" s="90">
        <v>14</v>
      </c>
      <c r="B543" s="90">
        <v>20</v>
      </c>
      <c r="C543" s="91">
        <v>15</v>
      </c>
      <c r="D543" s="90"/>
      <c r="E543" s="46"/>
      <c r="F543" s="46"/>
      <c r="G543" s="46"/>
      <c r="H543" s="46"/>
    </row>
    <row r="544" spans="1:8" x14ac:dyDescent="0.2">
      <c r="A544" s="46">
        <v>14</v>
      </c>
      <c r="B544" s="75">
        <v>21</v>
      </c>
      <c r="C544" s="76">
        <v>0</v>
      </c>
      <c r="D544" s="46"/>
      <c r="E544" s="46"/>
      <c r="F544" s="46"/>
      <c r="G544" s="46"/>
      <c r="H544" s="46"/>
    </row>
    <row r="545" spans="1:8" x14ac:dyDescent="0.2">
      <c r="A545" s="46">
        <v>14</v>
      </c>
      <c r="B545" s="75">
        <v>22</v>
      </c>
      <c r="C545" s="76">
        <v>0</v>
      </c>
      <c r="D545" s="46"/>
      <c r="E545" s="46"/>
      <c r="F545" s="46"/>
      <c r="G545" s="46"/>
      <c r="H545" s="46"/>
    </row>
    <row r="546" spans="1:8" x14ac:dyDescent="0.2">
      <c r="A546" s="46">
        <v>14</v>
      </c>
      <c r="B546" s="75">
        <v>23</v>
      </c>
      <c r="C546" s="76">
        <v>0</v>
      </c>
      <c r="D546" s="46"/>
      <c r="E546" s="46"/>
      <c r="F546" s="46"/>
      <c r="G546" s="46"/>
      <c r="H546" s="46"/>
    </row>
    <row r="547" spans="1:8" x14ac:dyDescent="0.2">
      <c r="A547" s="46">
        <v>14</v>
      </c>
      <c r="B547" s="75">
        <v>24</v>
      </c>
      <c r="C547" s="76">
        <v>0</v>
      </c>
      <c r="D547" s="46"/>
      <c r="E547" s="46"/>
      <c r="F547" s="46"/>
      <c r="G547" s="46"/>
      <c r="H547" s="46"/>
    </row>
    <row r="548" spans="1:8" x14ac:dyDescent="0.2">
      <c r="A548" s="46">
        <v>14</v>
      </c>
      <c r="B548" s="75">
        <v>25</v>
      </c>
      <c r="C548" s="76">
        <v>0</v>
      </c>
      <c r="D548" s="46"/>
      <c r="E548" s="46"/>
      <c r="F548" s="46"/>
      <c r="G548" s="46"/>
      <c r="H548" s="46"/>
    </row>
    <row r="549" spans="1:8" x14ac:dyDescent="0.2">
      <c r="A549" s="46">
        <v>14</v>
      </c>
      <c r="B549" s="75">
        <v>26</v>
      </c>
      <c r="C549" s="76">
        <v>0</v>
      </c>
      <c r="D549" s="46"/>
      <c r="E549" s="46"/>
      <c r="F549" s="46"/>
      <c r="G549" s="46"/>
      <c r="H549" s="46"/>
    </row>
    <row r="550" spans="1:8" x14ac:dyDescent="0.2">
      <c r="A550" s="46">
        <v>14</v>
      </c>
      <c r="B550" s="75">
        <v>27</v>
      </c>
      <c r="C550" s="76">
        <v>0</v>
      </c>
      <c r="D550" s="46"/>
      <c r="E550" s="46"/>
      <c r="F550" s="46"/>
      <c r="G550" s="46"/>
      <c r="H550" s="46"/>
    </row>
    <row r="551" spans="1:8" x14ac:dyDescent="0.2">
      <c r="A551" s="46">
        <v>14</v>
      </c>
      <c r="B551" s="75">
        <v>28</v>
      </c>
      <c r="C551" s="76">
        <v>5</v>
      </c>
      <c r="D551" s="46"/>
      <c r="E551" s="46"/>
      <c r="F551" s="46"/>
      <c r="G551" s="46"/>
      <c r="H551" s="46"/>
    </row>
    <row r="552" spans="1:8" x14ac:dyDescent="0.2">
      <c r="A552" s="46">
        <v>14</v>
      </c>
      <c r="B552" s="75">
        <v>29</v>
      </c>
      <c r="C552" s="76">
        <v>4</v>
      </c>
      <c r="D552" s="46"/>
      <c r="E552" s="46"/>
      <c r="F552" s="46"/>
      <c r="G552" s="46"/>
      <c r="H552" s="46"/>
    </row>
    <row r="553" spans="1:8" x14ac:dyDescent="0.2">
      <c r="A553" s="90">
        <v>14</v>
      </c>
      <c r="B553" s="90">
        <v>30</v>
      </c>
      <c r="C553" s="91">
        <v>5</v>
      </c>
      <c r="D553" s="92"/>
      <c r="E553" s="46"/>
      <c r="F553" s="46"/>
      <c r="G553" s="46"/>
      <c r="H553" s="46"/>
    </row>
    <row r="554" spans="1:8" x14ac:dyDescent="0.2">
      <c r="A554" s="46">
        <v>14</v>
      </c>
      <c r="B554" s="75">
        <v>31</v>
      </c>
      <c r="C554" s="76">
        <v>2</v>
      </c>
      <c r="D554" s="46"/>
      <c r="E554" s="46"/>
      <c r="F554" s="46"/>
      <c r="G554" s="46"/>
      <c r="H554" s="46"/>
    </row>
    <row r="555" spans="1:8" x14ac:dyDescent="0.2">
      <c r="A555" s="46">
        <v>14</v>
      </c>
      <c r="B555" s="75">
        <v>32</v>
      </c>
      <c r="C555" s="76">
        <v>0</v>
      </c>
      <c r="D555" s="46"/>
      <c r="E555" s="46"/>
      <c r="F555" s="46"/>
      <c r="G555" s="46"/>
      <c r="H555" s="46"/>
    </row>
    <row r="556" spans="1:8" x14ac:dyDescent="0.2">
      <c r="A556" s="46">
        <v>14</v>
      </c>
      <c r="B556" s="75">
        <v>33</v>
      </c>
      <c r="C556" s="76">
        <v>4</v>
      </c>
      <c r="D556" s="46"/>
      <c r="E556" s="46"/>
      <c r="F556" s="46"/>
      <c r="G556" s="46"/>
      <c r="H556" s="46"/>
    </row>
    <row r="557" spans="1:8" x14ac:dyDescent="0.2">
      <c r="A557" s="46">
        <v>14</v>
      </c>
      <c r="B557" s="75">
        <v>34</v>
      </c>
      <c r="C557" s="76">
        <v>1</v>
      </c>
      <c r="D557" s="46"/>
      <c r="E557" s="46"/>
      <c r="F557" s="46"/>
      <c r="G557" s="46"/>
      <c r="H557" s="46"/>
    </row>
    <row r="558" spans="1:8" x14ac:dyDescent="0.2">
      <c r="A558" s="46">
        <v>14</v>
      </c>
      <c r="B558" s="75">
        <v>35</v>
      </c>
      <c r="C558" s="76">
        <v>2</v>
      </c>
      <c r="D558" s="46"/>
      <c r="E558" s="46"/>
      <c r="F558" s="46"/>
      <c r="G558" s="46"/>
      <c r="H558" s="46"/>
    </row>
    <row r="559" spans="1:8" x14ac:dyDescent="0.2">
      <c r="A559" s="46">
        <v>14</v>
      </c>
      <c r="B559" s="75">
        <v>36</v>
      </c>
      <c r="C559" s="76">
        <v>0</v>
      </c>
      <c r="D559" s="46"/>
      <c r="E559" s="46"/>
      <c r="F559" s="46"/>
      <c r="G559" s="46"/>
      <c r="H559" s="46"/>
    </row>
    <row r="560" spans="1:8" x14ac:dyDescent="0.2">
      <c r="A560" s="46">
        <v>14</v>
      </c>
      <c r="B560" s="75">
        <v>37</v>
      </c>
      <c r="C560" s="76">
        <v>0</v>
      </c>
      <c r="D560" s="46"/>
      <c r="E560" s="46"/>
      <c r="F560" s="46"/>
      <c r="G560" s="46"/>
      <c r="H560" s="46"/>
    </row>
    <row r="561" spans="1:8" x14ac:dyDescent="0.2">
      <c r="A561" s="46">
        <v>14</v>
      </c>
      <c r="B561" s="75">
        <v>38</v>
      </c>
      <c r="C561" s="76">
        <v>0</v>
      </c>
      <c r="D561" s="46"/>
      <c r="E561" s="46"/>
      <c r="F561" s="46"/>
      <c r="G561" s="46"/>
      <c r="H561" s="46"/>
    </row>
    <row r="562" spans="1:8" x14ac:dyDescent="0.2">
      <c r="A562" s="46">
        <v>14</v>
      </c>
      <c r="B562" s="75">
        <v>39</v>
      </c>
      <c r="C562" s="76">
        <v>1</v>
      </c>
      <c r="D562" s="46"/>
      <c r="E562" s="46"/>
      <c r="F562" s="46"/>
      <c r="G562" s="46"/>
      <c r="H562" s="46"/>
    </row>
    <row r="563" spans="1:8" ht="15.75" thickBot="1" x14ac:dyDescent="0.25">
      <c r="A563" s="111">
        <v>14</v>
      </c>
      <c r="B563" s="111">
        <v>40</v>
      </c>
      <c r="C563" s="112">
        <v>1</v>
      </c>
      <c r="D563" s="113"/>
      <c r="E563" s="46"/>
      <c r="F563" s="46"/>
      <c r="G563" s="46"/>
      <c r="H563" s="46"/>
    </row>
    <row r="564" spans="1:8" x14ac:dyDescent="0.2">
      <c r="A564" s="46">
        <v>15</v>
      </c>
      <c r="B564" s="75">
        <v>1</v>
      </c>
      <c r="C564" s="76">
        <v>0</v>
      </c>
      <c r="D564" s="46"/>
      <c r="E564" s="46"/>
      <c r="F564" s="46"/>
      <c r="G564" s="46"/>
      <c r="H564" s="46"/>
    </row>
    <row r="565" spans="1:8" x14ac:dyDescent="0.2">
      <c r="A565" s="46">
        <v>15</v>
      </c>
      <c r="B565" s="75">
        <v>2</v>
      </c>
      <c r="C565" s="76">
        <v>0</v>
      </c>
      <c r="D565" s="46"/>
      <c r="E565" s="46"/>
      <c r="F565" s="46"/>
      <c r="G565" s="46"/>
      <c r="H565" s="46"/>
    </row>
    <row r="566" spans="1:8" x14ac:dyDescent="0.2">
      <c r="A566" s="46">
        <v>15</v>
      </c>
      <c r="B566" s="75">
        <v>3</v>
      </c>
      <c r="C566" s="76">
        <v>20</v>
      </c>
      <c r="D566" s="46"/>
      <c r="E566" s="46"/>
      <c r="F566" s="46"/>
      <c r="G566" s="46"/>
      <c r="H566" s="46"/>
    </row>
    <row r="567" spans="1:8" x14ac:dyDescent="0.2">
      <c r="A567" s="46">
        <v>15</v>
      </c>
      <c r="B567" s="75">
        <v>4</v>
      </c>
      <c r="C567" s="76">
        <v>0</v>
      </c>
      <c r="D567" s="46"/>
      <c r="E567" s="46"/>
      <c r="F567" s="46"/>
      <c r="G567" s="46"/>
      <c r="H567" s="46"/>
    </row>
    <row r="568" spans="1:8" x14ac:dyDescent="0.2">
      <c r="A568" s="46">
        <v>15</v>
      </c>
      <c r="B568" s="75">
        <v>5</v>
      </c>
      <c r="C568" s="76">
        <v>0</v>
      </c>
      <c r="D568" s="46"/>
      <c r="E568" s="46"/>
      <c r="F568" s="46"/>
      <c r="G568" s="46"/>
      <c r="H568" s="46"/>
    </row>
    <row r="569" spans="1:8" x14ac:dyDescent="0.2">
      <c r="A569" s="46">
        <v>15</v>
      </c>
      <c r="B569" s="75">
        <v>6</v>
      </c>
      <c r="C569" s="76">
        <v>0</v>
      </c>
      <c r="D569" s="46"/>
      <c r="E569" s="46"/>
      <c r="F569" s="46"/>
      <c r="G569" s="46"/>
      <c r="H569" s="46"/>
    </row>
    <row r="570" spans="1:8" x14ac:dyDescent="0.2">
      <c r="A570" s="46">
        <v>15</v>
      </c>
      <c r="B570" s="75">
        <v>7</v>
      </c>
      <c r="C570" s="76">
        <v>15</v>
      </c>
      <c r="D570" s="46"/>
      <c r="E570" s="46"/>
      <c r="F570" s="46"/>
      <c r="G570" s="46"/>
      <c r="H570" s="46"/>
    </row>
    <row r="571" spans="1:8" x14ac:dyDescent="0.2">
      <c r="A571" s="46">
        <v>15</v>
      </c>
      <c r="B571" s="75">
        <v>8</v>
      </c>
      <c r="C571" s="76">
        <v>0</v>
      </c>
      <c r="D571" s="46"/>
      <c r="E571" s="46"/>
      <c r="F571" s="46"/>
      <c r="G571" s="46"/>
      <c r="H571" s="46"/>
    </row>
    <row r="572" spans="1:8" x14ac:dyDescent="0.2">
      <c r="A572" s="46">
        <v>15</v>
      </c>
      <c r="B572" s="75">
        <v>9</v>
      </c>
      <c r="C572" s="76">
        <v>0</v>
      </c>
      <c r="D572" s="46"/>
      <c r="E572" s="46"/>
      <c r="F572" s="46"/>
      <c r="G572" s="46"/>
      <c r="H572" s="46"/>
    </row>
    <row r="573" spans="1:8" x14ac:dyDescent="0.2">
      <c r="A573" s="90">
        <v>15</v>
      </c>
      <c r="B573" s="90">
        <v>10</v>
      </c>
      <c r="C573" s="91">
        <v>0</v>
      </c>
      <c r="D573" s="90"/>
      <c r="E573" s="46"/>
      <c r="F573" s="46"/>
      <c r="G573" s="46"/>
      <c r="H573" s="46"/>
    </row>
    <row r="574" spans="1:8" x14ac:dyDescent="0.2">
      <c r="A574" s="46">
        <v>15</v>
      </c>
      <c r="B574" s="75">
        <v>11</v>
      </c>
      <c r="C574" s="76">
        <v>0</v>
      </c>
      <c r="D574" s="46"/>
      <c r="E574" s="46"/>
      <c r="F574" s="46"/>
      <c r="G574" s="46"/>
      <c r="H574" s="46"/>
    </row>
    <row r="575" spans="1:8" x14ac:dyDescent="0.2">
      <c r="A575" s="46">
        <v>15</v>
      </c>
      <c r="B575" s="75">
        <v>12</v>
      </c>
      <c r="C575" s="76">
        <v>0</v>
      </c>
      <c r="D575" s="46"/>
      <c r="E575" s="46"/>
      <c r="F575" s="46"/>
      <c r="G575" s="46"/>
      <c r="H575" s="46"/>
    </row>
    <row r="576" spans="1:8" x14ac:dyDescent="0.2">
      <c r="A576" s="46">
        <v>15</v>
      </c>
      <c r="B576" s="75">
        <v>13</v>
      </c>
      <c r="C576" s="76">
        <v>0</v>
      </c>
      <c r="D576" s="46"/>
      <c r="E576" s="46"/>
      <c r="F576" s="46"/>
      <c r="G576" s="46"/>
      <c r="H576" s="46"/>
    </row>
    <row r="577" spans="1:8" x14ac:dyDescent="0.2">
      <c r="A577" s="46">
        <v>15</v>
      </c>
      <c r="B577" s="75">
        <v>14</v>
      </c>
      <c r="C577" s="76">
        <v>0</v>
      </c>
      <c r="D577" s="46"/>
      <c r="E577" s="46"/>
      <c r="F577" s="46"/>
      <c r="G577" s="46"/>
      <c r="H577" s="46"/>
    </row>
    <row r="578" spans="1:8" x14ac:dyDescent="0.2">
      <c r="A578" s="75">
        <v>15</v>
      </c>
      <c r="B578" s="75">
        <v>15</v>
      </c>
      <c r="C578" s="76">
        <v>0</v>
      </c>
      <c r="D578" s="75"/>
      <c r="E578" s="46"/>
      <c r="F578" s="46"/>
      <c r="G578" s="46"/>
      <c r="H578" s="46"/>
    </row>
    <row r="579" spans="1:8" x14ac:dyDescent="0.2">
      <c r="A579" s="46">
        <v>15</v>
      </c>
      <c r="B579" s="75">
        <v>16</v>
      </c>
      <c r="C579" s="76">
        <v>0</v>
      </c>
      <c r="D579" s="46"/>
      <c r="E579" s="46"/>
      <c r="F579" s="46"/>
      <c r="G579" s="46"/>
      <c r="H579" s="46"/>
    </row>
    <row r="580" spans="1:8" x14ac:dyDescent="0.2">
      <c r="A580" s="46">
        <v>15</v>
      </c>
      <c r="B580" s="75">
        <v>17</v>
      </c>
      <c r="C580" s="76">
        <v>0</v>
      </c>
      <c r="D580" s="46"/>
      <c r="E580" s="46"/>
      <c r="F580" s="46"/>
      <c r="G580" s="46"/>
      <c r="H580" s="46"/>
    </row>
    <row r="581" spans="1:8" x14ac:dyDescent="0.2">
      <c r="A581" s="46">
        <v>15</v>
      </c>
      <c r="B581" s="75">
        <v>18</v>
      </c>
      <c r="C581" s="76">
        <v>0</v>
      </c>
      <c r="D581" s="46"/>
      <c r="E581" s="46"/>
      <c r="F581" s="46"/>
      <c r="G581" s="46"/>
      <c r="H581" s="46"/>
    </row>
    <row r="582" spans="1:8" x14ac:dyDescent="0.2">
      <c r="A582" s="46">
        <v>15</v>
      </c>
      <c r="B582" s="75">
        <v>19</v>
      </c>
      <c r="C582" s="76">
        <v>0</v>
      </c>
      <c r="D582" s="46"/>
      <c r="E582" s="46"/>
      <c r="F582" s="46"/>
      <c r="G582" s="46"/>
      <c r="H582" s="46"/>
    </row>
    <row r="583" spans="1:8" x14ac:dyDescent="0.2">
      <c r="A583" s="90">
        <v>15</v>
      </c>
      <c r="B583" s="90">
        <v>20</v>
      </c>
      <c r="C583" s="91">
        <v>0</v>
      </c>
      <c r="D583" s="90"/>
      <c r="E583" s="46"/>
      <c r="F583" s="46"/>
      <c r="G583" s="46"/>
      <c r="H583" s="46"/>
    </row>
    <row r="584" spans="1:8" x14ac:dyDescent="0.2">
      <c r="A584" s="46">
        <v>15</v>
      </c>
      <c r="B584" s="75">
        <v>21</v>
      </c>
      <c r="C584" s="76">
        <v>0</v>
      </c>
      <c r="D584" s="46"/>
      <c r="E584" s="46"/>
      <c r="F584" s="46"/>
      <c r="G584" s="46"/>
      <c r="H584" s="46"/>
    </row>
    <row r="585" spans="1:8" x14ac:dyDescent="0.2">
      <c r="A585" s="46">
        <v>15</v>
      </c>
      <c r="B585" s="75">
        <v>22</v>
      </c>
      <c r="C585" s="76">
        <v>0</v>
      </c>
      <c r="D585" s="46"/>
      <c r="E585" s="46"/>
      <c r="F585" s="46"/>
      <c r="G585" s="46"/>
      <c r="H585" s="46"/>
    </row>
    <row r="586" spans="1:8" x14ac:dyDescent="0.2">
      <c r="A586" s="46">
        <v>15</v>
      </c>
      <c r="B586" s="75">
        <v>23</v>
      </c>
      <c r="C586" s="76">
        <v>0</v>
      </c>
      <c r="D586" s="46"/>
      <c r="E586" s="46"/>
      <c r="F586" s="46"/>
      <c r="G586" s="46"/>
      <c r="H586" s="46"/>
    </row>
    <row r="587" spans="1:8" x14ac:dyDescent="0.2">
      <c r="A587" s="46">
        <v>15</v>
      </c>
      <c r="B587" s="75">
        <v>24</v>
      </c>
      <c r="C587" s="76">
        <v>0</v>
      </c>
      <c r="D587" s="46"/>
      <c r="E587" s="46"/>
      <c r="F587" s="46"/>
      <c r="G587" s="46"/>
      <c r="H587" s="46"/>
    </row>
    <row r="588" spans="1:8" x14ac:dyDescent="0.2">
      <c r="A588" s="46">
        <v>15</v>
      </c>
      <c r="B588" s="75">
        <v>25</v>
      </c>
      <c r="C588" s="76">
        <v>0</v>
      </c>
      <c r="D588" s="46"/>
      <c r="E588" s="46"/>
      <c r="F588" s="46"/>
      <c r="G588" s="46"/>
      <c r="H588" s="46"/>
    </row>
    <row r="589" spans="1:8" x14ac:dyDescent="0.2">
      <c r="A589" s="46">
        <v>15</v>
      </c>
      <c r="B589" s="75">
        <v>26</v>
      </c>
      <c r="C589" s="76">
        <v>0</v>
      </c>
      <c r="D589" s="46"/>
      <c r="E589" s="46"/>
      <c r="F589" s="46"/>
      <c r="G589" s="46"/>
      <c r="H589" s="46"/>
    </row>
    <row r="590" spans="1:8" x14ac:dyDescent="0.2">
      <c r="A590" s="46">
        <v>15</v>
      </c>
      <c r="B590" s="75">
        <v>27</v>
      </c>
      <c r="C590" s="76">
        <v>0</v>
      </c>
      <c r="D590" s="46"/>
      <c r="E590" s="46"/>
      <c r="F590" s="46"/>
      <c r="G590" s="46"/>
      <c r="H590" s="46"/>
    </row>
    <row r="591" spans="1:8" x14ac:dyDescent="0.2">
      <c r="A591" s="46">
        <v>15</v>
      </c>
      <c r="B591" s="75">
        <v>28</v>
      </c>
      <c r="C591" s="76">
        <v>0</v>
      </c>
      <c r="D591" s="46"/>
      <c r="E591" s="46"/>
      <c r="F591" s="46"/>
      <c r="G591" s="46"/>
      <c r="H591" s="46"/>
    </row>
    <row r="592" spans="1:8" x14ac:dyDescent="0.2">
      <c r="A592" s="46">
        <v>15</v>
      </c>
      <c r="B592" s="75">
        <v>29</v>
      </c>
      <c r="C592" s="76">
        <v>0</v>
      </c>
      <c r="D592" s="46"/>
      <c r="E592" s="46"/>
      <c r="F592" s="46"/>
      <c r="G592" s="46"/>
      <c r="H592" s="46"/>
    </row>
    <row r="593" spans="1:8" x14ac:dyDescent="0.2">
      <c r="A593" s="90">
        <v>15</v>
      </c>
      <c r="B593" s="90">
        <v>30</v>
      </c>
      <c r="C593" s="91">
        <v>0</v>
      </c>
      <c r="D593" s="92"/>
      <c r="E593" s="46"/>
      <c r="F593" s="46"/>
      <c r="G593" s="46"/>
      <c r="H593" s="46"/>
    </row>
    <row r="594" spans="1:8" x14ac:dyDescent="0.2">
      <c r="A594" s="46">
        <v>15</v>
      </c>
      <c r="B594" s="75">
        <v>31</v>
      </c>
      <c r="C594" s="76">
        <v>0</v>
      </c>
      <c r="D594" s="46"/>
      <c r="E594" s="46"/>
      <c r="F594" s="46"/>
      <c r="G594" s="46"/>
      <c r="H594" s="46"/>
    </row>
    <row r="595" spans="1:8" x14ac:dyDescent="0.2">
      <c r="A595" s="46">
        <v>15</v>
      </c>
      <c r="B595" s="75">
        <v>32</v>
      </c>
      <c r="C595" s="76">
        <v>0</v>
      </c>
      <c r="D595" s="46"/>
      <c r="E595" s="46"/>
      <c r="F595" s="46"/>
      <c r="G595" s="46"/>
      <c r="H595" s="46"/>
    </row>
    <row r="596" spans="1:8" x14ac:dyDescent="0.2">
      <c r="A596" s="46">
        <v>15</v>
      </c>
      <c r="B596" s="75">
        <v>33</v>
      </c>
      <c r="C596" s="76">
        <v>0</v>
      </c>
      <c r="D596" s="46"/>
      <c r="E596" s="46"/>
      <c r="F596" s="46"/>
      <c r="G596" s="46"/>
      <c r="H596" s="46"/>
    </row>
    <row r="597" spans="1:8" x14ac:dyDescent="0.2">
      <c r="A597" s="46">
        <v>15</v>
      </c>
      <c r="B597" s="75">
        <v>34</v>
      </c>
      <c r="C597" s="76">
        <v>0</v>
      </c>
      <c r="D597" s="46"/>
      <c r="E597" s="46"/>
      <c r="F597" s="46"/>
      <c r="G597" s="46"/>
      <c r="H597" s="46"/>
    </row>
    <row r="598" spans="1:8" x14ac:dyDescent="0.2">
      <c r="A598" s="46">
        <v>15</v>
      </c>
      <c r="B598" s="75">
        <v>35</v>
      </c>
      <c r="C598" s="76">
        <v>0</v>
      </c>
      <c r="D598" s="46"/>
      <c r="E598" s="46"/>
      <c r="F598" s="46"/>
      <c r="G598" s="46"/>
      <c r="H598" s="46"/>
    </row>
    <row r="599" spans="1:8" x14ac:dyDescent="0.2">
      <c r="A599" s="46">
        <v>15</v>
      </c>
      <c r="B599" s="75">
        <v>36</v>
      </c>
      <c r="C599" s="76">
        <v>0</v>
      </c>
      <c r="D599" s="46"/>
      <c r="E599" s="46"/>
      <c r="F599" s="46"/>
      <c r="G599" s="46"/>
      <c r="H599" s="46"/>
    </row>
    <row r="600" spans="1:8" x14ac:dyDescent="0.2">
      <c r="A600" s="46">
        <v>15</v>
      </c>
      <c r="B600" s="75">
        <v>37</v>
      </c>
      <c r="C600" s="76">
        <v>0</v>
      </c>
      <c r="D600" s="46"/>
      <c r="E600" s="46"/>
      <c r="F600" s="46"/>
      <c r="G600" s="46"/>
      <c r="H600" s="46"/>
    </row>
    <row r="601" spans="1:8" x14ac:dyDescent="0.2">
      <c r="A601" s="46">
        <v>15</v>
      </c>
      <c r="B601" s="75">
        <v>38</v>
      </c>
      <c r="C601" s="76">
        <v>0</v>
      </c>
      <c r="D601" s="46"/>
      <c r="E601" s="46"/>
      <c r="F601" s="46"/>
      <c r="G601" s="46"/>
      <c r="H601" s="46"/>
    </row>
    <row r="602" spans="1:8" x14ac:dyDescent="0.2">
      <c r="A602" s="46">
        <v>15</v>
      </c>
      <c r="B602" s="75">
        <v>39</v>
      </c>
      <c r="C602" s="76">
        <v>0</v>
      </c>
      <c r="D602" s="46"/>
      <c r="E602" s="46"/>
      <c r="F602" s="46"/>
      <c r="G602" s="46"/>
      <c r="H602" s="46"/>
    </row>
    <row r="603" spans="1:8" ht="15.75" thickBot="1" x14ac:dyDescent="0.25">
      <c r="A603" s="111">
        <v>15</v>
      </c>
      <c r="B603" s="111">
        <v>40</v>
      </c>
      <c r="C603" s="112">
        <v>0</v>
      </c>
      <c r="D603" s="113"/>
      <c r="E603" s="46"/>
      <c r="F603" s="46"/>
      <c r="G603" s="46"/>
      <c r="H603" s="46"/>
    </row>
    <row r="604" spans="1:8" x14ac:dyDescent="0.2">
      <c r="A604" s="46">
        <v>16</v>
      </c>
      <c r="B604" s="75">
        <v>1</v>
      </c>
      <c r="C604" s="76">
        <v>0</v>
      </c>
      <c r="D604" s="46"/>
      <c r="E604" s="46"/>
      <c r="F604" s="46"/>
      <c r="G604" s="46"/>
      <c r="H604" s="46"/>
    </row>
    <row r="605" spans="1:8" x14ac:dyDescent="0.2">
      <c r="A605" s="46">
        <v>16</v>
      </c>
      <c r="B605" s="75">
        <v>2</v>
      </c>
      <c r="C605" s="76">
        <v>0</v>
      </c>
      <c r="D605" s="46"/>
      <c r="E605" s="46"/>
      <c r="F605" s="46"/>
      <c r="G605" s="46"/>
      <c r="H605" s="46"/>
    </row>
    <row r="606" spans="1:8" x14ac:dyDescent="0.2">
      <c r="A606" s="46">
        <v>16</v>
      </c>
      <c r="B606" s="75">
        <v>3</v>
      </c>
      <c r="C606" s="76">
        <v>0</v>
      </c>
      <c r="D606" s="46"/>
      <c r="E606" s="46"/>
      <c r="F606" s="46"/>
      <c r="G606" s="46"/>
      <c r="H606" s="46"/>
    </row>
    <row r="607" spans="1:8" x14ac:dyDescent="0.2">
      <c r="A607" s="46">
        <v>16</v>
      </c>
      <c r="B607" s="75">
        <v>4</v>
      </c>
      <c r="C607" s="76">
        <v>0</v>
      </c>
      <c r="D607" s="46"/>
      <c r="E607" s="46"/>
      <c r="F607" s="46"/>
      <c r="G607" s="46"/>
      <c r="H607" s="46"/>
    </row>
    <row r="608" spans="1:8" x14ac:dyDescent="0.2">
      <c r="A608" s="46">
        <v>16</v>
      </c>
      <c r="B608" s="75">
        <v>5</v>
      </c>
      <c r="C608" s="76">
        <v>0</v>
      </c>
      <c r="D608" s="46"/>
      <c r="E608" s="46"/>
      <c r="F608" s="46"/>
      <c r="G608" s="46"/>
      <c r="H608" s="46"/>
    </row>
    <row r="609" spans="1:8" x14ac:dyDescent="0.2">
      <c r="A609" s="46">
        <v>16</v>
      </c>
      <c r="B609" s="75">
        <v>6</v>
      </c>
      <c r="C609" s="76">
        <v>0</v>
      </c>
      <c r="D609" s="46"/>
      <c r="E609" s="46"/>
      <c r="F609" s="46"/>
      <c r="G609" s="46"/>
      <c r="H609" s="46"/>
    </row>
    <row r="610" spans="1:8" x14ac:dyDescent="0.2">
      <c r="A610" s="46">
        <v>16</v>
      </c>
      <c r="B610" s="75">
        <v>7</v>
      </c>
      <c r="C610" s="76">
        <v>0</v>
      </c>
      <c r="D610" s="46"/>
      <c r="E610" s="46"/>
      <c r="F610" s="46"/>
      <c r="G610" s="46"/>
      <c r="H610" s="46"/>
    </row>
    <row r="611" spans="1:8" x14ac:dyDescent="0.2">
      <c r="A611" s="46">
        <v>16</v>
      </c>
      <c r="B611" s="75">
        <v>8</v>
      </c>
      <c r="C611" s="76">
        <v>0</v>
      </c>
      <c r="D611" s="46"/>
      <c r="E611" s="46"/>
      <c r="F611" s="46"/>
      <c r="G611" s="46"/>
      <c r="H611" s="46"/>
    </row>
    <row r="612" spans="1:8" x14ac:dyDescent="0.2">
      <c r="A612" s="46">
        <v>16</v>
      </c>
      <c r="B612" s="75">
        <v>9</v>
      </c>
      <c r="C612" s="76">
        <v>0</v>
      </c>
      <c r="D612" s="46"/>
      <c r="E612" s="46"/>
      <c r="F612" s="46"/>
      <c r="G612" s="46"/>
      <c r="H612" s="46"/>
    </row>
    <row r="613" spans="1:8" x14ac:dyDescent="0.2">
      <c r="A613" s="90">
        <v>16</v>
      </c>
      <c r="B613" s="90">
        <v>10</v>
      </c>
      <c r="C613" s="91">
        <v>0</v>
      </c>
      <c r="D613" s="90"/>
      <c r="E613" s="46"/>
      <c r="F613" s="46"/>
      <c r="G613" s="46"/>
      <c r="H613" s="46"/>
    </row>
    <row r="614" spans="1:8" x14ac:dyDescent="0.2">
      <c r="A614" s="46">
        <v>16</v>
      </c>
      <c r="B614" s="75">
        <v>11</v>
      </c>
      <c r="C614" s="76">
        <v>0</v>
      </c>
      <c r="D614" s="46"/>
      <c r="E614" s="46"/>
      <c r="F614" s="46"/>
      <c r="G614" s="46"/>
      <c r="H614" s="46"/>
    </row>
    <row r="615" spans="1:8" x14ac:dyDescent="0.2">
      <c r="A615" s="46">
        <v>16</v>
      </c>
      <c r="B615" s="75">
        <v>12</v>
      </c>
      <c r="C615" s="76">
        <v>0</v>
      </c>
      <c r="D615" s="46"/>
      <c r="E615" s="46"/>
      <c r="F615" s="46"/>
      <c r="G615" s="46"/>
      <c r="H615" s="46"/>
    </row>
    <row r="616" spans="1:8" x14ac:dyDescent="0.2">
      <c r="A616" s="46">
        <v>16</v>
      </c>
      <c r="B616" s="75">
        <v>13</v>
      </c>
      <c r="C616" s="76">
        <v>0</v>
      </c>
      <c r="D616" s="46"/>
      <c r="E616" s="46"/>
      <c r="F616" s="46"/>
      <c r="G616" s="46"/>
      <c r="H616" s="46"/>
    </row>
    <row r="617" spans="1:8" x14ac:dyDescent="0.2">
      <c r="A617" s="46">
        <v>16</v>
      </c>
      <c r="B617" s="75">
        <v>14</v>
      </c>
      <c r="C617" s="76">
        <v>0</v>
      </c>
      <c r="D617" s="46"/>
      <c r="E617" s="46"/>
      <c r="F617" s="46"/>
      <c r="G617" s="46"/>
      <c r="H617" s="46"/>
    </row>
    <row r="618" spans="1:8" x14ac:dyDescent="0.2">
      <c r="A618" s="75">
        <v>16</v>
      </c>
      <c r="B618" s="75">
        <v>15</v>
      </c>
      <c r="C618" s="76">
        <v>0</v>
      </c>
      <c r="D618" s="75"/>
      <c r="E618" s="46"/>
      <c r="F618" s="46"/>
      <c r="G618" s="46"/>
      <c r="H618" s="46"/>
    </row>
    <row r="619" spans="1:8" x14ac:dyDescent="0.2">
      <c r="A619" s="46">
        <v>16</v>
      </c>
      <c r="B619" s="75">
        <v>16</v>
      </c>
      <c r="C619" s="76">
        <v>0</v>
      </c>
      <c r="D619" s="46"/>
      <c r="E619" s="46"/>
      <c r="F619" s="46"/>
      <c r="G619" s="46"/>
      <c r="H619" s="46"/>
    </row>
    <row r="620" spans="1:8" x14ac:dyDescent="0.2">
      <c r="A620" s="46">
        <v>16</v>
      </c>
      <c r="B620" s="75">
        <v>17</v>
      </c>
      <c r="C620" s="76">
        <v>0</v>
      </c>
      <c r="D620" s="46"/>
      <c r="E620" s="46"/>
      <c r="F620" s="46"/>
      <c r="G620" s="46"/>
      <c r="H620" s="46"/>
    </row>
    <row r="621" spans="1:8" x14ac:dyDescent="0.2">
      <c r="A621" s="46">
        <v>16</v>
      </c>
      <c r="B621" s="75">
        <v>18</v>
      </c>
      <c r="C621" s="76">
        <v>0</v>
      </c>
      <c r="D621" s="46"/>
      <c r="E621" s="46"/>
      <c r="F621" s="46"/>
      <c r="G621" s="46"/>
      <c r="H621" s="46"/>
    </row>
    <row r="622" spans="1:8" x14ac:dyDescent="0.2">
      <c r="A622" s="46">
        <v>16</v>
      </c>
      <c r="B622" s="75">
        <v>19</v>
      </c>
      <c r="C622" s="76">
        <v>0</v>
      </c>
      <c r="D622" s="46"/>
      <c r="E622" s="46"/>
      <c r="F622" s="46"/>
      <c r="G622" s="46"/>
      <c r="H622" s="46"/>
    </row>
    <row r="623" spans="1:8" x14ac:dyDescent="0.2">
      <c r="A623" s="90">
        <v>16</v>
      </c>
      <c r="B623" s="90">
        <v>20</v>
      </c>
      <c r="C623" s="91"/>
      <c r="D623" s="90"/>
      <c r="E623" s="46"/>
      <c r="F623" s="46"/>
      <c r="G623" s="46"/>
      <c r="H623" s="46"/>
    </row>
    <row r="624" spans="1:8" x14ac:dyDescent="0.2">
      <c r="A624" s="46">
        <v>16</v>
      </c>
      <c r="B624" s="75">
        <v>21</v>
      </c>
      <c r="C624" s="76">
        <v>0</v>
      </c>
      <c r="D624" s="46"/>
      <c r="E624" s="46"/>
      <c r="F624" s="46"/>
      <c r="G624" s="46"/>
      <c r="H624" s="46"/>
    </row>
    <row r="625" spans="1:8" x14ac:dyDescent="0.2">
      <c r="A625" s="46">
        <v>16</v>
      </c>
      <c r="B625" s="75">
        <v>22</v>
      </c>
      <c r="C625" s="76">
        <v>0</v>
      </c>
      <c r="D625" s="46"/>
      <c r="E625" s="46"/>
      <c r="F625" s="46"/>
      <c r="G625" s="46"/>
      <c r="H625" s="46"/>
    </row>
    <row r="626" spans="1:8" x14ac:dyDescent="0.2">
      <c r="A626" s="46">
        <v>16</v>
      </c>
      <c r="B626" s="75">
        <v>23</v>
      </c>
      <c r="C626" s="76">
        <v>1</v>
      </c>
      <c r="D626" s="46"/>
      <c r="E626" s="46"/>
      <c r="F626" s="46"/>
      <c r="G626" s="46"/>
      <c r="H626" s="46"/>
    </row>
    <row r="627" spans="1:8" x14ac:dyDescent="0.2">
      <c r="A627" s="46">
        <v>16</v>
      </c>
      <c r="B627" s="75">
        <v>24</v>
      </c>
      <c r="C627" s="76">
        <v>0</v>
      </c>
      <c r="D627" s="46"/>
      <c r="E627" s="46"/>
      <c r="F627" s="46"/>
      <c r="G627" s="46"/>
      <c r="H627" s="46"/>
    </row>
    <row r="628" spans="1:8" x14ac:dyDescent="0.2">
      <c r="A628" s="46">
        <v>16</v>
      </c>
      <c r="B628" s="75">
        <v>25</v>
      </c>
      <c r="C628" s="76">
        <v>0</v>
      </c>
      <c r="D628" s="46"/>
      <c r="E628" s="46"/>
      <c r="F628" s="46"/>
      <c r="G628" s="46"/>
      <c r="H628" s="46"/>
    </row>
    <row r="629" spans="1:8" x14ac:dyDescent="0.2">
      <c r="A629" s="46">
        <v>16</v>
      </c>
      <c r="B629" s="75">
        <v>26</v>
      </c>
      <c r="C629" s="76">
        <v>3</v>
      </c>
      <c r="D629" s="46"/>
      <c r="E629" s="46"/>
      <c r="F629" s="46"/>
      <c r="G629" s="46"/>
      <c r="H629" s="46"/>
    </row>
    <row r="630" spans="1:8" x14ac:dyDescent="0.2">
      <c r="A630" s="46">
        <v>16</v>
      </c>
      <c r="B630" s="75">
        <v>27</v>
      </c>
      <c r="C630" s="76">
        <v>1</v>
      </c>
      <c r="D630" s="46"/>
      <c r="E630" s="46"/>
      <c r="F630" s="46"/>
      <c r="G630" s="46"/>
      <c r="H630" s="46"/>
    </row>
    <row r="631" spans="1:8" x14ac:dyDescent="0.2">
      <c r="A631" s="46">
        <v>16</v>
      </c>
      <c r="B631" s="75">
        <v>28</v>
      </c>
      <c r="C631" s="76">
        <v>0</v>
      </c>
      <c r="D631" s="46"/>
      <c r="E631" s="46"/>
      <c r="F631" s="46"/>
      <c r="G631" s="46"/>
      <c r="H631" s="46"/>
    </row>
    <row r="632" spans="1:8" x14ac:dyDescent="0.2">
      <c r="A632" s="46">
        <v>16</v>
      </c>
      <c r="B632" s="75">
        <v>29</v>
      </c>
      <c r="C632" s="76">
        <v>0</v>
      </c>
      <c r="D632" s="46"/>
      <c r="E632" s="46"/>
      <c r="F632" s="46"/>
      <c r="G632" s="46"/>
      <c r="H632" s="46"/>
    </row>
    <row r="633" spans="1:8" x14ac:dyDescent="0.2">
      <c r="A633" s="90">
        <v>16</v>
      </c>
      <c r="B633" s="90">
        <v>30</v>
      </c>
      <c r="C633" s="91">
        <v>0</v>
      </c>
      <c r="D633" s="92"/>
      <c r="E633" s="46"/>
      <c r="F633" s="46"/>
      <c r="G633" s="46"/>
      <c r="H633" s="46"/>
    </row>
    <row r="634" spans="1:8" x14ac:dyDescent="0.2">
      <c r="A634" s="46">
        <v>16</v>
      </c>
      <c r="B634" s="75">
        <v>31</v>
      </c>
      <c r="C634" s="76">
        <v>0</v>
      </c>
      <c r="D634" s="46"/>
      <c r="E634" s="46"/>
      <c r="F634" s="46"/>
      <c r="G634" s="46"/>
      <c r="H634" s="46"/>
    </row>
    <row r="635" spans="1:8" x14ac:dyDescent="0.2">
      <c r="A635" s="46">
        <v>16</v>
      </c>
      <c r="B635" s="75">
        <v>32</v>
      </c>
      <c r="C635" s="76">
        <v>0</v>
      </c>
      <c r="D635" s="46"/>
      <c r="E635" s="46"/>
      <c r="F635" s="46"/>
      <c r="G635" s="46"/>
      <c r="H635" s="46"/>
    </row>
    <row r="636" spans="1:8" x14ac:dyDescent="0.2">
      <c r="A636" s="46">
        <v>16</v>
      </c>
      <c r="B636" s="75">
        <v>33</v>
      </c>
      <c r="C636" s="76">
        <v>0</v>
      </c>
      <c r="D636" s="46"/>
      <c r="E636" s="46"/>
      <c r="F636" s="46"/>
      <c r="G636" s="46"/>
      <c r="H636" s="46"/>
    </row>
    <row r="637" spans="1:8" x14ac:dyDescent="0.2">
      <c r="A637" s="46">
        <v>16</v>
      </c>
      <c r="B637" s="75">
        <v>34</v>
      </c>
      <c r="C637" s="76">
        <v>0</v>
      </c>
      <c r="D637" s="46"/>
      <c r="E637" s="46"/>
      <c r="F637" s="46"/>
      <c r="G637" s="46"/>
      <c r="H637" s="46"/>
    </row>
    <row r="638" spans="1:8" x14ac:dyDescent="0.2">
      <c r="A638" s="46">
        <v>16</v>
      </c>
      <c r="B638" s="75">
        <v>35</v>
      </c>
      <c r="C638" s="76">
        <v>0</v>
      </c>
      <c r="D638" s="46"/>
      <c r="E638" s="46"/>
      <c r="F638" s="46"/>
      <c r="G638" s="46"/>
      <c r="H638" s="46"/>
    </row>
    <row r="639" spans="1:8" x14ac:dyDescent="0.2">
      <c r="A639" s="46">
        <v>16</v>
      </c>
      <c r="B639" s="75">
        <v>36</v>
      </c>
      <c r="C639" s="76">
        <v>0</v>
      </c>
      <c r="D639" s="46"/>
      <c r="E639" s="46"/>
      <c r="F639" s="46"/>
      <c r="G639" s="46"/>
      <c r="H639" s="46"/>
    </row>
    <row r="640" spans="1:8" x14ac:dyDescent="0.2">
      <c r="A640" s="46">
        <v>16</v>
      </c>
      <c r="B640" s="75">
        <v>37</v>
      </c>
      <c r="C640" s="76">
        <v>0</v>
      </c>
      <c r="D640" s="46"/>
      <c r="E640" s="46"/>
      <c r="F640" s="46"/>
      <c r="G640" s="46"/>
      <c r="H640" s="46"/>
    </row>
    <row r="641" spans="1:8" x14ac:dyDescent="0.2">
      <c r="A641" s="46">
        <v>16</v>
      </c>
      <c r="B641" s="75">
        <v>38</v>
      </c>
      <c r="C641" s="76">
        <v>0</v>
      </c>
      <c r="D641" s="46"/>
      <c r="E641" s="46"/>
      <c r="F641" s="46"/>
      <c r="G641" s="46"/>
      <c r="H641" s="46"/>
    </row>
    <row r="642" spans="1:8" x14ac:dyDescent="0.2">
      <c r="A642" s="46">
        <v>16</v>
      </c>
      <c r="B642" s="75">
        <v>39</v>
      </c>
      <c r="C642" s="76"/>
      <c r="D642" s="46"/>
      <c r="E642" s="46"/>
      <c r="F642" s="46"/>
      <c r="G642" s="46"/>
      <c r="H642" s="46"/>
    </row>
    <row r="643" spans="1:8" ht="15.75" thickBot="1" x14ac:dyDescent="0.25">
      <c r="A643" s="111">
        <v>16</v>
      </c>
      <c r="B643" s="111">
        <v>40</v>
      </c>
      <c r="C643" s="112"/>
      <c r="D643" s="113"/>
      <c r="E643" s="46" t="s">
        <v>130</v>
      </c>
      <c r="F643" s="46"/>
      <c r="G643" s="46"/>
      <c r="H643" s="46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3"/>
  <sheetViews>
    <sheetView zoomScale="75" workbookViewId="0">
      <pane ySplit="3" topLeftCell="A4" activePane="bottomLeft" state="frozenSplit"/>
      <selection pane="bottomLeft" activeCell="J20" sqref="J20"/>
    </sheetView>
  </sheetViews>
  <sheetFormatPr baseColWidth="10" defaultColWidth="13.140625" defaultRowHeight="15" x14ac:dyDescent="0.2"/>
  <cols>
    <col min="1" max="4" width="5.7109375" style="10" customWidth="1"/>
    <col min="5" max="5" width="6.7109375" style="10" customWidth="1"/>
    <col min="6" max="6" width="20.7109375" style="10" customWidth="1"/>
    <col min="7" max="8" width="13.140625" style="10" customWidth="1"/>
    <col min="9" max="9" width="10.7109375" style="10" customWidth="1"/>
    <col min="10" max="10" width="5.7109375" style="10" customWidth="1"/>
    <col min="11" max="16384" width="13.140625" style="10"/>
  </cols>
  <sheetData>
    <row r="1" spans="1:10" ht="26.25" x14ac:dyDescent="0.4">
      <c r="A1" s="12" t="s">
        <v>135</v>
      </c>
    </row>
    <row r="3" spans="1:10" ht="15.75" x14ac:dyDescent="0.25">
      <c r="A3" s="39" t="s">
        <v>4</v>
      </c>
      <c r="B3" s="40" t="s">
        <v>74</v>
      </c>
      <c r="C3" s="41" t="s">
        <v>75</v>
      </c>
      <c r="D3" s="41" t="s">
        <v>76</v>
      </c>
      <c r="E3" s="42" t="s">
        <v>77</v>
      </c>
      <c r="F3" s="13" t="s">
        <v>5</v>
      </c>
      <c r="I3" s="10" t="s">
        <v>136</v>
      </c>
      <c r="J3" s="10" t="s">
        <v>137</v>
      </c>
    </row>
    <row r="4" spans="1:10" x14ac:dyDescent="0.2">
      <c r="A4" s="15">
        <v>1</v>
      </c>
      <c r="B4" s="10">
        <v>1</v>
      </c>
      <c r="C4" s="10">
        <v>1</v>
      </c>
      <c r="D4" s="16">
        <v>1</v>
      </c>
      <c r="E4" s="17">
        <v>0</v>
      </c>
      <c r="G4" s="10" t="s">
        <v>13</v>
      </c>
      <c r="H4" s="18">
        <v>41031</v>
      </c>
      <c r="I4" s="10">
        <f>SUM(E4:E43)</f>
        <v>176</v>
      </c>
      <c r="J4" s="10">
        <f>I4/40</f>
        <v>4.4000000000000004</v>
      </c>
    </row>
    <row r="5" spans="1:10" x14ac:dyDescent="0.2">
      <c r="A5" s="15">
        <v>1</v>
      </c>
      <c r="B5" s="10">
        <v>1</v>
      </c>
      <c r="C5" s="10">
        <v>1</v>
      </c>
      <c r="D5" s="16">
        <v>2</v>
      </c>
      <c r="E5" s="17">
        <v>0</v>
      </c>
      <c r="G5" s="10" t="s">
        <v>15</v>
      </c>
      <c r="H5" s="18">
        <v>41038</v>
      </c>
      <c r="I5" s="10">
        <f>SUM(E44:E83)</f>
        <v>501</v>
      </c>
      <c r="J5" s="10">
        <f t="shared" ref="J5:J27" si="0">I5/40</f>
        <v>12.525</v>
      </c>
    </row>
    <row r="6" spans="1:10" x14ac:dyDescent="0.2">
      <c r="A6" s="15">
        <v>1</v>
      </c>
      <c r="B6" s="10">
        <v>1</v>
      </c>
      <c r="C6" s="10">
        <v>1</v>
      </c>
      <c r="D6" s="16">
        <v>3</v>
      </c>
      <c r="E6" s="17">
        <v>0</v>
      </c>
      <c r="G6" s="10" t="s">
        <v>16</v>
      </c>
      <c r="H6" s="18">
        <v>41045</v>
      </c>
      <c r="I6" s="10">
        <f>SUM(E84:E123)</f>
        <v>279</v>
      </c>
      <c r="J6" s="10">
        <f t="shared" si="0"/>
        <v>6.9749999999999996</v>
      </c>
    </row>
    <row r="7" spans="1:10" x14ac:dyDescent="0.2">
      <c r="A7" s="15">
        <v>1</v>
      </c>
      <c r="B7" s="10">
        <v>1</v>
      </c>
      <c r="C7" s="10">
        <v>1</v>
      </c>
      <c r="D7" s="16">
        <v>4</v>
      </c>
      <c r="E7" s="17">
        <v>0</v>
      </c>
      <c r="G7" s="10" t="s">
        <v>17</v>
      </c>
      <c r="H7" s="18">
        <v>41052</v>
      </c>
      <c r="I7" s="10">
        <f>SUM(E124:E163)</f>
        <v>111</v>
      </c>
      <c r="J7" s="10">
        <f t="shared" si="0"/>
        <v>2.7749999999999999</v>
      </c>
    </row>
    <row r="8" spans="1:10" x14ac:dyDescent="0.2">
      <c r="A8" s="19">
        <v>1</v>
      </c>
      <c r="B8" s="20">
        <v>1</v>
      </c>
      <c r="C8" s="20">
        <v>1</v>
      </c>
      <c r="D8" s="16">
        <v>5</v>
      </c>
      <c r="E8" s="17">
        <v>0</v>
      </c>
      <c r="G8" s="10" t="s">
        <v>18</v>
      </c>
      <c r="H8" s="18">
        <v>41059</v>
      </c>
      <c r="I8" s="10">
        <f>SUM(E164:E203)</f>
        <v>100</v>
      </c>
      <c r="J8" s="10">
        <f t="shared" si="0"/>
        <v>2.5</v>
      </c>
    </row>
    <row r="9" spans="1:10" x14ac:dyDescent="0.2">
      <c r="A9" s="15">
        <v>1</v>
      </c>
      <c r="B9" s="10">
        <v>1</v>
      </c>
      <c r="C9" s="10">
        <v>1</v>
      </c>
      <c r="D9" s="16">
        <v>6</v>
      </c>
      <c r="E9" s="17">
        <v>12</v>
      </c>
      <c r="G9" s="10" t="s">
        <v>19</v>
      </c>
      <c r="H9" s="18">
        <v>41066</v>
      </c>
      <c r="I9" s="10">
        <f>SUM(E204:E243)</f>
        <v>27</v>
      </c>
      <c r="J9" s="10">
        <f t="shared" si="0"/>
        <v>0.67500000000000004</v>
      </c>
    </row>
    <row r="10" spans="1:10" x14ac:dyDescent="0.2">
      <c r="A10" s="15">
        <v>1</v>
      </c>
      <c r="B10" s="10">
        <v>1</v>
      </c>
      <c r="C10" s="10">
        <v>1</v>
      </c>
      <c r="D10" s="16">
        <v>7</v>
      </c>
      <c r="E10" s="17">
        <v>0</v>
      </c>
      <c r="G10" s="10" t="s">
        <v>20</v>
      </c>
      <c r="H10" s="18">
        <v>41073</v>
      </c>
      <c r="I10" s="10">
        <f>SUM(E244:E283)</f>
        <v>23</v>
      </c>
      <c r="J10" s="10">
        <f t="shared" si="0"/>
        <v>0.57499999999999996</v>
      </c>
    </row>
    <row r="11" spans="1:10" x14ac:dyDescent="0.2">
      <c r="A11" s="15">
        <v>1</v>
      </c>
      <c r="B11" s="10">
        <v>1</v>
      </c>
      <c r="C11" s="10">
        <v>1</v>
      </c>
      <c r="D11" s="16">
        <v>8</v>
      </c>
      <c r="E11" s="17">
        <v>0</v>
      </c>
      <c r="G11" s="10" t="s">
        <v>21</v>
      </c>
      <c r="H11" s="18">
        <v>41081</v>
      </c>
      <c r="I11" s="10">
        <f>SUM(E284:E323)</f>
        <v>18</v>
      </c>
      <c r="J11" s="10">
        <f>I11/8*7/40</f>
        <v>0.39374999999999999</v>
      </c>
    </row>
    <row r="12" spans="1:10" x14ac:dyDescent="0.2">
      <c r="A12" s="15">
        <v>1</v>
      </c>
      <c r="B12" s="10">
        <v>1</v>
      </c>
      <c r="C12" s="10">
        <v>1</v>
      </c>
      <c r="D12" s="16">
        <v>9</v>
      </c>
      <c r="E12" s="17">
        <v>9</v>
      </c>
      <c r="G12" s="10" t="s">
        <v>22</v>
      </c>
      <c r="H12" s="18">
        <v>41088</v>
      </c>
      <c r="I12" s="10">
        <f>SUM(E324:E363)</f>
        <v>34</v>
      </c>
      <c r="J12" s="10">
        <f t="shared" si="0"/>
        <v>0.85</v>
      </c>
    </row>
    <row r="13" spans="1:10" x14ac:dyDescent="0.2">
      <c r="A13" s="22">
        <v>1</v>
      </c>
      <c r="B13" s="23">
        <v>1</v>
      </c>
      <c r="C13" s="23">
        <v>1</v>
      </c>
      <c r="D13" s="23">
        <v>10</v>
      </c>
      <c r="E13" s="24">
        <v>0</v>
      </c>
      <c r="F13" s="25"/>
      <c r="G13" s="10" t="s">
        <v>23</v>
      </c>
      <c r="H13" s="18">
        <v>41094</v>
      </c>
      <c r="I13" s="10">
        <f>SUM(E364:E403)</f>
        <v>235</v>
      </c>
      <c r="J13" s="10">
        <f>I13/6*7/39</f>
        <v>7.0299145299145289</v>
      </c>
    </row>
    <row r="14" spans="1:10" x14ac:dyDescent="0.2">
      <c r="A14" s="15">
        <v>1</v>
      </c>
      <c r="B14" s="10">
        <v>1</v>
      </c>
      <c r="C14" s="10">
        <v>1</v>
      </c>
      <c r="D14" s="16">
        <v>11</v>
      </c>
      <c r="E14" s="17">
        <v>6</v>
      </c>
      <c r="G14" s="10" t="s">
        <v>24</v>
      </c>
      <c r="H14" s="18">
        <v>41101</v>
      </c>
      <c r="I14" s="10">
        <f>SUM(E404:E443)</f>
        <v>461</v>
      </c>
      <c r="J14" s="10">
        <f t="shared" si="0"/>
        <v>11.525</v>
      </c>
    </row>
    <row r="15" spans="1:10" x14ac:dyDescent="0.2">
      <c r="A15" s="15">
        <v>1</v>
      </c>
      <c r="B15" s="10">
        <v>1</v>
      </c>
      <c r="C15" s="10">
        <v>1</v>
      </c>
      <c r="D15" s="16">
        <v>12</v>
      </c>
      <c r="E15" s="17">
        <v>4</v>
      </c>
      <c r="G15" s="10" t="s">
        <v>25</v>
      </c>
      <c r="H15" s="18">
        <v>41108</v>
      </c>
      <c r="I15" s="10">
        <f>SUM(E444:E483)</f>
        <v>358</v>
      </c>
      <c r="J15" s="10">
        <f t="shared" si="0"/>
        <v>8.9499999999999993</v>
      </c>
    </row>
    <row r="16" spans="1:10" x14ac:dyDescent="0.2">
      <c r="A16" s="15">
        <v>1</v>
      </c>
      <c r="B16" s="10">
        <v>1</v>
      </c>
      <c r="C16" s="10">
        <v>1</v>
      </c>
      <c r="D16" s="16">
        <v>13</v>
      </c>
      <c r="E16" s="17">
        <v>0</v>
      </c>
      <c r="G16" s="10" t="s">
        <v>26</v>
      </c>
      <c r="H16" s="18">
        <v>41115</v>
      </c>
      <c r="I16" s="10">
        <f>SUM(E484:E523)</f>
        <v>182</v>
      </c>
      <c r="J16" s="10">
        <f t="shared" si="0"/>
        <v>4.55</v>
      </c>
    </row>
    <row r="17" spans="1:10" x14ac:dyDescent="0.2">
      <c r="A17" s="15">
        <v>1</v>
      </c>
      <c r="B17" s="10">
        <v>1</v>
      </c>
      <c r="C17" s="10">
        <v>1</v>
      </c>
      <c r="D17" s="16">
        <v>14</v>
      </c>
      <c r="E17" s="17">
        <v>1</v>
      </c>
      <c r="G17" s="10" t="s">
        <v>27</v>
      </c>
      <c r="H17" s="18">
        <v>41122</v>
      </c>
      <c r="I17" s="10">
        <f>SUM(E524:E563)</f>
        <v>90</v>
      </c>
      <c r="J17" s="10">
        <f t="shared" si="0"/>
        <v>2.25</v>
      </c>
    </row>
    <row r="18" spans="1:10" x14ac:dyDescent="0.2">
      <c r="A18" s="19">
        <v>1</v>
      </c>
      <c r="B18" s="20">
        <v>1</v>
      </c>
      <c r="C18" s="20">
        <v>1</v>
      </c>
      <c r="D18" s="16">
        <v>15</v>
      </c>
      <c r="E18" s="17">
        <v>9</v>
      </c>
      <c r="G18" s="10" t="s">
        <v>28</v>
      </c>
      <c r="H18" s="18">
        <v>41129</v>
      </c>
      <c r="I18" s="10">
        <f>SUM(E564:E603)</f>
        <v>220</v>
      </c>
      <c r="J18" s="10">
        <f t="shared" si="0"/>
        <v>5.5</v>
      </c>
    </row>
    <row r="19" spans="1:10" x14ac:dyDescent="0.2">
      <c r="A19" s="15">
        <v>1</v>
      </c>
      <c r="B19" s="10">
        <v>1</v>
      </c>
      <c r="C19" s="10">
        <v>1</v>
      </c>
      <c r="D19" s="16">
        <v>16</v>
      </c>
      <c r="E19" s="17">
        <v>5</v>
      </c>
      <c r="G19" s="10" t="s">
        <v>29</v>
      </c>
      <c r="H19" s="18">
        <v>41136</v>
      </c>
      <c r="I19" s="10">
        <f>SUM(E604:E643)</f>
        <v>205</v>
      </c>
      <c r="J19" s="10">
        <f t="shared" si="0"/>
        <v>5.125</v>
      </c>
    </row>
    <row r="20" spans="1:10" x14ac:dyDescent="0.2">
      <c r="A20" s="15">
        <v>1</v>
      </c>
      <c r="B20" s="10">
        <v>1</v>
      </c>
      <c r="C20" s="10">
        <v>1</v>
      </c>
      <c r="D20" s="16">
        <v>17</v>
      </c>
      <c r="E20" s="17">
        <v>3</v>
      </c>
      <c r="G20" s="10" t="s">
        <v>30</v>
      </c>
      <c r="H20" s="18">
        <v>41144</v>
      </c>
      <c r="I20" s="10">
        <f>SUM(E644:E683)</f>
        <v>80</v>
      </c>
      <c r="J20" s="10">
        <f>I20/8*7/39</f>
        <v>1.7948717948717949</v>
      </c>
    </row>
    <row r="21" spans="1:10" x14ac:dyDescent="0.2">
      <c r="A21" s="15">
        <v>1</v>
      </c>
      <c r="B21" s="10">
        <v>1</v>
      </c>
      <c r="C21" s="10">
        <v>1</v>
      </c>
      <c r="D21" s="16">
        <v>18</v>
      </c>
      <c r="E21" s="17">
        <v>3</v>
      </c>
      <c r="G21" s="10" t="s">
        <v>31</v>
      </c>
      <c r="H21" s="18">
        <v>41150</v>
      </c>
      <c r="I21" s="10">
        <f>SUM(E684:E723)</f>
        <v>879</v>
      </c>
      <c r="J21" s="10">
        <f>I21/6*7/39</f>
        <v>26.294871794871796</v>
      </c>
    </row>
    <row r="22" spans="1:10" x14ac:dyDescent="0.2">
      <c r="A22" s="15">
        <v>1</v>
      </c>
      <c r="B22" s="10">
        <v>1</v>
      </c>
      <c r="C22" s="10">
        <v>1</v>
      </c>
      <c r="D22" s="16">
        <v>19</v>
      </c>
      <c r="E22" s="17">
        <v>1</v>
      </c>
      <c r="G22" s="10" t="s">
        <v>32</v>
      </c>
      <c r="H22" s="18">
        <v>41157</v>
      </c>
      <c r="I22" s="10">
        <f>SUM(E724:E763)</f>
        <v>555</v>
      </c>
      <c r="J22" s="10">
        <f>I22/39</f>
        <v>14.23076923076923</v>
      </c>
    </row>
    <row r="23" spans="1:10" x14ac:dyDescent="0.2">
      <c r="A23" s="22">
        <v>1</v>
      </c>
      <c r="B23" s="23">
        <v>1</v>
      </c>
      <c r="C23" s="23">
        <v>1</v>
      </c>
      <c r="D23" s="23">
        <v>20</v>
      </c>
      <c r="E23" s="24">
        <v>0</v>
      </c>
      <c r="F23" s="25"/>
      <c r="G23" s="10" t="s">
        <v>33</v>
      </c>
      <c r="H23" s="18">
        <v>41166</v>
      </c>
      <c r="I23" s="10">
        <f>SUM(E764:E803)</f>
        <v>50</v>
      </c>
      <c r="J23" s="10">
        <f>I23/9*7/39</f>
        <v>0.99715099715099709</v>
      </c>
    </row>
    <row r="24" spans="1:10" x14ac:dyDescent="0.2">
      <c r="A24" s="15">
        <v>1</v>
      </c>
      <c r="B24" s="10">
        <v>1</v>
      </c>
      <c r="C24" s="10">
        <v>1</v>
      </c>
      <c r="D24" s="16">
        <v>21</v>
      </c>
      <c r="E24" s="17">
        <v>0</v>
      </c>
      <c r="G24" s="10" t="s">
        <v>34</v>
      </c>
      <c r="H24" s="18">
        <v>41173</v>
      </c>
      <c r="I24" s="10">
        <f>SUM(E804:E843)</f>
        <v>95</v>
      </c>
      <c r="J24" s="10">
        <f>I24/30</f>
        <v>3.1666666666666665</v>
      </c>
    </row>
    <row r="25" spans="1:10" x14ac:dyDescent="0.2">
      <c r="A25" s="15">
        <v>1</v>
      </c>
      <c r="B25" s="10">
        <v>1</v>
      </c>
      <c r="C25" s="10">
        <v>1</v>
      </c>
      <c r="D25" s="16">
        <v>22</v>
      </c>
      <c r="E25" s="17">
        <v>8</v>
      </c>
      <c r="G25" s="10" t="s">
        <v>35</v>
      </c>
      <c r="H25" s="18">
        <v>41180</v>
      </c>
      <c r="I25" s="10">
        <f>SUM(E844:E883)</f>
        <v>66</v>
      </c>
      <c r="J25" s="10">
        <f t="shared" si="0"/>
        <v>1.65</v>
      </c>
    </row>
    <row r="26" spans="1:10" x14ac:dyDescent="0.2">
      <c r="A26" s="15">
        <v>1</v>
      </c>
      <c r="B26" s="10">
        <v>1</v>
      </c>
      <c r="C26" s="10">
        <v>1</v>
      </c>
      <c r="D26" s="16">
        <v>23</v>
      </c>
      <c r="E26" s="17">
        <v>2</v>
      </c>
      <c r="G26" s="10" t="s">
        <v>36</v>
      </c>
      <c r="H26" s="18">
        <v>41187</v>
      </c>
      <c r="I26" s="10">
        <f>SUM(E884:E923)</f>
        <v>24</v>
      </c>
      <c r="J26" s="10">
        <f>I26/39</f>
        <v>0.61538461538461542</v>
      </c>
    </row>
    <row r="27" spans="1:10" x14ac:dyDescent="0.2">
      <c r="A27" s="15">
        <v>1</v>
      </c>
      <c r="B27" s="10">
        <v>1</v>
      </c>
      <c r="C27" s="10">
        <v>1</v>
      </c>
      <c r="D27" s="16">
        <v>24</v>
      </c>
      <c r="E27" s="17">
        <v>2</v>
      </c>
      <c r="G27" s="10" t="s">
        <v>37</v>
      </c>
      <c r="H27" s="18">
        <v>41194</v>
      </c>
      <c r="I27" s="10">
        <f>SUM(E924:E963)</f>
        <v>2</v>
      </c>
      <c r="J27" s="10">
        <f t="shared" si="0"/>
        <v>0.05</v>
      </c>
    </row>
    <row r="28" spans="1:10" x14ac:dyDescent="0.2">
      <c r="A28" s="19">
        <v>1</v>
      </c>
      <c r="B28" s="20">
        <v>1</v>
      </c>
      <c r="C28" s="20">
        <v>1</v>
      </c>
      <c r="D28" s="16">
        <v>25</v>
      </c>
      <c r="E28" s="17">
        <v>19</v>
      </c>
      <c r="H28" s="18"/>
    </row>
    <row r="29" spans="1:10" x14ac:dyDescent="0.2">
      <c r="A29" s="15">
        <v>1</v>
      </c>
      <c r="B29" s="10">
        <v>1</v>
      </c>
      <c r="C29" s="10">
        <v>1</v>
      </c>
      <c r="D29" s="16">
        <v>26</v>
      </c>
      <c r="E29" s="17">
        <v>5</v>
      </c>
    </row>
    <row r="30" spans="1:10" x14ac:dyDescent="0.2">
      <c r="A30" s="15">
        <v>1</v>
      </c>
      <c r="B30" s="10">
        <v>1</v>
      </c>
      <c r="C30" s="10">
        <v>1</v>
      </c>
      <c r="D30" s="16">
        <v>27</v>
      </c>
      <c r="E30" s="17">
        <v>9</v>
      </c>
    </row>
    <row r="31" spans="1:10" x14ac:dyDescent="0.2">
      <c r="A31" s="15">
        <v>1</v>
      </c>
      <c r="B31" s="10">
        <v>1</v>
      </c>
      <c r="C31" s="10">
        <v>1</v>
      </c>
      <c r="D31" s="16">
        <v>28</v>
      </c>
      <c r="E31" s="17">
        <v>5</v>
      </c>
    </row>
    <row r="32" spans="1:10" x14ac:dyDescent="0.2">
      <c r="A32" s="15">
        <v>1</v>
      </c>
      <c r="B32" s="20">
        <v>1</v>
      </c>
      <c r="C32" s="20">
        <v>1</v>
      </c>
      <c r="D32" s="16">
        <v>29</v>
      </c>
      <c r="E32" s="17">
        <v>2</v>
      </c>
    </row>
    <row r="33" spans="1:6" x14ac:dyDescent="0.2">
      <c r="A33" s="22">
        <v>1</v>
      </c>
      <c r="B33" s="23">
        <v>1</v>
      </c>
      <c r="C33" s="23">
        <v>1</v>
      </c>
      <c r="D33" s="23">
        <v>30</v>
      </c>
      <c r="E33" s="24">
        <v>3</v>
      </c>
      <c r="F33" s="25"/>
    </row>
    <row r="34" spans="1:6" x14ac:dyDescent="0.2">
      <c r="A34" s="15">
        <v>1</v>
      </c>
      <c r="B34" s="10">
        <v>1</v>
      </c>
      <c r="C34" s="10">
        <v>1</v>
      </c>
      <c r="D34" s="16">
        <v>31</v>
      </c>
      <c r="E34" s="17">
        <v>11</v>
      </c>
    </row>
    <row r="35" spans="1:6" x14ac:dyDescent="0.2">
      <c r="A35" s="15">
        <v>1</v>
      </c>
      <c r="B35" s="10">
        <v>1</v>
      </c>
      <c r="C35" s="10">
        <v>1</v>
      </c>
      <c r="D35" s="16">
        <v>32</v>
      </c>
      <c r="E35" s="17">
        <v>6</v>
      </c>
    </row>
    <row r="36" spans="1:6" x14ac:dyDescent="0.2">
      <c r="A36" s="15">
        <v>1</v>
      </c>
      <c r="B36" s="10">
        <v>1</v>
      </c>
      <c r="C36" s="10">
        <v>1</v>
      </c>
      <c r="D36" s="16">
        <v>33</v>
      </c>
      <c r="E36" s="17">
        <v>0</v>
      </c>
    </row>
    <row r="37" spans="1:6" x14ac:dyDescent="0.2">
      <c r="A37" s="15">
        <v>1</v>
      </c>
      <c r="B37" s="10">
        <v>1</v>
      </c>
      <c r="C37" s="10">
        <v>1</v>
      </c>
      <c r="D37" s="16">
        <v>34</v>
      </c>
      <c r="E37" s="17">
        <v>5</v>
      </c>
    </row>
    <row r="38" spans="1:6" x14ac:dyDescent="0.2">
      <c r="A38" s="19">
        <v>1</v>
      </c>
      <c r="B38" s="20">
        <v>1</v>
      </c>
      <c r="C38" s="20">
        <v>1</v>
      </c>
      <c r="D38" s="16">
        <v>35</v>
      </c>
      <c r="E38" s="17">
        <v>5</v>
      </c>
    </row>
    <row r="39" spans="1:6" x14ac:dyDescent="0.2">
      <c r="A39" s="15">
        <v>1</v>
      </c>
      <c r="B39" s="10">
        <v>1</v>
      </c>
      <c r="C39" s="10">
        <v>1</v>
      </c>
      <c r="D39" s="16">
        <v>36</v>
      </c>
      <c r="E39" s="17">
        <v>22</v>
      </c>
    </row>
    <row r="40" spans="1:6" x14ac:dyDescent="0.2">
      <c r="A40" s="15">
        <v>1</v>
      </c>
      <c r="B40" s="10">
        <v>1</v>
      </c>
      <c r="C40" s="10">
        <v>1</v>
      </c>
      <c r="D40" s="16">
        <v>37</v>
      </c>
      <c r="E40" s="17">
        <v>5</v>
      </c>
    </row>
    <row r="41" spans="1:6" x14ac:dyDescent="0.2">
      <c r="A41" s="15">
        <v>1</v>
      </c>
      <c r="B41" s="10">
        <v>1</v>
      </c>
      <c r="C41" s="10">
        <v>1</v>
      </c>
      <c r="D41" s="16">
        <v>38</v>
      </c>
      <c r="E41" s="17">
        <v>0</v>
      </c>
    </row>
    <row r="42" spans="1:6" x14ac:dyDescent="0.2">
      <c r="A42" s="15">
        <v>1</v>
      </c>
      <c r="B42" s="10">
        <v>1</v>
      </c>
      <c r="C42" s="10">
        <v>1</v>
      </c>
      <c r="D42" s="16">
        <v>39</v>
      </c>
      <c r="E42" s="17">
        <v>1</v>
      </c>
    </row>
    <row r="43" spans="1:6" ht="15.75" thickBot="1" x14ac:dyDescent="0.25">
      <c r="A43" s="26">
        <v>1</v>
      </c>
      <c r="B43" s="27">
        <v>1</v>
      </c>
      <c r="C43" s="27">
        <v>1</v>
      </c>
      <c r="D43" s="27">
        <v>40</v>
      </c>
      <c r="E43" s="28">
        <v>13</v>
      </c>
      <c r="F43" s="43"/>
    </row>
    <row r="44" spans="1:6" x14ac:dyDescent="0.2">
      <c r="A44" s="15">
        <v>1</v>
      </c>
      <c r="B44" s="10">
        <v>2</v>
      </c>
      <c r="C44" s="10">
        <v>1</v>
      </c>
      <c r="D44" s="16">
        <v>1</v>
      </c>
      <c r="E44" s="44">
        <v>3</v>
      </c>
    </row>
    <row r="45" spans="1:6" x14ac:dyDescent="0.2">
      <c r="A45" s="15">
        <v>1</v>
      </c>
      <c r="B45" s="10">
        <v>2</v>
      </c>
      <c r="C45" s="10">
        <v>1</v>
      </c>
      <c r="D45" s="16">
        <v>2</v>
      </c>
      <c r="E45" s="17">
        <v>13</v>
      </c>
    </row>
    <row r="46" spans="1:6" x14ac:dyDescent="0.2">
      <c r="A46" s="15">
        <v>1</v>
      </c>
      <c r="B46" s="10">
        <v>2</v>
      </c>
      <c r="C46" s="10">
        <v>1</v>
      </c>
      <c r="D46" s="16">
        <v>3</v>
      </c>
      <c r="E46" s="17">
        <v>29</v>
      </c>
    </row>
    <row r="47" spans="1:6" x14ac:dyDescent="0.2">
      <c r="A47" s="15">
        <v>1</v>
      </c>
      <c r="B47" s="10">
        <v>2</v>
      </c>
      <c r="C47" s="10">
        <v>1</v>
      </c>
      <c r="D47" s="16">
        <v>4</v>
      </c>
      <c r="E47" s="17">
        <v>13</v>
      </c>
    </row>
    <row r="48" spans="1:6" x14ac:dyDescent="0.2">
      <c r="A48" s="19">
        <v>1</v>
      </c>
      <c r="B48" s="20">
        <v>2</v>
      </c>
      <c r="C48" s="20">
        <v>1</v>
      </c>
      <c r="D48" s="16">
        <v>5</v>
      </c>
      <c r="E48" s="17">
        <v>17</v>
      </c>
    </row>
    <row r="49" spans="1:6" x14ac:dyDescent="0.2">
      <c r="A49" s="15">
        <v>1</v>
      </c>
      <c r="B49" s="10">
        <v>2</v>
      </c>
      <c r="C49" s="10">
        <v>1</v>
      </c>
      <c r="D49" s="16">
        <v>6</v>
      </c>
      <c r="E49" s="17">
        <v>26</v>
      </c>
    </row>
    <row r="50" spans="1:6" x14ac:dyDescent="0.2">
      <c r="A50" s="15">
        <v>1</v>
      </c>
      <c r="B50" s="10">
        <v>2</v>
      </c>
      <c r="C50" s="10">
        <v>1</v>
      </c>
      <c r="D50" s="16">
        <v>7</v>
      </c>
      <c r="E50" s="17">
        <v>0</v>
      </c>
    </row>
    <row r="51" spans="1:6" x14ac:dyDescent="0.2">
      <c r="A51" s="15">
        <v>1</v>
      </c>
      <c r="B51" s="10">
        <v>2</v>
      </c>
      <c r="C51" s="10">
        <v>1</v>
      </c>
      <c r="D51" s="16">
        <v>8</v>
      </c>
      <c r="E51" s="17">
        <v>1</v>
      </c>
    </row>
    <row r="52" spans="1:6" x14ac:dyDescent="0.2">
      <c r="A52" s="15">
        <v>1</v>
      </c>
      <c r="B52" s="10">
        <v>2</v>
      </c>
      <c r="C52" s="10">
        <v>1</v>
      </c>
      <c r="D52" s="16">
        <v>9</v>
      </c>
      <c r="E52" s="17">
        <v>5</v>
      </c>
    </row>
    <row r="53" spans="1:6" x14ac:dyDescent="0.2">
      <c r="A53" s="22">
        <v>1</v>
      </c>
      <c r="B53" s="23">
        <v>2</v>
      </c>
      <c r="C53" s="23">
        <v>1</v>
      </c>
      <c r="D53" s="23">
        <v>10</v>
      </c>
      <c r="E53" s="24">
        <v>7</v>
      </c>
      <c r="F53" s="23"/>
    </row>
    <row r="54" spans="1:6" x14ac:dyDescent="0.2">
      <c r="A54" s="15">
        <v>1</v>
      </c>
      <c r="B54" s="10">
        <v>2</v>
      </c>
      <c r="C54" s="10">
        <v>1</v>
      </c>
      <c r="D54" s="16">
        <v>11</v>
      </c>
      <c r="E54" s="17">
        <v>36</v>
      </c>
    </row>
    <row r="55" spans="1:6" x14ac:dyDescent="0.2">
      <c r="A55" s="15">
        <v>1</v>
      </c>
      <c r="B55" s="10">
        <v>2</v>
      </c>
      <c r="C55" s="10">
        <v>1</v>
      </c>
      <c r="D55" s="16">
        <v>12</v>
      </c>
      <c r="E55" s="17">
        <v>13</v>
      </c>
    </row>
    <row r="56" spans="1:6" x14ac:dyDescent="0.2">
      <c r="A56" s="15">
        <v>1</v>
      </c>
      <c r="B56" s="10">
        <v>2</v>
      </c>
      <c r="C56" s="10">
        <v>1</v>
      </c>
      <c r="D56" s="16">
        <v>13</v>
      </c>
      <c r="E56" s="17">
        <v>19</v>
      </c>
    </row>
    <row r="57" spans="1:6" x14ac:dyDescent="0.2">
      <c r="A57" s="15">
        <v>1</v>
      </c>
      <c r="B57" s="10">
        <v>2</v>
      </c>
      <c r="C57" s="10">
        <v>1</v>
      </c>
      <c r="D57" s="16">
        <v>14</v>
      </c>
      <c r="E57" s="17">
        <v>22</v>
      </c>
    </row>
    <row r="58" spans="1:6" x14ac:dyDescent="0.2">
      <c r="A58" s="19">
        <v>1</v>
      </c>
      <c r="B58" s="20">
        <v>2</v>
      </c>
      <c r="C58" s="20">
        <v>1</v>
      </c>
      <c r="D58" s="16">
        <v>15</v>
      </c>
      <c r="E58" s="17">
        <v>28</v>
      </c>
    </row>
    <row r="59" spans="1:6" x14ac:dyDescent="0.2">
      <c r="A59" s="15">
        <v>1</v>
      </c>
      <c r="B59" s="10">
        <v>2</v>
      </c>
      <c r="C59" s="10">
        <v>1</v>
      </c>
      <c r="D59" s="16">
        <v>16</v>
      </c>
      <c r="E59" s="17">
        <v>0</v>
      </c>
    </row>
    <row r="60" spans="1:6" x14ac:dyDescent="0.2">
      <c r="A60" s="15">
        <v>1</v>
      </c>
      <c r="B60" s="10">
        <v>2</v>
      </c>
      <c r="C60" s="10">
        <v>1</v>
      </c>
      <c r="D60" s="16">
        <v>17</v>
      </c>
      <c r="E60" s="17">
        <v>19</v>
      </c>
    </row>
    <row r="61" spans="1:6" x14ac:dyDescent="0.2">
      <c r="A61" s="15">
        <v>1</v>
      </c>
      <c r="B61" s="10">
        <v>2</v>
      </c>
      <c r="C61" s="10">
        <v>1</v>
      </c>
      <c r="D61" s="16">
        <v>18</v>
      </c>
      <c r="E61" s="17">
        <v>10</v>
      </c>
    </row>
    <row r="62" spans="1:6" x14ac:dyDescent="0.2">
      <c r="A62" s="15">
        <v>1</v>
      </c>
      <c r="B62" s="10">
        <v>2</v>
      </c>
      <c r="C62" s="10">
        <v>1</v>
      </c>
      <c r="D62" s="16">
        <v>19</v>
      </c>
      <c r="E62" s="17">
        <v>5</v>
      </c>
    </row>
    <row r="63" spans="1:6" x14ac:dyDescent="0.2">
      <c r="A63" s="22">
        <v>1</v>
      </c>
      <c r="B63" s="23">
        <v>2</v>
      </c>
      <c r="C63" s="23">
        <v>1</v>
      </c>
      <c r="D63" s="23">
        <v>20</v>
      </c>
      <c r="E63" s="24">
        <v>17</v>
      </c>
      <c r="F63" s="23"/>
    </row>
    <row r="64" spans="1:6" x14ac:dyDescent="0.2">
      <c r="A64" s="15">
        <v>1</v>
      </c>
      <c r="B64" s="10">
        <v>2</v>
      </c>
      <c r="C64" s="10">
        <v>1</v>
      </c>
      <c r="D64" s="16">
        <v>21</v>
      </c>
      <c r="E64" s="17">
        <v>9</v>
      </c>
    </row>
    <row r="65" spans="1:6" x14ac:dyDescent="0.2">
      <c r="A65" s="15">
        <v>1</v>
      </c>
      <c r="B65" s="10">
        <v>2</v>
      </c>
      <c r="C65" s="10">
        <v>1</v>
      </c>
      <c r="D65" s="16">
        <v>22</v>
      </c>
      <c r="E65" s="17">
        <v>2</v>
      </c>
    </row>
    <row r="66" spans="1:6" x14ac:dyDescent="0.2">
      <c r="A66" s="15">
        <v>1</v>
      </c>
      <c r="B66" s="10">
        <v>2</v>
      </c>
      <c r="C66" s="10">
        <v>1</v>
      </c>
      <c r="D66" s="16">
        <v>23</v>
      </c>
      <c r="E66" s="17">
        <v>16</v>
      </c>
    </row>
    <row r="67" spans="1:6" x14ac:dyDescent="0.2">
      <c r="A67" s="15">
        <v>1</v>
      </c>
      <c r="B67" s="10">
        <v>2</v>
      </c>
      <c r="C67" s="10">
        <v>1</v>
      </c>
      <c r="D67" s="16">
        <v>24</v>
      </c>
      <c r="E67" s="17">
        <v>0</v>
      </c>
    </row>
    <row r="68" spans="1:6" x14ac:dyDescent="0.2">
      <c r="A68" s="19">
        <v>1</v>
      </c>
      <c r="B68" s="20">
        <v>2</v>
      </c>
      <c r="C68" s="20">
        <v>1</v>
      </c>
      <c r="D68" s="16">
        <v>25</v>
      </c>
      <c r="E68" s="17">
        <v>6</v>
      </c>
    </row>
    <row r="69" spans="1:6" x14ac:dyDescent="0.2">
      <c r="A69" s="15">
        <v>1</v>
      </c>
      <c r="B69" s="10">
        <v>2</v>
      </c>
      <c r="C69" s="10">
        <v>1</v>
      </c>
      <c r="D69" s="16">
        <v>26</v>
      </c>
      <c r="E69" s="17">
        <v>10</v>
      </c>
    </row>
    <row r="70" spans="1:6" x14ac:dyDescent="0.2">
      <c r="A70" s="15">
        <v>1</v>
      </c>
      <c r="B70" s="10">
        <v>2</v>
      </c>
      <c r="C70" s="10">
        <v>1</v>
      </c>
      <c r="D70" s="16">
        <v>27</v>
      </c>
      <c r="E70" s="17">
        <v>7</v>
      </c>
    </row>
    <row r="71" spans="1:6" x14ac:dyDescent="0.2">
      <c r="A71" s="15">
        <v>1</v>
      </c>
      <c r="B71" s="10">
        <v>2</v>
      </c>
      <c r="C71" s="10">
        <v>1</v>
      </c>
      <c r="D71" s="16">
        <v>28</v>
      </c>
      <c r="E71" s="17">
        <v>4</v>
      </c>
    </row>
    <row r="72" spans="1:6" x14ac:dyDescent="0.2">
      <c r="A72" s="15">
        <v>1</v>
      </c>
      <c r="B72" s="10">
        <v>2</v>
      </c>
      <c r="C72" s="10">
        <v>1</v>
      </c>
      <c r="D72" s="16">
        <v>29</v>
      </c>
      <c r="E72" s="17">
        <v>4</v>
      </c>
    </row>
    <row r="73" spans="1:6" x14ac:dyDescent="0.2">
      <c r="A73" s="22">
        <v>1</v>
      </c>
      <c r="B73" s="23">
        <v>2</v>
      </c>
      <c r="C73" s="23">
        <v>1</v>
      </c>
      <c r="D73" s="23">
        <v>30</v>
      </c>
      <c r="E73" s="24">
        <v>10</v>
      </c>
      <c r="F73" s="23"/>
    </row>
    <row r="74" spans="1:6" x14ac:dyDescent="0.2">
      <c r="A74" s="15">
        <v>1</v>
      </c>
      <c r="B74" s="10">
        <v>2</v>
      </c>
      <c r="C74" s="10">
        <v>1</v>
      </c>
      <c r="D74" s="16">
        <v>31</v>
      </c>
      <c r="E74" s="17">
        <v>13</v>
      </c>
    </row>
    <row r="75" spans="1:6" x14ac:dyDescent="0.2">
      <c r="A75" s="15">
        <v>1</v>
      </c>
      <c r="B75" s="10">
        <v>2</v>
      </c>
      <c r="C75" s="10">
        <v>1</v>
      </c>
      <c r="D75" s="16">
        <v>32</v>
      </c>
      <c r="E75" s="17">
        <v>19</v>
      </c>
    </row>
    <row r="76" spans="1:6" x14ac:dyDescent="0.2">
      <c r="A76" s="15">
        <v>1</v>
      </c>
      <c r="B76" s="10">
        <v>2</v>
      </c>
      <c r="C76" s="10">
        <v>1</v>
      </c>
      <c r="D76" s="16">
        <v>33</v>
      </c>
      <c r="E76" s="17">
        <v>18</v>
      </c>
    </row>
    <row r="77" spans="1:6" x14ac:dyDescent="0.2">
      <c r="A77" s="15">
        <v>1</v>
      </c>
      <c r="B77" s="10">
        <v>2</v>
      </c>
      <c r="C77" s="10">
        <v>1</v>
      </c>
      <c r="D77" s="16">
        <v>34</v>
      </c>
      <c r="E77" s="17">
        <v>4</v>
      </c>
    </row>
    <row r="78" spans="1:6" x14ac:dyDescent="0.2">
      <c r="A78" s="19">
        <v>1</v>
      </c>
      <c r="B78" s="20">
        <v>2</v>
      </c>
      <c r="C78" s="20">
        <v>1</v>
      </c>
      <c r="D78" s="16">
        <v>35</v>
      </c>
      <c r="E78" s="17">
        <v>23</v>
      </c>
    </row>
    <row r="79" spans="1:6" x14ac:dyDescent="0.2">
      <c r="A79" s="15">
        <v>1</v>
      </c>
      <c r="B79" s="10">
        <v>2</v>
      </c>
      <c r="C79" s="10">
        <v>1</v>
      </c>
      <c r="D79" s="16">
        <v>36</v>
      </c>
      <c r="E79" s="17">
        <v>16</v>
      </c>
    </row>
    <row r="80" spans="1:6" x14ac:dyDescent="0.2">
      <c r="A80" s="15">
        <v>1</v>
      </c>
      <c r="B80" s="10">
        <v>2</v>
      </c>
      <c r="C80" s="10">
        <v>1</v>
      </c>
      <c r="D80" s="16">
        <v>37</v>
      </c>
      <c r="E80" s="17">
        <v>21</v>
      </c>
    </row>
    <row r="81" spans="1:6" x14ac:dyDescent="0.2">
      <c r="A81" s="15">
        <v>1</v>
      </c>
      <c r="B81" s="10">
        <v>2</v>
      </c>
      <c r="C81" s="10">
        <v>1</v>
      </c>
      <c r="D81" s="16">
        <v>38</v>
      </c>
      <c r="E81" s="17">
        <v>2</v>
      </c>
    </row>
    <row r="82" spans="1:6" x14ac:dyDescent="0.2">
      <c r="A82" s="15">
        <v>1</v>
      </c>
      <c r="B82" s="10">
        <v>2</v>
      </c>
      <c r="C82" s="10">
        <v>1</v>
      </c>
      <c r="D82" s="16">
        <v>39</v>
      </c>
      <c r="E82" s="17">
        <v>17</v>
      </c>
    </row>
    <row r="83" spans="1:6" ht="15.75" thickBot="1" x14ac:dyDescent="0.25">
      <c r="A83" s="26">
        <v>1</v>
      </c>
      <c r="B83" s="27">
        <v>2</v>
      </c>
      <c r="C83" s="27">
        <v>1</v>
      </c>
      <c r="D83" s="27">
        <v>40</v>
      </c>
      <c r="E83" s="28">
        <v>17</v>
      </c>
      <c r="F83" s="27"/>
    </row>
    <row r="84" spans="1:6" x14ac:dyDescent="0.2">
      <c r="A84" s="15">
        <v>1</v>
      </c>
      <c r="B84" s="10">
        <v>3</v>
      </c>
      <c r="C84" s="10">
        <v>1</v>
      </c>
      <c r="D84" s="16">
        <v>1</v>
      </c>
      <c r="E84" s="17">
        <v>6</v>
      </c>
    </row>
    <row r="85" spans="1:6" x14ac:dyDescent="0.2">
      <c r="A85" s="15">
        <v>1</v>
      </c>
      <c r="B85" s="10">
        <v>3</v>
      </c>
      <c r="C85" s="10">
        <v>1</v>
      </c>
      <c r="D85" s="16">
        <v>2</v>
      </c>
      <c r="E85" s="17">
        <v>2</v>
      </c>
    </row>
    <row r="86" spans="1:6" x14ac:dyDescent="0.2">
      <c r="A86" s="15">
        <v>1</v>
      </c>
      <c r="B86" s="10">
        <v>3</v>
      </c>
      <c r="C86" s="10">
        <v>1</v>
      </c>
      <c r="D86" s="16">
        <v>3</v>
      </c>
      <c r="E86" s="17">
        <v>8</v>
      </c>
    </row>
    <row r="87" spans="1:6" x14ac:dyDescent="0.2">
      <c r="A87" s="15">
        <v>1</v>
      </c>
      <c r="B87" s="10">
        <v>3</v>
      </c>
      <c r="C87" s="10">
        <v>1</v>
      </c>
      <c r="D87" s="16">
        <v>4</v>
      </c>
      <c r="E87" s="17">
        <v>7</v>
      </c>
    </row>
    <row r="88" spans="1:6" x14ac:dyDescent="0.2">
      <c r="A88" s="19">
        <v>1</v>
      </c>
      <c r="B88" s="20">
        <v>3</v>
      </c>
      <c r="C88" s="20">
        <v>1</v>
      </c>
      <c r="D88" s="16">
        <v>5</v>
      </c>
      <c r="E88" s="17">
        <v>3</v>
      </c>
    </row>
    <row r="89" spans="1:6" x14ac:dyDescent="0.2">
      <c r="A89" s="15">
        <v>1</v>
      </c>
      <c r="B89" s="10">
        <v>3</v>
      </c>
      <c r="C89" s="10">
        <v>1</v>
      </c>
      <c r="D89" s="16">
        <v>6</v>
      </c>
      <c r="E89" s="17">
        <v>10</v>
      </c>
    </row>
    <row r="90" spans="1:6" x14ac:dyDescent="0.2">
      <c r="A90" s="15">
        <v>1</v>
      </c>
      <c r="B90" s="10">
        <v>3</v>
      </c>
      <c r="C90" s="10">
        <v>1</v>
      </c>
      <c r="D90" s="16">
        <v>7</v>
      </c>
      <c r="E90" s="17">
        <v>19</v>
      </c>
    </row>
    <row r="91" spans="1:6" x14ac:dyDescent="0.2">
      <c r="A91" s="15">
        <v>1</v>
      </c>
      <c r="B91" s="10">
        <v>3</v>
      </c>
      <c r="C91" s="10">
        <v>1</v>
      </c>
      <c r="D91" s="16">
        <v>8</v>
      </c>
      <c r="E91" s="17">
        <v>0</v>
      </c>
    </row>
    <row r="92" spans="1:6" x14ac:dyDescent="0.2">
      <c r="A92" s="15">
        <v>1</v>
      </c>
      <c r="B92" s="10">
        <v>3</v>
      </c>
      <c r="C92" s="10">
        <v>1</v>
      </c>
      <c r="D92" s="16">
        <v>9</v>
      </c>
      <c r="E92" s="17">
        <v>5</v>
      </c>
    </row>
    <row r="93" spans="1:6" x14ac:dyDescent="0.2">
      <c r="A93" s="22">
        <v>1</v>
      </c>
      <c r="B93" s="23">
        <v>3</v>
      </c>
      <c r="C93" s="23">
        <v>1</v>
      </c>
      <c r="D93" s="23">
        <v>10</v>
      </c>
      <c r="E93" s="24">
        <v>17</v>
      </c>
      <c r="F93" s="25"/>
    </row>
    <row r="94" spans="1:6" x14ac:dyDescent="0.2">
      <c r="A94" s="15">
        <v>1</v>
      </c>
      <c r="B94" s="10">
        <v>3</v>
      </c>
      <c r="C94" s="10">
        <v>1</v>
      </c>
      <c r="D94" s="16">
        <v>11</v>
      </c>
      <c r="E94" s="17">
        <v>3</v>
      </c>
    </row>
    <row r="95" spans="1:6" x14ac:dyDescent="0.2">
      <c r="A95" s="15">
        <v>1</v>
      </c>
      <c r="B95" s="10">
        <v>3</v>
      </c>
      <c r="C95" s="10">
        <v>1</v>
      </c>
      <c r="D95" s="16">
        <v>12</v>
      </c>
      <c r="E95" s="17">
        <v>5</v>
      </c>
    </row>
    <row r="96" spans="1:6" x14ac:dyDescent="0.2">
      <c r="A96" s="15">
        <v>1</v>
      </c>
      <c r="B96" s="10">
        <v>3</v>
      </c>
      <c r="C96" s="10">
        <v>1</v>
      </c>
      <c r="D96" s="16">
        <v>13</v>
      </c>
      <c r="E96" s="17">
        <v>0</v>
      </c>
    </row>
    <row r="97" spans="1:6" x14ac:dyDescent="0.2">
      <c r="A97" s="15">
        <v>1</v>
      </c>
      <c r="B97" s="10">
        <v>3</v>
      </c>
      <c r="C97" s="10">
        <v>1</v>
      </c>
      <c r="D97" s="16">
        <v>14</v>
      </c>
      <c r="E97" s="17">
        <v>4</v>
      </c>
    </row>
    <row r="98" spans="1:6" x14ac:dyDescent="0.2">
      <c r="A98" s="19">
        <v>1</v>
      </c>
      <c r="B98" s="20">
        <v>3</v>
      </c>
      <c r="C98" s="20">
        <v>1</v>
      </c>
      <c r="D98" s="16">
        <v>15</v>
      </c>
      <c r="E98" s="17">
        <v>7</v>
      </c>
    </row>
    <row r="99" spans="1:6" x14ac:dyDescent="0.2">
      <c r="A99" s="15">
        <v>1</v>
      </c>
      <c r="B99" s="10">
        <v>3</v>
      </c>
      <c r="C99" s="10">
        <v>1</v>
      </c>
      <c r="D99" s="16">
        <v>16</v>
      </c>
      <c r="E99" s="17">
        <v>3</v>
      </c>
    </row>
    <row r="100" spans="1:6" x14ac:dyDescent="0.2">
      <c r="A100" s="15">
        <v>1</v>
      </c>
      <c r="B100" s="10">
        <v>3</v>
      </c>
      <c r="C100" s="10">
        <v>1</v>
      </c>
      <c r="D100" s="16">
        <v>17</v>
      </c>
      <c r="E100" s="17">
        <v>3</v>
      </c>
    </row>
    <row r="101" spans="1:6" x14ac:dyDescent="0.2">
      <c r="A101" s="15">
        <v>1</v>
      </c>
      <c r="B101" s="10">
        <v>3</v>
      </c>
      <c r="C101" s="10">
        <v>1</v>
      </c>
      <c r="D101" s="16">
        <v>18</v>
      </c>
      <c r="E101" s="17">
        <v>8</v>
      </c>
    </row>
    <row r="102" spans="1:6" x14ac:dyDescent="0.2">
      <c r="A102" s="15">
        <v>1</v>
      </c>
      <c r="B102" s="10">
        <v>3</v>
      </c>
      <c r="C102" s="10">
        <v>1</v>
      </c>
      <c r="D102" s="16">
        <v>19</v>
      </c>
      <c r="E102" s="17">
        <v>11</v>
      </c>
    </row>
    <row r="103" spans="1:6" x14ac:dyDescent="0.2">
      <c r="A103" s="22">
        <v>1</v>
      </c>
      <c r="B103" s="23">
        <v>3</v>
      </c>
      <c r="C103" s="23">
        <v>1</v>
      </c>
      <c r="D103" s="23">
        <v>20</v>
      </c>
      <c r="E103" s="24">
        <v>5</v>
      </c>
      <c r="F103" s="25"/>
    </row>
    <row r="104" spans="1:6" x14ac:dyDescent="0.2">
      <c r="A104" s="15">
        <v>1</v>
      </c>
      <c r="B104" s="10">
        <v>3</v>
      </c>
      <c r="C104" s="10">
        <v>1</v>
      </c>
      <c r="D104" s="16">
        <v>21</v>
      </c>
      <c r="E104" s="17">
        <v>9</v>
      </c>
    </row>
    <row r="105" spans="1:6" x14ac:dyDescent="0.2">
      <c r="A105" s="15">
        <v>1</v>
      </c>
      <c r="B105" s="10">
        <v>3</v>
      </c>
      <c r="C105" s="10">
        <v>1</v>
      </c>
      <c r="D105" s="16">
        <v>22</v>
      </c>
      <c r="E105" s="17">
        <v>1</v>
      </c>
    </row>
    <row r="106" spans="1:6" x14ac:dyDescent="0.2">
      <c r="A106" s="15">
        <v>1</v>
      </c>
      <c r="B106" s="10">
        <v>3</v>
      </c>
      <c r="C106" s="10">
        <v>1</v>
      </c>
      <c r="D106" s="16">
        <v>23</v>
      </c>
      <c r="E106" s="17">
        <v>16</v>
      </c>
    </row>
    <row r="107" spans="1:6" x14ac:dyDescent="0.2">
      <c r="A107" s="15">
        <v>1</v>
      </c>
      <c r="B107" s="20">
        <v>3</v>
      </c>
      <c r="C107" s="20">
        <v>1</v>
      </c>
      <c r="D107" s="16">
        <v>24</v>
      </c>
      <c r="E107" s="17">
        <v>9</v>
      </c>
    </row>
    <row r="108" spans="1:6" x14ac:dyDescent="0.2">
      <c r="A108" s="19">
        <v>1</v>
      </c>
      <c r="B108" s="20">
        <v>3</v>
      </c>
      <c r="C108" s="20">
        <v>1</v>
      </c>
      <c r="D108" s="16">
        <v>25</v>
      </c>
      <c r="E108" s="17">
        <v>11</v>
      </c>
    </row>
    <row r="109" spans="1:6" x14ac:dyDescent="0.2">
      <c r="A109" s="15">
        <v>1</v>
      </c>
      <c r="B109" s="10">
        <v>3</v>
      </c>
      <c r="C109" s="10">
        <v>1</v>
      </c>
      <c r="D109" s="16">
        <v>26</v>
      </c>
      <c r="E109" s="17">
        <v>12</v>
      </c>
    </row>
    <row r="110" spans="1:6" x14ac:dyDescent="0.2">
      <c r="A110" s="15">
        <v>1</v>
      </c>
      <c r="B110" s="10">
        <v>3</v>
      </c>
      <c r="C110" s="10">
        <v>1</v>
      </c>
      <c r="D110" s="16">
        <v>27</v>
      </c>
      <c r="E110" s="17">
        <v>12</v>
      </c>
    </row>
    <row r="111" spans="1:6" x14ac:dyDescent="0.2">
      <c r="A111" s="15">
        <v>1</v>
      </c>
      <c r="B111" s="10">
        <v>3</v>
      </c>
      <c r="C111" s="10">
        <v>1</v>
      </c>
      <c r="D111" s="16">
        <v>28</v>
      </c>
      <c r="E111" s="17">
        <v>4</v>
      </c>
    </row>
    <row r="112" spans="1:6" x14ac:dyDescent="0.2">
      <c r="A112" s="15">
        <v>1</v>
      </c>
      <c r="B112" s="10">
        <v>3</v>
      </c>
      <c r="C112" s="10">
        <v>1</v>
      </c>
      <c r="D112" s="16">
        <v>29</v>
      </c>
      <c r="E112" s="17">
        <v>8</v>
      </c>
    </row>
    <row r="113" spans="1:6" x14ac:dyDescent="0.2">
      <c r="A113" s="22">
        <v>1</v>
      </c>
      <c r="B113" s="23">
        <v>3</v>
      </c>
      <c r="C113" s="23">
        <v>1</v>
      </c>
      <c r="D113" s="23">
        <v>30</v>
      </c>
      <c r="E113" s="24">
        <v>6</v>
      </c>
      <c r="F113" s="25"/>
    </row>
    <row r="114" spans="1:6" x14ac:dyDescent="0.2">
      <c r="A114" s="15">
        <v>1</v>
      </c>
      <c r="B114" s="10">
        <v>3</v>
      </c>
      <c r="C114" s="10">
        <v>1</v>
      </c>
      <c r="D114" s="16">
        <v>31</v>
      </c>
      <c r="E114" s="17">
        <v>6</v>
      </c>
    </row>
    <row r="115" spans="1:6" x14ac:dyDescent="0.2">
      <c r="A115" s="15">
        <v>1</v>
      </c>
      <c r="B115" s="10">
        <v>3</v>
      </c>
      <c r="C115" s="10">
        <v>1</v>
      </c>
      <c r="D115" s="16">
        <v>32</v>
      </c>
      <c r="E115" s="17">
        <v>11</v>
      </c>
    </row>
    <row r="116" spans="1:6" x14ac:dyDescent="0.2">
      <c r="A116" s="15">
        <v>1</v>
      </c>
      <c r="B116" s="10">
        <v>3</v>
      </c>
      <c r="C116" s="10">
        <v>1</v>
      </c>
      <c r="D116" s="16">
        <v>33</v>
      </c>
      <c r="E116" s="17">
        <v>6</v>
      </c>
    </row>
    <row r="117" spans="1:6" x14ac:dyDescent="0.2">
      <c r="A117" s="15">
        <v>1</v>
      </c>
      <c r="B117" s="10">
        <v>3</v>
      </c>
      <c r="C117" s="10">
        <v>1</v>
      </c>
      <c r="D117" s="16">
        <v>34</v>
      </c>
      <c r="E117" s="17">
        <v>11</v>
      </c>
    </row>
    <row r="118" spans="1:6" x14ac:dyDescent="0.2">
      <c r="A118" s="19">
        <v>1</v>
      </c>
      <c r="B118" s="20">
        <v>3</v>
      </c>
      <c r="C118" s="20">
        <v>1</v>
      </c>
      <c r="D118" s="16">
        <v>35</v>
      </c>
      <c r="E118" s="17">
        <v>2</v>
      </c>
    </row>
    <row r="119" spans="1:6" x14ac:dyDescent="0.2">
      <c r="A119" s="15">
        <v>1</v>
      </c>
      <c r="B119" s="10">
        <v>3</v>
      </c>
      <c r="C119" s="10">
        <v>1</v>
      </c>
      <c r="D119" s="16">
        <v>36</v>
      </c>
      <c r="E119" s="17">
        <v>6</v>
      </c>
    </row>
    <row r="120" spans="1:6" x14ac:dyDescent="0.2">
      <c r="A120" s="15">
        <v>1</v>
      </c>
      <c r="B120" s="10">
        <v>3</v>
      </c>
      <c r="C120" s="10">
        <v>1</v>
      </c>
      <c r="D120" s="16">
        <v>37</v>
      </c>
      <c r="E120" s="17">
        <v>9</v>
      </c>
    </row>
    <row r="121" spans="1:6" x14ac:dyDescent="0.2">
      <c r="A121" s="15">
        <v>1</v>
      </c>
      <c r="B121" s="10">
        <v>3</v>
      </c>
      <c r="C121" s="10">
        <v>1</v>
      </c>
      <c r="D121" s="16">
        <v>38</v>
      </c>
      <c r="E121" s="17">
        <v>4</v>
      </c>
    </row>
    <row r="122" spans="1:6" x14ac:dyDescent="0.2">
      <c r="A122" s="15">
        <v>1</v>
      </c>
      <c r="B122" s="10">
        <v>3</v>
      </c>
      <c r="C122" s="10">
        <v>1</v>
      </c>
      <c r="D122" s="16">
        <v>39</v>
      </c>
      <c r="E122" s="17">
        <v>3</v>
      </c>
    </row>
    <row r="123" spans="1:6" ht="15.75" thickBot="1" x14ac:dyDescent="0.25">
      <c r="A123" s="26">
        <v>1</v>
      </c>
      <c r="B123" s="27">
        <v>3</v>
      </c>
      <c r="C123" s="27">
        <v>1</v>
      </c>
      <c r="D123" s="27">
        <v>40</v>
      </c>
      <c r="E123" s="28">
        <v>7</v>
      </c>
      <c r="F123" s="43"/>
    </row>
    <row r="124" spans="1:6" x14ac:dyDescent="0.2">
      <c r="A124" s="15">
        <v>1</v>
      </c>
      <c r="B124" s="10">
        <v>4</v>
      </c>
      <c r="C124" s="10">
        <v>1</v>
      </c>
      <c r="D124" s="16">
        <v>1</v>
      </c>
      <c r="E124" s="17">
        <v>5</v>
      </c>
    </row>
    <row r="125" spans="1:6" x14ac:dyDescent="0.2">
      <c r="A125" s="15">
        <v>1</v>
      </c>
      <c r="B125" s="10">
        <v>4</v>
      </c>
      <c r="C125" s="10">
        <v>1</v>
      </c>
      <c r="D125" s="16">
        <v>2</v>
      </c>
      <c r="E125" s="17">
        <v>4</v>
      </c>
    </row>
    <row r="126" spans="1:6" x14ac:dyDescent="0.2">
      <c r="A126" s="15">
        <v>1</v>
      </c>
      <c r="B126" s="10">
        <v>4</v>
      </c>
      <c r="C126" s="10">
        <v>1</v>
      </c>
      <c r="D126" s="16">
        <v>3</v>
      </c>
      <c r="E126" s="17">
        <v>1</v>
      </c>
    </row>
    <row r="127" spans="1:6" x14ac:dyDescent="0.2">
      <c r="A127" s="15">
        <v>1</v>
      </c>
      <c r="B127" s="10">
        <v>4</v>
      </c>
      <c r="C127" s="10">
        <v>1</v>
      </c>
      <c r="D127" s="16">
        <v>4</v>
      </c>
      <c r="E127" s="17">
        <v>2</v>
      </c>
    </row>
    <row r="128" spans="1:6" x14ac:dyDescent="0.2">
      <c r="A128" s="19">
        <v>1</v>
      </c>
      <c r="B128" s="10">
        <v>4</v>
      </c>
      <c r="C128" s="20">
        <v>1</v>
      </c>
      <c r="D128" s="16">
        <v>5</v>
      </c>
      <c r="E128" s="17">
        <v>3</v>
      </c>
    </row>
    <row r="129" spans="1:6" x14ac:dyDescent="0.2">
      <c r="A129" s="15">
        <v>1</v>
      </c>
      <c r="B129" s="10">
        <v>4</v>
      </c>
      <c r="C129" s="10">
        <v>1</v>
      </c>
      <c r="D129" s="16">
        <v>6</v>
      </c>
      <c r="E129" s="17">
        <v>0</v>
      </c>
    </row>
    <row r="130" spans="1:6" x14ac:dyDescent="0.2">
      <c r="A130" s="15">
        <v>1</v>
      </c>
      <c r="B130" s="10">
        <v>4</v>
      </c>
      <c r="C130" s="10">
        <v>1</v>
      </c>
      <c r="D130" s="16">
        <v>7</v>
      </c>
      <c r="E130" s="17">
        <v>2</v>
      </c>
    </row>
    <row r="131" spans="1:6" x14ac:dyDescent="0.2">
      <c r="A131" s="15">
        <v>1</v>
      </c>
      <c r="B131" s="10">
        <v>4</v>
      </c>
      <c r="C131" s="10">
        <v>1</v>
      </c>
      <c r="D131" s="16">
        <v>8</v>
      </c>
      <c r="E131" s="17">
        <v>3</v>
      </c>
    </row>
    <row r="132" spans="1:6" x14ac:dyDescent="0.2">
      <c r="A132" s="15">
        <v>1</v>
      </c>
      <c r="B132" s="10">
        <v>4</v>
      </c>
      <c r="C132" s="10">
        <v>1</v>
      </c>
      <c r="D132" s="16">
        <v>9</v>
      </c>
      <c r="E132" s="17">
        <v>2</v>
      </c>
    </row>
    <row r="133" spans="1:6" x14ac:dyDescent="0.2">
      <c r="A133" s="22">
        <v>1</v>
      </c>
      <c r="B133" s="23">
        <v>4</v>
      </c>
      <c r="C133" s="23">
        <v>1</v>
      </c>
      <c r="D133" s="23">
        <v>10</v>
      </c>
      <c r="E133" s="24">
        <v>3</v>
      </c>
      <c r="F133" s="25"/>
    </row>
    <row r="134" spans="1:6" x14ac:dyDescent="0.2">
      <c r="A134" s="15">
        <v>1</v>
      </c>
      <c r="B134" s="10">
        <v>4</v>
      </c>
      <c r="C134" s="10">
        <v>1</v>
      </c>
      <c r="D134" s="16">
        <v>11</v>
      </c>
      <c r="E134" s="17">
        <v>2</v>
      </c>
    </row>
    <row r="135" spans="1:6" x14ac:dyDescent="0.2">
      <c r="A135" s="15">
        <v>1</v>
      </c>
      <c r="B135" s="10">
        <v>4</v>
      </c>
      <c r="C135" s="10">
        <v>1</v>
      </c>
      <c r="D135" s="16">
        <v>12</v>
      </c>
      <c r="E135" s="17">
        <v>4</v>
      </c>
    </row>
    <row r="136" spans="1:6" x14ac:dyDescent="0.2">
      <c r="A136" s="15">
        <v>1</v>
      </c>
      <c r="B136" s="10">
        <v>4</v>
      </c>
      <c r="C136" s="10">
        <v>1</v>
      </c>
      <c r="D136" s="16">
        <v>13</v>
      </c>
      <c r="E136" s="17">
        <v>0</v>
      </c>
    </row>
    <row r="137" spans="1:6" x14ac:dyDescent="0.2">
      <c r="A137" s="15">
        <v>1</v>
      </c>
      <c r="B137" s="10">
        <v>4</v>
      </c>
      <c r="C137" s="10">
        <v>1</v>
      </c>
      <c r="D137" s="16">
        <v>14</v>
      </c>
      <c r="E137" s="17">
        <v>3</v>
      </c>
    </row>
    <row r="138" spans="1:6" x14ac:dyDescent="0.2">
      <c r="A138" s="19">
        <v>1</v>
      </c>
      <c r="B138" s="10">
        <v>4</v>
      </c>
      <c r="C138" s="20">
        <v>1</v>
      </c>
      <c r="D138" s="16">
        <v>15</v>
      </c>
      <c r="E138" s="17">
        <v>3</v>
      </c>
    </row>
    <row r="139" spans="1:6" x14ac:dyDescent="0.2">
      <c r="A139" s="15">
        <v>1</v>
      </c>
      <c r="B139" s="10">
        <v>4</v>
      </c>
      <c r="C139" s="10">
        <v>1</v>
      </c>
      <c r="D139" s="16">
        <v>16</v>
      </c>
      <c r="E139" s="17">
        <v>7</v>
      </c>
    </row>
    <row r="140" spans="1:6" x14ac:dyDescent="0.2">
      <c r="A140" s="15">
        <v>1</v>
      </c>
      <c r="B140" s="10">
        <v>4</v>
      </c>
      <c r="C140" s="10">
        <v>1</v>
      </c>
      <c r="D140" s="16">
        <v>17</v>
      </c>
      <c r="E140" s="17">
        <v>1</v>
      </c>
    </row>
    <row r="141" spans="1:6" x14ac:dyDescent="0.2">
      <c r="A141" s="15">
        <v>1</v>
      </c>
      <c r="B141" s="10">
        <v>4</v>
      </c>
      <c r="C141" s="10">
        <v>1</v>
      </c>
      <c r="D141" s="16">
        <v>18</v>
      </c>
      <c r="E141" s="17">
        <v>0</v>
      </c>
    </row>
    <row r="142" spans="1:6" x14ac:dyDescent="0.2">
      <c r="A142" s="15">
        <v>1</v>
      </c>
      <c r="B142" s="10">
        <v>4</v>
      </c>
      <c r="C142" s="10">
        <v>1</v>
      </c>
      <c r="D142" s="16">
        <v>19</v>
      </c>
      <c r="E142" s="17">
        <v>7</v>
      </c>
    </row>
    <row r="143" spans="1:6" x14ac:dyDescent="0.2">
      <c r="A143" s="22">
        <v>1</v>
      </c>
      <c r="B143" s="23">
        <v>4</v>
      </c>
      <c r="C143" s="23">
        <v>1</v>
      </c>
      <c r="D143" s="23">
        <v>20</v>
      </c>
      <c r="E143" s="24">
        <v>0</v>
      </c>
      <c r="F143" s="25"/>
    </row>
    <row r="144" spans="1:6" x14ac:dyDescent="0.2">
      <c r="A144" s="15">
        <v>1</v>
      </c>
      <c r="B144" s="10">
        <v>4</v>
      </c>
      <c r="C144" s="10">
        <v>1</v>
      </c>
      <c r="D144" s="16">
        <v>21</v>
      </c>
      <c r="E144" s="17">
        <v>2</v>
      </c>
    </row>
    <row r="145" spans="1:6" x14ac:dyDescent="0.2">
      <c r="A145" s="15">
        <v>1</v>
      </c>
      <c r="B145" s="10">
        <v>4</v>
      </c>
      <c r="C145" s="10">
        <v>1</v>
      </c>
      <c r="D145" s="16">
        <v>22</v>
      </c>
      <c r="E145" s="17">
        <v>0</v>
      </c>
    </row>
    <row r="146" spans="1:6" x14ac:dyDescent="0.2">
      <c r="A146" s="15">
        <v>1</v>
      </c>
      <c r="B146" s="10">
        <v>4</v>
      </c>
      <c r="C146" s="10">
        <v>1</v>
      </c>
      <c r="D146" s="16">
        <v>23</v>
      </c>
      <c r="E146" s="17">
        <v>1</v>
      </c>
    </row>
    <row r="147" spans="1:6" x14ac:dyDescent="0.2">
      <c r="A147" s="15">
        <v>1</v>
      </c>
      <c r="B147" s="10">
        <v>4</v>
      </c>
      <c r="C147" s="10">
        <v>1</v>
      </c>
      <c r="D147" s="16">
        <v>24</v>
      </c>
      <c r="E147" s="17">
        <v>9</v>
      </c>
    </row>
    <row r="148" spans="1:6" x14ac:dyDescent="0.2">
      <c r="A148" s="19">
        <v>1</v>
      </c>
      <c r="B148" s="10">
        <v>4</v>
      </c>
      <c r="C148" s="20">
        <v>1</v>
      </c>
      <c r="D148" s="16">
        <v>25</v>
      </c>
      <c r="E148" s="17">
        <v>4</v>
      </c>
    </row>
    <row r="149" spans="1:6" x14ac:dyDescent="0.2">
      <c r="A149" s="15">
        <v>1</v>
      </c>
      <c r="B149" s="10">
        <v>4</v>
      </c>
      <c r="C149" s="10">
        <v>1</v>
      </c>
      <c r="D149" s="16">
        <v>26</v>
      </c>
      <c r="E149" s="17">
        <v>0</v>
      </c>
    </row>
    <row r="150" spans="1:6" x14ac:dyDescent="0.2">
      <c r="A150" s="15">
        <v>1</v>
      </c>
      <c r="B150" s="10">
        <v>4</v>
      </c>
      <c r="C150" s="10">
        <v>1</v>
      </c>
      <c r="D150" s="16">
        <v>27</v>
      </c>
      <c r="E150" s="17">
        <v>7</v>
      </c>
    </row>
    <row r="151" spans="1:6" x14ac:dyDescent="0.2">
      <c r="A151" s="15">
        <v>1</v>
      </c>
      <c r="B151" s="10">
        <v>4</v>
      </c>
      <c r="C151" s="10">
        <v>1</v>
      </c>
      <c r="D151" s="16">
        <v>28</v>
      </c>
      <c r="E151" s="17">
        <v>0</v>
      </c>
    </row>
    <row r="152" spans="1:6" x14ac:dyDescent="0.2">
      <c r="A152" s="15">
        <v>1</v>
      </c>
      <c r="B152" s="10">
        <v>4</v>
      </c>
      <c r="C152" s="20">
        <v>1</v>
      </c>
      <c r="D152" s="16">
        <v>29</v>
      </c>
      <c r="E152" s="17">
        <v>4</v>
      </c>
    </row>
    <row r="153" spans="1:6" x14ac:dyDescent="0.2">
      <c r="A153" s="22">
        <v>1</v>
      </c>
      <c r="B153" s="23">
        <v>4</v>
      </c>
      <c r="C153" s="23">
        <v>1</v>
      </c>
      <c r="D153" s="23">
        <v>30</v>
      </c>
      <c r="E153" s="24">
        <v>9</v>
      </c>
      <c r="F153" s="25"/>
    </row>
    <row r="154" spans="1:6" x14ac:dyDescent="0.2">
      <c r="A154" s="15">
        <v>1</v>
      </c>
      <c r="B154" s="10">
        <v>4</v>
      </c>
      <c r="C154" s="10">
        <v>1</v>
      </c>
      <c r="D154" s="16">
        <v>31</v>
      </c>
      <c r="E154" s="17">
        <v>3</v>
      </c>
    </row>
    <row r="155" spans="1:6" x14ac:dyDescent="0.2">
      <c r="A155" s="15">
        <v>1</v>
      </c>
      <c r="B155" s="10">
        <v>4</v>
      </c>
      <c r="C155" s="10">
        <v>1</v>
      </c>
      <c r="D155" s="16">
        <v>32</v>
      </c>
      <c r="E155" s="17">
        <v>0</v>
      </c>
    </row>
    <row r="156" spans="1:6" x14ac:dyDescent="0.2">
      <c r="A156" s="15">
        <v>1</v>
      </c>
      <c r="B156" s="10">
        <v>4</v>
      </c>
      <c r="C156" s="10">
        <v>1</v>
      </c>
      <c r="D156" s="16">
        <v>33</v>
      </c>
      <c r="E156" s="17">
        <v>4</v>
      </c>
    </row>
    <row r="157" spans="1:6" x14ac:dyDescent="0.2">
      <c r="A157" s="15">
        <v>1</v>
      </c>
      <c r="B157" s="10">
        <v>4</v>
      </c>
      <c r="C157" s="10">
        <v>1</v>
      </c>
      <c r="D157" s="16">
        <v>34</v>
      </c>
      <c r="E157" s="17">
        <v>0</v>
      </c>
    </row>
    <row r="158" spans="1:6" x14ac:dyDescent="0.2">
      <c r="A158" s="19">
        <v>1</v>
      </c>
      <c r="B158" s="10">
        <v>4</v>
      </c>
      <c r="C158" s="20">
        <v>1</v>
      </c>
      <c r="D158" s="16">
        <v>35</v>
      </c>
      <c r="E158" s="17">
        <v>2</v>
      </c>
    </row>
    <row r="159" spans="1:6" x14ac:dyDescent="0.2">
      <c r="A159" s="15">
        <v>1</v>
      </c>
      <c r="B159" s="10">
        <v>4</v>
      </c>
      <c r="C159" s="10">
        <v>1</v>
      </c>
      <c r="D159" s="16">
        <v>36</v>
      </c>
      <c r="E159" s="17">
        <v>0</v>
      </c>
    </row>
    <row r="160" spans="1:6" x14ac:dyDescent="0.2">
      <c r="A160" s="15">
        <v>1</v>
      </c>
      <c r="B160" s="10">
        <v>4</v>
      </c>
      <c r="C160" s="10">
        <v>1</v>
      </c>
      <c r="D160" s="16">
        <v>37</v>
      </c>
      <c r="E160" s="17">
        <v>3</v>
      </c>
    </row>
    <row r="161" spans="1:6" x14ac:dyDescent="0.2">
      <c r="A161" s="15">
        <v>1</v>
      </c>
      <c r="B161" s="10">
        <v>4</v>
      </c>
      <c r="C161" s="10">
        <v>1</v>
      </c>
      <c r="D161" s="16">
        <v>38</v>
      </c>
      <c r="E161" s="17">
        <v>2</v>
      </c>
    </row>
    <row r="162" spans="1:6" x14ac:dyDescent="0.2">
      <c r="A162" s="15">
        <v>1</v>
      </c>
      <c r="B162" s="10">
        <v>4</v>
      </c>
      <c r="C162" s="10">
        <v>1</v>
      </c>
      <c r="D162" s="16">
        <v>39</v>
      </c>
      <c r="E162" s="17">
        <v>6</v>
      </c>
    </row>
    <row r="163" spans="1:6" ht="15.75" thickBot="1" x14ac:dyDescent="0.25">
      <c r="A163" s="26">
        <v>1</v>
      </c>
      <c r="B163" s="27">
        <v>4</v>
      </c>
      <c r="C163" s="27">
        <v>1</v>
      </c>
      <c r="D163" s="27">
        <v>40</v>
      </c>
      <c r="E163" s="28">
        <v>3</v>
      </c>
      <c r="F163" s="43"/>
    </row>
    <row r="164" spans="1:6" x14ac:dyDescent="0.2">
      <c r="A164" s="15">
        <v>1</v>
      </c>
      <c r="B164" s="10">
        <v>5</v>
      </c>
      <c r="C164" s="10">
        <v>1</v>
      </c>
      <c r="D164" s="16">
        <v>1</v>
      </c>
      <c r="E164" s="17">
        <v>1</v>
      </c>
    </row>
    <row r="165" spans="1:6" x14ac:dyDescent="0.2">
      <c r="A165" s="15">
        <v>1</v>
      </c>
      <c r="B165" s="10">
        <v>5</v>
      </c>
      <c r="C165" s="10">
        <v>1</v>
      </c>
      <c r="D165" s="16">
        <v>2</v>
      </c>
      <c r="E165" s="17">
        <v>0</v>
      </c>
    </row>
    <row r="166" spans="1:6" x14ac:dyDescent="0.2">
      <c r="A166" s="15">
        <v>1</v>
      </c>
      <c r="B166" s="10">
        <v>5</v>
      </c>
      <c r="C166" s="10">
        <v>1</v>
      </c>
      <c r="D166" s="16">
        <v>3</v>
      </c>
      <c r="E166" s="17">
        <v>0</v>
      </c>
    </row>
    <row r="167" spans="1:6" x14ac:dyDescent="0.2">
      <c r="A167" s="15">
        <v>1</v>
      </c>
      <c r="B167" s="10">
        <v>5</v>
      </c>
      <c r="C167" s="10">
        <v>1</v>
      </c>
      <c r="D167" s="16">
        <v>4</v>
      </c>
      <c r="E167" s="17">
        <v>0</v>
      </c>
    </row>
    <row r="168" spans="1:6" x14ac:dyDescent="0.2">
      <c r="A168" s="19">
        <v>1</v>
      </c>
      <c r="B168" s="10">
        <v>5</v>
      </c>
      <c r="C168" s="20">
        <v>1</v>
      </c>
      <c r="D168" s="16">
        <v>5</v>
      </c>
      <c r="E168" s="17">
        <v>1</v>
      </c>
    </row>
    <row r="169" spans="1:6" x14ac:dyDescent="0.2">
      <c r="A169" s="15">
        <v>1</v>
      </c>
      <c r="B169" s="10">
        <v>5</v>
      </c>
      <c r="C169" s="10">
        <v>1</v>
      </c>
      <c r="D169" s="16">
        <v>6</v>
      </c>
      <c r="E169" s="17">
        <v>0</v>
      </c>
    </row>
    <row r="170" spans="1:6" x14ac:dyDescent="0.2">
      <c r="A170" s="15">
        <v>1</v>
      </c>
      <c r="B170" s="10">
        <v>5</v>
      </c>
      <c r="C170" s="10">
        <v>1</v>
      </c>
      <c r="D170" s="16">
        <v>7</v>
      </c>
      <c r="E170" s="17">
        <v>2</v>
      </c>
    </row>
    <row r="171" spans="1:6" x14ac:dyDescent="0.2">
      <c r="A171" s="15">
        <v>1</v>
      </c>
      <c r="B171" s="10">
        <v>5</v>
      </c>
      <c r="C171" s="10">
        <v>1</v>
      </c>
      <c r="D171" s="16">
        <v>8</v>
      </c>
      <c r="E171" s="17">
        <v>1</v>
      </c>
    </row>
    <row r="172" spans="1:6" x14ac:dyDescent="0.2">
      <c r="A172" s="15">
        <v>1</v>
      </c>
      <c r="B172" s="10">
        <v>5</v>
      </c>
      <c r="C172" s="10">
        <v>1</v>
      </c>
      <c r="D172" s="16">
        <v>9</v>
      </c>
      <c r="E172" s="17">
        <v>5</v>
      </c>
    </row>
    <row r="173" spans="1:6" x14ac:dyDescent="0.2">
      <c r="A173" s="22">
        <v>1</v>
      </c>
      <c r="B173" s="23">
        <v>5</v>
      </c>
      <c r="C173" s="23">
        <v>1</v>
      </c>
      <c r="D173" s="23">
        <v>10</v>
      </c>
      <c r="E173" s="24">
        <v>0</v>
      </c>
      <c r="F173" s="25"/>
    </row>
    <row r="174" spans="1:6" x14ac:dyDescent="0.2">
      <c r="A174" s="15">
        <v>1</v>
      </c>
      <c r="B174" s="10">
        <v>5</v>
      </c>
      <c r="C174" s="10">
        <v>1</v>
      </c>
      <c r="D174" s="16">
        <v>11</v>
      </c>
      <c r="E174" s="17">
        <v>4</v>
      </c>
    </row>
    <row r="175" spans="1:6" x14ac:dyDescent="0.2">
      <c r="A175" s="15">
        <v>1</v>
      </c>
      <c r="B175" s="10">
        <v>5</v>
      </c>
      <c r="C175" s="10">
        <v>1</v>
      </c>
      <c r="D175" s="16">
        <v>12</v>
      </c>
      <c r="E175" s="17">
        <v>3</v>
      </c>
    </row>
    <row r="176" spans="1:6" x14ac:dyDescent="0.2">
      <c r="A176" s="15">
        <v>1</v>
      </c>
      <c r="B176" s="10">
        <v>5</v>
      </c>
      <c r="C176" s="10">
        <v>1</v>
      </c>
      <c r="D176" s="16">
        <v>13</v>
      </c>
      <c r="E176" s="17">
        <v>0</v>
      </c>
    </row>
    <row r="177" spans="1:6" x14ac:dyDescent="0.2">
      <c r="A177" s="15">
        <v>1</v>
      </c>
      <c r="B177" s="10">
        <v>5</v>
      </c>
      <c r="C177" s="10">
        <v>1</v>
      </c>
      <c r="D177" s="16">
        <v>14</v>
      </c>
      <c r="E177" s="17">
        <v>1</v>
      </c>
    </row>
    <row r="178" spans="1:6" x14ac:dyDescent="0.2">
      <c r="A178" s="19">
        <v>1</v>
      </c>
      <c r="B178" s="10">
        <v>5</v>
      </c>
      <c r="C178" s="20">
        <v>1</v>
      </c>
      <c r="D178" s="16">
        <v>15</v>
      </c>
      <c r="E178" s="17">
        <v>3</v>
      </c>
    </row>
    <row r="179" spans="1:6" x14ac:dyDescent="0.2">
      <c r="A179" s="15">
        <v>1</v>
      </c>
      <c r="B179" s="10">
        <v>5</v>
      </c>
      <c r="C179" s="10">
        <v>1</v>
      </c>
      <c r="D179" s="16">
        <v>16</v>
      </c>
      <c r="E179" s="17">
        <v>2</v>
      </c>
    </row>
    <row r="180" spans="1:6" x14ac:dyDescent="0.2">
      <c r="A180" s="15">
        <v>1</v>
      </c>
      <c r="B180" s="10">
        <v>5</v>
      </c>
      <c r="C180" s="10">
        <v>1</v>
      </c>
      <c r="D180" s="16">
        <v>17</v>
      </c>
      <c r="E180" s="17">
        <v>12</v>
      </c>
    </row>
    <row r="181" spans="1:6" x14ac:dyDescent="0.2">
      <c r="A181" s="15">
        <v>1</v>
      </c>
      <c r="B181" s="10">
        <v>5</v>
      </c>
      <c r="C181" s="10">
        <v>1</v>
      </c>
      <c r="D181" s="16">
        <v>18</v>
      </c>
      <c r="E181" s="17">
        <v>3</v>
      </c>
    </row>
    <row r="182" spans="1:6" x14ac:dyDescent="0.2">
      <c r="A182" s="15">
        <v>1</v>
      </c>
      <c r="B182" s="10">
        <v>5</v>
      </c>
      <c r="C182" s="10">
        <v>1</v>
      </c>
      <c r="D182" s="16">
        <v>19</v>
      </c>
      <c r="E182" s="17">
        <v>0</v>
      </c>
    </row>
    <row r="183" spans="1:6" x14ac:dyDescent="0.2">
      <c r="A183" s="22">
        <v>1</v>
      </c>
      <c r="B183" s="23">
        <v>5</v>
      </c>
      <c r="C183" s="23">
        <v>1</v>
      </c>
      <c r="D183" s="23">
        <v>20</v>
      </c>
      <c r="E183" s="24">
        <v>0</v>
      </c>
      <c r="F183" s="25"/>
    </row>
    <row r="184" spans="1:6" x14ac:dyDescent="0.2">
      <c r="A184" s="15">
        <v>1</v>
      </c>
      <c r="B184" s="10">
        <v>5</v>
      </c>
      <c r="C184" s="10">
        <v>1</v>
      </c>
      <c r="D184" s="16">
        <v>21</v>
      </c>
      <c r="E184" s="17">
        <v>4</v>
      </c>
    </row>
    <row r="185" spans="1:6" x14ac:dyDescent="0.2">
      <c r="A185" s="15">
        <v>1</v>
      </c>
      <c r="B185" s="10">
        <v>5</v>
      </c>
      <c r="C185" s="10">
        <v>1</v>
      </c>
      <c r="D185" s="16">
        <v>22</v>
      </c>
      <c r="E185" s="17">
        <v>4</v>
      </c>
    </row>
    <row r="186" spans="1:6" x14ac:dyDescent="0.2">
      <c r="A186" s="15">
        <v>1</v>
      </c>
      <c r="B186" s="10">
        <v>5</v>
      </c>
      <c r="C186" s="10">
        <v>1</v>
      </c>
      <c r="D186" s="16">
        <v>23</v>
      </c>
      <c r="E186" s="17">
        <v>10</v>
      </c>
    </row>
    <row r="187" spans="1:6" x14ac:dyDescent="0.2">
      <c r="A187" s="15">
        <v>1</v>
      </c>
      <c r="B187" s="10">
        <v>5</v>
      </c>
      <c r="C187" s="10">
        <v>1</v>
      </c>
      <c r="D187" s="16">
        <v>24</v>
      </c>
      <c r="E187" s="17">
        <v>0</v>
      </c>
    </row>
    <row r="188" spans="1:6" x14ac:dyDescent="0.2">
      <c r="A188" s="19">
        <v>1</v>
      </c>
      <c r="B188" s="10">
        <v>5</v>
      </c>
      <c r="C188" s="20">
        <v>1</v>
      </c>
      <c r="D188" s="16">
        <v>25</v>
      </c>
      <c r="E188" s="17">
        <v>0</v>
      </c>
    </row>
    <row r="189" spans="1:6" x14ac:dyDescent="0.2">
      <c r="A189" s="15">
        <v>1</v>
      </c>
      <c r="B189" s="10">
        <v>5</v>
      </c>
      <c r="C189" s="10">
        <v>1</v>
      </c>
      <c r="D189" s="16">
        <v>26</v>
      </c>
      <c r="E189" s="17">
        <v>0</v>
      </c>
    </row>
    <row r="190" spans="1:6" x14ac:dyDescent="0.2">
      <c r="A190" s="15">
        <v>1</v>
      </c>
      <c r="B190" s="10">
        <v>5</v>
      </c>
      <c r="C190" s="10">
        <v>1</v>
      </c>
      <c r="D190" s="16">
        <v>27</v>
      </c>
      <c r="E190" s="17">
        <v>0</v>
      </c>
    </row>
    <row r="191" spans="1:6" x14ac:dyDescent="0.2">
      <c r="A191" s="15">
        <v>1</v>
      </c>
      <c r="B191" s="10">
        <v>5</v>
      </c>
      <c r="C191" s="10">
        <v>1</v>
      </c>
      <c r="D191" s="16">
        <v>28</v>
      </c>
      <c r="E191" s="17">
        <v>0</v>
      </c>
    </row>
    <row r="192" spans="1:6" x14ac:dyDescent="0.2">
      <c r="A192" s="15">
        <v>1</v>
      </c>
      <c r="B192" s="10">
        <v>5</v>
      </c>
      <c r="C192" s="20">
        <v>1</v>
      </c>
      <c r="D192" s="16">
        <v>29</v>
      </c>
      <c r="E192" s="17">
        <v>13</v>
      </c>
    </row>
    <row r="193" spans="1:6" x14ac:dyDescent="0.2">
      <c r="A193" s="22">
        <v>1</v>
      </c>
      <c r="B193" s="23">
        <v>5</v>
      </c>
      <c r="C193" s="23">
        <v>1</v>
      </c>
      <c r="D193" s="23">
        <v>30</v>
      </c>
      <c r="E193" s="24">
        <v>0</v>
      </c>
      <c r="F193" s="25"/>
    </row>
    <row r="194" spans="1:6" x14ac:dyDescent="0.2">
      <c r="A194" s="15">
        <v>1</v>
      </c>
      <c r="B194" s="10">
        <v>5</v>
      </c>
      <c r="C194" s="10">
        <v>1</v>
      </c>
      <c r="D194" s="16">
        <v>31</v>
      </c>
      <c r="E194" s="17">
        <v>0</v>
      </c>
    </row>
    <row r="195" spans="1:6" x14ac:dyDescent="0.2">
      <c r="A195" s="15">
        <v>1</v>
      </c>
      <c r="B195" s="10">
        <v>5</v>
      </c>
      <c r="C195" s="10">
        <v>1</v>
      </c>
      <c r="D195" s="16">
        <v>32</v>
      </c>
      <c r="E195" s="17">
        <v>3</v>
      </c>
    </row>
    <row r="196" spans="1:6" x14ac:dyDescent="0.2">
      <c r="A196" s="15">
        <v>1</v>
      </c>
      <c r="B196" s="10">
        <v>5</v>
      </c>
      <c r="C196" s="10">
        <v>1</v>
      </c>
      <c r="D196" s="16">
        <v>33</v>
      </c>
      <c r="E196" s="17">
        <v>0</v>
      </c>
    </row>
    <row r="197" spans="1:6" x14ac:dyDescent="0.2">
      <c r="A197" s="15">
        <v>1</v>
      </c>
      <c r="B197" s="10">
        <v>5</v>
      </c>
      <c r="C197" s="10">
        <v>1</v>
      </c>
      <c r="D197" s="16">
        <v>34</v>
      </c>
      <c r="E197" s="17">
        <v>4</v>
      </c>
    </row>
    <row r="198" spans="1:6" x14ac:dyDescent="0.2">
      <c r="A198" s="19">
        <v>1</v>
      </c>
      <c r="B198" s="10">
        <v>5</v>
      </c>
      <c r="C198" s="20">
        <v>1</v>
      </c>
      <c r="D198" s="16">
        <v>35</v>
      </c>
      <c r="E198" s="17">
        <v>3</v>
      </c>
    </row>
    <row r="199" spans="1:6" x14ac:dyDescent="0.2">
      <c r="A199" s="15">
        <v>1</v>
      </c>
      <c r="B199" s="10">
        <v>5</v>
      </c>
      <c r="C199" s="10">
        <v>1</v>
      </c>
      <c r="D199" s="16">
        <v>36</v>
      </c>
      <c r="E199" s="17">
        <v>0</v>
      </c>
    </row>
    <row r="200" spans="1:6" x14ac:dyDescent="0.2">
      <c r="A200" s="15">
        <v>1</v>
      </c>
      <c r="B200" s="10">
        <v>5</v>
      </c>
      <c r="C200" s="10">
        <v>1</v>
      </c>
      <c r="D200" s="16">
        <v>37</v>
      </c>
      <c r="E200" s="17">
        <v>3</v>
      </c>
    </row>
    <row r="201" spans="1:6" x14ac:dyDescent="0.2">
      <c r="A201" s="15">
        <v>1</v>
      </c>
      <c r="B201" s="10">
        <v>5</v>
      </c>
      <c r="C201" s="10">
        <v>1</v>
      </c>
      <c r="D201" s="16">
        <v>38</v>
      </c>
      <c r="E201" s="17">
        <v>9</v>
      </c>
    </row>
    <row r="202" spans="1:6" x14ac:dyDescent="0.2">
      <c r="A202" s="15">
        <v>1</v>
      </c>
      <c r="B202" s="10">
        <v>5</v>
      </c>
      <c r="C202" s="10">
        <v>1</v>
      </c>
      <c r="D202" s="16">
        <v>39</v>
      </c>
      <c r="E202" s="17">
        <v>2</v>
      </c>
    </row>
    <row r="203" spans="1:6" ht="15.75" thickBot="1" x14ac:dyDescent="0.25">
      <c r="A203" s="26">
        <v>1</v>
      </c>
      <c r="B203" s="27">
        <v>5</v>
      </c>
      <c r="C203" s="27">
        <v>1</v>
      </c>
      <c r="D203" s="27">
        <v>40</v>
      </c>
      <c r="E203" s="28">
        <v>7</v>
      </c>
      <c r="F203" s="43"/>
    </row>
    <row r="204" spans="1:6" x14ac:dyDescent="0.2">
      <c r="A204" s="15">
        <v>1</v>
      </c>
      <c r="B204" s="10">
        <v>6</v>
      </c>
      <c r="C204" s="10">
        <v>1</v>
      </c>
      <c r="D204" s="16">
        <v>1</v>
      </c>
      <c r="E204" s="17">
        <v>0</v>
      </c>
    </row>
    <row r="205" spans="1:6" x14ac:dyDescent="0.2">
      <c r="A205" s="15">
        <v>1</v>
      </c>
      <c r="B205" s="10">
        <v>6</v>
      </c>
      <c r="C205" s="10">
        <v>1</v>
      </c>
      <c r="D205" s="16">
        <v>2</v>
      </c>
      <c r="E205" s="17">
        <v>1</v>
      </c>
    </row>
    <row r="206" spans="1:6" x14ac:dyDescent="0.2">
      <c r="A206" s="15">
        <v>1</v>
      </c>
      <c r="B206" s="10">
        <v>6</v>
      </c>
      <c r="C206" s="10">
        <v>1</v>
      </c>
      <c r="D206" s="16">
        <v>3</v>
      </c>
      <c r="E206" s="17">
        <v>0</v>
      </c>
    </row>
    <row r="207" spans="1:6" x14ac:dyDescent="0.2">
      <c r="A207" s="15">
        <v>1</v>
      </c>
      <c r="B207" s="10">
        <v>6</v>
      </c>
      <c r="C207" s="10">
        <v>1</v>
      </c>
      <c r="D207" s="16">
        <v>4</v>
      </c>
      <c r="E207" s="17">
        <v>7</v>
      </c>
    </row>
    <row r="208" spans="1:6" x14ac:dyDescent="0.2">
      <c r="A208" s="19">
        <v>1</v>
      </c>
      <c r="B208" s="10">
        <v>6</v>
      </c>
      <c r="C208" s="20">
        <v>1</v>
      </c>
      <c r="D208" s="16">
        <v>5</v>
      </c>
      <c r="E208" s="17">
        <v>0</v>
      </c>
    </row>
    <row r="209" spans="1:6" x14ac:dyDescent="0.2">
      <c r="A209" s="15">
        <v>1</v>
      </c>
      <c r="B209" s="10">
        <v>6</v>
      </c>
      <c r="C209" s="10">
        <v>1</v>
      </c>
      <c r="D209" s="16">
        <v>6</v>
      </c>
      <c r="E209" s="17">
        <v>3</v>
      </c>
    </row>
    <row r="210" spans="1:6" x14ac:dyDescent="0.2">
      <c r="A210" s="15">
        <v>1</v>
      </c>
      <c r="B210" s="10">
        <v>6</v>
      </c>
      <c r="C210" s="10">
        <v>1</v>
      </c>
      <c r="D210" s="16">
        <v>7</v>
      </c>
      <c r="E210" s="17">
        <v>0</v>
      </c>
    </row>
    <row r="211" spans="1:6" x14ac:dyDescent="0.2">
      <c r="A211" s="15">
        <v>1</v>
      </c>
      <c r="B211" s="10">
        <v>6</v>
      </c>
      <c r="C211" s="10">
        <v>1</v>
      </c>
      <c r="D211" s="16">
        <v>8</v>
      </c>
      <c r="E211" s="17">
        <v>0</v>
      </c>
    </row>
    <row r="212" spans="1:6" x14ac:dyDescent="0.2">
      <c r="A212" s="15">
        <v>1</v>
      </c>
      <c r="B212" s="10">
        <v>6</v>
      </c>
      <c r="C212" s="10">
        <v>1</v>
      </c>
      <c r="D212" s="16">
        <v>9</v>
      </c>
      <c r="E212" s="17">
        <v>4</v>
      </c>
    </row>
    <row r="213" spans="1:6" x14ac:dyDescent="0.2">
      <c r="A213" s="22">
        <v>1</v>
      </c>
      <c r="B213" s="23">
        <v>6</v>
      </c>
      <c r="C213" s="23">
        <v>1</v>
      </c>
      <c r="D213" s="23">
        <v>10</v>
      </c>
      <c r="E213" s="24">
        <v>0</v>
      </c>
      <c r="F213" s="25"/>
    </row>
    <row r="214" spans="1:6" x14ac:dyDescent="0.2">
      <c r="A214" s="15">
        <v>1</v>
      </c>
      <c r="B214" s="10">
        <v>6</v>
      </c>
      <c r="C214" s="10">
        <v>1</v>
      </c>
      <c r="D214" s="16">
        <v>11</v>
      </c>
      <c r="E214" s="17">
        <v>0</v>
      </c>
    </row>
    <row r="215" spans="1:6" x14ac:dyDescent="0.2">
      <c r="A215" s="15">
        <v>1</v>
      </c>
      <c r="B215" s="10">
        <v>6</v>
      </c>
      <c r="C215" s="10">
        <v>1</v>
      </c>
      <c r="D215" s="16">
        <v>12</v>
      </c>
      <c r="E215" s="17">
        <v>0</v>
      </c>
    </row>
    <row r="216" spans="1:6" x14ac:dyDescent="0.2">
      <c r="A216" s="15">
        <v>1</v>
      </c>
      <c r="B216" s="10">
        <v>6</v>
      </c>
      <c r="C216" s="10">
        <v>1</v>
      </c>
      <c r="D216" s="16">
        <v>13</v>
      </c>
      <c r="E216" s="17">
        <v>3</v>
      </c>
    </row>
    <row r="217" spans="1:6" x14ac:dyDescent="0.2">
      <c r="A217" s="15">
        <v>1</v>
      </c>
      <c r="B217" s="10">
        <v>6</v>
      </c>
      <c r="C217" s="10">
        <v>1</v>
      </c>
      <c r="D217" s="16">
        <v>14</v>
      </c>
      <c r="E217" s="17">
        <v>0</v>
      </c>
    </row>
    <row r="218" spans="1:6" x14ac:dyDescent="0.2">
      <c r="A218" s="19">
        <v>1</v>
      </c>
      <c r="B218" s="10">
        <v>6</v>
      </c>
      <c r="C218" s="20">
        <v>1</v>
      </c>
      <c r="D218" s="16">
        <v>15</v>
      </c>
      <c r="E218" s="17">
        <v>7</v>
      </c>
    </row>
    <row r="219" spans="1:6" x14ac:dyDescent="0.2">
      <c r="A219" s="15">
        <v>1</v>
      </c>
      <c r="B219" s="10">
        <v>6</v>
      </c>
      <c r="C219" s="10">
        <v>1</v>
      </c>
      <c r="D219" s="16">
        <v>16</v>
      </c>
      <c r="E219" s="17">
        <v>0</v>
      </c>
    </row>
    <row r="220" spans="1:6" x14ac:dyDescent="0.2">
      <c r="A220" s="15">
        <v>1</v>
      </c>
      <c r="B220" s="10">
        <v>6</v>
      </c>
      <c r="C220" s="10">
        <v>1</v>
      </c>
      <c r="D220" s="16">
        <v>17</v>
      </c>
      <c r="E220" s="17">
        <v>0</v>
      </c>
    </row>
    <row r="221" spans="1:6" x14ac:dyDescent="0.2">
      <c r="A221" s="15">
        <v>1</v>
      </c>
      <c r="B221" s="10">
        <v>6</v>
      </c>
      <c r="C221" s="10">
        <v>1</v>
      </c>
      <c r="D221" s="16">
        <v>18</v>
      </c>
      <c r="E221" s="17">
        <v>0</v>
      </c>
    </row>
    <row r="222" spans="1:6" x14ac:dyDescent="0.2">
      <c r="A222" s="15">
        <v>1</v>
      </c>
      <c r="B222" s="10">
        <v>6</v>
      </c>
      <c r="C222" s="10">
        <v>1</v>
      </c>
      <c r="D222" s="16">
        <v>19</v>
      </c>
      <c r="E222" s="17">
        <v>0</v>
      </c>
    </row>
    <row r="223" spans="1:6" x14ac:dyDescent="0.2">
      <c r="A223" s="22">
        <v>1</v>
      </c>
      <c r="B223" s="23">
        <v>6</v>
      </c>
      <c r="C223" s="23">
        <v>1</v>
      </c>
      <c r="D223" s="23">
        <v>20</v>
      </c>
      <c r="E223" s="24">
        <v>0</v>
      </c>
      <c r="F223" s="25"/>
    </row>
    <row r="224" spans="1:6" x14ac:dyDescent="0.2">
      <c r="A224" s="15">
        <v>1</v>
      </c>
      <c r="B224" s="10">
        <v>6</v>
      </c>
      <c r="C224" s="10">
        <v>1</v>
      </c>
      <c r="D224" s="16">
        <v>21</v>
      </c>
      <c r="E224" s="17">
        <v>0</v>
      </c>
    </row>
    <row r="225" spans="1:6" x14ac:dyDescent="0.2">
      <c r="A225" s="15">
        <v>1</v>
      </c>
      <c r="B225" s="10">
        <v>6</v>
      </c>
      <c r="C225" s="10">
        <v>1</v>
      </c>
      <c r="D225" s="16">
        <v>22</v>
      </c>
      <c r="E225" s="17">
        <v>0</v>
      </c>
    </row>
    <row r="226" spans="1:6" x14ac:dyDescent="0.2">
      <c r="A226" s="15">
        <v>1</v>
      </c>
      <c r="B226" s="10">
        <v>6</v>
      </c>
      <c r="C226" s="10">
        <v>1</v>
      </c>
      <c r="D226" s="16">
        <v>23</v>
      </c>
      <c r="E226" s="17">
        <v>0</v>
      </c>
    </row>
    <row r="227" spans="1:6" x14ac:dyDescent="0.2">
      <c r="A227" s="15">
        <v>1</v>
      </c>
      <c r="B227" s="10">
        <v>6</v>
      </c>
      <c r="C227" s="10">
        <v>1</v>
      </c>
      <c r="D227" s="16">
        <v>24</v>
      </c>
      <c r="E227" s="17">
        <v>0</v>
      </c>
    </row>
    <row r="228" spans="1:6" x14ac:dyDescent="0.2">
      <c r="A228" s="19">
        <v>1</v>
      </c>
      <c r="B228" s="10">
        <v>6</v>
      </c>
      <c r="C228" s="20">
        <v>1</v>
      </c>
      <c r="D228" s="16">
        <v>25</v>
      </c>
      <c r="E228" s="17">
        <v>0</v>
      </c>
    </row>
    <row r="229" spans="1:6" x14ac:dyDescent="0.2">
      <c r="A229" s="15">
        <v>1</v>
      </c>
      <c r="B229" s="10">
        <v>6</v>
      </c>
      <c r="C229" s="10">
        <v>1</v>
      </c>
      <c r="D229" s="16">
        <v>26</v>
      </c>
      <c r="E229" s="17">
        <v>0</v>
      </c>
    </row>
    <row r="230" spans="1:6" x14ac:dyDescent="0.2">
      <c r="A230" s="15">
        <v>1</v>
      </c>
      <c r="B230" s="10">
        <v>6</v>
      </c>
      <c r="C230" s="10">
        <v>1</v>
      </c>
      <c r="D230" s="16">
        <v>27</v>
      </c>
      <c r="E230" s="17">
        <v>0</v>
      </c>
    </row>
    <row r="231" spans="1:6" x14ac:dyDescent="0.2">
      <c r="A231" s="15">
        <v>1</v>
      </c>
      <c r="B231" s="10">
        <v>6</v>
      </c>
      <c r="C231" s="10">
        <v>1</v>
      </c>
      <c r="D231" s="16">
        <v>28</v>
      </c>
      <c r="E231" s="17">
        <v>0</v>
      </c>
    </row>
    <row r="232" spans="1:6" x14ac:dyDescent="0.2">
      <c r="A232" s="15">
        <v>1</v>
      </c>
      <c r="B232" s="10">
        <v>6</v>
      </c>
      <c r="C232" s="20">
        <v>1</v>
      </c>
      <c r="D232" s="16">
        <v>29</v>
      </c>
      <c r="E232" s="17">
        <v>0</v>
      </c>
    </row>
    <row r="233" spans="1:6" x14ac:dyDescent="0.2">
      <c r="A233" s="22">
        <v>1</v>
      </c>
      <c r="B233" s="23">
        <v>6</v>
      </c>
      <c r="C233" s="23">
        <v>1</v>
      </c>
      <c r="D233" s="23">
        <v>30</v>
      </c>
      <c r="E233" s="24">
        <v>0</v>
      </c>
      <c r="F233" s="25"/>
    </row>
    <row r="234" spans="1:6" x14ac:dyDescent="0.2">
      <c r="A234" s="15">
        <v>1</v>
      </c>
      <c r="B234" s="10">
        <v>6</v>
      </c>
      <c r="C234" s="10">
        <v>1</v>
      </c>
      <c r="D234" s="16">
        <v>31</v>
      </c>
      <c r="E234" s="17">
        <v>0</v>
      </c>
    </row>
    <row r="235" spans="1:6" x14ac:dyDescent="0.2">
      <c r="A235" s="15">
        <v>1</v>
      </c>
      <c r="B235" s="10">
        <v>6</v>
      </c>
      <c r="C235" s="10">
        <v>1</v>
      </c>
      <c r="D235" s="16">
        <v>32</v>
      </c>
      <c r="E235" s="17">
        <v>2</v>
      </c>
    </row>
    <row r="236" spans="1:6" x14ac:dyDescent="0.2">
      <c r="A236" s="15">
        <v>1</v>
      </c>
      <c r="B236" s="10">
        <v>6</v>
      </c>
      <c r="C236" s="10">
        <v>1</v>
      </c>
      <c r="D236" s="16">
        <v>33</v>
      </c>
      <c r="E236" s="17">
        <v>0</v>
      </c>
    </row>
    <row r="237" spans="1:6" x14ac:dyDescent="0.2">
      <c r="A237" s="15">
        <v>1</v>
      </c>
      <c r="B237" s="10">
        <v>6</v>
      </c>
      <c r="C237" s="10">
        <v>1</v>
      </c>
      <c r="D237" s="16">
        <v>34</v>
      </c>
      <c r="E237" s="17">
        <v>0</v>
      </c>
    </row>
    <row r="238" spans="1:6" x14ac:dyDescent="0.2">
      <c r="A238" s="19">
        <v>1</v>
      </c>
      <c r="B238" s="10">
        <v>6</v>
      </c>
      <c r="C238" s="20">
        <v>1</v>
      </c>
      <c r="D238" s="16">
        <v>35</v>
      </c>
      <c r="E238" s="17">
        <v>0</v>
      </c>
    </row>
    <row r="239" spans="1:6" x14ac:dyDescent="0.2">
      <c r="A239" s="15">
        <v>1</v>
      </c>
      <c r="B239" s="10">
        <v>6</v>
      </c>
      <c r="C239" s="10">
        <v>1</v>
      </c>
      <c r="D239" s="16">
        <v>36</v>
      </c>
      <c r="E239" s="17">
        <v>0</v>
      </c>
    </row>
    <row r="240" spans="1:6" x14ac:dyDescent="0.2">
      <c r="A240" s="15">
        <v>1</v>
      </c>
      <c r="B240" s="10">
        <v>6</v>
      </c>
      <c r="C240" s="10">
        <v>1</v>
      </c>
      <c r="D240" s="16">
        <v>37</v>
      </c>
      <c r="E240" s="17">
        <v>0</v>
      </c>
    </row>
    <row r="241" spans="1:6" x14ac:dyDescent="0.2">
      <c r="A241" s="15">
        <v>1</v>
      </c>
      <c r="B241" s="10">
        <v>6</v>
      </c>
      <c r="C241" s="10">
        <v>1</v>
      </c>
      <c r="D241" s="16">
        <v>38</v>
      </c>
      <c r="E241" s="17">
        <v>0</v>
      </c>
    </row>
    <row r="242" spans="1:6" x14ac:dyDescent="0.2">
      <c r="A242" s="15">
        <v>1</v>
      </c>
      <c r="B242" s="10">
        <v>6</v>
      </c>
      <c r="C242" s="10">
        <v>1</v>
      </c>
      <c r="D242" s="16">
        <v>39</v>
      </c>
      <c r="E242" s="17">
        <v>0</v>
      </c>
    </row>
    <row r="243" spans="1:6" ht="15.75" thickBot="1" x14ac:dyDescent="0.25">
      <c r="A243" s="26">
        <v>1</v>
      </c>
      <c r="B243" s="27">
        <v>6</v>
      </c>
      <c r="C243" s="27">
        <v>1</v>
      </c>
      <c r="D243" s="27">
        <v>40</v>
      </c>
      <c r="E243" s="28">
        <v>0</v>
      </c>
      <c r="F243" s="43"/>
    </row>
    <row r="244" spans="1:6" x14ac:dyDescent="0.2">
      <c r="A244" s="15">
        <v>1</v>
      </c>
      <c r="B244" s="10">
        <v>7</v>
      </c>
      <c r="C244" s="10">
        <v>1</v>
      </c>
      <c r="D244" s="16">
        <v>1</v>
      </c>
      <c r="E244" s="17">
        <v>0</v>
      </c>
    </row>
    <row r="245" spans="1:6" x14ac:dyDescent="0.2">
      <c r="A245" s="15">
        <v>1</v>
      </c>
      <c r="B245" s="10">
        <v>7</v>
      </c>
      <c r="C245" s="10">
        <v>1</v>
      </c>
      <c r="D245" s="16">
        <v>2</v>
      </c>
      <c r="E245" s="17">
        <v>0</v>
      </c>
    </row>
    <row r="246" spans="1:6" x14ac:dyDescent="0.2">
      <c r="A246" s="15">
        <v>1</v>
      </c>
      <c r="B246" s="10">
        <v>7</v>
      </c>
      <c r="C246" s="10">
        <v>1</v>
      </c>
      <c r="D246" s="16">
        <v>3</v>
      </c>
      <c r="E246" s="17">
        <v>0</v>
      </c>
    </row>
    <row r="247" spans="1:6" x14ac:dyDescent="0.2">
      <c r="A247" s="15">
        <v>1</v>
      </c>
      <c r="B247" s="10">
        <v>7</v>
      </c>
      <c r="C247" s="10">
        <v>1</v>
      </c>
      <c r="D247" s="16">
        <v>4</v>
      </c>
      <c r="E247" s="17">
        <v>0</v>
      </c>
    </row>
    <row r="248" spans="1:6" x14ac:dyDescent="0.2">
      <c r="A248" s="19">
        <v>1</v>
      </c>
      <c r="B248" s="10">
        <v>7</v>
      </c>
      <c r="C248" s="20">
        <v>1</v>
      </c>
      <c r="D248" s="16">
        <v>5</v>
      </c>
      <c r="E248" s="17">
        <v>0</v>
      </c>
    </row>
    <row r="249" spans="1:6" x14ac:dyDescent="0.2">
      <c r="A249" s="15">
        <v>1</v>
      </c>
      <c r="B249" s="10">
        <v>7</v>
      </c>
      <c r="C249" s="10">
        <v>1</v>
      </c>
      <c r="D249" s="16">
        <v>6</v>
      </c>
      <c r="E249" s="17">
        <v>2</v>
      </c>
    </row>
    <row r="250" spans="1:6" x14ac:dyDescent="0.2">
      <c r="A250" s="15">
        <v>1</v>
      </c>
      <c r="B250" s="10">
        <v>7</v>
      </c>
      <c r="C250" s="10">
        <v>1</v>
      </c>
      <c r="D250" s="16">
        <v>7</v>
      </c>
      <c r="E250" s="17">
        <v>0</v>
      </c>
    </row>
    <row r="251" spans="1:6" x14ac:dyDescent="0.2">
      <c r="A251" s="15">
        <v>1</v>
      </c>
      <c r="B251" s="10">
        <v>7</v>
      </c>
      <c r="C251" s="10">
        <v>1</v>
      </c>
      <c r="D251" s="16">
        <v>8</v>
      </c>
      <c r="E251" s="17">
        <v>0</v>
      </c>
    </row>
    <row r="252" spans="1:6" x14ac:dyDescent="0.2">
      <c r="A252" s="15">
        <v>1</v>
      </c>
      <c r="B252" s="10">
        <v>7</v>
      </c>
      <c r="C252" s="10">
        <v>1</v>
      </c>
      <c r="D252" s="16">
        <v>9</v>
      </c>
      <c r="E252" s="17">
        <v>1</v>
      </c>
    </row>
    <row r="253" spans="1:6" x14ac:dyDescent="0.2">
      <c r="A253" s="22">
        <v>1</v>
      </c>
      <c r="B253" s="23">
        <v>7</v>
      </c>
      <c r="C253" s="23">
        <v>1</v>
      </c>
      <c r="D253" s="23">
        <v>10</v>
      </c>
      <c r="E253" s="24">
        <v>3</v>
      </c>
      <c r="F253" s="25"/>
    </row>
    <row r="254" spans="1:6" x14ac:dyDescent="0.2">
      <c r="A254" s="15">
        <v>1</v>
      </c>
      <c r="B254" s="10">
        <v>7</v>
      </c>
      <c r="C254" s="10">
        <v>1</v>
      </c>
      <c r="D254" s="16">
        <v>11</v>
      </c>
      <c r="E254" s="17">
        <v>0</v>
      </c>
    </row>
    <row r="255" spans="1:6" x14ac:dyDescent="0.2">
      <c r="A255" s="15">
        <v>1</v>
      </c>
      <c r="B255" s="10">
        <v>7</v>
      </c>
      <c r="C255" s="10">
        <v>1</v>
      </c>
      <c r="D255" s="16">
        <v>12</v>
      </c>
      <c r="E255" s="17">
        <v>0</v>
      </c>
    </row>
    <row r="256" spans="1:6" x14ac:dyDescent="0.2">
      <c r="A256" s="15">
        <v>1</v>
      </c>
      <c r="B256" s="10">
        <v>7</v>
      </c>
      <c r="C256" s="10">
        <v>1</v>
      </c>
      <c r="D256" s="16">
        <v>13</v>
      </c>
      <c r="E256" s="17">
        <v>0</v>
      </c>
    </row>
    <row r="257" spans="1:6" x14ac:dyDescent="0.2">
      <c r="A257" s="15">
        <v>1</v>
      </c>
      <c r="B257" s="10">
        <v>7</v>
      </c>
      <c r="C257" s="10">
        <v>1</v>
      </c>
      <c r="D257" s="16">
        <v>14</v>
      </c>
      <c r="E257" s="17">
        <v>0</v>
      </c>
    </row>
    <row r="258" spans="1:6" x14ac:dyDescent="0.2">
      <c r="A258" s="19">
        <v>1</v>
      </c>
      <c r="B258" s="10">
        <v>7</v>
      </c>
      <c r="C258" s="20">
        <v>1</v>
      </c>
      <c r="D258" s="16">
        <v>15</v>
      </c>
      <c r="E258" s="17">
        <v>0</v>
      </c>
    </row>
    <row r="259" spans="1:6" x14ac:dyDescent="0.2">
      <c r="A259" s="15">
        <v>1</v>
      </c>
      <c r="B259" s="10">
        <v>7</v>
      </c>
      <c r="C259" s="10">
        <v>1</v>
      </c>
      <c r="D259" s="16">
        <v>16</v>
      </c>
      <c r="E259" s="17">
        <v>0</v>
      </c>
    </row>
    <row r="260" spans="1:6" x14ac:dyDescent="0.2">
      <c r="A260" s="15">
        <v>1</v>
      </c>
      <c r="B260" s="10">
        <v>7</v>
      </c>
      <c r="C260" s="10">
        <v>1</v>
      </c>
      <c r="D260" s="16">
        <v>17</v>
      </c>
      <c r="E260" s="17">
        <v>0</v>
      </c>
    </row>
    <row r="261" spans="1:6" x14ac:dyDescent="0.2">
      <c r="A261" s="15">
        <v>1</v>
      </c>
      <c r="B261" s="10">
        <v>7</v>
      </c>
      <c r="C261" s="10">
        <v>1</v>
      </c>
      <c r="D261" s="16">
        <v>18</v>
      </c>
      <c r="E261" s="17">
        <v>2</v>
      </c>
    </row>
    <row r="262" spans="1:6" x14ac:dyDescent="0.2">
      <c r="A262" s="15">
        <v>1</v>
      </c>
      <c r="B262" s="10">
        <v>7</v>
      </c>
      <c r="C262" s="10">
        <v>1</v>
      </c>
      <c r="D262" s="16">
        <v>19</v>
      </c>
      <c r="E262" s="17">
        <v>1</v>
      </c>
    </row>
    <row r="263" spans="1:6" x14ac:dyDescent="0.2">
      <c r="A263" s="22">
        <v>1</v>
      </c>
      <c r="B263" s="23">
        <v>7</v>
      </c>
      <c r="C263" s="23">
        <v>1</v>
      </c>
      <c r="D263" s="23">
        <v>20</v>
      </c>
      <c r="E263" s="24">
        <v>1</v>
      </c>
      <c r="F263" s="25"/>
    </row>
    <row r="264" spans="1:6" x14ac:dyDescent="0.2">
      <c r="A264" s="15">
        <v>1</v>
      </c>
      <c r="B264" s="10">
        <v>7</v>
      </c>
      <c r="C264" s="10">
        <v>1</v>
      </c>
      <c r="D264" s="16">
        <v>21</v>
      </c>
      <c r="E264" s="17">
        <v>0</v>
      </c>
    </row>
    <row r="265" spans="1:6" x14ac:dyDescent="0.2">
      <c r="A265" s="15">
        <v>1</v>
      </c>
      <c r="B265" s="10">
        <v>7</v>
      </c>
      <c r="C265" s="10">
        <v>1</v>
      </c>
      <c r="D265" s="16">
        <v>22</v>
      </c>
      <c r="E265" s="17">
        <v>0</v>
      </c>
    </row>
    <row r="266" spans="1:6" x14ac:dyDescent="0.2">
      <c r="A266" s="15">
        <v>1</v>
      </c>
      <c r="B266" s="10">
        <v>7</v>
      </c>
      <c r="C266" s="10">
        <v>1</v>
      </c>
      <c r="D266" s="16">
        <v>23</v>
      </c>
      <c r="E266" s="17">
        <v>0</v>
      </c>
    </row>
    <row r="267" spans="1:6" x14ac:dyDescent="0.2">
      <c r="A267" s="15">
        <v>1</v>
      </c>
      <c r="B267" s="10">
        <v>7</v>
      </c>
      <c r="C267" s="10">
        <v>1</v>
      </c>
      <c r="D267" s="16">
        <v>24</v>
      </c>
      <c r="E267" s="17">
        <v>0</v>
      </c>
    </row>
    <row r="268" spans="1:6" x14ac:dyDescent="0.2">
      <c r="A268" s="19">
        <v>1</v>
      </c>
      <c r="B268" s="10">
        <v>7</v>
      </c>
      <c r="C268" s="20">
        <v>1</v>
      </c>
      <c r="D268" s="16">
        <v>25</v>
      </c>
      <c r="E268" s="17">
        <v>0</v>
      </c>
    </row>
    <row r="269" spans="1:6" x14ac:dyDescent="0.2">
      <c r="A269" s="15">
        <v>1</v>
      </c>
      <c r="B269" s="10">
        <v>7</v>
      </c>
      <c r="C269" s="10">
        <v>1</v>
      </c>
      <c r="D269" s="16">
        <v>26</v>
      </c>
      <c r="E269" s="17">
        <v>0</v>
      </c>
    </row>
    <row r="270" spans="1:6" x14ac:dyDescent="0.2">
      <c r="A270" s="15">
        <v>1</v>
      </c>
      <c r="B270" s="10">
        <v>7</v>
      </c>
      <c r="C270" s="10">
        <v>1</v>
      </c>
      <c r="D270" s="16">
        <v>27</v>
      </c>
      <c r="E270" s="17">
        <v>0</v>
      </c>
    </row>
    <row r="271" spans="1:6" x14ac:dyDescent="0.2">
      <c r="A271" s="15">
        <v>1</v>
      </c>
      <c r="B271" s="10">
        <v>7</v>
      </c>
      <c r="C271" s="10">
        <v>1</v>
      </c>
      <c r="D271" s="16">
        <v>28</v>
      </c>
      <c r="E271" s="17">
        <v>0</v>
      </c>
    </row>
    <row r="272" spans="1:6" x14ac:dyDescent="0.2">
      <c r="A272" s="15">
        <v>1</v>
      </c>
      <c r="B272" s="10">
        <v>7</v>
      </c>
      <c r="C272" s="20">
        <v>1</v>
      </c>
      <c r="D272" s="16">
        <v>29</v>
      </c>
      <c r="E272" s="17">
        <v>0</v>
      </c>
    </row>
    <row r="273" spans="1:6" x14ac:dyDescent="0.2">
      <c r="A273" s="22">
        <v>1</v>
      </c>
      <c r="B273" s="23">
        <v>7</v>
      </c>
      <c r="C273" s="23">
        <v>1</v>
      </c>
      <c r="D273" s="23">
        <v>30</v>
      </c>
      <c r="E273" s="24">
        <v>0</v>
      </c>
      <c r="F273" s="25"/>
    </row>
    <row r="274" spans="1:6" x14ac:dyDescent="0.2">
      <c r="A274" s="15">
        <v>1</v>
      </c>
      <c r="B274" s="10">
        <v>7</v>
      </c>
      <c r="C274" s="10">
        <v>1</v>
      </c>
      <c r="D274" s="16">
        <v>31</v>
      </c>
      <c r="E274" s="17">
        <v>0</v>
      </c>
    </row>
    <row r="275" spans="1:6" x14ac:dyDescent="0.2">
      <c r="A275" s="15">
        <v>1</v>
      </c>
      <c r="B275" s="10">
        <v>7</v>
      </c>
      <c r="C275" s="10">
        <v>1</v>
      </c>
      <c r="D275" s="16">
        <v>32</v>
      </c>
      <c r="E275" s="17">
        <v>0</v>
      </c>
    </row>
    <row r="276" spans="1:6" x14ac:dyDescent="0.2">
      <c r="A276" s="15">
        <v>1</v>
      </c>
      <c r="B276" s="10">
        <v>7</v>
      </c>
      <c r="C276" s="10">
        <v>1</v>
      </c>
      <c r="D276" s="16">
        <v>33</v>
      </c>
      <c r="E276" s="17">
        <v>0</v>
      </c>
    </row>
    <row r="277" spans="1:6" x14ac:dyDescent="0.2">
      <c r="A277" s="15">
        <v>1</v>
      </c>
      <c r="B277" s="10">
        <v>7</v>
      </c>
      <c r="C277" s="10">
        <v>1</v>
      </c>
      <c r="D277" s="16">
        <v>34</v>
      </c>
      <c r="E277" s="17">
        <v>0</v>
      </c>
    </row>
    <row r="278" spans="1:6" x14ac:dyDescent="0.2">
      <c r="A278" s="19">
        <v>1</v>
      </c>
      <c r="B278" s="10">
        <v>7</v>
      </c>
      <c r="C278" s="20">
        <v>1</v>
      </c>
      <c r="D278" s="16">
        <v>35</v>
      </c>
      <c r="E278" s="17">
        <v>0</v>
      </c>
    </row>
    <row r="279" spans="1:6" x14ac:dyDescent="0.2">
      <c r="A279" s="15">
        <v>1</v>
      </c>
      <c r="B279" s="10">
        <v>7</v>
      </c>
      <c r="C279" s="10">
        <v>1</v>
      </c>
      <c r="D279" s="16">
        <v>36</v>
      </c>
      <c r="E279" s="17">
        <v>4</v>
      </c>
    </row>
    <row r="280" spans="1:6" x14ac:dyDescent="0.2">
      <c r="A280" s="15">
        <v>1</v>
      </c>
      <c r="B280" s="10">
        <v>7</v>
      </c>
      <c r="C280" s="10">
        <v>1</v>
      </c>
      <c r="D280" s="16">
        <v>37</v>
      </c>
      <c r="E280" s="17">
        <v>4</v>
      </c>
    </row>
    <row r="281" spans="1:6" x14ac:dyDescent="0.2">
      <c r="A281" s="15">
        <v>1</v>
      </c>
      <c r="B281" s="10">
        <v>7</v>
      </c>
      <c r="C281" s="10">
        <v>1</v>
      </c>
      <c r="D281" s="16">
        <v>38</v>
      </c>
      <c r="E281" s="17">
        <v>0</v>
      </c>
    </row>
    <row r="282" spans="1:6" x14ac:dyDescent="0.2">
      <c r="A282" s="15">
        <v>1</v>
      </c>
      <c r="B282" s="10">
        <v>7</v>
      </c>
      <c r="C282" s="10">
        <v>1</v>
      </c>
      <c r="D282" s="16">
        <v>39</v>
      </c>
      <c r="E282" s="17">
        <v>3</v>
      </c>
    </row>
    <row r="283" spans="1:6" ht="15.75" thickBot="1" x14ac:dyDescent="0.25">
      <c r="A283" s="26">
        <v>1</v>
      </c>
      <c r="B283" s="27">
        <v>7</v>
      </c>
      <c r="C283" s="27">
        <v>1</v>
      </c>
      <c r="D283" s="27">
        <v>40</v>
      </c>
      <c r="E283" s="28">
        <v>2</v>
      </c>
      <c r="F283" s="43"/>
    </row>
    <row r="284" spans="1:6" x14ac:dyDescent="0.2">
      <c r="A284" s="15">
        <v>1</v>
      </c>
      <c r="B284" s="10">
        <v>8</v>
      </c>
      <c r="C284" s="10">
        <v>1</v>
      </c>
      <c r="D284" s="16">
        <v>1</v>
      </c>
      <c r="E284" s="17">
        <v>0</v>
      </c>
    </row>
    <row r="285" spans="1:6" x14ac:dyDescent="0.2">
      <c r="A285" s="15">
        <v>1</v>
      </c>
      <c r="B285" s="10">
        <v>8</v>
      </c>
      <c r="C285" s="10">
        <v>1</v>
      </c>
      <c r="D285" s="16">
        <v>2</v>
      </c>
      <c r="E285" s="17">
        <v>0</v>
      </c>
    </row>
    <row r="286" spans="1:6" x14ac:dyDescent="0.2">
      <c r="A286" s="15">
        <v>1</v>
      </c>
      <c r="B286" s="10">
        <v>8</v>
      </c>
      <c r="C286" s="10">
        <v>1</v>
      </c>
      <c r="D286" s="16">
        <v>3</v>
      </c>
      <c r="E286" s="17">
        <v>0</v>
      </c>
    </row>
    <row r="287" spans="1:6" x14ac:dyDescent="0.2">
      <c r="A287" s="15">
        <v>1</v>
      </c>
      <c r="B287" s="10">
        <v>8</v>
      </c>
      <c r="C287" s="10">
        <v>1</v>
      </c>
      <c r="D287" s="16">
        <v>4</v>
      </c>
      <c r="E287" s="17">
        <v>0</v>
      </c>
    </row>
    <row r="288" spans="1:6" x14ac:dyDescent="0.2">
      <c r="A288" s="19">
        <v>1</v>
      </c>
      <c r="B288" s="10">
        <v>8</v>
      </c>
      <c r="C288" s="20">
        <v>1</v>
      </c>
      <c r="D288" s="16">
        <v>5</v>
      </c>
      <c r="E288" s="17">
        <v>0</v>
      </c>
    </row>
    <row r="289" spans="1:6" x14ac:dyDescent="0.2">
      <c r="A289" s="15">
        <v>1</v>
      </c>
      <c r="B289" s="10">
        <v>8</v>
      </c>
      <c r="C289" s="10">
        <v>1</v>
      </c>
      <c r="D289" s="16">
        <v>6</v>
      </c>
      <c r="E289" s="17">
        <v>0</v>
      </c>
    </row>
    <row r="290" spans="1:6" x14ac:dyDescent="0.2">
      <c r="A290" s="15">
        <v>1</v>
      </c>
      <c r="B290" s="10">
        <v>8</v>
      </c>
      <c r="C290" s="10">
        <v>1</v>
      </c>
      <c r="D290" s="16">
        <v>7</v>
      </c>
      <c r="E290" s="17">
        <v>0</v>
      </c>
    </row>
    <row r="291" spans="1:6" x14ac:dyDescent="0.2">
      <c r="A291" s="15">
        <v>1</v>
      </c>
      <c r="B291" s="10">
        <v>8</v>
      </c>
      <c r="C291" s="10">
        <v>1</v>
      </c>
      <c r="D291" s="16">
        <v>8</v>
      </c>
      <c r="E291" s="17">
        <v>0</v>
      </c>
    </row>
    <row r="292" spans="1:6" x14ac:dyDescent="0.2">
      <c r="A292" s="15">
        <v>1</v>
      </c>
      <c r="B292" s="10">
        <v>8</v>
      </c>
      <c r="C292" s="10">
        <v>1</v>
      </c>
      <c r="D292" s="16">
        <v>9</v>
      </c>
      <c r="E292" s="17">
        <v>0</v>
      </c>
    </row>
    <row r="293" spans="1:6" x14ac:dyDescent="0.2">
      <c r="A293" s="22">
        <v>1</v>
      </c>
      <c r="B293" s="23">
        <v>8</v>
      </c>
      <c r="C293" s="23">
        <v>1</v>
      </c>
      <c r="D293" s="23">
        <v>10</v>
      </c>
      <c r="E293" s="24">
        <v>0</v>
      </c>
      <c r="F293" s="25"/>
    </row>
    <row r="294" spans="1:6" x14ac:dyDescent="0.2">
      <c r="A294" s="15">
        <v>1</v>
      </c>
      <c r="B294" s="10">
        <v>8</v>
      </c>
      <c r="C294" s="10">
        <v>1</v>
      </c>
      <c r="D294" s="16">
        <v>11</v>
      </c>
      <c r="E294" s="17">
        <v>0</v>
      </c>
    </row>
    <row r="295" spans="1:6" x14ac:dyDescent="0.2">
      <c r="A295" s="15">
        <v>1</v>
      </c>
      <c r="B295" s="10">
        <v>8</v>
      </c>
      <c r="C295" s="10">
        <v>1</v>
      </c>
      <c r="D295" s="16">
        <v>12</v>
      </c>
      <c r="E295" s="17">
        <v>0</v>
      </c>
    </row>
    <row r="296" spans="1:6" x14ac:dyDescent="0.2">
      <c r="A296" s="15">
        <v>1</v>
      </c>
      <c r="B296" s="10">
        <v>8</v>
      </c>
      <c r="C296" s="10">
        <v>1</v>
      </c>
      <c r="D296" s="16">
        <v>13</v>
      </c>
      <c r="E296" s="17">
        <v>0</v>
      </c>
    </row>
    <row r="297" spans="1:6" x14ac:dyDescent="0.2">
      <c r="A297" s="15">
        <v>1</v>
      </c>
      <c r="B297" s="10">
        <v>8</v>
      </c>
      <c r="C297" s="10">
        <v>1</v>
      </c>
      <c r="D297" s="16">
        <v>14</v>
      </c>
      <c r="E297" s="17">
        <v>3</v>
      </c>
    </row>
    <row r="298" spans="1:6" x14ac:dyDescent="0.2">
      <c r="A298" s="19">
        <v>1</v>
      </c>
      <c r="B298" s="10">
        <v>8</v>
      </c>
      <c r="C298" s="20">
        <v>1</v>
      </c>
      <c r="D298" s="16">
        <v>15</v>
      </c>
      <c r="E298" s="17">
        <v>0</v>
      </c>
    </row>
    <row r="299" spans="1:6" x14ac:dyDescent="0.2">
      <c r="A299" s="15">
        <v>1</v>
      </c>
      <c r="B299" s="10">
        <v>8</v>
      </c>
      <c r="C299" s="10">
        <v>1</v>
      </c>
      <c r="D299" s="16">
        <v>16</v>
      </c>
      <c r="E299" s="17">
        <v>0</v>
      </c>
    </row>
    <row r="300" spans="1:6" x14ac:dyDescent="0.2">
      <c r="A300" s="15">
        <v>1</v>
      </c>
      <c r="B300" s="10">
        <v>8</v>
      </c>
      <c r="C300" s="10">
        <v>1</v>
      </c>
      <c r="D300" s="16">
        <v>17</v>
      </c>
      <c r="E300" s="17">
        <v>0</v>
      </c>
    </row>
    <row r="301" spans="1:6" x14ac:dyDescent="0.2">
      <c r="A301" s="15">
        <v>1</v>
      </c>
      <c r="B301" s="10">
        <v>8</v>
      </c>
      <c r="C301" s="10">
        <v>1</v>
      </c>
      <c r="D301" s="16">
        <v>18</v>
      </c>
      <c r="E301" s="17">
        <v>0</v>
      </c>
    </row>
    <row r="302" spans="1:6" x14ac:dyDescent="0.2">
      <c r="A302" s="15">
        <v>1</v>
      </c>
      <c r="B302" s="10">
        <v>8</v>
      </c>
      <c r="C302" s="10">
        <v>1</v>
      </c>
      <c r="D302" s="16">
        <v>19</v>
      </c>
      <c r="E302" s="17">
        <v>2</v>
      </c>
    </row>
    <row r="303" spans="1:6" x14ac:dyDescent="0.2">
      <c r="A303" s="22">
        <v>1</v>
      </c>
      <c r="B303" s="23">
        <v>8</v>
      </c>
      <c r="C303" s="23">
        <v>1</v>
      </c>
      <c r="D303" s="23">
        <v>20</v>
      </c>
      <c r="E303" s="24">
        <v>0</v>
      </c>
      <c r="F303" s="25"/>
    </row>
    <row r="304" spans="1:6" x14ac:dyDescent="0.2">
      <c r="A304" s="15">
        <v>1</v>
      </c>
      <c r="B304" s="10">
        <v>8</v>
      </c>
      <c r="C304" s="10">
        <v>1</v>
      </c>
      <c r="D304" s="16">
        <v>21</v>
      </c>
      <c r="E304" s="17">
        <v>0</v>
      </c>
    </row>
    <row r="305" spans="1:6" x14ac:dyDescent="0.2">
      <c r="A305" s="15">
        <v>1</v>
      </c>
      <c r="B305" s="10">
        <v>8</v>
      </c>
      <c r="C305" s="10">
        <v>1</v>
      </c>
      <c r="D305" s="16">
        <v>22</v>
      </c>
      <c r="E305" s="17">
        <v>0</v>
      </c>
    </row>
    <row r="306" spans="1:6" x14ac:dyDescent="0.2">
      <c r="A306" s="15">
        <v>1</v>
      </c>
      <c r="B306" s="10">
        <v>8</v>
      </c>
      <c r="C306" s="10">
        <v>1</v>
      </c>
      <c r="D306" s="16">
        <v>23</v>
      </c>
      <c r="E306" s="17">
        <v>0</v>
      </c>
    </row>
    <row r="307" spans="1:6" x14ac:dyDescent="0.2">
      <c r="A307" s="15">
        <v>1</v>
      </c>
      <c r="B307" s="10">
        <v>8</v>
      </c>
      <c r="C307" s="10">
        <v>1</v>
      </c>
      <c r="D307" s="16">
        <v>24</v>
      </c>
      <c r="E307" s="17">
        <v>4</v>
      </c>
    </row>
    <row r="308" spans="1:6" x14ac:dyDescent="0.2">
      <c r="A308" s="19">
        <v>1</v>
      </c>
      <c r="B308" s="10">
        <v>8</v>
      </c>
      <c r="C308" s="20">
        <v>1</v>
      </c>
      <c r="D308" s="16">
        <v>25</v>
      </c>
      <c r="E308" s="17">
        <v>2</v>
      </c>
    </row>
    <row r="309" spans="1:6" x14ac:dyDescent="0.2">
      <c r="A309" s="15">
        <v>1</v>
      </c>
      <c r="B309" s="10">
        <v>8</v>
      </c>
      <c r="C309" s="10">
        <v>1</v>
      </c>
      <c r="D309" s="16">
        <v>26</v>
      </c>
      <c r="E309" s="17">
        <v>0</v>
      </c>
    </row>
    <row r="310" spans="1:6" x14ac:dyDescent="0.2">
      <c r="A310" s="15">
        <v>1</v>
      </c>
      <c r="B310" s="10">
        <v>8</v>
      </c>
      <c r="C310" s="10">
        <v>1</v>
      </c>
      <c r="D310" s="16">
        <v>27</v>
      </c>
      <c r="E310" s="17">
        <v>0</v>
      </c>
    </row>
    <row r="311" spans="1:6" x14ac:dyDescent="0.2">
      <c r="A311" s="15">
        <v>1</v>
      </c>
      <c r="B311" s="10">
        <v>8</v>
      </c>
      <c r="C311" s="10">
        <v>1</v>
      </c>
      <c r="D311" s="16">
        <v>28</v>
      </c>
      <c r="E311" s="17">
        <v>0</v>
      </c>
    </row>
    <row r="312" spans="1:6" x14ac:dyDescent="0.2">
      <c r="A312" s="15">
        <v>1</v>
      </c>
      <c r="B312" s="10">
        <v>8</v>
      </c>
      <c r="C312" s="20">
        <v>1</v>
      </c>
      <c r="D312" s="16">
        <v>29</v>
      </c>
      <c r="E312" s="17">
        <v>0</v>
      </c>
    </row>
    <row r="313" spans="1:6" x14ac:dyDescent="0.2">
      <c r="A313" s="22">
        <v>1</v>
      </c>
      <c r="B313" s="23">
        <v>8</v>
      </c>
      <c r="C313" s="23">
        <v>1</v>
      </c>
      <c r="D313" s="23">
        <v>30</v>
      </c>
      <c r="E313" s="24">
        <v>1</v>
      </c>
      <c r="F313" s="25"/>
    </row>
    <row r="314" spans="1:6" x14ac:dyDescent="0.2">
      <c r="A314" s="15">
        <v>1</v>
      </c>
      <c r="B314" s="10">
        <v>8</v>
      </c>
      <c r="C314" s="10">
        <v>1</v>
      </c>
      <c r="D314" s="16">
        <v>31</v>
      </c>
      <c r="E314" s="17">
        <v>0</v>
      </c>
    </row>
    <row r="315" spans="1:6" x14ac:dyDescent="0.2">
      <c r="A315" s="15">
        <v>1</v>
      </c>
      <c r="B315" s="10">
        <v>8</v>
      </c>
      <c r="C315" s="10">
        <v>1</v>
      </c>
      <c r="D315" s="16">
        <v>32</v>
      </c>
      <c r="E315" s="17">
        <v>0</v>
      </c>
    </row>
    <row r="316" spans="1:6" x14ac:dyDescent="0.2">
      <c r="A316" s="15">
        <v>1</v>
      </c>
      <c r="B316" s="10">
        <v>8</v>
      </c>
      <c r="C316" s="10">
        <v>1</v>
      </c>
      <c r="D316" s="16">
        <v>33</v>
      </c>
      <c r="E316" s="17">
        <v>0</v>
      </c>
    </row>
    <row r="317" spans="1:6" x14ac:dyDescent="0.2">
      <c r="A317" s="15">
        <v>1</v>
      </c>
      <c r="B317" s="10">
        <v>8</v>
      </c>
      <c r="C317" s="10">
        <v>1</v>
      </c>
      <c r="D317" s="16">
        <v>34</v>
      </c>
      <c r="E317" s="17">
        <v>0</v>
      </c>
    </row>
    <row r="318" spans="1:6" x14ac:dyDescent="0.2">
      <c r="A318" s="19">
        <v>1</v>
      </c>
      <c r="B318" s="10">
        <v>8</v>
      </c>
      <c r="C318" s="20">
        <v>1</v>
      </c>
      <c r="D318" s="16">
        <v>35</v>
      </c>
      <c r="E318" s="17">
        <v>0</v>
      </c>
    </row>
    <row r="319" spans="1:6" x14ac:dyDescent="0.2">
      <c r="A319" s="15">
        <v>1</v>
      </c>
      <c r="B319" s="10">
        <v>8</v>
      </c>
      <c r="C319" s="10">
        <v>1</v>
      </c>
      <c r="D319" s="16">
        <v>36</v>
      </c>
      <c r="E319" s="17">
        <v>5</v>
      </c>
    </row>
    <row r="320" spans="1:6" x14ac:dyDescent="0.2">
      <c r="A320" s="15">
        <v>1</v>
      </c>
      <c r="B320" s="10">
        <v>8</v>
      </c>
      <c r="C320" s="10">
        <v>1</v>
      </c>
      <c r="D320" s="16">
        <v>37</v>
      </c>
      <c r="E320" s="17">
        <v>0</v>
      </c>
    </row>
    <row r="321" spans="1:6" x14ac:dyDescent="0.2">
      <c r="A321" s="15">
        <v>1</v>
      </c>
      <c r="B321" s="10">
        <v>8</v>
      </c>
      <c r="C321" s="10">
        <v>1</v>
      </c>
      <c r="D321" s="16">
        <v>38</v>
      </c>
      <c r="E321" s="17">
        <v>0</v>
      </c>
    </row>
    <row r="322" spans="1:6" x14ac:dyDescent="0.2">
      <c r="A322" s="15">
        <v>1</v>
      </c>
      <c r="B322" s="10">
        <v>8</v>
      </c>
      <c r="C322" s="10">
        <v>1</v>
      </c>
      <c r="D322" s="16">
        <v>39</v>
      </c>
      <c r="E322" s="17">
        <v>1</v>
      </c>
    </row>
    <row r="323" spans="1:6" ht="15.75" thickBot="1" x14ac:dyDescent="0.25">
      <c r="A323" s="26">
        <v>1</v>
      </c>
      <c r="B323" s="27">
        <v>8</v>
      </c>
      <c r="C323" s="27">
        <v>1</v>
      </c>
      <c r="D323" s="27">
        <v>40</v>
      </c>
      <c r="E323" s="28">
        <v>0</v>
      </c>
      <c r="F323" s="43"/>
    </row>
    <row r="324" spans="1:6" x14ac:dyDescent="0.2">
      <c r="A324" s="15">
        <v>1</v>
      </c>
      <c r="B324" s="10">
        <v>9</v>
      </c>
      <c r="C324" s="10">
        <v>1</v>
      </c>
      <c r="D324" s="16">
        <v>1</v>
      </c>
      <c r="E324" s="17">
        <v>0</v>
      </c>
    </row>
    <row r="325" spans="1:6" x14ac:dyDescent="0.2">
      <c r="A325" s="15">
        <v>1</v>
      </c>
      <c r="B325" s="10">
        <v>9</v>
      </c>
      <c r="C325" s="10">
        <v>1</v>
      </c>
      <c r="D325" s="16">
        <v>2</v>
      </c>
      <c r="E325" s="17">
        <v>3</v>
      </c>
    </row>
    <row r="326" spans="1:6" x14ac:dyDescent="0.2">
      <c r="A326" s="15">
        <v>1</v>
      </c>
      <c r="B326" s="10">
        <v>9</v>
      </c>
      <c r="C326" s="10">
        <v>1</v>
      </c>
      <c r="D326" s="16">
        <v>3</v>
      </c>
      <c r="E326" s="17">
        <v>0</v>
      </c>
    </row>
    <row r="327" spans="1:6" x14ac:dyDescent="0.2">
      <c r="A327" s="15">
        <v>1</v>
      </c>
      <c r="B327" s="10">
        <v>9</v>
      </c>
      <c r="C327" s="10">
        <v>1</v>
      </c>
      <c r="D327" s="16">
        <v>4</v>
      </c>
      <c r="E327" s="17">
        <v>0</v>
      </c>
    </row>
    <row r="328" spans="1:6" x14ac:dyDescent="0.2">
      <c r="A328" s="19">
        <v>1</v>
      </c>
      <c r="B328" s="10">
        <v>9</v>
      </c>
      <c r="C328" s="20">
        <v>1</v>
      </c>
      <c r="D328" s="16">
        <v>5</v>
      </c>
      <c r="E328" s="17">
        <v>0</v>
      </c>
    </row>
    <row r="329" spans="1:6" x14ac:dyDescent="0.2">
      <c r="A329" s="15">
        <v>1</v>
      </c>
      <c r="B329" s="10">
        <v>9</v>
      </c>
      <c r="C329" s="10">
        <v>1</v>
      </c>
      <c r="D329" s="16">
        <v>6</v>
      </c>
      <c r="E329" s="17">
        <v>0</v>
      </c>
    </row>
    <row r="330" spans="1:6" x14ac:dyDescent="0.2">
      <c r="A330" s="15">
        <v>1</v>
      </c>
      <c r="B330" s="10">
        <v>9</v>
      </c>
      <c r="C330" s="10">
        <v>1</v>
      </c>
      <c r="D330" s="16">
        <v>7</v>
      </c>
      <c r="E330" s="17">
        <v>0</v>
      </c>
    </row>
    <row r="331" spans="1:6" x14ac:dyDescent="0.2">
      <c r="A331" s="15">
        <v>1</v>
      </c>
      <c r="B331" s="10">
        <v>9</v>
      </c>
      <c r="C331" s="10">
        <v>1</v>
      </c>
      <c r="D331" s="16">
        <v>8</v>
      </c>
      <c r="E331" s="17">
        <v>0</v>
      </c>
    </row>
    <row r="332" spans="1:6" x14ac:dyDescent="0.2">
      <c r="A332" s="15">
        <v>1</v>
      </c>
      <c r="B332" s="10">
        <v>9</v>
      </c>
      <c r="C332" s="10">
        <v>1</v>
      </c>
      <c r="D332" s="16">
        <v>9</v>
      </c>
      <c r="E332" s="17">
        <v>0</v>
      </c>
    </row>
    <row r="333" spans="1:6" x14ac:dyDescent="0.2">
      <c r="A333" s="22">
        <v>1</v>
      </c>
      <c r="B333" s="23">
        <v>9</v>
      </c>
      <c r="C333" s="23">
        <v>1</v>
      </c>
      <c r="D333" s="23">
        <v>10</v>
      </c>
      <c r="E333" s="24">
        <v>0</v>
      </c>
      <c r="F333" s="25"/>
    </row>
    <row r="334" spans="1:6" x14ac:dyDescent="0.2">
      <c r="A334" s="15">
        <v>1</v>
      </c>
      <c r="B334" s="10">
        <v>9</v>
      </c>
      <c r="C334" s="10">
        <v>1</v>
      </c>
      <c r="D334" s="16">
        <v>11</v>
      </c>
      <c r="E334" s="17">
        <v>0</v>
      </c>
    </row>
    <row r="335" spans="1:6" x14ac:dyDescent="0.2">
      <c r="A335" s="15">
        <v>1</v>
      </c>
      <c r="B335" s="10">
        <v>9</v>
      </c>
      <c r="C335" s="10">
        <v>1</v>
      </c>
      <c r="D335" s="16">
        <v>12</v>
      </c>
      <c r="E335" s="17">
        <v>0</v>
      </c>
    </row>
    <row r="336" spans="1:6" x14ac:dyDescent="0.2">
      <c r="A336" s="15">
        <v>1</v>
      </c>
      <c r="B336" s="10">
        <v>9</v>
      </c>
      <c r="C336" s="10">
        <v>1</v>
      </c>
      <c r="D336" s="16">
        <v>13</v>
      </c>
      <c r="E336" s="17">
        <v>1</v>
      </c>
    </row>
    <row r="337" spans="1:6" x14ac:dyDescent="0.2">
      <c r="A337" s="15">
        <v>1</v>
      </c>
      <c r="B337" s="10">
        <v>9</v>
      </c>
      <c r="C337" s="10">
        <v>1</v>
      </c>
      <c r="D337" s="16">
        <v>14</v>
      </c>
      <c r="E337" s="17">
        <v>0</v>
      </c>
    </row>
    <row r="338" spans="1:6" x14ac:dyDescent="0.2">
      <c r="A338" s="19">
        <v>1</v>
      </c>
      <c r="B338" s="10">
        <v>9</v>
      </c>
      <c r="C338" s="20">
        <v>1</v>
      </c>
      <c r="D338" s="16">
        <v>15</v>
      </c>
      <c r="E338" s="17">
        <v>2</v>
      </c>
    </row>
    <row r="339" spans="1:6" x14ac:dyDescent="0.2">
      <c r="A339" s="15">
        <v>1</v>
      </c>
      <c r="B339" s="10">
        <v>9</v>
      </c>
      <c r="C339" s="10">
        <v>1</v>
      </c>
      <c r="D339" s="16">
        <v>16</v>
      </c>
      <c r="E339" s="17">
        <v>0</v>
      </c>
    </row>
    <row r="340" spans="1:6" x14ac:dyDescent="0.2">
      <c r="A340" s="15">
        <v>1</v>
      </c>
      <c r="B340" s="10">
        <v>9</v>
      </c>
      <c r="C340" s="10">
        <v>1</v>
      </c>
      <c r="D340" s="16">
        <v>17</v>
      </c>
      <c r="E340" s="17">
        <v>0</v>
      </c>
    </row>
    <row r="341" spans="1:6" x14ac:dyDescent="0.2">
      <c r="A341" s="15">
        <v>1</v>
      </c>
      <c r="B341" s="10">
        <v>9</v>
      </c>
      <c r="C341" s="10">
        <v>1</v>
      </c>
      <c r="D341" s="16">
        <v>18</v>
      </c>
      <c r="E341" s="17">
        <v>0</v>
      </c>
    </row>
    <row r="342" spans="1:6" x14ac:dyDescent="0.2">
      <c r="A342" s="15">
        <v>1</v>
      </c>
      <c r="B342" s="10">
        <v>9</v>
      </c>
      <c r="C342" s="10">
        <v>1</v>
      </c>
      <c r="D342" s="16">
        <v>19</v>
      </c>
      <c r="E342" s="17">
        <v>0</v>
      </c>
    </row>
    <row r="343" spans="1:6" x14ac:dyDescent="0.2">
      <c r="A343" s="22">
        <v>1</v>
      </c>
      <c r="B343" s="23">
        <v>9</v>
      </c>
      <c r="C343" s="23">
        <v>1</v>
      </c>
      <c r="D343" s="23">
        <v>20</v>
      </c>
      <c r="E343" s="24">
        <v>0</v>
      </c>
      <c r="F343" s="25"/>
    </row>
    <row r="344" spans="1:6" x14ac:dyDescent="0.2">
      <c r="A344" s="15">
        <v>1</v>
      </c>
      <c r="B344" s="10">
        <v>9</v>
      </c>
      <c r="C344" s="10">
        <v>1</v>
      </c>
      <c r="D344" s="16">
        <v>21</v>
      </c>
      <c r="E344" s="17">
        <v>3</v>
      </c>
    </row>
    <row r="345" spans="1:6" x14ac:dyDescent="0.2">
      <c r="A345" s="15">
        <v>1</v>
      </c>
      <c r="B345" s="10">
        <v>9</v>
      </c>
      <c r="C345" s="10">
        <v>1</v>
      </c>
      <c r="D345" s="16">
        <v>22</v>
      </c>
      <c r="E345" s="17">
        <v>0</v>
      </c>
    </row>
    <row r="346" spans="1:6" x14ac:dyDescent="0.2">
      <c r="A346" s="15">
        <v>1</v>
      </c>
      <c r="B346" s="10">
        <v>9</v>
      </c>
      <c r="C346" s="10">
        <v>1</v>
      </c>
      <c r="D346" s="16">
        <v>23</v>
      </c>
      <c r="E346" s="17">
        <v>3</v>
      </c>
    </row>
    <row r="347" spans="1:6" x14ac:dyDescent="0.2">
      <c r="A347" s="15">
        <v>1</v>
      </c>
      <c r="B347" s="10">
        <v>9</v>
      </c>
      <c r="C347" s="10">
        <v>1</v>
      </c>
      <c r="D347" s="16">
        <v>24</v>
      </c>
      <c r="E347" s="17">
        <v>0</v>
      </c>
    </row>
    <row r="348" spans="1:6" x14ac:dyDescent="0.2">
      <c r="A348" s="19">
        <v>1</v>
      </c>
      <c r="B348" s="10">
        <v>9</v>
      </c>
      <c r="C348" s="20">
        <v>1</v>
      </c>
      <c r="D348" s="16">
        <v>25</v>
      </c>
      <c r="E348" s="17">
        <v>7</v>
      </c>
    </row>
    <row r="349" spans="1:6" x14ac:dyDescent="0.2">
      <c r="A349" s="15">
        <v>1</v>
      </c>
      <c r="B349" s="10">
        <v>9</v>
      </c>
      <c r="C349" s="10">
        <v>1</v>
      </c>
      <c r="D349" s="16">
        <v>26</v>
      </c>
      <c r="E349" s="17">
        <v>0</v>
      </c>
    </row>
    <row r="350" spans="1:6" x14ac:dyDescent="0.2">
      <c r="A350" s="15">
        <v>1</v>
      </c>
      <c r="B350" s="10">
        <v>9</v>
      </c>
      <c r="C350" s="10">
        <v>1</v>
      </c>
      <c r="D350" s="16">
        <v>27</v>
      </c>
      <c r="E350" s="17">
        <v>0</v>
      </c>
    </row>
    <row r="351" spans="1:6" x14ac:dyDescent="0.2">
      <c r="A351" s="15">
        <v>1</v>
      </c>
      <c r="B351" s="10">
        <v>9</v>
      </c>
      <c r="C351" s="10">
        <v>1</v>
      </c>
      <c r="D351" s="16">
        <v>28</v>
      </c>
      <c r="E351" s="17">
        <v>0</v>
      </c>
    </row>
    <row r="352" spans="1:6" x14ac:dyDescent="0.2">
      <c r="A352" s="15">
        <v>1</v>
      </c>
      <c r="B352" s="10">
        <v>9</v>
      </c>
      <c r="C352" s="20">
        <v>1</v>
      </c>
      <c r="D352" s="16">
        <v>29</v>
      </c>
      <c r="E352" s="17">
        <v>0</v>
      </c>
    </row>
    <row r="353" spans="1:6" x14ac:dyDescent="0.2">
      <c r="A353" s="22">
        <v>1</v>
      </c>
      <c r="B353" s="23">
        <v>9</v>
      </c>
      <c r="C353" s="23">
        <v>1</v>
      </c>
      <c r="D353" s="23">
        <v>30</v>
      </c>
      <c r="E353" s="24">
        <v>10</v>
      </c>
      <c r="F353" s="25"/>
    </row>
    <row r="354" spans="1:6" x14ac:dyDescent="0.2">
      <c r="A354" s="15">
        <v>1</v>
      </c>
      <c r="B354" s="10">
        <v>9</v>
      </c>
      <c r="C354" s="10">
        <v>1</v>
      </c>
      <c r="D354" s="16">
        <v>31</v>
      </c>
      <c r="E354" s="17">
        <v>0</v>
      </c>
    </row>
    <row r="355" spans="1:6" x14ac:dyDescent="0.2">
      <c r="A355" s="15">
        <v>1</v>
      </c>
      <c r="B355" s="10">
        <v>9</v>
      </c>
      <c r="C355" s="10">
        <v>1</v>
      </c>
      <c r="D355" s="16">
        <v>32</v>
      </c>
      <c r="E355" s="17">
        <v>0</v>
      </c>
    </row>
    <row r="356" spans="1:6" x14ac:dyDescent="0.2">
      <c r="A356" s="15">
        <v>1</v>
      </c>
      <c r="B356" s="10">
        <v>9</v>
      </c>
      <c r="C356" s="10">
        <v>1</v>
      </c>
      <c r="D356" s="16">
        <v>33</v>
      </c>
      <c r="E356" s="17">
        <v>5</v>
      </c>
    </row>
    <row r="357" spans="1:6" x14ac:dyDescent="0.2">
      <c r="A357" s="15">
        <v>1</v>
      </c>
      <c r="B357" s="10">
        <v>9</v>
      </c>
      <c r="C357" s="10">
        <v>1</v>
      </c>
      <c r="D357" s="16">
        <v>34</v>
      </c>
      <c r="E357" s="17">
        <v>0</v>
      </c>
    </row>
    <row r="358" spans="1:6" x14ac:dyDescent="0.2">
      <c r="A358" s="19">
        <v>1</v>
      </c>
      <c r="B358" s="10">
        <v>9</v>
      </c>
      <c r="C358" s="20">
        <v>1</v>
      </c>
      <c r="D358" s="16">
        <v>35</v>
      </c>
      <c r="E358" s="17">
        <v>0</v>
      </c>
    </row>
    <row r="359" spans="1:6" x14ac:dyDescent="0.2">
      <c r="A359" s="15">
        <v>1</v>
      </c>
      <c r="B359" s="10">
        <v>9</v>
      </c>
      <c r="C359" s="10">
        <v>1</v>
      </c>
      <c r="D359" s="16">
        <v>36</v>
      </c>
      <c r="E359" s="17">
        <v>0</v>
      </c>
    </row>
    <row r="360" spans="1:6" x14ac:dyDescent="0.2">
      <c r="A360" s="15">
        <v>1</v>
      </c>
      <c r="B360" s="10">
        <v>9</v>
      </c>
      <c r="C360" s="10">
        <v>1</v>
      </c>
      <c r="D360" s="16">
        <v>37</v>
      </c>
      <c r="E360" s="17">
        <v>0</v>
      </c>
    </row>
    <row r="361" spans="1:6" x14ac:dyDescent="0.2">
      <c r="A361" s="15">
        <v>1</v>
      </c>
      <c r="B361" s="10">
        <v>9</v>
      </c>
      <c r="C361" s="10">
        <v>1</v>
      </c>
      <c r="D361" s="16">
        <v>38</v>
      </c>
      <c r="E361" s="17">
        <v>0</v>
      </c>
    </row>
    <row r="362" spans="1:6" x14ac:dyDescent="0.2">
      <c r="A362" s="15">
        <v>1</v>
      </c>
      <c r="B362" s="10">
        <v>9</v>
      </c>
      <c r="C362" s="10">
        <v>1</v>
      </c>
      <c r="D362" s="16">
        <v>39</v>
      </c>
      <c r="E362" s="17">
        <v>0</v>
      </c>
    </row>
    <row r="363" spans="1:6" ht="15.75" thickBot="1" x14ac:dyDescent="0.25">
      <c r="A363" s="26">
        <v>1</v>
      </c>
      <c r="B363" s="27">
        <v>9</v>
      </c>
      <c r="C363" s="27">
        <v>1</v>
      </c>
      <c r="D363" s="27">
        <v>40</v>
      </c>
      <c r="E363" s="28">
        <v>0</v>
      </c>
      <c r="F363" s="43"/>
    </row>
    <row r="364" spans="1:6" x14ac:dyDescent="0.2">
      <c r="A364" s="15">
        <v>1</v>
      </c>
      <c r="B364" s="10">
        <v>10</v>
      </c>
      <c r="C364" s="10">
        <v>1</v>
      </c>
      <c r="D364" s="16">
        <v>1</v>
      </c>
      <c r="E364" s="17">
        <v>2</v>
      </c>
    </row>
    <row r="365" spans="1:6" x14ac:dyDescent="0.2">
      <c r="A365" s="15">
        <v>1</v>
      </c>
      <c r="B365" s="10">
        <v>10</v>
      </c>
      <c r="C365" s="10">
        <v>1</v>
      </c>
      <c r="D365" s="16">
        <v>2</v>
      </c>
      <c r="E365" s="17">
        <v>2</v>
      </c>
    </row>
    <row r="366" spans="1:6" x14ac:dyDescent="0.2">
      <c r="A366" s="15">
        <v>1</v>
      </c>
      <c r="B366" s="10">
        <v>10</v>
      </c>
      <c r="C366" s="10">
        <v>1</v>
      </c>
      <c r="D366" s="16">
        <v>3</v>
      </c>
      <c r="E366" s="17">
        <v>6</v>
      </c>
    </row>
    <row r="367" spans="1:6" x14ac:dyDescent="0.2">
      <c r="A367" s="15">
        <v>1</v>
      </c>
      <c r="B367" s="10">
        <v>10</v>
      </c>
      <c r="C367" s="10">
        <v>1</v>
      </c>
      <c r="D367" s="16">
        <v>4</v>
      </c>
      <c r="E367" s="17">
        <v>4</v>
      </c>
    </row>
    <row r="368" spans="1:6" x14ac:dyDescent="0.2">
      <c r="A368" s="19">
        <v>1</v>
      </c>
      <c r="B368" s="10">
        <v>10</v>
      </c>
      <c r="C368" s="20">
        <v>1</v>
      </c>
      <c r="D368" s="16">
        <v>5</v>
      </c>
      <c r="E368" s="17">
        <v>0</v>
      </c>
    </row>
    <row r="369" spans="1:6" x14ac:dyDescent="0.2">
      <c r="A369" s="15">
        <v>1</v>
      </c>
      <c r="B369" s="10">
        <v>10</v>
      </c>
      <c r="C369" s="10">
        <v>1</v>
      </c>
      <c r="D369" s="16">
        <v>6</v>
      </c>
      <c r="E369" s="17">
        <v>4</v>
      </c>
    </row>
    <row r="370" spans="1:6" x14ac:dyDescent="0.2">
      <c r="A370" s="15">
        <v>1</v>
      </c>
      <c r="B370" s="10">
        <v>10</v>
      </c>
      <c r="C370" s="10">
        <v>1</v>
      </c>
      <c r="D370" s="16">
        <v>7</v>
      </c>
      <c r="E370" s="17">
        <v>2</v>
      </c>
    </row>
    <row r="371" spans="1:6" x14ac:dyDescent="0.2">
      <c r="A371" s="15">
        <v>1</v>
      </c>
      <c r="B371" s="10">
        <v>10</v>
      </c>
      <c r="C371" s="10">
        <v>1</v>
      </c>
      <c r="D371" s="16">
        <v>8</v>
      </c>
      <c r="E371" s="17">
        <v>0</v>
      </c>
    </row>
    <row r="372" spans="1:6" x14ac:dyDescent="0.2">
      <c r="A372" s="15">
        <v>1</v>
      </c>
      <c r="B372" s="10">
        <v>10</v>
      </c>
      <c r="C372" s="10">
        <v>1</v>
      </c>
      <c r="D372" s="16">
        <v>9</v>
      </c>
      <c r="E372" s="17">
        <v>2</v>
      </c>
    </row>
    <row r="373" spans="1:6" x14ac:dyDescent="0.2">
      <c r="A373" s="22">
        <v>1</v>
      </c>
      <c r="B373" s="23">
        <v>10</v>
      </c>
      <c r="C373" s="23">
        <v>1</v>
      </c>
      <c r="D373" s="23">
        <v>10</v>
      </c>
      <c r="E373" s="24">
        <v>6</v>
      </c>
      <c r="F373" s="25"/>
    </row>
    <row r="374" spans="1:6" x14ac:dyDescent="0.2">
      <c r="A374" s="15">
        <v>1</v>
      </c>
      <c r="B374" s="10">
        <v>10</v>
      </c>
      <c r="C374" s="10">
        <v>1</v>
      </c>
      <c r="D374" s="16">
        <v>11</v>
      </c>
      <c r="E374" s="17">
        <v>6</v>
      </c>
    </row>
    <row r="375" spans="1:6" x14ac:dyDescent="0.2">
      <c r="A375" s="15">
        <v>1</v>
      </c>
      <c r="B375" s="10">
        <v>10</v>
      </c>
      <c r="C375" s="10">
        <v>1</v>
      </c>
      <c r="D375" s="16">
        <v>12</v>
      </c>
      <c r="E375" s="17">
        <v>3</v>
      </c>
    </row>
    <row r="376" spans="1:6" x14ac:dyDescent="0.2">
      <c r="A376" s="15">
        <v>1</v>
      </c>
      <c r="B376" s="10">
        <v>10</v>
      </c>
      <c r="C376" s="10">
        <v>1</v>
      </c>
      <c r="D376" s="16">
        <v>13</v>
      </c>
      <c r="E376" s="17">
        <v>0</v>
      </c>
    </row>
    <row r="377" spans="1:6" x14ac:dyDescent="0.2">
      <c r="A377" s="15">
        <v>1</v>
      </c>
      <c r="B377" s="10">
        <v>10</v>
      </c>
      <c r="C377" s="10">
        <v>1</v>
      </c>
      <c r="D377" s="16">
        <v>14</v>
      </c>
      <c r="E377" s="17">
        <v>1</v>
      </c>
    </row>
    <row r="378" spans="1:6" x14ac:dyDescent="0.2">
      <c r="A378" s="19">
        <v>1</v>
      </c>
      <c r="B378" s="10">
        <v>10</v>
      </c>
      <c r="C378" s="20">
        <v>1</v>
      </c>
      <c r="D378" s="16">
        <v>15</v>
      </c>
      <c r="E378" s="17">
        <v>27</v>
      </c>
    </row>
    <row r="379" spans="1:6" x14ac:dyDescent="0.2">
      <c r="A379" s="15">
        <v>1</v>
      </c>
      <c r="B379" s="10">
        <v>10</v>
      </c>
      <c r="C379" s="10">
        <v>1</v>
      </c>
      <c r="D379" s="16">
        <v>16</v>
      </c>
      <c r="E379" s="17">
        <v>3</v>
      </c>
    </row>
    <row r="380" spans="1:6" x14ac:dyDescent="0.2">
      <c r="A380" s="15">
        <v>1</v>
      </c>
      <c r="B380" s="10">
        <v>10</v>
      </c>
      <c r="C380" s="10">
        <v>1</v>
      </c>
      <c r="D380" s="16">
        <v>17</v>
      </c>
      <c r="E380" s="17"/>
      <c r="F380" s="10" t="s">
        <v>190</v>
      </c>
    </row>
    <row r="381" spans="1:6" x14ac:dyDescent="0.2">
      <c r="A381" s="15">
        <v>1</v>
      </c>
      <c r="B381" s="10">
        <v>10</v>
      </c>
      <c r="C381" s="10">
        <v>1</v>
      </c>
      <c r="D381" s="16">
        <v>18</v>
      </c>
      <c r="E381" s="17">
        <v>0</v>
      </c>
    </row>
    <row r="382" spans="1:6" x14ac:dyDescent="0.2">
      <c r="A382" s="15">
        <v>1</v>
      </c>
      <c r="B382" s="10">
        <v>10</v>
      </c>
      <c r="C382" s="10">
        <v>1</v>
      </c>
      <c r="D382" s="16">
        <v>19</v>
      </c>
      <c r="E382" s="17">
        <v>4</v>
      </c>
    </row>
    <row r="383" spans="1:6" x14ac:dyDescent="0.2">
      <c r="A383" s="22">
        <v>1</v>
      </c>
      <c r="B383" s="23">
        <v>10</v>
      </c>
      <c r="C383" s="23">
        <v>1</v>
      </c>
      <c r="D383" s="23">
        <v>20</v>
      </c>
      <c r="E383" s="24">
        <v>2</v>
      </c>
      <c r="F383" s="25"/>
    </row>
    <row r="384" spans="1:6" x14ac:dyDescent="0.2">
      <c r="A384" s="15">
        <v>1</v>
      </c>
      <c r="B384" s="10">
        <v>10</v>
      </c>
      <c r="C384" s="10">
        <v>1</v>
      </c>
      <c r="D384" s="16">
        <v>21</v>
      </c>
      <c r="E384" s="17">
        <v>0</v>
      </c>
    </row>
    <row r="385" spans="1:6" x14ac:dyDescent="0.2">
      <c r="A385" s="15">
        <v>1</v>
      </c>
      <c r="B385" s="10">
        <v>10</v>
      </c>
      <c r="C385" s="10">
        <v>1</v>
      </c>
      <c r="D385" s="16">
        <v>22</v>
      </c>
      <c r="E385" s="17">
        <v>4</v>
      </c>
    </row>
    <row r="386" spans="1:6" x14ac:dyDescent="0.2">
      <c r="A386" s="15">
        <v>1</v>
      </c>
      <c r="B386" s="10">
        <v>10</v>
      </c>
      <c r="C386" s="10">
        <v>1</v>
      </c>
      <c r="D386" s="16">
        <v>23</v>
      </c>
      <c r="E386" s="17">
        <v>23</v>
      </c>
    </row>
    <row r="387" spans="1:6" x14ac:dyDescent="0.2">
      <c r="A387" s="15">
        <v>1</v>
      </c>
      <c r="B387" s="10">
        <v>10</v>
      </c>
      <c r="C387" s="10">
        <v>1</v>
      </c>
      <c r="D387" s="16">
        <v>24</v>
      </c>
      <c r="E387" s="17">
        <v>10</v>
      </c>
    </row>
    <row r="388" spans="1:6" x14ac:dyDescent="0.2">
      <c r="A388" s="19">
        <v>1</v>
      </c>
      <c r="B388" s="10">
        <v>10</v>
      </c>
      <c r="C388" s="20">
        <v>1</v>
      </c>
      <c r="D388" s="16">
        <v>25</v>
      </c>
      <c r="E388" s="17">
        <v>8</v>
      </c>
    </row>
    <row r="389" spans="1:6" x14ac:dyDescent="0.2">
      <c r="A389" s="15">
        <v>1</v>
      </c>
      <c r="B389" s="10">
        <v>10</v>
      </c>
      <c r="C389" s="10">
        <v>1</v>
      </c>
      <c r="D389" s="16">
        <v>26</v>
      </c>
      <c r="E389" s="17">
        <v>2</v>
      </c>
    </row>
    <row r="390" spans="1:6" x14ac:dyDescent="0.2">
      <c r="A390" s="15">
        <v>1</v>
      </c>
      <c r="B390" s="10">
        <v>10</v>
      </c>
      <c r="C390" s="10">
        <v>1</v>
      </c>
      <c r="D390" s="16">
        <v>27</v>
      </c>
      <c r="E390" s="17">
        <v>0</v>
      </c>
    </row>
    <row r="391" spans="1:6" x14ac:dyDescent="0.2">
      <c r="A391" s="15">
        <v>1</v>
      </c>
      <c r="B391" s="10">
        <v>10</v>
      </c>
      <c r="C391" s="10">
        <v>1</v>
      </c>
      <c r="D391" s="16">
        <v>28</v>
      </c>
      <c r="E391" s="17">
        <v>14</v>
      </c>
    </row>
    <row r="392" spans="1:6" x14ac:dyDescent="0.2">
      <c r="A392" s="15">
        <v>1</v>
      </c>
      <c r="B392" s="10">
        <v>10</v>
      </c>
      <c r="C392" s="20">
        <v>1</v>
      </c>
      <c r="D392" s="16">
        <v>29</v>
      </c>
      <c r="E392" s="17">
        <v>3</v>
      </c>
    </row>
    <row r="393" spans="1:6" x14ac:dyDescent="0.2">
      <c r="A393" s="22">
        <v>1</v>
      </c>
      <c r="B393" s="23">
        <v>10</v>
      </c>
      <c r="C393" s="23">
        <v>1</v>
      </c>
      <c r="D393" s="23">
        <v>30</v>
      </c>
      <c r="E393" s="24">
        <v>2</v>
      </c>
      <c r="F393" s="25"/>
    </row>
    <row r="394" spans="1:6" x14ac:dyDescent="0.2">
      <c r="A394" s="15">
        <v>1</v>
      </c>
      <c r="B394" s="10">
        <v>10</v>
      </c>
      <c r="C394" s="10">
        <v>1</v>
      </c>
      <c r="D394" s="16">
        <v>31</v>
      </c>
      <c r="E394" s="17">
        <v>23</v>
      </c>
    </row>
    <row r="395" spans="1:6" x14ac:dyDescent="0.2">
      <c r="A395" s="15">
        <v>1</v>
      </c>
      <c r="B395" s="10">
        <v>10</v>
      </c>
      <c r="C395" s="10">
        <v>1</v>
      </c>
      <c r="D395" s="16">
        <v>32</v>
      </c>
      <c r="E395" s="17">
        <v>3</v>
      </c>
    </row>
    <row r="396" spans="1:6" x14ac:dyDescent="0.2">
      <c r="A396" s="15">
        <v>1</v>
      </c>
      <c r="B396" s="10">
        <v>10</v>
      </c>
      <c r="C396" s="10">
        <v>1</v>
      </c>
      <c r="D396" s="16">
        <v>33</v>
      </c>
      <c r="E396" s="17">
        <v>3</v>
      </c>
    </row>
    <row r="397" spans="1:6" x14ac:dyDescent="0.2">
      <c r="A397" s="15">
        <v>1</v>
      </c>
      <c r="B397" s="10">
        <v>10</v>
      </c>
      <c r="C397" s="10">
        <v>1</v>
      </c>
      <c r="D397" s="16">
        <v>34</v>
      </c>
      <c r="E397" s="17">
        <v>9</v>
      </c>
    </row>
    <row r="398" spans="1:6" x14ac:dyDescent="0.2">
      <c r="A398" s="19">
        <v>1</v>
      </c>
      <c r="B398" s="10">
        <v>10</v>
      </c>
      <c r="C398" s="20">
        <v>1</v>
      </c>
      <c r="D398" s="16">
        <v>35</v>
      </c>
      <c r="E398" s="17">
        <v>4</v>
      </c>
    </row>
    <row r="399" spans="1:6" x14ac:dyDescent="0.2">
      <c r="A399" s="15">
        <v>1</v>
      </c>
      <c r="B399" s="10">
        <v>10</v>
      </c>
      <c r="C399" s="10">
        <v>1</v>
      </c>
      <c r="D399" s="16">
        <v>36</v>
      </c>
      <c r="E399" s="17">
        <v>2</v>
      </c>
    </row>
    <row r="400" spans="1:6" x14ac:dyDescent="0.2">
      <c r="A400" s="15">
        <v>1</v>
      </c>
      <c r="B400" s="10">
        <v>10</v>
      </c>
      <c r="C400" s="10">
        <v>1</v>
      </c>
      <c r="D400" s="16">
        <v>37</v>
      </c>
      <c r="E400" s="17">
        <v>21</v>
      </c>
    </row>
    <row r="401" spans="1:6" x14ac:dyDescent="0.2">
      <c r="A401" s="15">
        <v>1</v>
      </c>
      <c r="B401" s="10">
        <v>10</v>
      </c>
      <c r="C401" s="10">
        <v>1</v>
      </c>
      <c r="D401" s="16">
        <v>38</v>
      </c>
      <c r="E401" s="17">
        <v>0</v>
      </c>
    </row>
    <row r="402" spans="1:6" x14ac:dyDescent="0.2">
      <c r="A402" s="15">
        <v>1</v>
      </c>
      <c r="B402" s="10">
        <v>10</v>
      </c>
      <c r="C402" s="10">
        <v>1</v>
      </c>
      <c r="D402" s="16">
        <v>39</v>
      </c>
      <c r="E402" s="17">
        <v>22</v>
      </c>
    </row>
    <row r="403" spans="1:6" ht="15.75" thickBot="1" x14ac:dyDescent="0.25">
      <c r="A403" s="26">
        <v>1</v>
      </c>
      <c r="B403" s="27">
        <v>10</v>
      </c>
      <c r="C403" s="27">
        <v>1</v>
      </c>
      <c r="D403" s="27">
        <v>40</v>
      </c>
      <c r="E403" s="28">
        <v>8</v>
      </c>
      <c r="F403" s="43"/>
    </row>
    <row r="404" spans="1:6" x14ac:dyDescent="0.2">
      <c r="A404" s="15">
        <v>1</v>
      </c>
      <c r="B404" s="10">
        <v>11</v>
      </c>
      <c r="C404" s="10">
        <v>1</v>
      </c>
      <c r="D404" s="16">
        <v>1</v>
      </c>
      <c r="E404" s="17">
        <v>2</v>
      </c>
    </row>
    <row r="405" spans="1:6" x14ac:dyDescent="0.2">
      <c r="A405" s="15">
        <v>1</v>
      </c>
      <c r="B405" s="10">
        <v>11</v>
      </c>
      <c r="C405" s="10">
        <v>1</v>
      </c>
      <c r="D405" s="16">
        <v>2</v>
      </c>
      <c r="E405" s="17">
        <v>8</v>
      </c>
    </row>
    <row r="406" spans="1:6" x14ac:dyDescent="0.2">
      <c r="A406" s="15">
        <v>1</v>
      </c>
      <c r="B406" s="10">
        <v>11</v>
      </c>
      <c r="C406" s="10">
        <v>1</v>
      </c>
      <c r="D406" s="16">
        <v>3</v>
      </c>
      <c r="E406" s="17">
        <v>6</v>
      </c>
    </row>
    <row r="407" spans="1:6" x14ac:dyDescent="0.2">
      <c r="A407" s="15">
        <v>1</v>
      </c>
      <c r="B407" s="10">
        <v>11</v>
      </c>
      <c r="C407" s="10">
        <v>1</v>
      </c>
      <c r="D407" s="16">
        <v>4</v>
      </c>
      <c r="E407" s="17">
        <v>20</v>
      </c>
    </row>
    <row r="408" spans="1:6" x14ac:dyDescent="0.2">
      <c r="A408" s="19">
        <v>1</v>
      </c>
      <c r="B408" s="10">
        <v>11</v>
      </c>
      <c r="C408" s="20">
        <v>1</v>
      </c>
      <c r="D408" s="16">
        <v>5</v>
      </c>
      <c r="E408" s="17">
        <v>9</v>
      </c>
    </row>
    <row r="409" spans="1:6" x14ac:dyDescent="0.2">
      <c r="A409" s="15">
        <v>1</v>
      </c>
      <c r="B409" s="10">
        <v>11</v>
      </c>
      <c r="C409" s="10">
        <v>1</v>
      </c>
      <c r="D409" s="16">
        <v>6</v>
      </c>
      <c r="E409" s="17">
        <v>0</v>
      </c>
    </row>
    <row r="410" spans="1:6" x14ac:dyDescent="0.2">
      <c r="A410" s="15">
        <v>1</v>
      </c>
      <c r="B410" s="10">
        <v>11</v>
      </c>
      <c r="C410" s="10">
        <v>1</v>
      </c>
      <c r="D410" s="16">
        <v>7</v>
      </c>
      <c r="E410" s="17">
        <v>3</v>
      </c>
    </row>
    <row r="411" spans="1:6" x14ac:dyDescent="0.2">
      <c r="A411" s="15">
        <v>1</v>
      </c>
      <c r="B411" s="10">
        <v>11</v>
      </c>
      <c r="C411" s="10">
        <v>1</v>
      </c>
      <c r="D411" s="16">
        <v>8</v>
      </c>
      <c r="E411" s="17">
        <v>21</v>
      </c>
    </row>
    <row r="412" spans="1:6" x14ac:dyDescent="0.2">
      <c r="A412" s="15">
        <v>1</v>
      </c>
      <c r="B412" s="10">
        <v>11</v>
      </c>
      <c r="C412" s="10">
        <v>1</v>
      </c>
      <c r="D412" s="16">
        <v>9</v>
      </c>
      <c r="E412" s="17">
        <v>6</v>
      </c>
    </row>
    <row r="413" spans="1:6" x14ac:dyDescent="0.2">
      <c r="A413" s="22">
        <v>1</v>
      </c>
      <c r="B413" s="23">
        <v>11</v>
      </c>
      <c r="C413" s="23">
        <v>1</v>
      </c>
      <c r="D413" s="127">
        <v>10</v>
      </c>
      <c r="E413" s="24">
        <v>27</v>
      </c>
      <c r="F413" s="23"/>
    </row>
    <row r="414" spans="1:6" x14ac:dyDescent="0.2">
      <c r="A414" s="15">
        <v>1</v>
      </c>
      <c r="B414" s="10">
        <v>11</v>
      </c>
      <c r="C414" s="10">
        <v>1</v>
      </c>
      <c r="D414" s="16">
        <v>11</v>
      </c>
      <c r="E414" s="17">
        <v>21</v>
      </c>
    </row>
    <row r="415" spans="1:6" x14ac:dyDescent="0.2">
      <c r="A415" s="15">
        <v>1</v>
      </c>
      <c r="B415" s="10">
        <v>11</v>
      </c>
      <c r="C415" s="10">
        <v>1</v>
      </c>
      <c r="D415" s="16">
        <v>12</v>
      </c>
      <c r="E415" s="17">
        <v>8</v>
      </c>
    </row>
    <row r="416" spans="1:6" x14ac:dyDescent="0.2">
      <c r="A416" s="15">
        <v>1</v>
      </c>
      <c r="B416" s="10">
        <v>11</v>
      </c>
      <c r="C416" s="10">
        <v>1</v>
      </c>
      <c r="D416" s="16">
        <v>13</v>
      </c>
      <c r="E416" s="17">
        <v>4</v>
      </c>
    </row>
    <row r="417" spans="1:6" x14ac:dyDescent="0.2">
      <c r="A417" s="15">
        <v>1</v>
      </c>
      <c r="B417" s="10">
        <v>11</v>
      </c>
      <c r="C417" s="10">
        <v>1</v>
      </c>
      <c r="D417" s="16">
        <v>14</v>
      </c>
      <c r="E417" s="17">
        <v>5</v>
      </c>
    </row>
    <row r="418" spans="1:6" x14ac:dyDescent="0.2">
      <c r="A418" s="15">
        <v>1</v>
      </c>
      <c r="B418" s="10">
        <v>11</v>
      </c>
      <c r="C418" s="10">
        <v>1</v>
      </c>
      <c r="D418" s="16">
        <v>15</v>
      </c>
      <c r="E418" s="17">
        <v>3</v>
      </c>
    </row>
    <row r="419" spans="1:6" x14ac:dyDescent="0.2">
      <c r="A419" s="15">
        <v>1</v>
      </c>
      <c r="B419" s="10">
        <v>11</v>
      </c>
      <c r="C419" s="10">
        <v>1</v>
      </c>
      <c r="D419" s="16">
        <v>16</v>
      </c>
      <c r="E419" s="17">
        <v>8</v>
      </c>
    </row>
    <row r="420" spans="1:6" x14ac:dyDescent="0.2">
      <c r="A420" s="15">
        <v>1</v>
      </c>
      <c r="B420" s="10">
        <v>11</v>
      </c>
      <c r="C420" s="10">
        <v>1</v>
      </c>
      <c r="D420" s="16">
        <v>17</v>
      </c>
      <c r="E420" s="17">
        <v>6</v>
      </c>
    </row>
    <row r="421" spans="1:6" x14ac:dyDescent="0.2">
      <c r="A421" s="15">
        <v>1</v>
      </c>
      <c r="B421" s="10">
        <v>11</v>
      </c>
      <c r="C421" s="10">
        <v>1</v>
      </c>
      <c r="D421" s="16">
        <v>18</v>
      </c>
      <c r="E421" s="17">
        <v>14</v>
      </c>
    </row>
    <row r="422" spans="1:6" x14ac:dyDescent="0.2">
      <c r="A422" s="15">
        <v>1</v>
      </c>
      <c r="B422" s="10">
        <v>11</v>
      </c>
      <c r="C422" s="10">
        <v>1</v>
      </c>
      <c r="D422" s="16">
        <v>19</v>
      </c>
      <c r="E422" s="17">
        <v>33</v>
      </c>
    </row>
    <row r="423" spans="1:6" x14ac:dyDescent="0.2">
      <c r="A423" s="22">
        <v>1</v>
      </c>
      <c r="B423" s="23">
        <v>11</v>
      </c>
      <c r="C423" s="23">
        <v>1</v>
      </c>
      <c r="D423" s="127">
        <v>20</v>
      </c>
      <c r="E423" s="24">
        <v>6</v>
      </c>
      <c r="F423" s="23"/>
    </row>
    <row r="424" spans="1:6" x14ac:dyDescent="0.2">
      <c r="A424" s="15">
        <v>1</v>
      </c>
      <c r="B424" s="10">
        <v>11</v>
      </c>
      <c r="C424" s="10">
        <v>1</v>
      </c>
      <c r="D424" s="16">
        <v>21</v>
      </c>
      <c r="E424" s="17">
        <v>7</v>
      </c>
    </row>
    <row r="425" spans="1:6" x14ac:dyDescent="0.2">
      <c r="A425" s="15">
        <v>1</v>
      </c>
      <c r="B425" s="10">
        <v>11</v>
      </c>
      <c r="C425" s="10">
        <v>1</v>
      </c>
      <c r="D425" s="16">
        <v>22</v>
      </c>
      <c r="E425" s="17">
        <v>5</v>
      </c>
    </row>
    <row r="426" spans="1:6" x14ac:dyDescent="0.2">
      <c r="A426" s="15">
        <v>1</v>
      </c>
      <c r="B426" s="10">
        <v>11</v>
      </c>
      <c r="C426" s="10">
        <v>1</v>
      </c>
      <c r="D426" s="16">
        <v>23</v>
      </c>
      <c r="E426" s="17">
        <v>6</v>
      </c>
    </row>
    <row r="427" spans="1:6" x14ac:dyDescent="0.2">
      <c r="A427" s="15">
        <v>1</v>
      </c>
      <c r="B427" s="10">
        <v>11</v>
      </c>
      <c r="C427" s="10">
        <v>1</v>
      </c>
      <c r="D427" s="16">
        <v>24</v>
      </c>
      <c r="E427" s="17">
        <v>20</v>
      </c>
    </row>
    <row r="428" spans="1:6" x14ac:dyDescent="0.2">
      <c r="A428" s="19">
        <v>1</v>
      </c>
      <c r="B428" s="10">
        <v>11</v>
      </c>
      <c r="C428" s="20">
        <v>1</v>
      </c>
      <c r="D428" s="16">
        <v>25</v>
      </c>
      <c r="E428" s="17">
        <v>9</v>
      </c>
    </row>
    <row r="429" spans="1:6" x14ac:dyDescent="0.2">
      <c r="A429" s="15">
        <v>1</v>
      </c>
      <c r="B429" s="10">
        <v>11</v>
      </c>
      <c r="C429" s="10">
        <v>1</v>
      </c>
      <c r="D429" s="16">
        <v>26</v>
      </c>
      <c r="E429" s="17">
        <v>4</v>
      </c>
    </row>
    <row r="430" spans="1:6" x14ac:dyDescent="0.2">
      <c r="A430" s="15">
        <v>1</v>
      </c>
      <c r="B430" s="10">
        <v>11</v>
      </c>
      <c r="C430" s="10">
        <v>1</v>
      </c>
      <c r="D430" s="16">
        <v>27</v>
      </c>
      <c r="E430" s="17">
        <v>6</v>
      </c>
    </row>
    <row r="431" spans="1:6" x14ac:dyDescent="0.2">
      <c r="A431" s="15">
        <v>1</v>
      </c>
      <c r="B431" s="10">
        <v>11</v>
      </c>
      <c r="C431" s="10">
        <v>1</v>
      </c>
      <c r="D431" s="16">
        <v>28</v>
      </c>
      <c r="E431" s="17">
        <v>15</v>
      </c>
    </row>
    <row r="432" spans="1:6" x14ac:dyDescent="0.2">
      <c r="A432" s="15">
        <v>1</v>
      </c>
      <c r="B432" s="10">
        <v>11</v>
      </c>
      <c r="C432" s="20">
        <v>1</v>
      </c>
      <c r="D432" s="16">
        <v>29</v>
      </c>
      <c r="E432" s="17">
        <v>8</v>
      </c>
    </row>
    <row r="433" spans="1:6" x14ac:dyDescent="0.2">
      <c r="A433" s="22">
        <v>1</v>
      </c>
      <c r="B433" s="23">
        <v>11</v>
      </c>
      <c r="C433" s="23">
        <v>1</v>
      </c>
      <c r="D433" s="23">
        <v>30</v>
      </c>
      <c r="E433" s="24">
        <v>13</v>
      </c>
      <c r="F433" s="25"/>
    </row>
    <row r="434" spans="1:6" x14ac:dyDescent="0.2">
      <c r="A434" s="15">
        <v>1</v>
      </c>
      <c r="B434" s="10">
        <v>11</v>
      </c>
      <c r="C434" s="10">
        <v>1</v>
      </c>
      <c r="D434" s="16">
        <v>31</v>
      </c>
      <c r="E434" s="17">
        <v>16</v>
      </c>
    </row>
    <row r="435" spans="1:6" x14ac:dyDescent="0.2">
      <c r="A435" s="15">
        <v>1</v>
      </c>
      <c r="B435" s="10">
        <v>11</v>
      </c>
      <c r="C435" s="10">
        <v>1</v>
      </c>
      <c r="D435" s="16">
        <v>32</v>
      </c>
      <c r="E435" s="17">
        <v>8</v>
      </c>
    </row>
    <row r="436" spans="1:6" x14ac:dyDescent="0.2">
      <c r="A436" s="15">
        <v>1</v>
      </c>
      <c r="B436" s="10">
        <v>11</v>
      </c>
      <c r="C436" s="10">
        <v>1</v>
      </c>
      <c r="D436" s="16">
        <v>33</v>
      </c>
      <c r="E436" s="17">
        <v>13</v>
      </c>
    </row>
    <row r="437" spans="1:6" x14ac:dyDescent="0.2">
      <c r="A437" s="15">
        <v>1</v>
      </c>
      <c r="B437" s="10">
        <v>11</v>
      </c>
      <c r="C437" s="10">
        <v>1</v>
      </c>
      <c r="D437" s="16">
        <v>34</v>
      </c>
      <c r="E437" s="17">
        <v>30</v>
      </c>
    </row>
    <row r="438" spans="1:6" x14ac:dyDescent="0.2">
      <c r="A438" s="19">
        <v>1</v>
      </c>
      <c r="B438" s="10">
        <v>11</v>
      </c>
      <c r="C438" s="20">
        <v>1</v>
      </c>
      <c r="D438" s="16">
        <v>35</v>
      </c>
      <c r="E438" s="17">
        <v>13</v>
      </c>
    </row>
    <row r="439" spans="1:6" x14ac:dyDescent="0.2">
      <c r="A439" s="15">
        <v>1</v>
      </c>
      <c r="B439" s="10">
        <v>11</v>
      </c>
      <c r="C439" s="10">
        <v>1</v>
      </c>
      <c r="D439" s="16">
        <v>36</v>
      </c>
      <c r="E439" s="17">
        <v>11</v>
      </c>
    </row>
    <row r="440" spans="1:6" x14ac:dyDescent="0.2">
      <c r="A440" s="15">
        <v>1</v>
      </c>
      <c r="B440" s="10">
        <v>11</v>
      </c>
      <c r="C440" s="10">
        <v>1</v>
      </c>
      <c r="D440" s="16">
        <v>37</v>
      </c>
      <c r="E440" s="17">
        <v>22</v>
      </c>
    </row>
    <row r="441" spans="1:6" x14ac:dyDescent="0.2">
      <c r="A441" s="15">
        <v>1</v>
      </c>
      <c r="B441" s="10">
        <v>11</v>
      </c>
      <c r="C441" s="10">
        <v>1</v>
      </c>
      <c r="D441" s="16">
        <v>38</v>
      </c>
      <c r="E441" s="17">
        <v>17</v>
      </c>
    </row>
    <row r="442" spans="1:6" x14ac:dyDescent="0.2">
      <c r="A442" s="15">
        <v>1</v>
      </c>
      <c r="B442" s="10">
        <v>11</v>
      </c>
      <c r="C442" s="10">
        <v>1</v>
      </c>
      <c r="D442" s="16">
        <v>39</v>
      </c>
      <c r="E442" s="17">
        <v>24</v>
      </c>
    </row>
    <row r="443" spans="1:6" ht="15.75" thickBot="1" x14ac:dyDescent="0.25">
      <c r="A443" s="26">
        <v>1</v>
      </c>
      <c r="B443" s="27">
        <v>11</v>
      </c>
      <c r="C443" s="27">
        <v>1</v>
      </c>
      <c r="D443" s="27">
        <v>40</v>
      </c>
      <c r="E443" s="28">
        <v>4</v>
      </c>
      <c r="F443" s="43"/>
    </row>
    <row r="444" spans="1:6" x14ac:dyDescent="0.2">
      <c r="A444" s="15">
        <v>1</v>
      </c>
      <c r="B444" s="10">
        <v>12</v>
      </c>
      <c r="C444" s="10">
        <v>1</v>
      </c>
      <c r="D444" s="16">
        <v>1</v>
      </c>
      <c r="E444" s="17">
        <v>7</v>
      </c>
    </row>
    <row r="445" spans="1:6" x14ac:dyDescent="0.2">
      <c r="A445" s="15">
        <v>1</v>
      </c>
      <c r="B445" s="10">
        <v>12</v>
      </c>
      <c r="C445" s="10">
        <v>1</v>
      </c>
      <c r="D445" s="16">
        <v>2</v>
      </c>
      <c r="E445" s="17">
        <v>13</v>
      </c>
    </row>
    <row r="446" spans="1:6" x14ac:dyDescent="0.2">
      <c r="A446" s="15">
        <v>1</v>
      </c>
      <c r="B446" s="10">
        <v>12</v>
      </c>
      <c r="C446" s="10">
        <v>1</v>
      </c>
      <c r="D446" s="16">
        <v>3</v>
      </c>
      <c r="E446" s="17">
        <v>25</v>
      </c>
    </row>
    <row r="447" spans="1:6" x14ac:dyDescent="0.2">
      <c r="A447" s="15">
        <v>1</v>
      </c>
      <c r="B447" s="10">
        <v>12</v>
      </c>
      <c r="C447" s="10">
        <v>1</v>
      </c>
      <c r="D447" s="16">
        <v>4</v>
      </c>
      <c r="E447" s="17">
        <v>7</v>
      </c>
    </row>
    <row r="448" spans="1:6" x14ac:dyDescent="0.2">
      <c r="A448" s="19">
        <v>1</v>
      </c>
      <c r="B448" s="10">
        <v>12</v>
      </c>
      <c r="C448" s="20">
        <v>1</v>
      </c>
      <c r="D448" s="16">
        <v>5</v>
      </c>
      <c r="E448" s="17">
        <v>7</v>
      </c>
    </row>
    <row r="449" spans="1:6" x14ac:dyDescent="0.2">
      <c r="A449" s="15">
        <v>1</v>
      </c>
      <c r="B449" s="10">
        <v>12</v>
      </c>
      <c r="C449" s="10">
        <v>1</v>
      </c>
      <c r="D449" s="16">
        <v>6</v>
      </c>
      <c r="E449" s="17">
        <v>17</v>
      </c>
    </row>
    <row r="450" spans="1:6" x14ac:dyDescent="0.2">
      <c r="A450" s="15">
        <v>1</v>
      </c>
      <c r="B450" s="10">
        <v>12</v>
      </c>
      <c r="C450" s="10">
        <v>1</v>
      </c>
      <c r="D450" s="16">
        <v>7</v>
      </c>
      <c r="E450" s="17">
        <v>5</v>
      </c>
    </row>
    <row r="451" spans="1:6" x14ac:dyDescent="0.2">
      <c r="A451" s="15">
        <v>1</v>
      </c>
      <c r="B451" s="10">
        <v>12</v>
      </c>
      <c r="C451" s="10">
        <v>1</v>
      </c>
      <c r="D451" s="16">
        <v>8</v>
      </c>
      <c r="E451" s="17">
        <v>14</v>
      </c>
    </row>
    <row r="452" spans="1:6" x14ac:dyDescent="0.2">
      <c r="A452" s="15">
        <v>1</v>
      </c>
      <c r="B452" s="10">
        <v>12</v>
      </c>
      <c r="C452" s="10">
        <v>1</v>
      </c>
      <c r="D452" s="16">
        <v>9</v>
      </c>
      <c r="E452" s="17">
        <v>0</v>
      </c>
    </row>
    <row r="453" spans="1:6" x14ac:dyDescent="0.2">
      <c r="A453" s="22">
        <v>1</v>
      </c>
      <c r="B453" s="23">
        <v>12</v>
      </c>
      <c r="C453" s="23">
        <v>1</v>
      </c>
      <c r="D453" s="127">
        <v>10</v>
      </c>
      <c r="E453" s="24">
        <v>3</v>
      </c>
      <c r="F453" s="23"/>
    </row>
    <row r="454" spans="1:6" x14ac:dyDescent="0.2">
      <c r="A454" s="15">
        <v>1</v>
      </c>
      <c r="B454" s="10">
        <v>12</v>
      </c>
      <c r="C454" s="10">
        <v>1</v>
      </c>
      <c r="D454" s="16">
        <v>11</v>
      </c>
      <c r="E454" s="17">
        <v>1</v>
      </c>
    </row>
    <row r="455" spans="1:6" x14ac:dyDescent="0.2">
      <c r="A455" s="15">
        <v>1</v>
      </c>
      <c r="B455" s="10">
        <v>12</v>
      </c>
      <c r="C455" s="10">
        <v>1</v>
      </c>
      <c r="D455" s="16">
        <v>12</v>
      </c>
      <c r="E455" s="17">
        <v>0</v>
      </c>
    </row>
    <row r="456" spans="1:6" x14ac:dyDescent="0.2">
      <c r="A456" s="15">
        <v>1</v>
      </c>
      <c r="B456" s="10">
        <v>12</v>
      </c>
      <c r="C456" s="10">
        <v>1</v>
      </c>
      <c r="D456" s="16">
        <v>13</v>
      </c>
      <c r="E456" s="17">
        <v>9</v>
      </c>
    </row>
    <row r="457" spans="1:6" x14ac:dyDescent="0.2">
      <c r="A457" s="15">
        <v>1</v>
      </c>
      <c r="B457" s="10">
        <v>12</v>
      </c>
      <c r="C457" s="10">
        <v>1</v>
      </c>
      <c r="D457" s="16">
        <v>14</v>
      </c>
      <c r="E457" s="17">
        <v>12</v>
      </c>
    </row>
    <row r="458" spans="1:6" x14ac:dyDescent="0.2">
      <c r="A458" s="15">
        <v>1</v>
      </c>
      <c r="B458" s="10">
        <v>12</v>
      </c>
      <c r="C458" s="10">
        <v>1</v>
      </c>
      <c r="D458" s="16">
        <v>15</v>
      </c>
      <c r="E458" s="17">
        <v>15</v>
      </c>
    </row>
    <row r="459" spans="1:6" x14ac:dyDescent="0.2">
      <c r="A459" s="15">
        <v>1</v>
      </c>
      <c r="B459" s="10">
        <v>12</v>
      </c>
      <c r="C459" s="10">
        <v>1</v>
      </c>
      <c r="D459" s="16">
        <v>16</v>
      </c>
      <c r="E459" s="17">
        <v>20</v>
      </c>
    </row>
    <row r="460" spans="1:6" x14ac:dyDescent="0.2">
      <c r="A460" s="15">
        <v>1</v>
      </c>
      <c r="B460" s="10">
        <v>12</v>
      </c>
      <c r="C460" s="10">
        <v>1</v>
      </c>
      <c r="D460" s="16">
        <v>17</v>
      </c>
      <c r="E460" s="17">
        <v>17</v>
      </c>
    </row>
    <row r="461" spans="1:6" x14ac:dyDescent="0.2">
      <c r="A461" s="15">
        <v>1</v>
      </c>
      <c r="B461" s="10">
        <v>12</v>
      </c>
      <c r="C461" s="10">
        <v>1</v>
      </c>
      <c r="D461" s="16">
        <v>18</v>
      </c>
      <c r="E461" s="17">
        <v>6</v>
      </c>
    </row>
    <row r="462" spans="1:6" x14ac:dyDescent="0.2">
      <c r="A462" s="15">
        <v>1</v>
      </c>
      <c r="B462" s="10">
        <v>12</v>
      </c>
      <c r="C462" s="10">
        <v>1</v>
      </c>
      <c r="D462" s="16">
        <v>19</v>
      </c>
      <c r="E462" s="17">
        <v>16</v>
      </c>
    </row>
    <row r="463" spans="1:6" x14ac:dyDescent="0.2">
      <c r="A463" s="22">
        <v>1</v>
      </c>
      <c r="B463" s="23">
        <v>12</v>
      </c>
      <c r="C463" s="23">
        <v>1</v>
      </c>
      <c r="D463" s="127">
        <v>20</v>
      </c>
      <c r="E463" s="24">
        <v>11</v>
      </c>
      <c r="F463" s="23"/>
    </row>
    <row r="464" spans="1:6" x14ac:dyDescent="0.2">
      <c r="A464" s="15">
        <v>1</v>
      </c>
      <c r="B464" s="10">
        <v>12</v>
      </c>
      <c r="C464" s="10">
        <v>1</v>
      </c>
      <c r="D464" s="16">
        <v>21</v>
      </c>
      <c r="E464" s="17">
        <v>4</v>
      </c>
    </row>
    <row r="465" spans="1:6" x14ac:dyDescent="0.2">
      <c r="A465" s="15">
        <v>1</v>
      </c>
      <c r="B465" s="10">
        <v>12</v>
      </c>
      <c r="C465" s="10">
        <v>1</v>
      </c>
      <c r="D465" s="16">
        <v>22</v>
      </c>
      <c r="E465" s="17">
        <v>4</v>
      </c>
    </row>
    <row r="466" spans="1:6" x14ac:dyDescent="0.2">
      <c r="A466" s="15">
        <v>1</v>
      </c>
      <c r="B466" s="10">
        <v>12</v>
      </c>
      <c r="C466" s="10">
        <v>1</v>
      </c>
      <c r="D466" s="16">
        <v>23</v>
      </c>
      <c r="E466" s="17">
        <v>8</v>
      </c>
    </row>
    <row r="467" spans="1:6" x14ac:dyDescent="0.2">
      <c r="A467" s="15">
        <v>1</v>
      </c>
      <c r="B467" s="10">
        <v>12</v>
      </c>
      <c r="C467" s="10">
        <v>1</v>
      </c>
      <c r="D467" s="16">
        <v>24</v>
      </c>
      <c r="E467" s="17">
        <v>26</v>
      </c>
    </row>
    <row r="468" spans="1:6" x14ac:dyDescent="0.2">
      <c r="A468" s="19">
        <v>1</v>
      </c>
      <c r="B468" s="10">
        <v>12</v>
      </c>
      <c r="C468" s="20">
        <v>1</v>
      </c>
      <c r="D468" s="16">
        <v>25</v>
      </c>
      <c r="E468" s="17">
        <v>1</v>
      </c>
    </row>
    <row r="469" spans="1:6" x14ac:dyDescent="0.2">
      <c r="A469" s="15">
        <v>1</v>
      </c>
      <c r="B469" s="10">
        <v>12</v>
      </c>
      <c r="C469" s="10">
        <v>1</v>
      </c>
      <c r="D469" s="16">
        <v>26</v>
      </c>
      <c r="E469" s="17">
        <v>5</v>
      </c>
    </row>
    <row r="470" spans="1:6" x14ac:dyDescent="0.2">
      <c r="A470" s="15">
        <v>1</v>
      </c>
      <c r="B470" s="10">
        <v>12</v>
      </c>
      <c r="C470" s="10">
        <v>1</v>
      </c>
      <c r="D470" s="16">
        <v>27</v>
      </c>
      <c r="E470" s="17">
        <v>13</v>
      </c>
    </row>
    <row r="471" spans="1:6" x14ac:dyDescent="0.2">
      <c r="A471" s="15">
        <v>1</v>
      </c>
      <c r="B471" s="10">
        <v>12</v>
      </c>
      <c r="C471" s="10">
        <v>1</v>
      </c>
      <c r="D471" s="16">
        <v>28</v>
      </c>
      <c r="E471" s="17">
        <v>2</v>
      </c>
    </row>
    <row r="472" spans="1:6" x14ac:dyDescent="0.2">
      <c r="A472" s="15">
        <v>1</v>
      </c>
      <c r="B472" s="10">
        <v>12</v>
      </c>
      <c r="C472" s="20">
        <v>1</v>
      </c>
      <c r="D472" s="16">
        <v>29</v>
      </c>
      <c r="E472" s="17">
        <v>0</v>
      </c>
    </row>
    <row r="473" spans="1:6" x14ac:dyDescent="0.2">
      <c r="A473" s="22">
        <v>1</v>
      </c>
      <c r="B473" s="23">
        <v>12</v>
      </c>
      <c r="C473" s="23">
        <v>1</v>
      </c>
      <c r="D473" s="23">
        <v>30</v>
      </c>
      <c r="E473" s="24">
        <v>10</v>
      </c>
      <c r="F473" s="25"/>
    </row>
    <row r="474" spans="1:6" x14ac:dyDescent="0.2">
      <c r="A474" s="15">
        <v>1</v>
      </c>
      <c r="B474" s="10">
        <v>12</v>
      </c>
      <c r="C474" s="10">
        <v>1</v>
      </c>
      <c r="D474" s="16">
        <v>31</v>
      </c>
      <c r="E474" s="17">
        <v>1</v>
      </c>
    </row>
    <row r="475" spans="1:6" x14ac:dyDescent="0.2">
      <c r="A475" s="15">
        <v>1</v>
      </c>
      <c r="B475" s="10">
        <v>12</v>
      </c>
      <c r="C475" s="10">
        <v>1</v>
      </c>
      <c r="D475" s="16">
        <v>32</v>
      </c>
      <c r="E475" s="17">
        <v>15</v>
      </c>
    </row>
    <row r="476" spans="1:6" x14ac:dyDescent="0.2">
      <c r="A476" s="15">
        <v>1</v>
      </c>
      <c r="B476" s="10">
        <v>12</v>
      </c>
      <c r="C476" s="10">
        <v>1</v>
      </c>
      <c r="D476" s="16">
        <v>33</v>
      </c>
      <c r="E476" s="17">
        <v>0</v>
      </c>
    </row>
    <row r="477" spans="1:6" x14ac:dyDescent="0.2">
      <c r="A477" s="15">
        <v>1</v>
      </c>
      <c r="B477" s="10">
        <v>12</v>
      </c>
      <c r="C477" s="10">
        <v>1</v>
      </c>
      <c r="D477" s="16">
        <v>34</v>
      </c>
      <c r="E477" s="17">
        <v>1</v>
      </c>
    </row>
    <row r="478" spans="1:6" x14ac:dyDescent="0.2">
      <c r="A478" s="19">
        <v>1</v>
      </c>
      <c r="B478" s="10">
        <v>12</v>
      </c>
      <c r="C478" s="20">
        <v>1</v>
      </c>
      <c r="D478" s="16">
        <v>35</v>
      </c>
      <c r="E478" s="17">
        <v>20</v>
      </c>
    </row>
    <row r="479" spans="1:6" x14ac:dyDescent="0.2">
      <c r="A479" s="15">
        <v>1</v>
      </c>
      <c r="B479" s="10">
        <v>12</v>
      </c>
      <c r="C479" s="10">
        <v>1</v>
      </c>
      <c r="D479" s="16">
        <v>36</v>
      </c>
      <c r="E479" s="17">
        <v>11</v>
      </c>
    </row>
    <row r="480" spans="1:6" x14ac:dyDescent="0.2">
      <c r="A480" s="15">
        <v>1</v>
      </c>
      <c r="B480" s="10">
        <v>12</v>
      </c>
      <c r="C480" s="10">
        <v>1</v>
      </c>
      <c r="D480" s="16">
        <v>37</v>
      </c>
      <c r="E480" s="17">
        <v>11</v>
      </c>
    </row>
    <row r="481" spans="1:6" x14ac:dyDescent="0.2">
      <c r="A481" s="15">
        <v>1</v>
      </c>
      <c r="B481" s="10">
        <v>12</v>
      </c>
      <c r="C481" s="10">
        <v>1</v>
      </c>
      <c r="D481" s="16">
        <v>38</v>
      </c>
      <c r="E481" s="17">
        <v>10</v>
      </c>
    </row>
    <row r="482" spans="1:6" x14ac:dyDescent="0.2">
      <c r="A482" s="15">
        <v>1</v>
      </c>
      <c r="B482" s="10">
        <v>12</v>
      </c>
      <c r="C482" s="10">
        <v>1</v>
      </c>
      <c r="D482" s="16">
        <v>39</v>
      </c>
      <c r="E482" s="17">
        <v>1</v>
      </c>
    </row>
    <row r="483" spans="1:6" ht="15.75" thickBot="1" x14ac:dyDescent="0.25">
      <c r="A483" s="26">
        <v>1</v>
      </c>
      <c r="B483" s="27">
        <v>12</v>
      </c>
      <c r="C483" s="27">
        <v>1</v>
      </c>
      <c r="D483" s="27">
        <v>40</v>
      </c>
      <c r="E483" s="28">
        <v>10</v>
      </c>
      <c r="F483" s="43"/>
    </row>
    <row r="484" spans="1:6" x14ac:dyDescent="0.2">
      <c r="A484" s="15">
        <v>1</v>
      </c>
      <c r="B484" s="10">
        <v>13</v>
      </c>
      <c r="C484" s="10">
        <v>1</v>
      </c>
      <c r="D484" s="16">
        <v>1</v>
      </c>
      <c r="E484" s="17">
        <v>0</v>
      </c>
    </row>
    <row r="485" spans="1:6" x14ac:dyDescent="0.2">
      <c r="A485" s="15">
        <v>1</v>
      </c>
      <c r="B485" s="10">
        <v>13</v>
      </c>
      <c r="C485" s="10">
        <v>1</v>
      </c>
      <c r="D485" s="16">
        <v>2</v>
      </c>
      <c r="E485" s="17">
        <v>5</v>
      </c>
    </row>
    <row r="486" spans="1:6" x14ac:dyDescent="0.2">
      <c r="A486" s="15">
        <v>1</v>
      </c>
      <c r="B486" s="10">
        <v>13</v>
      </c>
      <c r="C486" s="10">
        <v>1</v>
      </c>
      <c r="D486" s="16">
        <v>3</v>
      </c>
      <c r="E486" s="17">
        <v>17</v>
      </c>
    </row>
    <row r="487" spans="1:6" x14ac:dyDescent="0.2">
      <c r="A487" s="15">
        <v>1</v>
      </c>
      <c r="B487" s="10">
        <v>13</v>
      </c>
      <c r="C487" s="10">
        <v>1</v>
      </c>
      <c r="D487" s="16">
        <v>4</v>
      </c>
      <c r="E487" s="17">
        <v>4</v>
      </c>
    </row>
    <row r="488" spans="1:6" x14ac:dyDescent="0.2">
      <c r="A488" s="19">
        <v>1</v>
      </c>
      <c r="B488" s="10">
        <v>13</v>
      </c>
      <c r="C488" s="20">
        <v>1</v>
      </c>
      <c r="D488" s="16">
        <v>5</v>
      </c>
      <c r="E488" s="17">
        <v>11</v>
      </c>
    </row>
    <row r="489" spans="1:6" x14ac:dyDescent="0.2">
      <c r="A489" s="15">
        <v>1</v>
      </c>
      <c r="B489" s="10">
        <v>13</v>
      </c>
      <c r="C489" s="10">
        <v>1</v>
      </c>
      <c r="D489" s="16">
        <v>6</v>
      </c>
      <c r="E489" s="17">
        <v>7</v>
      </c>
    </row>
    <row r="490" spans="1:6" x14ac:dyDescent="0.2">
      <c r="A490" s="15">
        <v>1</v>
      </c>
      <c r="B490" s="10">
        <v>13</v>
      </c>
      <c r="C490" s="10">
        <v>1</v>
      </c>
      <c r="D490" s="16">
        <v>7</v>
      </c>
      <c r="E490" s="17">
        <v>4</v>
      </c>
    </row>
    <row r="491" spans="1:6" x14ac:dyDescent="0.2">
      <c r="A491" s="15">
        <v>1</v>
      </c>
      <c r="B491" s="10">
        <v>13</v>
      </c>
      <c r="C491" s="10">
        <v>1</v>
      </c>
      <c r="D491" s="16">
        <v>8</v>
      </c>
      <c r="E491" s="17">
        <v>1</v>
      </c>
    </row>
    <row r="492" spans="1:6" x14ac:dyDescent="0.2">
      <c r="A492" s="15">
        <v>1</v>
      </c>
      <c r="B492" s="10">
        <v>13</v>
      </c>
      <c r="C492" s="10">
        <v>1</v>
      </c>
      <c r="D492" s="16">
        <v>9</v>
      </c>
      <c r="E492" s="17">
        <v>11</v>
      </c>
    </row>
    <row r="493" spans="1:6" x14ac:dyDescent="0.2">
      <c r="A493" s="22">
        <v>1</v>
      </c>
      <c r="B493" s="23">
        <v>13</v>
      </c>
      <c r="C493" s="23">
        <v>1</v>
      </c>
      <c r="D493" s="127">
        <v>10</v>
      </c>
      <c r="E493" s="24">
        <v>2</v>
      </c>
      <c r="F493" s="23"/>
    </row>
    <row r="494" spans="1:6" x14ac:dyDescent="0.2">
      <c r="A494" s="15">
        <v>1</v>
      </c>
      <c r="B494" s="10">
        <v>13</v>
      </c>
      <c r="C494" s="10">
        <v>1</v>
      </c>
      <c r="D494" s="16">
        <v>11</v>
      </c>
      <c r="E494" s="17">
        <v>8</v>
      </c>
    </row>
    <row r="495" spans="1:6" x14ac:dyDescent="0.2">
      <c r="A495" s="15">
        <v>1</v>
      </c>
      <c r="B495" s="10">
        <v>13</v>
      </c>
      <c r="C495" s="10">
        <v>1</v>
      </c>
      <c r="D495" s="16">
        <v>12</v>
      </c>
      <c r="E495" s="17">
        <v>2</v>
      </c>
    </row>
    <row r="496" spans="1:6" x14ac:dyDescent="0.2">
      <c r="A496" s="15">
        <v>1</v>
      </c>
      <c r="B496" s="10">
        <v>13</v>
      </c>
      <c r="C496" s="10">
        <v>1</v>
      </c>
      <c r="D496" s="16">
        <v>13</v>
      </c>
      <c r="E496" s="17">
        <v>0</v>
      </c>
    </row>
    <row r="497" spans="1:6" x14ac:dyDescent="0.2">
      <c r="A497" s="15">
        <v>1</v>
      </c>
      <c r="B497" s="10">
        <v>13</v>
      </c>
      <c r="C497" s="10">
        <v>1</v>
      </c>
      <c r="D497" s="16">
        <v>14</v>
      </c>
      <c r="E497" s="17">
        <v>9</v>
      </c>
    </row>
    <row r="498" spans="1:6" x14ac:dyDescent="0.2">
      <c r="A498" s="19">
        <v>1</v>
      </c>
      <c r="B498" s="20">
        <v>13</v>
      </c>
      <c r="C498" s="20">
        <v>1</v>
      </c>
      <c r="D498" s="20">
        <v>15</v>
      </c>
      <c r="E498" s="17">
        <v>5</v>
      </c>
      <c r="F498" s="20"/>
    </row>
    <row r="499" spans="1:6" x14ac:dyDescent="0.2">
      <c r="A499" s="15">
        <v>1</v>
      </c>
      <c r="B499" s="10">
        <v>13</v>
      </c>
      <c r="C499" s="10">
        <v>1</v>
      </c>
      <c r="D499" s="16">
        <v>16</v>
      </c>
      <c r="E499" s="17">
        <v>4</v>
      </c>
    </row>
    <row r="500" spans="1:6" x14ac:dyDescent="0.2">
      <c r="A500" s="15">
        <v>1</v>
      </c>
      <c r="B500" s="10">
        <v>13</v>
      </c>
      <c r="C500" s="10">
        <v>1</v>
      </c>
      <c r="D500" s="16">
        <v>17</v>
      </c>
      <c r="E500" s="17">
        <v>0</v>
      </c>
    </row>
    <row r="501" spans="1:6" x14ac:dyDescent="0.2">
      <c r="A501" s="15">
        <v>1</v>
      </c>
      <c r="B501" s="10">
        <v>13</v>
      </c>
      <c r="C501" s="10">
        <v>1</v>
      </c>
      <c r="D501" s="16">
        <v>18</v>
      </c>
      <c r="E501" s="17">
        <v>0</v>
      </c>
    </row>
    <row r="502" spans="1:6" x14ac:dyDescent="0.2">
      <c r="A502" s="15">
        <v>1</v>
      </c>
      <c r="B502" s="10">
        <v>13</v>
      </c>
      <c r="C502" s="10">
        <v>1</v>
      </c>
      <c r="D502" s="16">
        <v>19</v>
      </c>
      <c r="E502" s="17">
        <v>2</v>
      </c>
    </row>
    <row r="503" spans="1:6" x14ac:dyDescent="0.2">
      <c r="A503" s="22">
        <v>1</v>
      </c>
      <c r="B503" s="23">
        <v>13</v>
      </c>
      <c r="C503" s="23">
        <v>1</v>
      </c>
      <c r="D503" s="127">
        <v>20</v>
      </c>
      <c r="E503" s="24">
        <v>3</v>
      </c>
      <c r="F503" s="23"/>
    </row>
    <row r="504" spans="1:6" x14ac:dyDescent="0.2">
      <c r="A504" s="15">
        <v>1</v>
      </c>
      <c r="B504" s="10">
        <v>13</v>
      </c>
      <c r="C504" s="10">
        <v>1</v>
      </c>
      <c r="D504" s="16">
        <v>21</v>
      </c>
      <c r="E504" s="17">
        <v>0</v>
      </c>
    </row>
    <row r="505" spans="1:6" x14ac:dyDescent="0.2">
      <c r="A505" s="15">
        <v>1</v>
      </c>
      <c r="B505" s="10">
        <v>13</v>
      </c>
      <c r="C505" s="10">
        <v>1</v>
      </c>
      <c r="D505" s="16">
        <v>22</v>
      </c>
      <c r="E505" s="17">
        <v>2</v>
      </c>
    </row>
    <row r="506" spans="1:6" x14ac:dyDescent="0.2">
      <c r="A506" s="15">
        <v>1</v>
      </c>
      <c r="B506" s="10">
        <v>13</v>
      </c>
      <c r="C506" s="10">
        <v>1</v>
      </c>
      <c r="D506" s="16">
        <v>23</v>
      </c>
      <c r="E506" s="17">
        <v>18</v>
      </c>
    </row>
    <row r="507" spans="1:6" x14ac:dyDescent="0.2">
      <c r="A507" s="15">
        <v>1</v>
      </c>
      <c r="B507" s="10">
        <v>13</v>
      </c>
      <c r="C507" s="10">
        <v>1</v>
      </c>
      <c r="D507" s="16">
        <v>24</v>
      </c>
      <c r="E507" s="17">
        <v>2</v>
      </c>
    </row>
    <row r="508" spans="1:6" x14ac:dyDescent="0.2">
      <c r="A508" s="19">
        <v>1</v>
      </c>
      <c r="B508" s="10">
        <v>13</v>
      </c>
      <c r="C508" s="20">
        <v>1</v>
      </c>
      <c r="D508" s="16">
        <v>25</v>
      </c>
      <c r="E508" s="17">
        <v>2</v>
      </c>
    </row>
    <row r="509" spans="1:6" x14ac:dyDescent="0.2">
      <c r="A509" s="15">
        <v>1</v>
      </c>
      <c r="B509" s="10">
        <v>13</v>
      </c>
      <c r="C509" s="10">
        <v>1</v>
      </c>
      <c r="D509" s="16">
        <v>26</v>
      </c>
      <c r="E509" s="17">
        <v>4</v>
      </c>
    </row>
    <row r="510" spans="1:6" x14ac:dyDescent="0.2">
      <c r="A510" s="15">
        <v>1</v>
      </c>
      <c r="B510" s="10">
        <v>13</v>
      </c>
      <c r="C510" s="10">
        <v>1</v>
      </c>
      <c r="D510" s="16">
        <v>27</v>
      </c>
      <c r="E510" s="17">
        <v>2</v>
      </c>
    </row>
    <row r="511" spans="1:6" x14ac:dyDescent="0.2">
      <c r="A511" s="15">
        <v>1</v>
      </c>
      <c r="B511" s="10">
        <v>13</v>
      </c>
      <c r="C511" s="10">
        <v>1</v>
      </c>
      <c r="D511" s="16">
        <v>28</v>
      </c>
      <c r="E511" s="17">
        <v>0</v>
      </c>
    </row>
    <row r="512" spans="1:6" x14ac:dyDescent="0.2">
      <c r="A512" s="15">
        <v>1</v>
      </c>
      <c r="B512" s="10">
        <v>13</v>
      </c>
      <c r="C512" s="20">
        <v>1</v>
      </c>
      <c r="D512" s="16">
        <v>29</v>
      </c>
      <c r="E512" s="17">
        <v>3</v>
      </c>
    </row>
    <row r="513" spans="1:6" x14ac:dyDescent="0.2">
      <c r="A513" s="22">
        <v>1</v>
      </c>
      <c r="B513" s="23">
        <v>13</v>
      </c>
      <c r="C513" s="23">
        <v>1</v>
      </c>
      <c r="D513" s="23">
        <v>30</v>
      </c>
      <c r="E513" s="24">
        <v>7</v>
      </c>
      <c r="F513" s="25"/>
    </row>
    <row r="514" spans="1:6" x14ac:dyDescent="0.2">
      <c r="A514" s="15">
        <v>1</v>
      </c>
      <c r="B514" s="10">
        <v>13</v>
      </c>
      <c r="C514" s="10">
        <v>1</v>
      </c>
      <c r="D514" s="16">
        <v>31</v>
      </c>
      <c r="E514" s="17">
        <v>10</v>
      </c>
    </row>
    <row r="515" spans="1:6" x14ac:dyDescent="0.2">
      <c r="A515" s="15">
        <v>1</v>
      </c>
      <c r="B515" s="10">
        <v>13</v>
      </c>
      <c r="C515" s="10">
        <v>1</v>
      </c>
      <c r="D515" s="16">
        <v>32</v>
      </c>
      <c r="E515" s="17">
        <v>1</v>
      </c>
    </row>
    <row r="516" spans="1:6" x14ac:dyDescent="0.2">
      <c r="A516" s="15">
        <v>1</v>
      </c>
      <c r="B516" s="10">
        <v>13</v>
      </c>
      <c r="C516" s="10">
        <v>1</v>
      </c>
      <c r="D516" s="16">
        <v>33</v>
      </c>
      <c r="E516" s="17">
        <v>6</v>
      </c>
    </row>
    <row r="517" spans="1:6" x14ac:dyDescent="0.2">
      <c r="A517" s="15">
        <v>1</v>
      </c>
      <c r="B517" s="10">
        <v>13</v>
      </c>
      <c r="C517" s="10">
        <v>1</v>
      </c>
      <c r="D517" s="16">
        <v>34</v>
      </c>
      <c r="E517" s="17">
        <v>11</v>
      </c>
    </row>
    <row r="518" spans="1:6" x14ac:dyDescent="0.2">
      <c r="A518" s="19">
        <v>1</v>
      </c>
      <c r="B518" s="10">
        <v>13</v>
      </c>
      <c r="C518" s="20">
        <v>1</v>
      </c>
      <c r="D518" s="16">
        <v>35</v>
      </c>
      <c r="E518" s="17">
        <v>3</v>
      </c>
    </row>
    <row r="519" spans="1:6" x14ac:dyDescent="0.2">
      <c r="A519" s="15">
        <v>1</v>
      </c>
      <c r="B519" s="10">
        <v>13</v>
      </c>
      <c r="C519" s="10">
        <v>1</v>
      </c>
      <c r="D519" s="16">
        <v>36</v>
      </c>
      <c r="E519" s="17">
        <v>5</v>
      </c>
    </row>
    <row r="520" spans="1:6" x14ac:dyDescent="0.2">
      <c r="A520" s="15">
        <v>1</v>
      </c>
      <c r="B520" s="10">
        <v>13</v>
      </c>
      <c r="C520" s="10">
        <v>1</v>
      </c>
      <c r="D520" s="16">
        <v>37</v>
      </c>
      <c r="E520" s="17">
        <v>5</v>
      </c>
    </row>
    <row r="521" spans="1:6" x14ac:dyDescent="0.2">
      <c r="A521" s="15">
        <v>1</v>
      </c>
      <c r="B521" s="10">
        <v>13</v>
      </c>
      <c r="C521" s="10">
        <v>1</v>
      </c>
      <c r="D521" s="16">
        <v>38</v>
      </c>
      <c r="E521" s="17">
        <v>2</v>
      </c>
    </row>
    <row r="522" spans="1:6" x14ac:dyDescent="0.2">
      <c r="A522" s="15">
        <v>1</v>
      </c>
      <c r="B522" s="10">
        <v>13</v>
      </c>
      <c r="C522" s="10">
        <v>1</v>
      </c>
      <c r="D522" s="16">
        <v>39</v>
      </c>
      <c r="E522" s="17">
        <v>3</v>
      </c>
    </row>
    <row r="523" spans="1:6" ht="15.75" thickBot="1" x14ac:dyDescent="0.25">
      <c r="A523" s="26">
        <v>1</v>
      </c>
      <c r="B523" s="27">
        <v>13</v>
      </c>
      <c r="C523" s="27">
        <v>1</v>
      </c>
      <c r="D523" s="27">
        <v>40</v>
      </c>
      <c r="E523" s="28">
        <v>1</v>
      </c>
      <c r="F523" s="43"/>
    </row>
    <row r="524" spans="1:6" x14ac:dyDescent="0.2">
      <c r="A524" s="15">
        <v>1</v>
      </c>
      <c r="B524" s="10">
        <v>14</v>
      </c>
      <c r="C524" s="10">
        <v>1</v>
      </c>
      <c r="D524" s="16">
        <v>1</v>
      </c>
      <c r="E524" s="17">
        <v>4</v>
      </c>
    </row>
    <row r="525" spans="1:6" x14ac:dyDescent="0.2">
      <c r="A525" s="15">
        <v>1</v>
      </c>
      <c r="B525" s="10">
        <v>14</v>
      </c>
      <c r="C525" s="10">
        <v>1</v>
      </c>
      <c r="D525" s="16">
        <v>2</v>
      </c>
      <c r="E525" s="17">
        <v>1</v>
      </c>
    </row>
    <row r="526" spans="1:6" x14ac:dyDescent="0.2">
      <c r="A526" s="15">
        <v>1</v>
      </c>
      <c r="B526" s="10">
        <v>14</v>
      </c>
      <c r="C526" s="10">
        <v>1</v>
      </c>
      <c r="D526" s="16">
        <v>3</v>
      </c>
      <c r="E526" s="17">
        <v>5</v>
      </c>
    </row>
    <row r="527" spans="1:6" x14ac:dyDescent="0.2">
      <c r="A527" s="15">
        <v>1</v>
      </c>
      <c r="B527" s="10">
        <v>14</v>
      </c>
      <c r="C527" s="10">
        <v>1</v>
      </c>
      <c r="D527" s="16">
        <v>4</v>
      </c>
      <c r="E527" s="17">
        <v>3</v>
      </c>
    </row>
    <row r="528" spans="1:6" x14ac:dyDescent="0.2">
      <c r="A528" s="19">
        <v>1</v>
      </c>
      <c r="B528" s="10">
        <v>14</v>
      </c>
      <c r="C528" s="20">
        <v>1</v>
      </c>
      <c r="D528" s="16">
        <v>5</v>
      </c>
      <c r="E528" s="17">
        <v>5</v>
      </c>
    </row>
    <row r="529" spans="1:6" x14ac:dyDescent="0.2">
      <c r="A529" s="15">
        <v>1</v>
      </c>
      <c r="B529" s="10">
        <v>14</v>
      </c>
      <c r="C529" s="10">
        <v>1</v>
      </c>
      <c r="D529" s="16">
        <v>6</v>
      </c>
      <c r="E529" s="17">
        <v>2</v>
      </c>
    </row>
    <row r="530" spans="1:6" x14ac:dyDescent="0.2">
      <c r="A530" s="15">
        <v>1</v>
      </c>
      <c r="B530" s="10">
        <v>14</v>
      </c>
      <c r="C530" s="10">
        <v>1</v>
      </c>
      <c r="D530" s="16">
        <v>7</v>
      </c>
      <c r="E530" s="17">
        <v>7</v>
      </c>
    </row>
    <row r="531" spans="1:6" x14ac:dyDescent="0.2">
      <c r="A531" s="15">
        <v>1</v>
      </c>
      <c r="B531" s="10">
        <v>14</v>
      </c>
      <c r="C531" s="10">
        <v>1</v>
      </c>
      <c r="D531" s="16">
        <v>8</v>
      </c>
      <c r="E531" s="17">
        <v>0</v>
      </c>
    </row>
    <row r="532" spans="1:6" x14ac:dyDescent="0.2">
      <c r="A532" s="15">
        <v>1</v>
      </c>
      <c r="B532" s="10">
        <v>14</v>
      </c>
      <c r="C532" s="10">
        <v>1</v>
      </c>
      <c r="D532" s="16">
        <v>9</v>
      </c>
      <c r="E532" s="17">
        <v>2</v>
      </c>
    </row>
    <row r="533" spans="1:6" x14ac:dyDescent="0.2">
      <c r="A533" s="22">
        <v>1</v>
      </c>
      <c r="B533" s="23">
        <v>14</v>
      </c>
      <c r="C533" s="23">
        <v>1</v>
      </c>
      <c r="D533" s="127">
        <v>10</v>
      </c>
      <c r="E533" s="24">
        <v>0</v>
      </c>
      <c r="F533" s="23"/>
    </row>
    <row r="534" spans="1:6" x14ac:dyDescent="0.2">
      <c r="A534" s="15">
        <v>1</v>
      </c>
      <c r="B534" s="10">
        <v>14</v>
      </c>
      <c r="C534" s="10">
        <v>1</v>
      </c>
      <c r="D534" s="16">
        <v>11</v>
      </c>
      <c r="E534" s="17">
        <v>0</v>
      </c>
    </row>
    <row r="535" spans="1:6" x14ac:dyDescent="0.2">
      <c r="A535" s="15">
        <v>1</v>
      </c>
      <c r="B535" s="10">
        <v>14</v>
      </c>
      <c r="C535" s="10">
        <v>1</v>
      </c>
      <c r="D535" s="16">
        <v>12</v>
      </c>
      <c r="E535" s="17">
        <v>1</v>
      </c>
    </row>
    <row r="536" spans="1:6" x14ac:dyDescent="0.2">
      <c r="A536" s="15">
        <v>1</v>
      </c>
      <c r="B536" s="10">
        <v>14</v>
      </c>
      <c r="C536" s="10">
        <v>1</v>
      </c>
      <c r="D536" s="16">
        <v>13</v>
      </c>
      <c r="E536" s="17">
        <v>0</v>
      </c>
    </row>
    <row r="537" spans="1:6" x14ac:dyDescent="0.2">
      <c r="A537" s="15">
        <v>1</v>
      </c>
      <c r="B537" s="10">
        <v>14</v>
      </c>
      <c r="C537" s="10">
        <v>1</v>
      </c>
      <c r="D537" s="16">
        <v>14</v>
      </c>
      <c r="E537" s="17">
        <v>8</v>
      </c>
    </row>
    <row r="538" spans="1:6" x14ac:dyDescent="0.2">
      <c r="A538" s="19">
        <v>1</v>
      </c>
      <c r="B538" s="20">
        <v>14</v>
      </c>
      <c r="C538" s="20">
        <v>1</v>
      </c>
      <c r="D538" s="20">
        <v>15</v>
      </c>
      <c r="E538" s="17">
        <v>0</v>
      </c>
      <c r="F538" s="20"/>
    </row>
    <row r="539" spans="1:6" x14ac:dyDescent="0.2">
      <c r="A539" s="15">
        <v>1</v>
      </c>
      <c r="B539" s="10">
        <v>14</v>
      </c>
      <c r="C539" s="10">
        <v>1</v>
      </c>
      <c r="D539" s="16">
        <v>16</v>
      </c>
      <c r="E539" s="17">
        <v>2</v>
      </c>
    </row>
    <row r="540" spans="1:6" x14ac:dyDescent="0.2">
      <c r="A540" s="15">
        <v>1</v>
      </c>
      <c r="B540" s="10">
        <v>14</v>
      </c>
      <c r="C540" s="10">
        <v>1</v>
      </c>
      <c r="D540" s="16">
        <v>17</v>
      </c>
      <c r="E540" s="17">
        <v>1</v>
      </c>
    </row>
    <row r="541" spans="1:6" x14ac:dyDescent="0.2">
      <c r="A541" s="15">
        <v>1</v>
      </c>
      <c r="B541" s="10">
        <v>14</v>
      </c>
      <c r="C541" s="10">
        <v>1</v>
      </c>
      <c r="D541" s="16">
        <v>18</v>
      </c>
      <c r="E541" s="17">
        <v>0</v>
      </c>
    </row>
    <row r="542" spans="1:6" x14ac:dyDescent="0.2">
      <c r="A542" s="15">
        <v>1</v>
      </c>
      <c r="B542" s="10">
        <v>14</v>
      </c>
      <c r="C542" s="10">
        <v>1</v>
      </c>
      <c r="D542" s="16">
        <v>19</v>
      </c>
      <c r="E542" s="17">
        <v>4</v>
      </c>
    </row>
    <row r="543" spans="1:6" x14ac:dyDescent="0.2">
      <c r="A543" s="22">
        <v>1</v>
      </c>
      <c r="B543" s="23">
        <v>14</v>
      </c>
      <c r="C543" s="23">
        <v>1</v>
      </c>
      <c r="D543" s="127">
        <v>20</v>
      </c>
      <c r="E543" s="24">
        <v>5</v>
      </c>
      <c r="F543" s="23"/>
    </row>
    <row r="544" spans="1:6" x14ac:dyDescent="0.2">
      <c r="A544" s="15">
        <v>1</v>
      </c>
      <c r="B544" s="10">
        <v>14</v>
      </c>
      <c r="C544" s="10">
        <v>1</v>
      </c>
      <c r="D544" s="16">
        <v>21</v>
      </c>
      <c r="E544" s="17">
        <v>0</v>
      </c>
    </row>
    <row r="545" spans="1:6" x14ac:dyDescent="0.2">
      <c r="A545" s="15">
        <v>1</v>
      </c>
      <c r="B545" s="10">
        <v>14</v>
      </c>
      <c r="C545" s="10">
        <v>1</v>
      </c>
      <c r="D545" s="16">
        <v>22</v>
      </c>
      <c r="E545" s="17">
        <v>1</v>
      </c>
    </row>
    <row r="546" spans="1:6" x14ac:dyDescent="0.2">
      <c r="A546" s="15">
        <v>1</v>
      </c>
      <c r="B546" s="10">
        <v>14</v>
      </c>
      <c r="C546" s="10">
        <v>1</v>
      </c>
      <c r="D546" s="16">
        <v>23</v>
      </c>
      <c r="E546" s="17">
        <v>4</v>
      </c>
    </row>
    <row r="547" spans="1:6" x14ac:dyDescent="0.2">
      <c r="A547" s="15">
        <v>1</v>
      </c>
      <c r="B547" s="10">
        <v>14</v>
      </c>
      <c r="C547" s="10">
        <v>1</v>
      </c>
      <c r="D547" s="16">
        <v>24</v>
      </c>
      <c r="E547" s="17">
        <v>4</v>
      </c>
    </row>
    <row r="548" spans="1:6" x14ac:dyDescent="0.2">
      <c r="A548" s="19">
        <v>1</v>
      </c>
      <c r="B548" s="10">
        <v>14</v>
      </c>
      <c r="C548" s="20">
        <v>1</v>
      </c>
      <c r="D548" s="16">
        <v>25</v>
      </c>
      <c r="E548" s="17">
        <v>0</v>
      </c>
    </row>
    <row r="549" spans="1:6" x14ac:dyDescent="0.2">
      <c r="A549" s="15">
        <v>1</v>
      </c>
      <c r="B549" s="10">
        <v>14</v>
      </c>
      <c r="C549" s="10">
        <v>1</v>
      </c>
      <c r="D549" s="16">
        <v>26</v>
      </c>
      <c r="E549" s="17">
        <v>0</v>
      </c>
    </row>
    <row r="550" spans="1:6" x14ac:dyDescent="0.2">
      <c r="A550" s="15">
        <v>1</v>
      </c>
      <c r="B550" s="10">
        <v>14</v>
      </c>
      <c r="C550" s="10">
        <v>1</v>
      </c>
      <c r="D550" s="16">
        <v>27</v>
      </c>
      <c r="E550" s="17">
        <v>1</v>
      </c>
    </row>
    <row r="551" spans="1:6" x14ac:dyDescent="0.2">
      <c r="A551" s="15">
        <v>1</v>
      </c>
      <c r="B551" s="10">
        <v>14</v>
      </c>
      <c r="C551" s="10">
        <v>1</v>
      </c>
      <c r="D551" s="16">
        <v>28</v>
      </c>
      <c r="E551" s="17">
        <v>3</v>
      </c>
    </row>
    <row r="552" spans="1:6" x14ac:dyDescent="0.2">
      <c r="A552" s="15">
        <v>1</v>
      </c>
      <c r="B552" s="10">
        <v>14</v>
      </c>
      <c r="C552" s="20">
        <v>1</v>
      </c>
      <c r="D552" s="16">
        <v>29</v>
      </c>
      <c r="E552" s="17">
        <v>0</v>
      </c>
    </row>
    <row r="553" spans="1:6" x14ac:dyDescent="0.2">
      <c r="A553" s="22">
        <v>1</v>
      </c>
      <c r="B553" s="23">
        <v>14</v>
      </c>
      <c r="C553" s="23">
        <v>1</v>
      </c>
      <c r="D553" s="23">
        <v>30</v>
      </c>
      <c r="E553" s="24">
        <v>1</v>
      </c>
      <c r="F553" s="25"/>
    </row>
    <row r="554" spans="1:6" x14ac:dyDescent="0.2">
      <c r="A554" s="15">
        <v>1</v>
      </c>
      <c r="B554" s="10">
        <v>14</v>
      </c>
      <c r="C554" s="10">
        <v>1</v>
      </c>
      <c r="D554" s="16">
        <v>31</v>
      </c>
      <c r="E554" s="17">
        <v>10</v>
      </c>
    </row>
    <row r="555" spans="1:6" x14ac:dyDescent="0.2">
      <c r="A555" s="15">
        <v>1</v>
      </c>
      <c r="B555" s="10">
        <v>14</v>
      </c>
      <c r="C555" s="10">
        <v>1</v>
      </c>
      <c r="D555" s="16">
        <v>32</v>
      </c>
      <c r="E555" s="17">
        <v>2</v>
      </c>
    </row>
    <row r="556" spans="1:6" x14ac:dyDescent="0.2">
      <c r="A556" s="15">
        <v>1</v>
      </c>
      <c r="B556" s="10">
        <v>14</v>
      </c>
      <c r="C556" s="10">
        <v>1</v>
      </c>
      <c r="D556" s="16">
        <v>33</v>
      </c>
      <c r="E556" s="17">
        <v>7</v>
      </c>
    </row>
    <row r="557" spans="1:6" x14ac:dyDescent="0.2">
      <c r="A557" s="15">
        <v>1</v>
      </c>
      <c r="B557" s="10">
        <v>14</v>
      </c>
      <c r="C557" s="10">
        <v>1</v>
      </c>
      <c r="D557" s="16">
        <v>34</v>
      </c>
      <c r="E557" s="17">
        <v>0</v>
      </c>
    </row>
    <row r="558" spans="1:6" x14ac:dyDescent="0.2">
      <c r="A558" s="19">
        <v>1</v>
      </c>
      <c r="B558" s="10">
        <v>14</v>
      </c>
      <c r="C558" s="20">
        <v>1</v>
      </c>
      <c r="D558" s="16">
        <v>35</v>
      </c>
      <c r="E558" s="17">
        <v>2</v>
      </c>
    </row>
    <row r="559" spans="1:6" x14ac:dyDescent="0.2">
      <c r="A559" s="15">
        <v>1</v>
      </c>
      <c r="B559" s="10">
        <v>14</v>
      </c>
      <c r="C559" s="10">
        <v>1</v>
      </c>
      <c r="D559" s="16">
        <v>36</v>
      </c>
      <c r="E559" s="17">
        <v>4</v>
      </c>
    </row>
    <row r="560" spans="1:6" x14ac:dyDescent="0.2">
      <c r="A560" s="15">
        <v>1</v>
      </c>
      <c r="B560" s="10">
        <v>14</v>
      </c>
      <c r="C560" s="10">
        <v>1</v>
      </c>
      <c r="D560" s="16">
        <v>37</v>
      </c>
      <c r="E560" s="17">
        <v>0</v>
      </c>
    </row>
    <row r="561" spans="1:6" x14ac:dyDescent="0.2">
      <c r="A561" s="15">
        <v>1</v>
      </c>
      <c r="B561" s="10">
        <v>14</v>
      </c>
      <c r="C561" s="10">
        <v>1</v>
      </c>
      <c r="D561" s="16">
        <v>38</v>
      </c>
      <c r="E561" s="17">
        <v>0</v>
      </c>
    </row>
    <row r="562" spans="1:6" x14ac:dyDescent="0.2">
      <c r="A562" s="15">
        <v>1</v>
      </c>
      <c r="B562" s="10">
        <v>14</v>
      </c>
      <c r="C562" s="10">
        <v>1</v>
      </c>
      <c r="D562" s="16">
        <v>39</v>
      </c>
      <c r="E562" s="17">
        <v>1</v>
      </c>
    </row>
    <row r="563" spans="1:6" ht="15.75" thickBot="1" x14ac:dyDescent="0.25">
      <c r="A563" s="26">
        <v>1</v>
      </c>
      <c r="B563" s="27">
        <v>14</v>
      </c>
      <c r="C563" s="27">
        <v>1</v>
      </c>
      <c r="D563" s="27">
        <v>40</v>
      </c>
      <c r="E563" s="28">
        <v>0</v>
      </c>
      <c r="F563" s="43"/>
    </row>
    <row r="564" spans="1:6" x14ac:dyDescent="0.2">
      <c r="A564" s="15">
        <v>1</v>
      </c>
      <c r="B564" s="10">
        <v>15</v>
      </c>
      <c r="C564" s="10">
        <v>1</v>
      </c>
      <c r="D564" s="16">
        <v>1</v>
      </c>
      <c r="E564" s="17">
        <v>7</v>
      </c>
    </row>
    <row r="565" spans="1:6" x14ac:dyDescent="0.2">
      <c r="A565" s="15">
        <v>1</v>
      </c>
      <c r="B565" s="10">
        <v>15</v>
      </c>
      <c r="C565" s="10">
        <v>1</v>
      </c>
      <c r="D565" s="16">
        <v>2</v>
      </c>
      <c r="E565" s="17">
        <v>4</v>
      </c>
    </row>
    <row r="566" spans="1:6" x14ac:dyDescent="0.2">
      <c r="A566" s="15">
        <v>1</v>
      </c>
      <c r="B566" s="10">
        <v>15</v>
      </c>
      <c r="C566" s="10">
        <v>1</v>
      </c>
      <c r="D566" s="16">
        <v>3</v>
      </c>
      <c r="E566" s="17">
        <v>1</v>
      </c>
    </row>
    <row r="567" spans="1:6" x14ac:dyDescent="0.2">
      <c r="A567" s="15">
        <v>1</v>
      </c>
      <c r="B567" s="10">
        <v>15</v>
      </c>
      <c r="C567" s="10">
        <v>1</v>
      </c>
      <c r="D567" s="16">
        <v>4</v>
      </c>
      <c r="E567" s="17">
        <v>0</v>
      </c>
    </row>
    <row r="568" spans="1:6" x14ac:dyDescent="0.2">
      <c r="A568" s="19">
        <v>1</v>
      </c>
      <c r="B568" s="10">
        <v>15</v>
      </c>
      <c r="C568" s="20">
        <v>1</v>
      </c>
      <c r="D568" s="16">
        <v>5</v>
      </c>
      <c r="E568" s="17">
        <v>0</v>
      </c>
    </row>
    <row r="569" spans="1:6" x14ac:dyDescent="0.2">
      <c r="A569" s="15">
        <v>1</v>
      </c>
      <c r="B569" s="10">
        <v>15</v>
      </c>
      <c r="C569" s="10">
        <v>1</v>
      </c>
      <c r="D569" s="16">
        <v>6</v>
      </c>
      <c r="E569" s="17">
        <v>9</v>
      </c>
    </row>
    <row r="570" spans="1:6" x14ac:dyDescent="0.2">
      <c r="A570" s="15">
        <v>1</v>
      </c>
      <c r="B570" s="10">
        <v>15</v>
      </c>
      <c r="C570" s="10">
        <v>1</v>
      </c>
      <c r="D570" s="16">
        <v>7</v>
      </c>
      <c r="E570" s="17">
        <v>1</v>
      </c>
    </row>
    <row r="571" spans="1:6" x14ac:dyDescent="0.2">
      <c r="A571" s="15">
        <v>1</v>
      </c>
      <c r="B571" s="10">
        <v>15</v>
      </c>
      <c r="C571" s="10">
        <v>1</v>
      </c>
      <c r="D571" s="16">
        <v>8</v>
      </c>
      <c r="E571" s="17">
        <v>0</v>
      </c>
    </row>
    <row r="572" spans="1:6" x14ac:dyDescent="0.2">
      <c r="A572" s="15">
        <v>1</v>
      </c>
      <c r="B572" s="10">
        <v>15</v>
      </c>
      <c r="C572" s="10">
        <v>1</v>
      </c>
      <c r="D572" s="16">
        <v>9</v>
      </c>
      <c r="E572" s="17">
        <v>0</v>
      </c>
    </row>
    <row r="573" spans="1:6" x14ac:dyDescent="0.2">
      <c r="A573" s="22">
        <v>1</v>
      </c>
      <c r="B573" s="23">
        <v>15</v>
      </c>
      <c r="C573" s="23">
        <v>1</v>
      </c>
      <c r="D573" s="127">
        <v>10</v>
      </c>
      <c r="E573" s="24">
        <v>0</v>
      </c>
      <c r="F573" s="23"/>
    </row>
    <row r="574" spans="1:6" x14ac:dyDescent="0.2">
      <c r="A574" s="15">
        <v>1</v>
      </c>
      <c r="B574" s="10">
        <v>15</v>
      </c>
      <c r="C574" s="10">
        <v>1</v>
      </c>
      <c r="D574" s="16">
        <v>11</v>
      </c>
      <c r="E574" s="17">
        <v>5</v>
      </c>
    </row>
    <row r="575" spans="1:6" x14ac:dyDescent="0.2">
      <c r="A575" s="15">
        <v>1</v>
      </c>
      <c r="B575" s="10">
        <v>15</v>
      </c>
      <c r="C575" s="10">
        <v>1</v>
      </c>
      <c r="D575" s="16">
        <v>12</v>
      </c>
      <c r="E575" s="17">
        <v>2</v>
      </c>
    </row>
    <row r="576" spans="1:6" x14ac:dyDescent="0.2">
      <c r="A576" s="15">
        <v>1</v>
      </c>
      <c r="B576" s="10">
        <v>15</v>
      </c>
      <c r="C576" s="10">
        <v>1</v>
      </c>
      <c r="D576" s="16">
        <v>13</v>
      </c>
      <c r="E576" s="17">
        <v>2</v>
      </c>
    </row>
    <row r="577" spans="1:6" x14ac:dyDescent="0.2">
      <c r="A577" s="15">
        <v>1</v>
      </c>
      <c r="B577" s="10">
        <v>15</v>
      </c>
      <c r="C577" s="10">
        <v>1</v>
      </c>
      <c r="D577" s="16">
        <v>14</v>
      </c>
      <c r="E577" s="17">
        <v>0</v>
      </c>
    </row>
    <row r="578" spans="1:6" x14ac:dyDescent="0.2">
      <c r="A578" s="19">
        <v>1</v>
      </c>
      <c r="B578" s="20">
        <v>15</v>
      </c>
      <c r="C578" s="20">
        <v>1</v>
      </c>
      <c r="D578" s="20">
        <v>15</v>
      </c>
      <c r="E578" s="17">
        <v>4</v>
      </c>
      <c r="F578" s="20"/>
    </row>
    <row r="579" spans="1:6" x14ac:dyDescent="0.2">
      <c r="A579" s="15">
        <v>1</v>
      </c>
      <c r="B579" s="10">
        <v>15</v>
      </c>
      <c r="C579" s="10">
        <v>1</v>
      </c>
      <c r="D579" s="16">
        <v>16</v>
      </c>
      <c r="E579" s="17">
        <v>14</v>
      </c>
    </row>
    <row r="580" spans="1:6" x14ac:dyDescent="0.2">
      <c r="A580" s="15">
        <v>1</v>
      </c>
      <c r="B580" s="10">
        <v>15</v>
      </c>
      <c r="C580" s="10">
        <v>1</v>
      </c>
      <c r="D580" s="16">
        <v>17</v>
      </c>
      <c r="E580" s="17">
        <v>3</v>
      </c>
    </row>
    <row r="581" spans="1:6" x14ac:dyDescent="0.2">
      <c r="A581" s="15">
        <v>1</v>
      </c>
      <c r="B581" s="10">
        <v>15</v>
      </c>
      <c r="C581" s="10">
        <v>1</v>
      </c>
      <c r="D581" s="16">
        <v>18</v>
      </c>
      <c r="E581" s="17">
        <v>14</v>
      </c>
    </row>
    <row r="582" spans="1:6" x14ac:dyDescent="0.2">
      <c r="A582" s="15">
        <v>1</v>
      </c>
      <c r="B582" s="10">
        <v>15</v>
      </c>
      <c r="C582" s="10">
        <v>1</v>
      </c>
      <c r="D582" s="16">
        <v>19</v>
      </c>
      <c r="E582" s="17">
        <v>0</v>
      </c>
    </row>
    <row r="583" spans="1:6" x14ac:dyDescent="0.2">
      <c r="A583" s="22">
        <v>1</v>
      </c>
      <c r="B583" s="23">
        <v>15</v>
      </c>
      <c r="C583" s="23">
        <v>1</v>
      </c>
      <c r="D583" s="127">
        <v>20</v>
      </c>
      <c r="E583" s="24">
        <v>9</v>
      </c>
      <c r="F583" s="23"/>
    </row>
    <row r="584" spans="1:6" x14ac:dyDescent="0.2">
      <c r="A584" s="15">
        <v>1</v>
      </c>
      <c r="B584" s="10">
        <v>15</v>
      </c>
      <c r="C584" s="10">
        <v>1</v>
      </c>
      <c r="D584" s="16">
        <v>21</v>
      </c>
      <c r="E584" s="17">
        <v>1</v>
      </c>
    </row>
    <row r="585" spans="1:6" x14ac:dyDescent="0.2">
      <c r="A585" s="15">
        <v>1</v>
      </c>
      <c r="B585" s="10">
        <v>15</v>
      </c>
      <c r="C585" s="10">
        <v>1</v>
      </c>
      <c r="D585" s="16">
        <v>22</v>
      </c>
      <c r="E585" s="17">
        <v>0</v>
      </c>
    </row>
    <row r="586" spans="1:6" x14ac:dyDescent="0.2">
      <c r="A586" s="15">
        <v>1</v>
      </c>
      <c r="B586" s="10">
        <v>15</v>
      </c>
      <c r="C586" s="10">
        <v>1</v>
      </c>
      <c r="D586" s="16">
        <v>23</v>
      </c>
      <c r="E586" s="17">
        <v>7</v>
      </c>
    </row>
    <row r="587" spans="1:6" x14ac:dyDescent="0.2">
      <c r="A587" s="15">
        <v>1</v>
      </c>
      <c r="B587" s="10">
        <v>15</v>
      </c>
      <c r="C587" s="10">
        <v>1</v>
      </c>
      <c r="D587" s="16">
        <v>24</v>
      </c>
      <c r="E587" s="17">
        <v>7</v>
      </c>
    </row>
    <row r="588" spans="1:6" x14ac:dyDescent="0.2">
      <c r="A588" s="19">
        <v>1</v>
      </c>
      <c r="B588" s="10">
        <v>15</v>
      </c>
      <c r="C588" s="20">
        <v>1</v>
      </c>
      <c r="D588" s="16">
        <v>25</v>
      </c>
      <c r="E588" s="17">
        <v>10</v>
      </c>
    </row>
    <row r="589" spans="1:6" x14ac:dyDescent="0.2">
      <c r="A589" s="15">
        <v>1</v>
      </c>
      <c r="B589" s="10">
        <v>15</v>
      </c>
      <c r="C589" s="10">
        <v>1</v>
      </c>
      <c r="D589" s="16">
        <v>26</v>
      </c>
      <c r="E589" s="17">
        <v>20</v>
      </c>
    </row>
    <row r="590" spans="1:6" x14ac:dyDescent="0.2">
      <c r="A590" s="15">
        <v>1</v>
      </c>
      <c r="B590" s="10">
        <v>15</v>
      </c>
      <c r="C590" s="10">
        <v>1</v>
      </c>
      <c r="D590" s="16">
        <v>27</v>
      </c>
      <c r="E590" s="17">
        <v>6</v>
      </c>
    </row>
    <row r="591" spans="1:6" x14ac:dyDescent="0.2">
      <c r="A591" s="15">
        <v>1</v>
      </c>
      <c r="B591" s="10">
        <v>15</v>
      </c>
      <c r="C591" s="10">
        <v>1</v>
      </c>
      <c r="D591" s="16">
        <v>28</v>
      </c>
      <c r="E591" s="17">
        <v>4</v>
      </c>
    </row>
    <row r="592" spans="1:6" x14ac:dyDescent="0.2">
      <c r="A592" s="15">
        <v>1</v>
      </c>
      <c r="B592" s="10">
        <v>15</v>
      </c>
      <c r="C592" s="20">
        <v>1</v>
      </c>
      <c r="D592" s="16">
        <v>29</v>
      </c>
      <c r="E592" s="17">
        <v>2</v>
      </c>
    </row>
    <row r="593" spans="1:6" x14ac:dyDescent="0.2">
      <c r="A593" s="22">
        <v>1</v>
      </c>
      <c r="B593" s="23">
        <v>15</v>
      </c>
      <c r="C593" s="23">
        <v>1</v>
      </c>
      <c r="D593" s="23">
        <v>30</v>
      </c>
      <c r="E593" s="24">
        <v>3</v>
      </c>
      <c r="F593" s="25"/>
    </row>
    <row r="594" spans="1:6" x14ac:dyDescent="0.2">
      <c r="A594" s="15">
        <v>1</v>
      </c>
      <c r="B594" s="10">
        <v>15</v>
      </c>
      <c r="C594" s="10">
        <v>1</v>
      </c>
      <c r="D594" s="16">
        <v>31</v>
      </c>
      <c r="E594" s="17">
        <v>9</v>
      </c>
    </row>
    <row r="595" spans="1:6" x14ac:dyDescent="0.2">
      <c r="A595" s="15">
        <v>1</v>
      </c>
      <c r="B595" s="10">
        <v>15</v>
      </c>
      <c r="C595" s="10">
        <v>1</v>
      </c>
      <c r="D595" s="16">
        <v>32</v>
      </c>
      <c r="E595" s="17">
        <v>8</v>
      </c>
    </row>
    <row r="596" spans="1:6" x14ac:dyDescent="0.2">
      <c r="A596" s="15">
        <v>1</v>
      </c>
      <c r="B596" s="10">
        <v>15</v>
      </c>
      <c r="C596" s="10">
        <v>1</v>
      </c>
      <c r="D596" s="16">
        <v>33</v>
      </c>
      <c r="E596" s="17">
        <v>11</v>
      </c>
    </row>
    <row r="597" spans="1:6" x14ac:dyDescent="0.2">
      <c r="A597" s="15">
        <v>1</v>
      </c>
      <c r="B597" s="10">
        <v>15</v>
      </c>
      <c r="C597" s="10">
        <v>1</v>
      </c>
      <c r="D597" s="16">
        <v>34</v>
      </c>
      <c r="E597" s="17">
        <v>8</v>
      </c>
    </row>
    <row r="598" spans="1:6" x14ac:dyDescent="0.2">
      <c r="A598" s="19">
        <v>1</v>
      </c>
      <c r="B598" s="10">
        <v>15</v>
      </c>
      <c r="C598" s="20">
        <v>1</v>
      </c>
      <c r="D598" s="16">
        <v>35</v>
      </c>
      <c r="E598" s="17">
        <v>22</v>
      </c>
    </row>
    <row r="599" spans="1:6" x14ac:dyDescent="0.2">
      <c r="A599" s="15">
        <v>1</v>
      </c>
      <c r="B599" s="10">
        <v>15</v>
      </c>
      <c r="C599" s="10">
        <v>1</v>
      </c>
      <c r="D599" s="16">
        <v>36</v>
      </c>
      <c r="E599" s="17">
        <v>0</v>
      </c>
    </row>
    <row r="600" spans="1:6" x14ac:dyDescent="0.2">
      <c r="A600" s="15">
        <v>1</v>
      </c>
      <c r="B600" s="10">
        <v>15</v>
      </c>
      <c r="C600" s="10">
        <v>1</v>
      </c>
      <c r="D600" s="16">
        <v>37</v>
      </c>
      <c r="E600" s="17">
        <v>3</v>
      </c>
    </row>
    <row r="601" spans="1:6" x14ac:dyDescent="0.2">
      <c r="A601" s="15">
        <v>1</v>
      </c>
      <c r="B601" s="10">
        <v>15</v>
      </c>
      <c r="C601" s="10">
        <v>1</v>
      </c>
      <c r="D601" s="16">
        <v>38</v>
      </c>
      <c r="E601" s="17">
        <v>0</v>
      </c>
    </row>
    <row r="602" spans="1:6" x14ac:dyDescent="0.2">
      <c r="A602" s="15">
        <v>1</v>
      </c>
      <c r="B602" s="10">
        <v>15</v>
      </c>
      <c r="C602" s="10">
        <v>1</v>
      </c>
      <c r="D602" s="16">
        <v>39</v>
      </c>
      <c r="E602" s="17">
        <v>8</v>
      </c>
    </row>
    <row r="603" spans="1:6" ht="15.75" thickBot="1" x14ac:dyDescent="0.25">
      <c r="A603" s="26">
        <v>1</v>
      </c>
      <c r="B603" s="27">
        <v>15</v>
      </c>
      <c r="C603" s="27">
        <v>1</v>
      </c>
      <c r="D603" s="27">
        <v>40</v>
      </c>
      <c r="E603" s="28">
        <v>16</v>
      </c>
      <c r="F603" s="43"/>
    </row>
    <row r="604" spans="1:6" x14ac:dyDescent="0.2">
      <c r="A604" s="15">
        <v>1</v>
      </c>
      <c r="B604" s="10">
        <v>16</v>
      </c>
      <c r="C604" s="10">
        <v>1</v>
      </c>
      <c r="D604" s="16">
        <v>1</v>
      </c>
      <c r="E604" s="17">
        <v>4</v>
      </c>
    </row>
    <row r="605" spans="1:6" x14ac:dyDescent="0.2">
      <c r="A605" s="15">
        <v>1</v>
      </c>
      <c r="B605" s="10">
        <v>16</v>
      </c>
      <c r="C605" s="10">
        <v>1</v>
      </c>
      <c r="D605" s="16">
        <v>2</v>
      </c>
      <c r="E605" s="17">
        <v>3</v>
      </c>
    </row>
    <row r="606" spans="1:6" x14ac:dyDescent="0.2">
      <c r="A606" s="15">
        <v>1</v>
      </c>
      <c r="B606" s="10">
        <v>16</v>
      </c>
      <c r="C606" s="10">
        <v>1</v>
      </c>
      <c r="D606" s="16">
        <v>3</v>
      </c>
      <c r="E606" s="17">
        <v>1</v>
      </c>
    </row>
    <row r="607" spans="1:6" x14ac:dyDescent="0.2">
      <c r="A607" s="15">
        <v>1</v>
      </c>
      <c r="B607" s="10">
        <v>16</v>
      </c>
      <c r="C607" s="10">
        <v>1</v>
      </c>
      <c r="D607" s="16">
        <v>4</v>
      </c>
      <c r="E607" s="17">
        <v>0</v>
      </c>
    </row>
    <row r="608" spans="1:6" x14ac:dyDescent="0.2">
      <c r="A608" s="19">
        <v>1</v>
      </c>
      <c r="B608" s="10">
        <v>16</v>
      </c>
      <c r="C608" s="20">
        <v>1</v>
      </c>
      <c r="D608" s="16">
        <v>5</v>
      </c>
      <c r="E608" s="17">
        <v>2</v>
      </c>
    </row>
    <row r="609" spans="1:6" x14ac:dyDescent="0.2">
      <c r="A609" s="15">
        <v>1</v>
      </c>
      <c r="B609" s="10">
        <v>16</v>
      </c>
      <c r="C609" s="10">
        <v>1</v>
      </c>
      <c r="D609" s="16">
        <v>6</v>
      </c>
      <c r="E609" s="17">
        <v>0</v>
      </c>
    </row>
    <row r="610" spans="1:6" x14ac:dyDescent="0.2">
      <c r="A610" s="15">
        <v>1</v>
      </c>
      <c r="B610" s="10">
        <v>16</v>
      </c>
      <c r="C610" s="10">
        <v>1</v>
      </c>
      <c r="D610" s="16">
        <v>7</v>
      </c>
      <c r="E610" s="17">
        <v>4</v>
      </c>
    </row>
    <row r="611" spans="1:6" x14ac:dyDescent="0.2">
      <c r="A611" s="15">
        <v>1</v>
      </c>
      <c r="B611" s="10">
        <v>16</v>
      </c>
      <c r="C611" s="10">
        <v>1</v>
      </c>
      <c r="D611" s="16">
        <v>8</v>
      </c>
      <c r="E611" s="17">
        <v>0</v>
      </c>
    </row>
    <row r="612" spans="1:6" x14ac:dyDescent="0.2">
      <c r="A612" s="15">
        <v>1</v>
      </c>
      <c r="B612" s="10">
        <v>16</v>
      </c>
      <c r="C612" s="10">
        <v>1</v>
      </c>
      <c r="D612" s="16">
        <v>9</v>
      </c>
      <c r="E612" s="17">
        <v>4</v>
      </c>
    </row>
    <row r="613" spans="1:6" x14ac:dyDescent="0.2">
      <c r="A613" s="22">
        <v>1</v>
      </c>
      <c r="B613" s="23">
        <v>16</v>
      </c>
      <c r="C613" s="23">
        <v>1</v>
      </c>
      <c r="D613" s="127">
        <v>10</v>
      </c>
      <c r="E613" s="24">
        <v>0</v>
      </c>
      <c r="F613" s="23"/>
    </row>
    <row r="614" spans="1:6" x14ac:dyDescent="0.2">
      <c r="A614" s="15">
        <v>1</v>
      </c>
      <c r="B614" s="10">
        <v>16</v>
      </c>
      <c r="C614" s="10">
        <v>1</v>
      </c>
      <c r="D614" s="16">
        <v>11</v>
      </c>
      <c r="E614" s="17">
        <v>6</v>
      </c>
    </row>
    <row r="615" spans="1:6" x14ac:dyDescent="0.2">
      <c r="A615" s="15">
        <v>1</v>
      </c>
      <c r="B615" s="10">
        <v>16</v>
      </c>
      <c r="C615" s="10">
        <v>1</v>
      </c>
      <c r="D615" s="16">
        <v>12</v>
      </c>
      <c r="E615" s="17">
        <v>13</v>
      </c>
    </row>
    <row r="616" spans="1:6" x14ac:dyDescent="0.2">
      <c r="A616" s="15">
        <v>1</v>
      </c>
      <c r="B616" s="10">
        <v>16</v>
      </c>
      <c r="C616" s="10">
        <v>1</v>
      </c>
      <c r="D616" s="16">
        <v>13</v>
      </c>
      <c r="E616" s="17">
        <v>0</v>
      </c>
    </row>
    <row r="617" spans="1:6" x14ac:dyDescent="0.2">
      <c r="A617" s="15">
        <v>1</v>
      </c>
      <c r="B617" s="10">
        <v>16</v>
      </c>
      <c r="C617" s="10">
        <v>1</v>
      </c>
      <c r="D617" s="16">
        <v>14</v>
      </c>
      <c r="E617" s="17">
        <v>14</v>
      </c>
    </row>
    <row r="618" spans="1:6" x14ac:dyDescent="0.2">
      <c r="A618" s="19">
        <v>1</v>
      </c>
      <c r="B618" s="20">
        <v>16</v>
      </c>
      <c r="C618" s="20">
        <v>1</v>
      </c>
      <c r="D618" s="20">
        <v>15</v>
      </c>
      <c r="E618" s="17">
        <v>4</v>
      </c>
      <c r="F618" s="20"/>
    </row>
    <row r="619" spans="1:6" x14ac:dyDescent="0.2">
      <c r="A619" s="15">
        <v>1</v>
      </c>
      <c r="B619" s="10">
        <v>16</v>
      </c>
      <c r="C619" s="10">
        <v>1</v>
      </c>
      <c r="D619" s="16">
        <v>16</v>
      </c>
      <c r="E619" s="17">
        <v>18</v>
      </c>
    </row>
    <row r="620" spans="1:6" x14ac:dyDescent="0.2">
      <c r="A620" s="15">
        <v>1</v>
      </c>
      <c r="B620" s="10">
        <v>16</v>
      </c>
      <c r="C620" s="10">
        <v>1</v>
      </c>
      <c r="D620" s="16">
        <v>17</v>
      </c>
      <c r="E620" s="17">
        <v>3</v>
      </c>
    </row>
    <row r="621" spans="1:6" x14ac:dyDescent="0.2">
      <c r="A621" s="15">
        <v>1</v>
      </c>
      <c r="B621" s="10">
        <v>16</v>
      </c>
      <c r="C621" s="10">
        <v>1</v>
      </c>
      <c r="D621" s="16">
        <v>18</v>
      </c>
      <c r="E621" s="17">
        <v>1</v>
      </c>
    </row>
    <row r="622" spans="1:6" x14ac:dyDescent="0.2">
      <c r="A622" s="15">
        <v>1</v>
      </c>
      <c r="B622" s="10">
        <v>16</v>
      </c>
      <c r="C622" s="10">
        <v>1</v>
      </c>
      <c r="D622" s="16">
        <v>19</v>
      </c>
      <c r="E622" s="17">
        <v>0</v>
      </c>
    </row>
    <row r="623" spans="1:6" x14ac:dyDescent="0.2">
      <c r="A623" s="22">
        <v>1</v>
      </c>
      <c r="B623" s="23">
        <v>16</v>
      </c>
      <c r="C623" s="23">
        <v>1</v>
      </c>
      <c r="D623" s="127">
        <v>20</v>
      </c>
      <c r="E623" s="24">
        <v>1</v>
      </c>
      <c r="F623" s="23"/>
    </row>
    <row r="624" spans="1:6" x14ac:dyDescent="0.2">
      <c r="A624" s="15">
        <v>1</v>
      </c>
      <c r="B624" s="10">
        <v>16</v>
      </c>
      <c r="C624" s="10">
        <v>1</v>
      </c>
      <c r="D624" s="16">
        <v>21</v>
      </c>
      <c r="E624" s="17">
        <v>3</v>
      </c>
    </row>
    <row r="625" spans="1:6" x14ac:dyDescent="0.2">
      <c r="A625" s="15">
        <v>1</v>
      </c>
      <c r="B625" s="10">
        <v>16</v>
      </c>
      <c r="C625" s="10">
        <v>1</v>
      </c>
      <c r="D625" s="16">
        <v>22</v>
      </c>
      <c r="E625" s="17">
        <v>2</v>
      </c>
    </row>
    <row r="626" spans="1:6" x14ac:dyDescent="0.2">
      <c r="A626" s="15">
        <v>1</v>
      </c>
      <c r="B626" s="10">
        <v>16</v>
      </c>
      <c r="C626" s="10">
        <v>1</v>
      </c>
      <c r="D626" s="16">
        <v>23</v>
      </c>
      <c r="E626" s="17">
        <v>0</v>
      </c>
    </row>
    <row r="627" spans="1:6" x14ac:dyDescent="0.2">
      <c r="A627" s="15">
        <v>1</v>
      </c>
      <c r="B627" s="10">
        <v>16</v>
      </c>
      <c r="C627" s="10">
        <v>1</v>
      </c>
      <c r="D627" s="16">
        <v>24</v>
      </c>
      <c r="E627" s="17">
        <v>3</v>
      </c>
    </row>
    <row r="628" spans="1:6" x14ac:dyDescent="0.2">
      <c r="A628" s="19">
        <v>1</v>
      </c>
      <c r="B628" s="10">
        <v>16</v>
      </c>
      <c r="C628" s="20">
        <v>1</v>
      </c>
      <c r="D628" s="16">
        <v>25</v>
      </c>
      <c r="E628" s="17">
        <v>9</v>
      </c>
    </row>
    <row r="629" spans="1:6" x14ac:dyDescent="0.2">
      <c r="A629" s="15">
        <v>1</v>
      </c>
      <c r="B629" s="10">
        <v>16</v>
      </c>
      <c r="C629" s="10">
        <v>1</v>
      </c>
      <c r="D629" s="16">
        <v>26</v>
      </c>
      <c r="E629" s="17">
        <v>3</v>
      </c>
    </row>
    <row r="630" spans="1:6" x14ac:dyDescent="0.2">
      <c r="A630" s="15">
        <v>1</v>
      </c>
      <c r="B630" s="10">
        <v>16</v>
      </c>
      <c r="C630" s="10">
        <v>1</v>
      </c>
      <c r="D630" s="16">
        <v>27</v>
      </c>
      <c r="E630" s="17">
        <v>8</v>
      </c>
    </row>
    <row r="631" spans="1:6" x14ac:dyDescent="0.2">
      <c r="A631" s="15">
        <v>1</v>
      </c>
      <c r="B631" s="10">
        <v>16</v>
      </c>
      <c r="C631" s="10">
        <v>1</v>
      </c>
      <c r="D631" s="16">
        <v>28</v>
      </c>
      <c r="E631" s="17">
        <v>11</v>
      </c>
    </row>
    <row r="632" spans="1:6" x14ac:dyDescent="0.2">
      <c r="A632" s="15">
        <v>1</v>
      </c>
      <c r="B632" s="10">
        <v>16</v>
      </c>
      <c r="C632" s="20">
        <v>1</v>
      </c>
      <c r="D632" s="16">
        <v>29</v>
      </c>
      <c r="E632" s="17">
        <v>2</v>
      </c>
    </row>
    <row r="633" spans="1:6" x14ac:dyDescent="0.2">
      <c r="A633" s="22">
        <v>1</v>
      </c>
      <c r="B633" s="23">
        <v>16</v>
      </c>
      <c r="C633" s="23">
        <v>1</v>
      </c>
      <c r="D633" s="23">
        <v>30</v>
      </c>
      <c r="E633" s="24">
        <v>9</v>
      </c>
      <c r="F633" s="25"/>
    </row>
    <row r="634" spans="1:6" x14ac:dyDescent="0.2">
      <c r="A634" s="15">
        <v>1</v>
      </c>
      <c r="B634" s="10">
        <v>16</v>
      </c>
      <c r="C634" s="10">
        <v>1</v>
      </c>
      <c r="D634" s="16">
        <v>31</v>
      </c>
      <c r="E634" s="17">
        <v>6</v>
      </c>
    </row>
    <row r="635" spans="1:6" x14ac:dyDescent="0.2">
      <c r="A635" s="15">
        <v>1</v>
      </c>
      <c r="B635" s="10">
        <v>16</v>
      </c>
      <c r="C635" s="10">
        <v>1</v>
      </c>
      <c r="D635" s="16">
        <v>32</v>
      </c>
      <c r="E635" s="17">
        <v>21</v>
      </c>
    </row>
    <row r="636" spans="1:6" x14ac:dyDescent="0.2">
      <c r="A636" s="15">
        <v>1</v>
      </c>
      <c r="B636" s="10">
        <v>16</v>
      </c>
      <c r="C636" s="10">
        <v>1</v>
      </c>
      <c r="D636" s="16">
        <v>33</v>
      </c>
      <c r="E636" s="17">
        <v>4</v>
      </c>
    </row>
    <row r="637" spans="1:6" x14ac:dyDescent="0.2">
      <c r="A637" s="15">
        <v>1</v>
      </c>
      <c r="B637" s="10">
        <v>16</v>
      </c>
      <c r="C637" s="10">
        <v>1</v>
      </c>
      <c r="D637" s="16">
        <v>34</v>
      </c>
      <c r="E637" s="17">
        <v>3</v>
      </c>
    </row>
    <row r="638" spans="1:6" x14ac:dyDescent="0.2">
      <c r="A638" s="19">
        <v>1</v>
      </c>
      <c r="B638" s="10">
        <v>16</v>
      </c>
      <c r="C638" s="20">
        <v>1</v>
      </c>
      <c r="D638" s="16">
        <v>35</v>
      </c>
      <c r="E638" s="17">
        <v>4</v>
      </c>
    </row>
    <row r="639" spans="1:6" x14ac:dyDescent="0.2">
      <c r="A639" s="15">
        <v>1</v>
      </c>
      <c r="B639" s="10">
        <v>16</v>
      </c>
      <c r="C639" s="10">
        <v>1</v>
      </c>
      <c r="D639" s="16">
        <v>36</v>
      </c>
      <c r="E639" s="17">
        <v>3</v>
      </c>
    </row>
    <row r="640" spans="1:6" x14ac:dyDescent="0.2">
      <c r="A640" s="15">
        <v>1</v>
      </c>
      <c r="B640" s="10">
        <v>16</v>
      </c>
      <c r="C640" s="10">
        <v>1</v>
      </c>
      <c r="D640" s="16">
        <v>37</v>
      </c>
      <c r="E640" s="17">
        <v>17</v>
      </c>
    </row>
    <row r="641" spans="1:6" x14ac:dyDescent="0.2">
      <c r="A641" s="15">
        <v>1</v>
      </c>
      <c r="B641" s="10">
        <v>16</v>
      </c>
      <c r="C641" s="10">
        <v>1</v>
      </c>
      <c r="D641" s="16">
        <v>38</v>
      </c>
      <c r="E641" s="17">
        <v>6</v>
      </c>
    </row>
    <row r="642" spans="1:6" x14ac:dyDescent="0.2">
      <c r="A642" s="15">
        <v>1</v>
      </c>
      <c r="B642" s="10">
        <v>16</v>
      </c>
      <c r="C642" s="10">
        <v>1</v>
      </c>
      <c r="D642" s="16">
        <v>39</v>
      </c>
      <c r="E642" s="17">
        <v>2</v>
      </c>
    </row>
    <row r="643" spans="1:6" ht="15.75" thickBot="1" x14ac:dyDescent="0.25">
      <c r="A643" s="26">
        <v>1</v>
      </c>
      <c r="B643" s="27">
        <v>16</v>
      </c>
      <c r="C643" s="27">
        <v>1</v>
      </c>
      <c r="D643" s="27">
        <v>40</v>
      </c>
      <c r="E643" s="28">
        <v>11</v>
      </c>
      <c r="F643" s="43"/>
    </row>
    <row r="644" spans="1:6" x14ac:dyDescent="0.2">
      <c r="A644" s="15">
        <v>1</v>
      </c>
      <c r="B644" s="10">
        <v>17</v>
      </c>
      <c r="C644" s="10">
        <v>1</v>
      </c>
      <c r="D644" s="16">
        <v>1</v>
      </c>
      <c r="E644" s="17">
        <v>0</v>
      </c>
    </row>
    <row r="645" spans="1:6" x14ac:dyDescent="0.2">
      <c r="A645" s="15">
        <v>1</v>
      </c>
      <c r="B645" s="10">
        <v>17</v>
      </c>
      <c r="C645" s="10">
        <v>1</v>
      </c>
      <c r="D645" s="16">
        <v>2</v>
      </c>
      <c r="E645" s="17">
        <v>0</v>
      </c>
    </row>
    <row r="646" spans="1:6" x14ac:dyDescent="0.2">
      <c r="A646" s="15">
        <v>1</v>
      </c>
      <c r="B646" s="10">
        <v>17</v>
      </c>
      <c r="C646" s="10">
        <v>1</v>
      </c>
      <c r="D646" s="16">
        <v>3</v>
      </c>
      <c r="E646" s="17">
        <v>1</v>
      </c>
    </row>
    <row r="647" spans="1:6" x14ac:dyDescent="0.2">
      <c r="A647" s="15">
        <v>1</v>
      </c>
      <c r="B647" s="10">
        <v>17</v>
      </c>
      <c r="C647" s="10">
        <v>1</v>
      </c>
      <c r="D647" s="16">
        <v>4</v>
      </c>
      <c r="E647" s="17">
        <v>0</v>
      </c>
    </row>
    <row r="648" spans="1:6" x14ac:dyDescent="0.2">
      <c r="A648" s="19">
        <v>1</v>
      </c>
      <c r="B648" s="10">
        <v>17</v>
      </c>
      <c r="C648" s="20">
        <v>1</v>
      </c>
      <c r="D648" s="16">
        <v>5</v>
      </c>
      <c r="E648" s="17">
        <v>0</v>
      </c>
    </row>
    <row r="649" spans="1:6" x14ac:dyDescent="0.2">
      <c r="A649" s="15">
        <v>1</v>
      </c>
      <c r="B649" s="10">
        <v>17</v>
      </c>
      <c r="C649" s="10">
        <v>1</v>
      </c>
      <c r="D649" s="16">
        <v>6</v>
      </c>
      <c r="E649" s="17">
        <v>0</v>
      </c>
    </row>
    <row r="650" spans="1:6" x14ac:dyDescent="0.2">
      <c r="A650" s="15">
        <v>1</v>
      </c>
      <c r="B650" s="10">
        <v>17</v>
      </c>
      <c r="C650" s="10">
        <v>1</v>
      </c>
      <c r="D650" s="16">
        <v>7</v>
      </c>
      <c r="E650" s="17">
        <v>1</v>
      </c>
    </row>
    <row r="651" spans="1:6" x14ac:dyDescent="0.2">
      <c r="A651" s="15">
        <v>1</v>
      </c>
      <c r="B651" s="10">
        <v>17</v>
      </c>
      <c r="C651" s="10">
        <v>1</v>
      </c>
      <c r="D651" s="16">
        <v>8</v>
      </c>
      <c r="E651" s="17">
        <v>2</v>
      </c>
    </row>
    <row r="652" spans="1:6" x14ac:dyDescent="0.2">
      <c r="A652" s="15">
        <v>1</v>
      </c>
      <c r="B652" s="10">
        <v>17</v>
      </c>
      <c r="C652" s="10">
        <v>1</v>
      </c>
      <c r="D652" s="16">
        <v>9</v>
      </c>
      <c r="E652" s="17">
        <v>7</v>
      </c>
    </row>
    <row r="653" spans="1:6" x14ac:dyDescent="0.2">
      <c r="A653" s="22">
        <v>1</v>
      </c>
      <c r="B653" s="23">
        <v>17</v>
      </c>
      <c r="C653" s="23">
        <v>1</v>
      </c>
      <c r="D653" s="23">
        <v>10</v>
      </c>
      <c r="E653" s="24">
        <v>1</v>
      </c>
      <c r="F653" s="25"/>
    </row>
    <row r="654" spans="1:6" x14ac:dyDescent="0.2">
      <c r="A654" s="15">
        <v>1</v>
      </c>
      <c r="B654" s="10">
        <v>17</v>
      </c>
      <c r="C654" s="10">
        <v>1</v>
      </c>
      <c r="D654" s="16">
        <v>11</v>
      </c>
      <c r="E654" s="17">
        <v>3</v>
      </c>
    </row>
    <row r="655" spans="1:6" x14ac:dyDescent="0.2">
      <c r="A655" s="15">
        <v>1</v>
      </c>
      <c r="B655" s="10">
        <v>17</v>
      </c>
      <c r="C655" s="10">
        <v>1</v>
      </c>
      <c r="D655" s="16">
        <v>12</v>
      </c>
      <c r="E655" s="17">
        <v>4</v>
      </c>
    </row>
    <row r="656" spans="1:6" x14ac:dyDescent="0.2">
      <c r="A656" s="15">
        <v>1</v>
      </c>
      <c r="B656" s="10">
        <v>17</v>
      </c>
      <c r="C656" s="10">
        <v>1</v>
      </c>
      <c r="D656" s="16">
        <v>13</v>
      </c>
      <c r="E656" s="17">
        <v>6</v>
      </c>
    </row>
    <row r="657" spans="1:6" x14ac:dyDescent="0.2">
      <c r="A657" s="15">
        <v>1</v>
      </c>
      <c r="B657" s="10">
        <v>17</v>
      </c>
      <c r="C657" s="10">
        <v>1</v>
      </c>
      <c r="D657" s="16">
        <v>14</v>
      </c>
      <c r="E657" s="17">
        <v>3</v>
      </c>
    </row>
    <row r="658" spans="1:6" x14ac:dyDescent="0.2">
      <c r="A658" s="19">
        <v>1</v>
      </c>
      <c r="B658" s="10">
        <v>17</v>
      </c>
      <c r="C658" s="20">
        <v>1</v>
      </c>
      <c r="D658" s="16">
        <v>15</v>
      </c>
      <c r="E658" s="17">
        <v>2</v>
      </c>
    </row>
    <row r="659" spans="1:6" x14ac:dyDescent="0.2">
      <c r="A659" s="15">
        <v>1</v>
      </c>
      <c r="B659" s="10">
        <v>17</v>
      </c>
      <c r="C659" s="10">
        <v>1</v>
      </c>
      <c r="D659" s="16">
        <v>16</v>
      </c>
      <c r="E659" s="17">
        <v>0</v>
      </c>
    </row>
    <row r="660" spans="1:6" x14ac:dyDescent="0.2">
      <c r="A660" s="15">
        <v>1</v>
      </c>
      <c r="B660" s="10">
        <v>17</v>
      </c>
      <c r="C660" s="10">
        <v>1</v>
      </c>
      <c r="D660" s="16">
        <v>17</v>
      </c>
      <c r="E660" s="17">
        <v>0</v>
      </c>
    </row>
    <row r="661" spans="1:6" x14ac:dyDescent="0.2">
      <c r="A661" s="15">
        <v>1</v>
      </c>
      <c r="B661" s="10">
        <v>17</v>
      </c>
      <c r="C661" s="10">
        <v>1</v>
      </c>
      <c r="D661" s="16">
        <v>18</v>
      </c>
      <c r="E661" s="17">
        <v>5</v>
      </c>
    </row>
    <row r="662" spans="1:6" x14ac:dyDescent="0.2">
      <c r="A662" s="15">
        <v>1</v>
      </c>
      <c r="B662" s="10">
        <v>17</v>
      </c>
      <c r="C662" s="10">
        <v>1</v>
      </c>
      <c r="D662" s="16">
        <v>19</v>
      </c>
      <c r="E662" s="17">
        <v>0</v>
      </c>
    </row>
    <row r="663" spans="1:6" x14ac:dyDescent="0.2">
      <c r="A663" s="22">
        <v>1</v>
      </c>
      <c r="B663" s="23">
        <v>17</v>
      </c>
      <c r="C663" s="23">
        <v>1</v>
      </c>
      <c r="D663" s="23">
        <v>20</v>
      </c>
      <c r="E663" s="24">
        <v>5</v>
      </c>
      <c r="F663" s="25"/>
    </row>
    <row r="664" spans="1:6" x14ac:dyDescent="0.2">
      <c r="A664" s="15">
        <v>1</v>
      </c>
      <c r="B664" s="10">
        <v>17</v>
      </c>
      <c r="C664" s="10">
        <v>1</v>
      </c>
      <c r="D664" s="16">
        <v>21</v>
      </c>
      <c r="E664" s="17">
        <v>0</v>
      </c>
    </row>
    <row r="665" spans="1:6" x14ac:dyDescent="0.2">
      <c r="A665" s="15">
        <v>1</v>
      </c>
      <c r="B665" s="10">
        <v>17</v>
      </c>
      <c r="C665" s="10">
        <v>1</v>
      </c>
      <c r="D665" s="16">
        <v>22</v>
      </c>
      <c r="E665" s="17">
        <v>0</v>
      </c>
    </row>
    <row r="666" spans="1:6" x14ac:dyDescent="0.2">
      <c r="A666" s="15">
        <v>1</v>
      </c>
      <c r="B666" s="10">
        <v>17</v>
      </c>
      <c r="C666" s="10">
        <v>1</v>
      </c>
      <c r="D666" s="16">
        <v>23</v>
      </c>
      <c r="E666" s="17">
        <v>0</v>
      </c>
    </row>
    <row r="667" spans="1:6" x14ac:dyDescent="0.2">
      <c r="A667" s="15">
        <v>1</v>
      </c>
      <c r="B667" s="10">
        <v>17</v>
      </c>
      <c r="C667" s="10">
        <v>1</v>
      </c>
      <c r="D667" s="16">
        <v>24</v>
      </c>
      <c r="E667" s="17">
        <v>0</v>
      </c>
    </row>
    <row r="668" spans="1:6" x14ac:dyDescent="0.2">
      <c r="A668" s="19">
        <v>1</v>
      </c>
      <c r="B668" s="10">
        <v>17</v>
      </c>
      <c r="C668" s="20">
        <v>1</v>
      </c>
      <c r="D668" s="16">
        <v>25</v>
      </c>
      <c r="E668" s="17">
        <v>6</v>
      </c>
    </row>
    <row r="669" spans="1:6" x14ac:dyDescent="0.2">
      <c r="A669" s="15">
        <v>1</v>
      </c>
      <c r="B669" s="10">
        <v>17</v>
      </c>
      <c r="C669" s="10">
        <v>1</v>
      </c>
      <c r="D669" s="16">
        <v>26</v>
      </c>
      <c r="E669" s="17">
        <v>0</v>
      </c>
    </row>
    <row r="670" spans="1:6" x14ac:dyDescent="0.2">
      <c r="A670" s="15">
        <v>1</v>
      </c>
      <c r="B670" s="10">
        <v>17</v>
      </c>
      <c r="C670" s="10">
        <v>1</v>
      </c>
      <c r="D670" s="16">
        <v>27</v>
      </c>
      <c r="E670" s="17">
        <v>2</v>
      </c>
    </row>
    <row r="671" spans="1:6" x14ac:dyDescent="0.2">
      <c r="A671" s="15">
        <v>1</v>
      </c>
      <c r="B671" s="10">
        <v>17</v>
      </c>
      <c r="C671" s="10">
        <v>1</v>
      </c>
      <c r="D671" s="16">
        <v>28</v>
      </c>
      <c r="E671" s="17">
        <v>2</v>
      </c>
    </row>
    <row r="672" spans="1:6" x14ac:dyDescent="0.2">
      <c r="A672" s="15">
        <v>1</v>
      </c>
      <c r="B672" s="10">
        <v>17</v>
      </c>
      <c r="C672" s="20">
        <v>1</v>
      </c>
      <c r="D672" s="16">
        <v>29</v>
      </c>
      <c r="E672" s="17">
        <v>0</v>
      </c>
    </row>
    <row r="673" spans="1:6" x14ac:dyDescent="0.2">
      <c r="A673" s="22">
        <v>1</v>
      </c>
      <c r="B673" s="23">
        <v>17</v>
      </c>
      <c r="C673" s="23">
        <v>1</v>
      </c>
      <c r="D673" s="23">
        <v>30</v>
      </c>
      <c r="E673" s="24">
        <v>0</v>
      </c>
      <c r="F673" s="25"/>
    </row>
    <row r="674" spans="1:6" x14ac:dyDescent="0.2">
      <c r="A674" s="15">
        <v>1</v>
      </c>
      <c r="B674" s="10">
        <v>17</v>
      </c>
      <c r="C674" s="10">
        <v>1</v>
      </c>
      <c r="D674" s="16">
        <v>31</v>
      </c>
      <c r="E674" s="17">
        <v>2</v>
      </c>
    </row>
    <row r="675" spans="1:6" x14ac:dyDescent="0.2">
      <c r="A675" s="15">
        <v>1</v>
      </c>
      <c r="B675" s="10">
        <v>17</v>
      </c>
      <c r="C675" s="10">
        <v>1</v>
      </c>
      <c r="D675" s="16">
        <v>32</v>
      </c>
      <c r="E675" s="17">
        <v>0</v>
      </c>
    </row>
    <row r="676" spans="1:6" x14ac:dyDescent="0.2">
      <c r="A676" s="15">
        <v>1</v>
      </c>
      <c r="B676" s="10">
        <v>17</v>
      </c>
      <c r="C676" s="10">
        <v>1</v>
      </c>
      <c r="D676" s="16">
        <v>33</v>
      </c>
      <c r="E676" s="17">
        <v>2</v>
      </c>
    </row>
    <row r="677" spans="1:6" x14ac:dyDescent="0.2">
      <c r="A677" s="15">
        <v>1</v>
      </c>
      <c r="B677" s="10">
        <v>17</v>
      </c>
      <c r="C677" s="10">
        <v>1</v>
      </c>
      <c r="D677" s="16">
        <v>34</v>
      </c>
      <c r="E677" s="17">
        <v>2</v>
      </c>
    </row>
    <row r="678" spans="1:6" x14ac:dyDescent="0.2">
      <c r="A678" s="19">
        <v>1</v>
      </c>
      <c r="B678" s="10">
        <v>17</v>
      </c>
      <c r="C678" s="20">
        <v>1</v>
      </c>
      <c r="D678" s="16">
        <v>35</v>
      </c>
      <c r="E678" s="17">
        <v>1</v>
      </c>
    </row>
    <row r="679" spans="1:6" x14ac:dyDescent="0.2">
      <c r="A679" s="15">
        <v>1</v>
      </c>
      <c r="B679" s="10">
        <v>17</v>
      </c>
      <c r="C679" s="10">
        <v>1</v>
      </c>
      <c r="D679" s="16">
        <v>36</v>
      </c>
      <c r="E679" s="17">
        <v>1</v>
      </c>
    </row>
    <row r="680" spans="1:6" x14ac:dyDescent="0.2">
      <c r="A680" s="15">
        <v>1</v>
      </c>
      <c r="B680" s="10">
        <v>17</v>
      </c>
      <c r="C680" s="10">
        <v>1</v>
      </c>
      <c r="D680" s="16">
        <v>37</v>
      </c>
      <c r="E680" s="17">
        <v>9</v>
      </c>
    </row>
    <row r="681" spans="1:6" x14ac:dyDescent="0.2">
      <c r="A681" s="15">
        <v>1</v>
      </c>
      <c r="B681" s="10">
        <v>17</v>
      </c>
      <c r="C681" s="10">
        <v>1</v>
      </c>
      <c r="D681" s="16">
        <v>38</v>
      </c>
      <c r="E681" s="17">
        <v>0</v>
      </c>
    </row>
    <row r="682" spans="1:6" x14ac:dyDescent="0.2">
      <c r="A682" s="15">
        <v>1</v>
      </c>
      <c r="B682" s="10">
        <v>17</v>
      </c>
      <c r="C682" s="10">
        <v>1</v>
      </c>
      <c r="D682" s="16">
        <v>39</v>
      </c>
      <c r="E682" s="17">
        <v>13</v>
      </c>
    </row>
    <row r="683" spans="1:6" ht="15.75" thickBot="1" x14ac:dyDescent="0.25">
      <c r="A683" s="26">
        <v>1</v>
      </c>
      <c r="B683" s="27">
        <v>17</v>
      </c>
      <c r="C683" s="27">
        <v>1</v>
      </c>
      <c r="D683" s="27">
        <v>40</v>
      </c>
      <c r="E683" s="28">
        <v>0</v>
      </c>
      <c r="F683" s="43"/>
    </row>
    <row r="684" spans="1:6" x14ac:dyDescent="0.2">
      <c r="A684" s="15">
        <v>1</v>
      </c>
      <c r="B684" s="10">
        <v>18</v>
      </c>
      <c r="C684" s="10">
        <v>1</v>
      </c>
      <c r="D684" s="16">
        <v>1</v>
      </c>
      <c r="E684" s="17">
        <v>23</v>
      </c>
    </row>
    <row r="685" spans="1:6" x14ac:dyDescent="0.2">
      <c r="A685" s="15">
        <v>1</v>
      </c>
      <c r="B685" s="10">
        <v>18</v>
      </c>
      <c r="C685" s="10">
        <v>1</v>
      </c>
      <c r="D685" s="16">
        <v>2</v>
      </c>
      <c r="E685" s="17">
        <v>62</v>
      </c>
    </row>
    <row r="686" spans="1:6" x14ac:dyDescent="0.2">
      <c r="A686" s="15">
        <v>1</v>
      </c>
      <c r="B686" s="10">
        <v>18</v>
      </c>
      <c r="C686" s="10">
        <v>1</v>
      </c>
      <c r="D686" s="16">
        <v>3</v>
      </c>
      <c r="E686" s="17">
        <v>41</v>
      </c>
    </row>
    <row r="687" spans="1:6" x14ac:dyDescent="0.2">
      <c r="A687" s="15">
        <v>1</v>
      </c>
      <c r="B687" s="10">
        <v>18</v>
      </c>
      <c r="C687" s="10">
        <v>1</v>
      </c>
      <c r="D687" s="16">
        <v>4</v>
      </c>
      <c r="E687" s="17">
        <v>31</v>
      </c>
    </row>
    <row r="688" spans="1:6" x14ac:dyDescent="0.2">
      <c r="A688" s="19">
        <v>1</v>
      </c>
      <c r="B688" s="10">
        <v>18</v>
      </c>
      <c r="C688" s="20">
        <v>1</v>
      </c>
      <c r="D688" s="16">
        <v>5</v>
      </c>
      <c r="E688" s="17">
        <v>10</v>
      </c>
    </row>
    <row r="689" spans="1:6" x14ac:dyDescent="0.2">
      <c r="A689" s="15">
        <v>1</v>
      </c>
      <c r="B689" s="10">
        <v>18</v>
      </c>
      <c r="C689" s="10">
        <v>1</v>
      </c>
      <c r="D689" s="16">
        <v>6</v>
      </c>
      <c r="E689" s="17">
        <v>8</v>
      </c>
    </row>
    <row r="690" spans="1:6" x14ac:dyDescent="0.2">
      <c r="A690" s="15">
        <v>1</v>
      </c>
      <c r="B690" s="10">
        <v>18</v>
      </c>
      <c r="C690" s="10">
        <v>1</v>
      </c>
      <c r="D690" s="16">
        <v>7</v>
      </c>
      <c r="E690" s="17">
        <v>23</v>
      </c>
    </row>
    <row r="691" spans="1:6" x14ac:dyDescent="0.2">
      <c r="A691" s="15">
        <v>1</v>
      </c>
      <c r="B691" s="10">
        <v>18</v>
      </c>
      <c r="C691" s="10">
        <v>1</v>
      </c>
      <c r="D691" s="16">
        <v>8</v>
      </c>
      <c r="E691" s="17">
        <v>21</v>
      </c>
    </row>
    <row r="692" spans="1:6" x14ac:dyDescent="0.2">
      <c r="A692" s="15">
        <v>1</v>
      </c>
      <c r="B692" s="10">
        <v>18</v>
      </c>
      <c r="C692" s="10">
        <v>1</v>
      </c>
      <c r="D692" s="16">
        <v>9</v>
      </c>
      <c r="E692" s="17">
        <v>9</v>
      </c>
    </row>
    <row r="693" spans="1:6" x14ac:dyDescent="0.2">
      <c r="A693" s="22">
        <v>1</v>
      </c>
      <c r="B693" s="23">
        <v>18</v>
      </c>
      <c r="C693" s="23">
        <v>1</v>
      </c>
      <c r="D693" s="23">
        <v>10</v>
      </c>
      <c r="E693" s="24">
        <v>22</v>
      </c>
      <c r="F693" s="25"/>
    </row>
    <row r="694" spans="1:6" x14ac:dyDescent="0.2">
      <c r="A694" s="15">
        <v>1</v>
      </c>
      <c r="B694" s="10">
        <v>18</v>
      </c>
      <c r="C694" s="10">
        <v>1</v>
      </c>
      <c r="D694" s="16">
        <v>11</v>
      </c>
      <c r="E694" s="17">
        <v>58</v>
      </c>
    </row>
    <row r="695" spans="1:6" x14ac:dyDescent="0.2">
      <c r="A695" s="15">
        <v>1</v>
      </c>
      <c r="B695" s="10">
        <v>18</v>
      </c>
      <c r="C695" s="10">
        <v>1</v>
      </c>
      <c r="D695" s="16">
        <v>12</v>
      </c>
      <c r="E695" s="17">
        <v>30</v>
      </c>
    </row>
    <row r="696" spans="1:6" x14ac:dyDescent="0.2">
      <c r="A696" s="15">
        <v>1</v>
      </c>
      <c r="B696" s="10">
        <v>18</v>
      </c>
      <c r="C696" s="10">
        <v>1</v>
      </c>
      <c r="D696" s="16">
        <v>13</v>
      </c>
      <c r="E696" s="17">
        <v>16</v>
      </c>
    </row>
    <row r="697" spans="1:6" x14ac:dyDescent="0.2">
      <c r="A697" s="15">
        <v>1</v>
      </c>
      <c r="B697" s="10">
        <v>18</v>
      </c>
      <c r="C697" s="10">
        <v>1</v>
      </c>
      <c r="D697" s="16">
        <v>14</v>
      </c>
      <c r="E697" s="17">
        <v>13</v>
      </c>
    </row>
    <row r="698" spans="1:6" x14ac:dyDescent="0.2">
      <c r="A698" s="19">
        <v>1</v>
      </c>
      <c r="B698" s="10">
        <v>18</v>
      </c>
      <c r="C698" s="20">
        <v>1</v>
      </c>
      <c r="D698" s="16">
        <v>15</v>
      </c>
      <c r="E698" s="17">
        <v>29</v>
      </c>
    </row>
    <row r="699" spans="1:6" x14ac:dyDescent="0.2">
      <c r="A699" s="15">
        <v>1</v>
      </c>
      <c r="B699" s="10">
        <v>18</v>
      </c>
      <c r="C699" s="10">
        <v>1</v>
      </c>
      <c r="D699" s="16">
        <v>16</v>
      </c>
      <c r="E699" s="17">
        <v>15</v>
      </c>
    </row>
    <row r="700" spans="1:6" x14ac:dyDescent="0.2">
      <c r="A700" s="15">
        <v>1</v>
      </c>
      <c r="B700" s="10">
        <v>18</v>
      </c>
      <c r="C700" s="10">
        <v>1</v>
      </c>
      <c r="D700" s="16">
        <v>17</v>
      </c>
      <c r="E700" s="17">
        <v>14</v>
      </c>
    </row>
    <row r="701" spans="1:6" x14ac:dyDescent="0.2">
      <c r="A701" s="15">
        <v>1</v>
      </c>
      <c r="B701" s="10">
        <v>18</v>
      </c>
      <c r="C701" s="10">
        <v>1</v>
      </c>
      <c r="D701" s="16">
        <v>18</v>
      </c>
      <c r="E701" s="17">
        <v>5</v>
      </c>
    </row>
    <row r="702" spans="1:6" x14ac:dyDescent="0.2">
      <c r="A702" s="15">
        <v>1</v>
      </c>
      <c r="B702" s="10">
        <v>18</v>
      </c>
      <c r="C702" s="10">
        <v>1</v>
      </c>
      <c r="D702" s="16">
        <v>19</v>
      </c>
      <c r="E702" s="17">
        <v>5</v>
      </c>
    </row>
    <row r="703" spans="1:6" x14ac:dyDescent="0.2">
      <c r="A703" s="22">
        <v>1</v>
      </c>
      <c r="B703" s="23">
        <v>18</v>
      </c>
      <c r="C703" s="23">
        <v>1</v>
      </c>
      <c r="D703" s="23">
        <v>20</v>
      </c>
      <c r="E703" s="24">
        <v>11</v>
      </c>
      <c r="F703" s="25"/>
    </row>
    <row r="704" spans="1:6" x14ac:dyDescent="0.2">
      <c r="A704" s="15">
        <v>1</v>
      </c>
      <c r="B704" s="10">
        <v>18</v>
      </c>
      <c r="C704" s="10">
        <v>1</v>
      </c>
      <c r="D704" s="16">
        <v>21</v>
      </c>
      <c r="E704" s="17">
        <v>63</v>
      </c>
    </row>
    <row r="705" spans="1:6" x14ac:dyDescent="0.2">
      <c r="A705" s="15">
        <v>1</v>
      </c>
      <c r="B705" s="10">
        <v>18</v>
      </c>
      <c r="C705" s="10">
        <v>1</v>
      </c>
      <c r="D705" s="16">
        <v>22</v>
      </c>
      <c r="E705" s="17">
        <v>11</v>
      </c>
    </row>
    <row r="706" spans="1:6" x14ac:dyDescent="0.2">
      <c r="A706" s="15">
        <v>1</v>
      </c>
      <c r="B706" s="10">
        <v>18</v>
      </c>
      <c r="C706" s="10">
        <v>1</v>
      </c>
      <c r="D706" s="16">
        <v>23</v>
      </c>
      <c r="E706" s="17">
        <v>11</v>
      </c>
    </row>
    <row r="707" spans="1:6" x14ac:dyDescent="0.2">
      <c r="A707" s="15">
        <v>1</v>
      </c>
      <c r="B707" s="10">
        <v>18</v>
      </c>
      <c r="C707" s="10">
        <v>1</v>
      </c>
      <c r="D707" s="16">
        <v>24</v>
      </c>
      <c r="E707" s="17">
        <v>14</v>
      </c>
    </row>
    <row r="708" spans="1:6" x14ac:dyDescent="0.2">
      <c r="A708" s="19">
        <v>1</v>
      </c>
      <c r="B708" s="10">
        <v>18</v>
      </c>
      <c r="C708" s="20">
        <v>1</v>
      </c>
      <c r="D708" s="16">
        <v>25</v>
      </c>
      <c r="E708" s="17">
        <v>24</v>
      </c>
    </row>
    <row r="709" spans="1:6" x14ac:dyDescent="0.2">
      <c r="A709" s="15">
        <v>1</v>
      </c>
      <c r="B709" s="10">
        <v>18</v>
      </c>
      <c r="C709" s="10">
        <v>1</v>
      </c>
      <c r="D709" s="16">
        <v>26</v>
      </c>
      <c r="E709" s="17">
        <v>20</v>
      </c>
    </row>
    <row r="710" spans="1:6" x14ac:dyDescent="0.2">
      <c r="A710" s="15">
        <v>1</v>
      </c>
      <c r="B710" s="10">
        <v>18</v>
      </c>
      <c r="C710" s="10">
        <v>1</v>
      </c>
      <c r="D710" s="16">
        <v>27</v>
      </c>
      <c r="E710" s="17">
        <v>20</v>
      </c>
    </row>
    <row r="711" spans="1:6" x14ac:dyDescent="0.2">
      <c r="A711" s="15">
        <v>1</v>
      </c>
      <c r="B711" s="10">
        <v>18</v>
      </c>
      <c r="C711" s="10">
        <v>1</v>
      </c>
      <c r="D711" s="16">
        <v>28</v>
      </c>
      <c r="E711" s="17">
        <v>15</v>
      </c>
    </row>
    <row r="712" spans="1:6" x14ac:dyDescent="0.2">
      <c r="A712" s="15">
        <v>1</v>
      </c>
      <c r="B712" s="10">
        <v>18</v>
      </c>
      <c r="C712" s="20">
        <v>1</v>
      </c>
      <c r="D712" s="16">
        <v>29</v>
      </c>
      <c r="E712" s="17">
        <v>17</v>
      </c>
    </row>
    <row r="713" spans="1:6" x14ac:dyDescent="0.2">
      <c r="A713" s="22">
        <v>1</v>
      </c>
      <c r="B713" s="23">
        <v>18</v>
      </c>
      <c r="C713" s="23">
        <v>1</v>
      </c>
      <c r="D713" s="23">
        <v>30</v>
      </c>
      <c r="E713" s="24">
        <v>26</v>
      </c>
      <c r="F713" s="25"/>
    </row>
    <row r="714" spans="1:6" x14ac:dyDescent="0.2">
      <c r="A714" s="15">
        <v>1</v>
      </c>
      <c r="B714" s="10">
        <v>18</v>
      </c>
      <c r="C714" s="10">
        <v>1</v>
      </c>
      <c r="D714" s="16">
        <v>31</v>
      </c>
      <c r="E714" s="17">
        <v>16</v>
      </c>
    </row>
    <row r="715" spans="1:6" x14ac:dyDescent="0.2">
      <c r="A715" s="15">
        <v>1</v>
      </c>
      <c r="B715" s="10">
        <v>18</v>
      </c>
      <c r="C715" s="10">
        <v>1</v>
      </c>
      <c r="D715" s="16">
        <v>32</v>
      </c>
      <c r="E715" s="17">
        <v>11</v>
      </c>
    </row>
    <row r="716" spans="1:6" x14ac:dyDescent="0.2">
      <c r="A716" s="15">
        <v>1</v>
      </c>
      <c r="B716" s="10">
        <v>18</v>
      </c>
      <c r="C716" s="10">
        <v>1</v>
      </c>
      <c r="D716" s="16">
        <v>33</v>
      </c>
      <c r="E716" s="17">
        <v>16</v>
      </c>
    </row>
    <row r="717" spans="1:6" x14ac:dyDescent="0.2">
      <c r="A717" s="15">
        <v>1</v>
      </c>
      <c r="B717" s="10">
        <v>18</v>
      </c>
      <c r="C717" s="10">
        <v>1</v>
      </c>
      <c r="D717" s="16">
        <v>34</v>
      </c>
      <c r="E717" s="17">
        <v>56</v>
      </c>
    </row>
    <row r="718" spans="1:6" x14ac:dyDescent="0.2">
      <c r="A718" s="19">
        <v>1</v>
      </c>
      <c r="B718" s="10">
        <v>18</v>
      </c>
      <c r="C718" s="20">
        <v>1</v>
      </c>
      <c r="D718" s="16">
        <v>35</v>
      </c>
      <c r="E718" s="17">
        <v>22</v>
      </c>
    </row>
    <row r="719" spans="1:6" x14ac:dyDescent="0.2">
      <c r="A719" s="15">
        <v>1</v>
      </c>
      <c r="B719" s="10">
        <v>18</v>
      </c>
      <c r="C719" s="10">
        <v>1</v>
      </c>
      <c r="D719" s="16">
        <v>36</v>
      </c>
      <c r="E719" s="17">
        <v>9</v>
      </c>
    </row>
    <row r="720" spans="1:6" x14ac:dyDescent="0.2">
      <c r="A720" s="15">
        <v>1</v>
      </c>
      <c r="B720" s="10">
        <v>18</v>
      </c>
      <c r="C720" s="10">
        <v>1</v>
      </c>
      <c r="D720" s="16">
        <v>37</v>
      </c>
      <c r="E720" s="17">
        <v>13</v>
      </c>
    </row>
    <row r="721" spans="1:6" x14ac:dyDescent="0.2">
      <c r="A721" s="15">
        <v>1</v>
      </c>
      <c r="B721" s="10">
        <v>18</v>
      </c>
      <c r="C721" s="10">
        <v>1</v>
      </c>
      <c r="D721" s="16">
        <v>38</v>
      </c>
      <c r="E721" s="17">
        <v>18</v>
      </c>
    </row>
    <row r="722" spans="1:6" x14ac:dyDescent="0.2">
      <c r="A722" s="15">
        <v>1</v>
      </c>
      <c r="B722" s="10">
        <v>18</v>
      </c>
      <c r="C722" s="10">
        <v>1</v>
      </c>
      <c r="D722" s="16">
        <v>39</v>
      </c>
      <c r="E722" s="17">
        <v>47</v>
      </c>
    </row>
    <row r="723" spans="1:6" ht="15.75" thickBot="1" x14ac:dyDescent="0.25">
      <c r="A723" s="26">
        <v>1</v>
      </c>
      <c r="B723" s="27">
        <v>18</v>
      </c>
      <c r="C723" s="27">
        <v>1</v>
      </c>
      <c r="D723" s="27">
        <v>40</v>
      </c>
      <c r="E723" s="28">
        <v>4</v>
      </c>
      <c r="F723" s="43"/>
    </row>
    <row r="724" spans="1:6" x14ac:dyDescent="0.2">
      <c r="A724" s="15">
        <v>1</v>
      </c>
      <c r="B724" s="10">
        <v>19</v>
      </c>
      <c r="C724" s="10">
        <v>1</v>
      </c>
      <c r="D724" s="16">
        <v>1</v>
      </c>
      <c r="E724" s="17">
        <v>11</v>
      </c>
    </row>
    <row r="725" spans="1:6" x14ac:dyDescent="0.2">
      <c r="A725" s="15">
        <v>1</v>
      </c>
      <c r="B725" s="10">
        <v>19</v>
      </c>
      <c r="C725" s="10">
        <v>1</v>
      </c>
      <c r="D725" s="16">
        <v>2</v>
      </c>
      <c r="E725" s="17">
        <v>12</v>
      </c>
    </row>
    <row r="726" spans="1:6" x14ac:dyDescent="0.2">
      <c r="A726" s="15">
        <v>1</v>
      </c>
      <c r="B726" s="10">
        <v>19</v>
      </c>
      <c r="C726" s="10">
        <v>1</v>
      </c>
      <c r="D726" s="16">
        <v>3</v>
      </c>
      <c r="E726" s="17">
        <v>9</v>
      </c>
    </row>
    <row r="727" spans="1:6" x14ac:dyDescent="0.2">
      <c r="A727" s="15">
        <v>1</v>
      </c>
      <c r="B727" s="10">
        <v>19</v>
      </c>
      <c r="C727" s="10">
        <v>1</v>
      </c>
      <c r="D727" s="16">
        <v>4</v>
      </c>
      <c r="E727" s="17">
        <v>8</v>
      </c>
    </row>
    <row r="728" spans="1:6" x14ac:dyDescent="0.2">
      <c r="A728" s="19">
        <v>1</v>
      </c>
      <c r="B728" s="10">
        <v>19</v>
      </c>
      <c r="C728" s="20">
        <v>1</v>
      </c>
      <c r="D728" s="16">
        <v>5</v>
      </c>
      <c r="E728" s="17">
        <v>8</v>
      </c>
    </row>
    <row r="729" spans="1:6" x14ac:dyDescent="0.2">
      <c r="A729" s="15">
        <v>1</v>
      </c>
      <c r="B729" s="10">
        <v>19</v>
      </c>
      <c r="C729" s="10">
        <v>1</v>
      </c>
      <c r="D729" s="16">
        <v>6</v>
      </c>
      <c r="E729" s="17">
        <v>7</v>
      </c>
    </row>
    <row r="730" spans="1:6" x14ac:dyDescent="0.2">
      <c r="A730" s="15">
        <v>1</v>
      </c>
      <c r="B730" s="10">
        <v>19</v>
      </c>
      <c r="C730" s="10">
        <v>1</v>
      </c>
      <c r="D730" s="16">
        <v>7</v>
      </c>
      <c r="E730" s="17">
        <v>5</v>
      </c>
    </row>
    <row r="731" spans="1:6" x14ac:dyDescent="0.2">
      <c r="A731" s="15">
        <v>1</v>
      </c>
      <c r="B731" s="10">
        <v>19</v>
      </c>
      <c r="C731" s="10">
        <v>1</v>
      </c>
      <c r="D731" s="16">
        <v>8</v>
      </c>
      <c r="E731" s="17">
        <v>16</v>
      </c>
    </row>
    <row r="732" spans="1:6" x14ac:dyDescent="0.2">
      <c r="A732" s="15">
        <v>1</v>
      </c>
      <c r="B732" s="10">
        <v>19</v>
      </c>
      <c r="C732" s="10">
        <v>1</v>
      </c>
      <c r="D732" s="16">
        <v>9</v>
      </c>
      <c r="E732" s="17">
        <v>7</v>
      </c>
    </row>
    <row r="733" spans="1:6" x14ac:dyDescent="0.2">
      <c r="A733" s="22">
        <v>1</v>
      </c>
      <c r="B733" s="23">
        <v>19</v>
      </c>
      <c r="C733" s="23">
        <v>1</v>
      </c>
      <c r="D733" s="23">
        <v>10</v>
      </c>
      <c r="E733" s="24">
        <v>15</v>
      </c>
      <c r="F733" s="25"/>
    </row>
    <row r="734" spans="1:6" x14ac:dyDescent="0.2">
      <c r="A734" s="15">
        <v>1</v>
      </c>
      <c r="B734" s="10">
        <v>19</v>
      </c>
      <c r="C734" s="10">
        <v>1</v>
      </c>
      <c r="D734" s="16">
        <v>11</v>
      </c>
      <c r="E734" s="17">
        <v>17</v>
      </c>
    </row>
    <row r="735" spans="1:6" x14ac:dyDescent="0.2">
      <c r="A735" s="15">
        <v>1</v>
      </c>
      <c r="B735" s="10">
        <v>19</v>
      </c>
      <c r="C735" s="10">
        <v>1</v>
      </c>
      <c r="D735" s="16">
        <v>12</v>
      </c>
      <c r="E735" s="17">
        <v>18</v>
      </c>
    </row>
    <row r="736" spans="1:6" x14ac:dyDescent="0.2">
      <c r="A736" s="15">
        <v>1</v>
      </c>
      <c r="B736" s="10">
        <v>19</v>
      </c>
      <c r="C736" s="10">
        <v>1</v>
      </c>
      <c r="D736" s="16">
        <v>13</v>
      </c>
      <c r="E736" s="17">
        <v>33</v>
      </c>
    </row>
    <row r="737" spans="1:6" x14ac:dyDescent="0.2">
      <c r="A737" s="15">
        <v>1</v>
      </c>
      <c r="B737" s="10">
        <v>19</v>
      </c>
      <c r="C737" s="10">
        <v>1</v>
      </c>
      <c r="D737" s="16">
        <v>14</v>
      </c>
      <c r="E737" s="17">
        <v>3</v>
      </c>
    </row>
    <row r="738" spans="1:6" x14ac:dyDescent="0.2">
      <c r="A738" s="19">
        <v>1</v>
      </c>
      <c r="B738" s="10">
        <v>19</v>
      </c>
      <c r="C738" s="20">
        <v>1</v>
      </c>
      <c r="D738" s="16">
        <v>15</v>
      </c>
      <c r="E738" s="17">
        <v>11</v>
      </c>
    </row>
    <row r="739" spans="1:6" x14ac:dyDescent="0.2">
      <c r="A739" s="15">
        <v>1</v>
      </c>
      <c r="B739" s="10">
        <v>19</v>
      </c>
      <c r="C739" s="10">
        <v>1</v>
      </c>
      <c r="D739" s="16">
        <v>16</v>
      </c>
      <c r="E739" s="17">
        <v>4</v>
      </c>
    </row>
    <row r="740" spans="1:6" x14ac:dyDescent="0.2">
      <c r="A740" s="15">
        <v>1</v>
      </c>
      <c r="B740" s="10">
        <v>19</v>
      </c>
      <c r="C740" s="10">
        <v>1</v>
      </c>
      <c r="D740" s="16">
        <v>17</v>
      </c>
      <c r="E740" s="17">
        <v>3</v>
      </c>
    </row>
    <row r="741" spans="1:6" x14ac:dyDescent="0.2">
      <c r="A741" s="15">
        <v>1</v>
      </c>
      <c r="B741" s="10">
        <v>19</v>
      </c>
      <c r="C741" s="10">
        <v>1</v>
      </c>
      <c r="D741" s="16">
        <v>18</v>
      </c>
      <c r="E741" s="17">
        <v>10</v>
      </c>
    </row>
    <row r="742" spans="1:6" x14ac:dyDescent="0.2">
      <c r="A742" s="15">
        <v>1</v>
      </c>
      <c r="B742" s="10">
        <v>19</v>
      </c>
      <c r="C742" s="10">
        <v>1</v>
      </c>
      <c r="D742" s="16">
        <v>19</v>
      </c>
      <c r="E742" s="17">
        <v>13</v>
      </c>
    </row>
    <row r="743" spans="1:6" x14ac:dyDescent="0.2">
      <c r="A743" s="22">
        <v>1</v>
      </c>
      <c r="B743" s="23">
        <v>19</v>
      </c>
      <c r="C743" s="23">
        <v>1</v>
      </c>
      <c r="D743" s="23">
        <v>20</v>
      </c>
      <c r="E743" s="24">
        <v>20</v>
      </c>
      <c r="F743" s="25"/>
    </row>
    <row r="744" spans="1:6" x14ac:dyDescent="0.2">
      <c r="A744" s="15">
        <v>1</v>
      </c>
      <c r="B744" s="10">
        <v>19</v>
      </c>
      <c r="C744" s="10">
        <v>1</v>
      </c>
      <c r="D744" s="16">
        <v>21</v>
      </c>
      <c r="E744" s="17">
        <v>28</v>
      </c>
    </row>
    <row r="745" spans="1:6" x14ac:dyDescent="0.2">
      <c r="A745" s="15">
        <v>1</v>
      </c>
      <c r="B745" s="10">
        <v>19</v>
      </c>
      <c r="C745" s="10">
        <v>1</v>
      </c>
      <c r="D745" s="16">
        <v>22</v>
      </c>
      <c r="E745" s="17">
        <v>24</v>
      </c>
    </row>
    <row r="746" spans="1:6" x14ac:dyDescent="0.2">
      <c r="A746" s="15">
        <v>1</v>
      </c>
      <c r="B746" s="10">
        <v>19</v>
      </c>
      <c r="C746" s="10">
        <v>1</v>
      </c>
      <c r="D746" s="16">
        <v>23</v>
      </c>
      <c r="E746" s="17">
        <v>8</v>
      </c>
    </row>
    <row r="747" spans="1:6" x14ac:dyDescent="0.2">
      <c r="A747" s="15">
        <v>1</v>
      </c>
      <c r="B747" s="10">
        <v>19</v>
      </c>
      <c r="C747" s="10">
        <v>1</v>
      </c>
      <c r="D747" s="16">
        <v>24</v>
      </c>
      <c r="E747" s="17">
        <v>2</v>
      </c>
    </row>
    <row r="748" spans="1:6" x14ac:dyDescent="0.2">
      <c r="A748" s="19">
        <v>1</v>
      </c>
      <c r="B748" s="10">
        <v>19</v>
      </c>
      <c r="C748" s="20">
        <v>1</v>
      </c>
      <c r="D748" s="16">
        <v>25</v>
      </c>
      <c r="E748" s="17">
        <v>17</v>
      </c>
    </row>
    <row r="749" spans="1:6" x14ac:dyDescent="0.2">
      <c r="A749" s="15">
        <v>1</v>
      </c>
      <c r="B749" s="10">
        <v>19</v>
      </c>
      <c r="C749" s="10">
        <v>1</v>
      </c>
      <c r="D749" s="16">
        <v>26</v>
      </c>
      <c r="E749" s="17">
        <v>19</v>
      </c>
    </row>
    <row r="750" spans="1:6" x14ac:dyDescent="0.2">
      <c r="A750" s="15">
        <v>1</v>
      </c>
      <c r="B750" s="10">
        <v>19</v>
      </c>
      <c r="C750" s="10">
        <v>1</v>
      </c>
      <c r="D750" s="16">
        <v>27</v>
      </c>
      <c r="E750" s="17">
        <v>24</v>
      </c>
    </row>
    <row r="751" spans="1:6" x14ac:dyDescent="0.2">
      <c r="A751" s="15">
        <v>1</v>
      </c>
      <c r="B751" s="10">
        <v>19</v>
      </c>
      <c r="C751" s="10">
        <v>1</v>
      </c>
      <c r="D751" s="16">
        <v>28</v>
      </c>
      <c r="E751" s="17">
        <v>4</v>
      </c>
    </row>
    <row r="752" spans="1:6" x14ac:dyDescent="0.2">
      <c r="A752" s="15">
        <v>1</v>
      </c>
      <c r="B752" s="10">
        <v>19</v>
      </c>
      <c r="C752" s="20">
        <v>1</v>
      </c>
      <c r="D752" s="16">
        <v>29</v>
      </c>
      <c r="E752" s="17">
        <v>19</v>
      </c>
    </row>
    <row r="753" spans="1:6" x14ac:dyDescent="0.2">
      <c r="A753" s="22">
        <v>1</v>
      </c>
      <c r="B753" s="23">
        <v>19</v>
      </c>
      <c r="C753" s="23">
        <v>1</v>
      </c>
      <c r="D753" s="23">
        <v>30</v>
      </c>
      <c r="E753" s="24">
        <v>6</v>
      </c>
      <c r="F753" s="25"/>
    </row>
    <row r="754" spans="1:6" x14ac:dyDescent="0.2">
      <c r="A754" s="15">
        <v>1</v>
      </c>
      <c r="B754" s="10">
        <v>19</v>
      </c>
      <c r="C754" s="10">
        <v>1</v>
      </c>
      <c r="D754" s="16">
        <v>31</v>
      </c>
      <c r="E754" s="17">
        <v>19</v>
      </c>
    </row>
    <row r="755" spans="1:6" x14ac:dyDescent="0.2">
      <c r="A755" s="15">
        <v>1</v>
      </c>
      <c r="B755" s="10">
        <v>19</v>
      </c>
      <c r="C755" s="10">
        <v>1</v>
      </c>
      <c r="D755" s="16">
        <v>32</v>
      </c>
      <c r="E755" s="17">
        <v>7</v>
      </c>
    </row>
    <row r="756" spans="1:6" x14ac:dyDescent="0.2">
      <c r="A756" s="15">
        <v>1</v>
      </c>
      <c r="B756" s="10">
        <v>19</v>
      </c>
      <c r="C756" s="10">
        <v>1</v>
      </c>
      <c r="D756" s="16">
        <v>33</v>
      </c>
      <c r="E756" s="17">
        <v>32</v>
      </c>
    </row>
    <row r="757" spans="1:6" x14ac:dyDescent="0.2">
      <c r="A757" s="15">
        <v>1</v>
      </c>
      <c r="B757" s="10">
        <v>19</v>
      </c>
      <c r="C757" s="10">
        <v>1</v>
      </c>
      <c r="D757" s="16">
        <v>34</v>
      </c>
      <c r="E757" s="17">
        <v>31</v>
      </c>
    </row>
    <row r="758" spans="1:6" x14ac:dyDescent="0.2">
      <c r="A758" s="19">
        <v>1</v>
      </c>
      <c r="B758" s="10">
        <v>19</v>
      </c>
      <c r="C758" s="20">
        <v>1</v>
      </c>
      <c r="D758" s="16">
        <v>35</v>
      </c>
      <c r="E758" s="17">
        <v>22</v>
      </c>
    </row>
    <row r="759" spans="1:6" x14ac:dyDescent="0.2">
      <c r="A759" s="15">
        <v>1</v>
      </c>
      <c r="B759" s="10">
        <v>19</v>
      </c>
      <c r="C759" s="10">
        <v>1</v>
      </c>
      <c r="D759" s="16">
        <v>36</v>
      </c>
      <c r="E759" s="17">
        <v>12</v>
      </c>
    </row>
    <row r="760" spans="1:6" x14ac:dyDescent="0.2">
      <c r="A760" s="15">
        <v>1</v>
      </c>
      <c r="B760" s="10">
        <v>19</v>
      </c>
      <c r="C760" s="10">
        <v>1</v>
      </c>
      <c r="D760" s="16">
        <v>37</v>
      </c>
      <c r="E760" s="17">
        <v>4</v>
      </c>
    </row>
    <row r="761" spans="1:6" x14ac:dyDescent="0.2">
      <c r="A761" s="15">
        <v>1</v>
      </c>
      <c r="B761" s="10">
        <v>19</v>
      </c>
      <c r="C761" s="10">
        <v>1</v>
      </c>
      <c r="D761" s="16">
        <v>38</v>
      </c>
      <c r="E761" s="17">
        <v>27</v>
      </c>
    </row>
    <row r="762" spans="1:6" x14ac:dyDescent="0.2">
      <c r="A762" s="15">
        <v>1</v>
      </c>
      <c r="B762" s="10">
        <v>19</v>
      </c>
      <c r="C762" s="10">
        <v>1</v>
      </c>
      <c r="D762" s="16">
        <v>39</v>
      </c>
      <c r="E762" s="17">
        <v>20</v>
      </c>
    </row>
    <row r="763" spans="1:6" ht="15.75" thickBot="1" x14ac:dyDescent="0.25">
      <c r="A763" s="26">
        <v>1</v>
      </c>
      <c r="B763" s="27">
        <v>19</v>
      </c>
      <c r="C763" s="27">
        <v>1</v>
      </c>
      <c r="D763" s="27">
        <v>40</v>
      </c>
      <c r="E763" s="28"/>
      <c r="F763" s="43" t="s">
        <v>138</v>
      </c>
    </row>
    <row r="764" spans="1:6" x14ac:dyDescent="0.2">
      <c r="A764" s="15">
        <v>1</v>
      </c>
      <c r="B764" s="10">
        <v>20</v>
      </c>
      <c r="C764" s="10">
        <v>1</v>
      </c>
      <c r="D764" s="16">
        <v>1</v>
      </c>
      <c r="E764" s="17">
        <v>0</v>
      </c>
    </row>
    <row r="765" spans="1:6" x14ac:dyDescent="0.2">
      <c r="A765" s="15">
        <v>1</v>
      </c>
      <c r="B765" s="10">
        <v>20</v>
      </c>
      <c r="C765" s="10">
        <v>1</v>
      </c>
      <c r="D765" s="16">
        <v>2</v>
      </c>
      <c r="E765" s="17">
        <v>1</v>
      </c>
    </row>
    <row r="766" spans="1:6" x14ac:dyDescent="0.2">
      <c r="A766" s="15">
        <v>1</v>
      </c>
      <c r="B766" s="10">
        <v>20</v>
      </c>
      <c r="C766" s="10">
        <v>1</v>
      </c>
      <c r="D766" s="16">
        <v>3</v>
      </c>
      <c r="E766" s="17">
        <v>2</v>
      </c>
    </row>
    <row r="767" spans="1:6" x14ac:dyDescent="0.2">
      <c r="A767" s="15">
        <v>1</v>
      </c>
      <c r="B767" s="10">
        <v>20</v>
      </c>
      <c r="C767" s="10">
        <v>1</v>
      </c>
      <c r="D767" s="16">
        <v>4</v>
      </c>
      <c r="E767" s="17">
        <v>0</v>
      </c>
    </row>
    <row r="768" spans="1:6" x14ac:dyDescent="0.2">
      <c r="A768" s="19">
        <v>1</v>
      </c>
      <c r="B768" s="10">
        <v>20</v>
      </c>
      <c r="C768" s="20">
        <v>1</v>
      </c>
      <c r="D768" s="16">
        <v>5</v>
      </c>
      <c r="E768" s="17">
        <v>0</v>
      </c>
    </row>
    <row r="769" spans="1:6" x14ac:dyDescent="0.2">
      <c r="A769" s="15">
        <v>1</v>
      </c>
      <c r="B769" s="10">
        <v>20</v>
      </c>
      <c r="C769" s="10">
        <v>1</v>
      </c>
      <c r="D769" s="16">
        <v>6</v>
      </c>
      <c r="E769" s="17">
        <v>0</v>
      </c>
    </row>
    <row r="770" spans="1:6" x14ac:dyDescent="0.2">
      <c r="A770" s="15">
        <v>1</v>
      </c>
      <c r="B770" s="10">
        <v>20</v>
      </c>
      <c r="C770" s="10">
        <v>1</v>
      </c>
      <c r="D770" s="16">
        <v>7</v>
      </c>
      <c r="E770" s="17">
        <v>5</v>
      </c>
    </row>
    <row r="771" spans="1:6" x14ac:dyDescent="0.2">
      <c r="A771" s="15">
        <v>1</v>
      </c>
      <c r="B771" s="10">
        <v>20</v>
      </c>
      <c r="C771" s="10">
        <v>1</v>
      </c>
      <c r="D771" s="16">
        <v>8</v>
      </c>
      <c r="E771" s="17">
        <v>8</v>
      </c>
    </row>
    <row r="772" spans="1:6" x14ac:dyDescent="0.2">
      <c r="A772" s="15">
        <v>1</v>
      </c>
      <c r="B772" s="10">
        <v>20</v>
      </c>
      <c r="C772" s="10">
        <v>1</v>
      </c>
      <c r="D772" s="16">
        <v>9</v>
      </c>
      <c r="E772" s="17">
        <v>2</v>
      </c>
    </row>
    <row r="773" spans="1:6" x14ac:dyDescent="0.2">
      <c r="A773" s="22">
        <v>1</v>
      </c>
      <c r="B773" s="23">
        <v>20</v>
      </c>
      <c r="C773" s="23">
        <v>1</v>
      </c>
      <c r="D773" s="23">
        <v>10</v>
      </c>
      <c r="E773" s="24">
        <v>2</v>
      </c>
      <c r="F773" s="25"/>
    </row>
    <row r="774" spans="1:6" x14ac:dyDescent="0.2">
      <c r="A774" s="15">
        <v>1</v>
      </c>
      <c r="B774" s="10">
        <v>20</v>
      </c>
      <c r="C774" s="10">
        <v>1</v>
      </c>
      <c r="D774" s="16">
        <v>11</v>
      </c>
      <c r="E774" s="17">
        <v>0</v>
      </c>
    </row>
    <row r="775" spans="1:6" x14ac:dyDescent="0.2">
      <c r="A775" s="15">
        <v>1</v>
      </c>
      <c r="B775" s="10">
        <v>20</v>
      </c>
      <c r="C775" s="10">
        <v>1</v>
      </c>
      <c r="D775" s="16">
        <v>12</v>
      </c>
      <c r="E775" s="17">
        <v>2</v>
      </c>
    </row>
    <row r="776" spans="1:6" x14ac:dyDescent="0.2">
      <c r="A776" s="15">
        <v>1</v>
      </c>
      <c r="B776" s="10">
        <v>20</v>
      </c>
      <c r="C776" s="10">
        <v>1</v>
      </c>
      <c r="D776" s="16">
        <v>13</v>
      </c>
      <c r="E776" s="17">
        <v>0</v>
      </c>
    </row>
    <row r="777" spans="1:6" x14ac:dyDescent="0.2">
      <c r="A777" s="15">
        <v>1</v>
      </c>
      <c r="B777" s="10">
        <v>20</v>
      </c>
      <c r="C777" s="10">
        <v>1</v>
      </c>
      <c r="D777" s="16">
        <v>14</v>
      </c>
      <c r="E777" s="17">
        <v>0</v>
      </c>
    </row>
    <row r="778" spans="1:6" x14ac:dyDescent="0.2">
      <c r="A778" s="19">
        <v>1</v>
      </c>
      <c r="B778" s="10">
        <v>20</v>
      </c>
      <c r="C778" s="20">
        <v>1</v>
      </c>
      <c r="D778" s="16">
        <v>15</v>
      </c>
      <c r="E778" s="17">
        <v>0</v>
      </c>
    </row>
    <row r="779" spans="1:6" x14ac:dyDescent="0.2">
      <c r="A779" s="15">
        <v>1</v>
      </c>
      <c r="B779" s="10">
        <v>20</v>
      </c>
      <c r="C779" s="10">
        <v>1</v>
      </c>
      <c r="D779" s="16">
        <v>16</v>
      </c>
      <c r="E779" s="17">
        <v>1</v>
      </c>
    </row>
    <row r="780" spans="1:6" x14ac:dyDescent="0.2">
      <c r="A780" s="15">
        <v>1</v>
      </c>
      <c r="B780" s="10">
        <v>20</v>
      </c>
      <c r="C780" s="10">
        <v>1</v>
      </c>
      <c r="D780" s="16">
        <v>17</v>
      </c>
      <c r="E780" s="17">
        <v>0</v>
      </c>
    </row>
    <row r="781" spans="1:6" x14ac:dyDescent="0.2">
      <c r="A781" s="15">
        <v>1</v>
      </c>
      <c r="B781" s="10">
        <v>20</v>
      </c>
      <c r="C781" s="10">
        <v>1</v>
      </c>
      <c r="D781" s="16">
        <v>18</v>
      </c>
      <c r="E781" s="17">
        <v>0</v>
      </c>
    </row>
    <row r="782" spans="1:6" x14ac:dyDescent="0.2">
      <c r="A782" s="15">
        <v>1</v>
      </c>
      <c r="B782" s="10">
        <v>20</v>
      </c>
      <c r="C782" s="10">
        <v>1</v>
      </c>
      <c r="D782" s="16">
        <v>19</v>
      </c>
      <c r="E782" s="17">
        <v>5</v>
      </c>
    </row>
    <row r="783" spans="1:6" x14ac:dyDescent="0.2">
      <c r="A783" s="22">
        <v>1</v>
      </c>
      <c r="B783" s="23">
        <v>20</v>
      </c>
      <c r="C783" s="23">
        <v>1</v>
      </c>
      <c r="D783" s="23">
        <v>20</v>
      </c>
      <c r="E783" s="24">
        <v>0</v>
      </c>
      <c r="F783" s="25"/>
    </row>
    <row r="784" spans="1:6" x14ac:dyDescent="0.2">
      <c r="A784" s="15">
        <v>1</v>
      </c>
      <c r="B784" s="10">
        <v>20</v>
      </c>
      <c r="C784" s="10">
        <v>1</v>
      </c>
      <c r="D784" s="16">
        <v>21</v>
      </c>
      <c r="E784" s="17">
        <v>0</v>
      </c>
    </row>
    <row r="785" spans="1:6" x14ac:dyDescent="0.2">
      <c r="A785" s="15">
        <v>1</v>
      </c>
      <c r="B785" s="10">
        <v>20</v>
      </c>
      <c r="C785" s="10">
        <v>1</v>
      </c>
      <c r="D785" s="16">
        <v>22</v>
      </c>
      <c r="E785" s="17">
        <v>2</v>
      </c>
    </row>
    <row r="786" spans="1:6" x14ac:dyDescent="0.2">
      <c r="A786" s="15">
        <v>1</v>
      </c>
      <c r="B786" s="10">
        <v>20</v>
      </c>
      <c r="C786" s="10">
        <v>1</v>
      </c>
      <c r="D786" s="16">
        <v>23</v>
      </c>
      <c r="E786" s="17">
        <v>0</v>
      </c>
    </row>
    <row r="787" spans="1:6" x14ac:dyDescent="0.2">
      <c r="A787" s="15">
        <v>1</v>
      </c>
      <c r="B787" s="10">
        <v>20</v>
      </c>
      <c r="C787" s="10">
        <v>1</v>
      </c>
      <c r="D787" s="16">
        <v>24</v>
      </c>
      <c r="E787" s="17">
        <v>2</v>
      </c>
    </row>
    <row r="788" spans="1:6" x14ac:dyDescent="0.2">
      <c r="A788" s="19">
        <v>1</v>
      </c>
      <c r="B788" s="10">
        <v>20</v>
      </c>
      <c r="C788" s="20">
        <v>1</v>
      </c>
      <c r="D788" s="16">
        <v>25</v>
      </c>
      <c r="E788" s="17">
        <v>4</v>
      </c>
    </row>
    <row r="789" spans="1:6" x14ac:dyDescent="0.2">
      <c r="A789" s="15">
        <v>1</v>
      </c>
      <c r="B789" s="10">
        <v>20</v>
      </c>
      <c r="C789" s="10">
        <v>1</v>
      </c>
      <c r="D789" s="16">
        <v>26</v>
      </c>
      <c r="E789" s="17">
        <v>4</v>
      </c>
    </row>
    <row r="790" spans="1:6" x14ac:dyDescent="0.2">
      <c r="A790" s="15">
        <v>1</v>
      </c>
      <c r="B790" s="10">
        <v>20</v>
      </c>
      <c r="C790" s="10">
        <v>1</v>
      </c>
      <c r="D790" s="16">
        <v>27</v>
      </c>
      <c r="E790" s="17">
        <v>5</v>
      </c>
    </row>
    <row r="791" spans="1:6" x14ac:dyDescent="0.2">
      <c r="A791" s="15">
        <v>1</v>
      </c>
      <c r="B791" s="10">
        <v>20</v>
      </c>
      <c r="C791" s="10">
        <v>1</v>
      </c>
      <c r="D791" s="16">
        <v>28</v>
      </c>
      <c r="E791" s="17">
        <v>0</v>
      </c>
    </row>
    <row r="792" spans="1:6" x14ac:dyDescent="0.2">
      <c r="A792" s="15">
        <v>1</v>
      </c>
      <c r="B792" s="10">
        <v>20</v>
      </c>
      <c r="C792" s="20">
        <v>1</v>
      </c>
      <c r="D792" s="16">
        <v>29</v>
      </c>
      <c r="E792" s="17">
        <v>0</v>
      </c>
    </row>
    <row r="793" spans="1:6" x14ac:dyDescent="0.2">
      <c r="A793" s="22">
        <v>1</v>
      </c>
      <c r="B793" s="23">
        <v>20</v>
      </c>
      <c r="C793" s="23">
        <v>1</v>
      </c>
      <c r="D793" s="23">
        <v>30</v>
      </c>
      <c r="E793" s="24">
        <v>1</v>
      </c>
      <c r="F793" s="25"/>
    </row>
    <row r="794" spans="1:6" x14ac:dyDescent="0.2">
      <c r="A794" s="15">
        <v>1</v>
      </c>
      <c r="B794" s="10">
        <v>20</v>
      </c>
      <c r="C794" s="10">
        <v>1</v>
      </c>
      <c r="D794" s="16">
        <v>31</v>
      </c>
      <c r="E794" s="17">
        <v>2</v>
      </c>
    </row>
    <row r="795" spans="1:6" x14ac:dyDescent="0.2">
      <c r="A795" s="15">
        <v>1</v>
      </c>
      <c r="B795" s="10">
        <v>20</v>
      </c>
      <c r="C795" s="10">
        <v>1</v>
      </c>
      <c r="D795" s="16">
        <v>32</v>
      </c>
      <c r="E795" s="17">
        <v>0</v>
      </c>
    </row>
    <row r="796" spans="1:6" x14ac:dyDescent="0.2">
      <c r="A796" s="15">
        <v>1</v>
      </c>
      <c r="B796" s="10">
        <v>20</v>
      </c>
      <c r="C796" s="10">
        <v>1</v>
      </c>
      <c r="D796" s="16">
        <v>33</v>
      </c>
      <c r="E796" s="17">
        <v>0</v>
      </c>
    </row>
    <row r="797" spans="1:6" x14ac:dyDescent="0.2">
      <c r="A797" s="15">
        <v>1</v>
      </c>
      <c r="B797" s="10">
        <v>20</v>
      </c>
      <c r="C797" s="10">
        <v>1</v>
      </c>
      <c r="D797" s="16">
        <v>34</v>
      </c>
      <c r="E797" s="17">
        <v>0</v>
      </c>
    </row>
    <row r="798" spans="1:6" x14ac:dyDescent="0.2">
      <c r="A798" s="19">
        <v>1</v>
      </c>
      <c r="B798" s="10">
        <v>20</v>
      </c>
      <c r="C798" s="20">
        <v>1</v>
      </c>
      <c r="D798" s="16">
        <v>35</v>
      </c>
      <c r="E798" s="17">
        <v>2</v>
      </c>
    </row>
    <row r="799" spans="1:6" x14ac:dyDescent="0.2">
      <c r="A799" s="15">
        <v>1</v>
      </c>
      <c r="B799" s="10">
        <v>20</v>
      </c>
      <c r="C799" s="10">
        <v>1</v>
      </c>
      <c r="D799" s="16">
        <v>36</v>
      </c>
      <c r="E799" s="17">
        <v>0</v>
      </c>
    </row>
    <row r="800" spans="1:6" x14ac:dyDescent="0.2">
      <c r="A800" s="15">
        <v>1</v>
      </c>
      <c r="B800" s="10">
        <v>20</v>
      </c>
      <c r="C800" s="10">
        <v>1</v>
      </c>
      <c r="D800" s="16">
        <v>37</v>
      </c>
      <c r="E800" s="17">
        <v>0</v>
      </c>
    </row>
    <row r="801" spans="1:6" x14ac:dyDescent="0.2">
      <c r="A801" s="15">
        <v>1</v>
      </c>
      <c r="B801" s="10">
        <v>20</v>
      </c>
      <c r="C801" s="10">
        <v>1</v>
      </c>
      <c r="D801" s="16">
        <v>38</v>
      </c>
      <c r="E801" s="17">
        <v>0</v>
      </c>
    </row>
    <row r="802" spans="1:6" x14ac:dyDescent="0.2">
      <c r="A802" s="15">
        <v>1</v>
      </c>
      <c r="B802" s="10">
        <v>20</v>
      </c>
      <c r="C802" s="10">
        <v>1</v>
      </c>
      <c r="D802" s="16">
        <v>39</v>
      </c>
      <c r="E802" s="17">
        <v>0</v>
      </c>
    </row>
    <row r="803" spans="1:6" ht="15.75" thickBot="1" x14ac:dyDescent="0.25">
      <c r="A803" s="26">
        <v>1</v>
      </c>
      <c r="B803" s="27">
        <v>20</v>
      </c>
      <c r="C803" s="27">
        <v>1</v>
      </c>
      <c r="D803" s="27">
        <v>40</v>
      </c>
      <c r="E803" s="28"/>
      <c r="F803" s="43" t="s">
        <v>138</v>
      </c>
    </row>
    <row r="804" spans="1:6" x14ac:dyDescent="0.2">
      <c r="A804" s="15">
        <v>1</v>
      </c>
      <c r="B804" s="10">
        <v>21</v>
      </c>
      <c r="C804" s="10">
        <v>1</v>
      </c>
      <c r="D804" s="16">
        <v>1</v>
      </c>
      <c r="E804" s="17">
        <v>0</v>
      </c>
    </row>
    <row r="805" spans="1:6" x14ac:dyDescent="0.2">
      <c r="A805" s="15">
        <v>1</v>
      </c>
      <c r="B805" s="10">
        <v>21</v>
      </c>
      <c r="C805" s="10">
        <v>1</v>
      </c>
      <c r="D805" s="16">
        <v>2</v>
      </c>
      <c r="E805" s="17">
        <v>3</v>
      </c>
    </row>
    <row r="806" spans="1:6" x14ac:dyDescent="0.2">
      <c r="A806" s="15">
        <v>1</v>
      </c>
      <c r="B806" s="10">
        <v>21</v>
      </c>
      <c r="C806" s="10">
        <v>1</v>
      </c>
      <c r="D806" s="16">
        <v>3</v>
      </c>
      <c r="E806" s="17">
        <v>0</v>
      </c>
    </row>
    <row r="807" spans="1:6" x14ac:dyDescent="0.2">
      <c r="A807" s="15">
        <v>1</v>
      </c>
      <c r="B807" s="10">
        <v>21</v>
      </c>
      <c r="C807" s="10">
        <v>1</v>
      </c>
      <c r="D807" s="16">
        <v>4</v>
      </c>
      <c r="E807" s="17">
        <v>0</v>
      </c>
    </row>
    <row r="808" spans="1:6" x14ac:dyDescent="0.2">
      <c r="A808" s="19">
        <v>1</v>
      </c>
      <c r="B808" s="10">
        <v>21</v>
      </c>
      <c r="C808" s="20">
        <v>1</v>
      </c>
      <c r="D808" s="16">
        <v>5</v>
      </c>
      <c r="E808" s="17">
        <v>9</v>
      </c>
    </row>
    <row r="809" spans="1:6" x14ac:dyDescent="0.2">
      <c r="A809" s="15">
        <v>1</v>
      </c>
      <c r="B809" s="10">
        <v>21</v>
      </c>
      <c r="C809" s="10">
        <v>1</v>
      </c>
      <c r="D809" s="16">
        <v>6</v>
      </c>
      <c r="E809" s="17">
        <v>2</v>
      </c>
    </row>
    <row r="810" spans="1:6" x14ac:dyDescent="0.2">
      <c r="A810" s="15">
        <v>1</v>
      </c>
      <c r="B810" s="10">
        <v>21</v>
      </c>
      <c r="C810" s="10">
        <v>1</v>
      </c>
      <c r="D810" s="16">
        <v>7</v>
      </c>
      <c r="E810" s="17">
        <v>27</v>
      </c>
    </row>
    <row r="811" spans="1:6" x14ac:dyDescent="0.2">
      <c r="A811" s="15">
        <v>1</v>
      </c>
      <c r="B811" s="10">
        <v>21</v>
      </c>
      <c r="C811" s="10">
        <v>1</v>
      </c>
      <c r="D811" s="16">
        <v>8</v>
      </c>
      <c r="E811" s="17">
        <v>3</v>
      </c>
    </row>
    <row r="812" spans="1:6" x14ac:dyDescent="0.2">
      <c r="A812" s="15">
        <v>1</v>
      </c>
      <c r="B812" s="10">
        <v>21</v>
      </c>
      <c r="C812" s="10">
        <v>1</v>
      </c>
      <c r="D812" s="16">
        <v>9</v>
      </c>
      <c r="E812" s="17">
        <v>2</v>
      </c>
    </row>
    <row r="813" spans="1:6" x14ac:dyDescent="0.2">
      <c r="A813" s="22">
        <v>1</v>
      </c>
      <c r="B813" s="23">
        <v>21</v>
      </c>
      <c r="C813" s="23">
        <v>1</v>
      </c>
      <c r="D813" s="23">
        <v>10</v>
      </c>
      <c r="E813" s="24">
        <v>8</v>
      </c>
      <c r="F813" s="25"/>
    </row>
    <row r="814" spans="1:6" x14ac:dyDescent="0.2">
      <c r="A814" s="15">
        <v>1</v>
      </c>
      <c r="B814" s="10">
        <v>21</v>
      </c>
      <c r="C814" s="10">
        <v>1</v>
      </c>
      <c r="D814" s="16">
        <v>11</v>
      </c>
      <c r="E814" s="17">
        <v>0</v>
      </c>
    </row>
    <row r="815" spans="1:6" x14ac:dyDescent="0.2">
      <c r="A815" s="15">
        <v>1</v>
      </c>
      <c r="B815" s="10">
        <v>21</v>
      </c>
      <c r="C815" s="10">
        <v>1</v>
      </c>
      <c r="D815" s="16">
        <v>12</v>
      </c>
      <c r="E815" s="17">
        <v>0</v>
      </c>
    </row>
    <row r="816" spans="1:6" x14ac:dyDescent="0.2">
      <c r="A816" s="15">
        <v>1</v>
      </c>
      <c r="B816" s="10">
        <v>21</v>
      </c>
      <c r="C816" s="10">
        <v>1</v>
      </c>
      <c r="D816" s="16">
        <v>13</v>
      </c>
      <c r="E816" s="17">
        <v>0</v>
      </c>
    </row>
    <row r="817" spans="1:6" x14ac:dyDescent="0.2">
      <c r="A817" s="15">
        <v>1</v>
      </c>
      <c r="B817" s="10">
        <v>21</v>
      </c>
      <c r="C817" s="10">
        <v>1</v>
      </c>
      <c r="D817" s="16">
        <v>14</v>
      </c>
      <c r="E817" s="17">
        <v>4</v>
      </c>
    </row>
    <row r="818" spans="1:6" x14ac:dyDescent="0.2">
      <c r="A818" s="19">
        <v>1</v>
      </c>
      <c r="B818" s="10">
        <v>21</v>
      </c>
      <c r="C818" s="20">
        <v>1</v>
      </c>
      <c r="D818" s="16">
        <v>15</v>
      </c>
      <c r="E818" s="17">
        <v>0</v>
      </c>
    </row>
    <row r="819" spans="1:6" x14ac:dyDescent="0.2">
      <c r="A819" s="15">
        <v>1</v>
      </c>
      <c r="B819" s="10">
        <v>21</v>
      </c>
      <c r="C819" s="10">
        <v>1</v>
      </c>
      <c r="D819" s="16">
        <v>16</v>
      </c>
      <c r="E819" s="17">
        <v>0</v>
      </c>
    </row>
    <row r="820" spans="1:6" x14ac:dyDescent="0.2">
      <c r="A820" s="15">
        <v>1</v>
      </c>
      <c r="B820" s="10">
        <v>21</v>
      </c>
      <c r="C820" s="10">
        <v>1</v>
      </c>
      <c r="D820" s="16">
        <v>17</v>
      </c>
      <c r="E820" s="17">
        <v>0</v>
      </c>
    </row>
    <row r="821" spans="1:6" x14ac:dyDescent="0.2">
      <c r="A821" s="15">
        <v>1</v>
      </c>
      <c r="B821" s="10">
        <v>21</v>
      </c>
      <c r="C821" s="10">
        <v>1</v>
      </c>
      <c r="D821" s="16">
        <v>18</v>
      </c>
      <c r="E821" s="17">
        <v>2</v>
      </c>
    </row>
    <row r="822" spans="1:6" x14ac:dyDescent="0.2">
      <c r="A822" s="15">
        <v>1</v>
      </c>
      <c r="B822" s="10">
        <v>21</v>
      </c>
      <c r="C822" s="10">
        <v>1</v>
      </c>
      <c r="D822" s="16">
        <v>19</v>
      </c>
      <c r="E822" s="17">
        <v>0</v>
      </c>
    </row>
    <row r="823" spans="1:6" x14ac:dyDescent="0.2">
      <c r="A823" s="22">
        <v>1</v>
      </c>
      <c r="B823" s="23">
        <v>21</v>
      </c>
      <c r="C823" s="23">
        <v>1</v>
      </c>
      <c r="D823" s="23">
        <v>20</v>
      </c>
      <c r="E823" s="24">
        <v>14</v>
      </c>
      <c r="F823" s="25"/>
    </row>
    <row r="824" spans="1:6" x14ac:dyDescent="0.2">
      <c r="A824" s="15">
        <v>1</v>
      </c>
      <c r="B824" s="10">
        <v>21</v>
      </c>
      <c r="C824" s="10">
        <v>1</v>
      </c>
      <c r="D824" s="16">
        <v>21</v>
      </c>
      <c r="E824" s="17"/>
      <c r="F824" s="10" t="s">
        <v>139</v>
      </c>
    </row>
    <row r="825" spans="1:6" x14ac:dyDescent="0.2">
      <c r="A825" s="15">
        <v>1</v>
      </c>
      <c r="B825" s="10">
        <v>21</v>
      </c>
      <c r="C825" s="10">
        <v>1</v>
      </c>
      <c r="D825" s="16">
        <v>22</v>
      </c>
      <c r="E825" s="17"/>
    </row>
    <row r="826" spans="1:6" x14ac:dyDescent="0.2">
      <c r="A826" s="15">
        <v>1</v>
      </c>
      <c r="B826" s="10">
        <v>21</v>
      </c>
      <c r="C826" s="10">
        <v>1</v>
      </c>
      <c r="D826" s="16">
        <v>23</v>
      </c>
      <c r="E826" s="17"/>
    </row>
    <row r="827" spans="1:6" x14ac:dyDescent="0.2">
      <c r="A827" s="15">
        <v>1</v>
      </c>
      <c r="B827" s="10">
        <v>21</v>
      </c>
      <c r="C827" s="10">
        <v>1</v>
      </c>
      <c r="D827" s="16">
        <v>24</v>
      </c>
      <c r="E827" s="17"/>
    </row>
    <row r="828" spans="1:6" x14ac:dyDescent="0.2">
      <c r="A828" s="19">
        <v>1</v>
      </c>
      <c r="B828" s="10">
        <v>21</v>
      </c>
      <c r="C828" s="20">
        <v>1</v>
      </c>
      <c r="D828" s="16">
        <v>25</v>
      </c>
      <c r="E828" s="17"/>
    </row>
    <row r="829" spans="1:6" x14ac:dyDescent="0.2">
      <c r="A829" s="15">
        <v>1</v>
      </c>
      <c r="B829" s="10">
        <v>21</v>
      </c>
      <c r="C829" s="10">
        <v>1</v>
      </c>
      <c r="D829" s="16">
        <v>26</v>
      </c>
      <c r="E829" s="17"/>
    </row>
    <row r="830" spans="1:6" x14ac:dyDescent="0.2">
      <c r="A830" s="15">
        <v>1</v>
      </c>
      <c r="B830" s="10">
        <v>21</v>
      </c>
      <c r="C830" s="10">
        <v>1</v>
      </c>
      <c r="D830" s="16">
        <v>27</v>
      </c>
      <c r="E830" s="17"/>
    </row>
    <row r="831" spans="1:6" x14ac:dyDescent="0.2">
      <c r="A831" s="15">
        <v>1</v>
      </c>
      <c r="B831" s="10">
        <v>21</v>
      </c>
      <c r="C831" s="10">
        <v>1</v>
      </c>
      <c r="D831" s="16">
        <v>28</v>
      </c>
      <c r="E831" s="17"/>
    </row>
    <row r="832" spans="1:6" x14ac:dyDescent="0.2">
      <c r="A832" s="15">
        <v>1</v>
      </c>
      <c r="B832" s="10">
        <v>21</v>
      </c>
      <c r="C832" s="20">
        <v>1</v>
      </c>
      <c r="D832" s="16">
        <v>29</v>
      </c>
      <c r="E832" s="17"/>
    </row>
    <row r="833" spans="1:6" x14ac:dyDescent="0.2">
      <c r="A833" s="22">
        <v>1</v>
      </c>
      <c r="B833" s="23">
        <v>21</v>
      </c>
      <c r="C833" s="23">
        <v>1</v>
      </c>
      <c r="D833" s="23">
        <v>30</v>
      </c>
      <c r="E833" s="24"/>
      <c r="F833" s="25"/>
    </row>
    <row r="834" spans="1:6" x14ac:dyDescent="0.2">
      <c r="A834" s="15">
        <v>1</v>
      </c>
      <c r="B834" s="10">
        <v>21</v>
      </c>
      <c r="C834" s="10">
        <v>1</v>
      </c>
      <c r="D834" s="16">
        <v>31</v>
      </c>
      <c r="E834" s="17">
        <v>4</v>
      </c>
    </row>
    <row r="835" spans="1:6" x14ac:dyDescent="0.2">
      <c r="A835" s="15">
        <v>1</v>
      </c>
      <c r="B835" s="10">
        <v>21</v>
      </c>
      <c r="C835" s="10">
        <v>1</v>
      </c>
      <c r="D835" s="16">
        <v>32</v>
      </c>
      <c r="E835" s="17">
        <v>1</v>
      </c>
    </row>
    <row r="836" spans="1:6" x14ac:dyDescent="0.2">
      <c r="A836" s="15">
        <v>1</v>
      </c>
      <c r="B836" s="10">
        <v>21</v>
      </c>
      <c r="C836" s="10">
        <v>1</v>
      </c>
      <c r="D836" s="16">
        <v>33</v>
      </c>
      <c r="E836" s="17">
        <v>2</v>
      </c>
    </row>
    <row r="837" spans="1:6" x14ac:dyDescent="0.2">
      <c r="A837" s="15">
        <v>1</v>
      </c>
      <c r="B837" s="10">
        <v>21</v>
      </c>
      <c r="C837" s="10">
        <v>1</v>
      </c>
      <c r="D837" s="16">
        <v>34</v>
      </c>
      <c r="E837" s="17">
        <v>0</v>
      </c>
    </row>
    <row r="838" spans="1:6" x14ac:dyDescent="0.2">
      <c r="A838" s="19">
        <v>1</v>
      </c>
      <c r="B838" s="10">
        <v>21</v>
      </c>
      <c r="C838" s="20">
        <v>1</v>
      </c>
      <c r="D838" s="16">
        <v>35</v>
      </c>
      <c r="E838" s="17">
        <v>4</v>
      </c>
    </row>
    <row r="839" spans="1:6" x14ac:dyDescent="0.2">
      <c r="A839" s="15">
        <v>1</v>
      </c>
      <c r="B839" s="10">
        <v>21</v>
      </c>
      <c r="C839" s="10">
        <v>1</v>
      </c>
      <c r="D839" s="16">
        <v>36</v>
      </c>
      <c r="E839" s="17">
        <v>3</v>
      </c>
    </row>
    <row r="840" spans="1:6" x14ac:dyDescent="0.2">
      <c r="A840" s="15">
        <v>1</v>
      </c>
      <c r="B840" s="10">
        <v>21</v>
      </c>
      <c r="C840" s="10">
        <v>1</v>
      </c>
      <c r="D840" s="16">
        <v>37</v>
      </c>
      <c r="E840" s="17">
        <v>4</v>
      </c>
    </row>
    <row r="841" spans="1:6" x14ac:dyDescent="0.2">
      <c r="A841" s="15">
        <v>1</v>
      </c>
      <c r="B841" s="10">
        <v>21</v>
      </c>
      <c r="C841" s="10">
        <v>1</v>
      </c>
      <c r="D841" s="16">
        <v>38</v>
      </c>
      <c r="E841" s="17">
        <v>0</v>
      </c>
    </row>
    <row r="842" spans="1:6" x14ac:dyDescent="0.2">
      <c r="A842" s="15">
        <v>1</v>
      </c>
      <c r="B842" s="10">
        <v>21</v>
      </c>
      <c r="C842" s="10">
        <v>1</v>
      </c>
      <c r="D842" s="16">
        <v>39</v>
      </c>
      <c r="E842" s="17">
        <v>3</v>
      </c>
    </row>
    <row r="843" spans="1:6" ht="15.75" thickBot="1" x14ac:dyDescent="0.25">
      <c r="A843" s="26">
        <v>1</v>
      </c>
      <c r="B843" s="27">
        <v>21</v>
      </c>
      <c r="C843" s="27">
        <v>1</v>
      </c>
      <c r="D843" s="27">
        <v>40</v>
      </c>
      <c r="E843" s="28"/>
      <c r="F843" s="43" t="s">
        <v>49</v>
      </c>
    </row>
    <row r="844" spans="1:6" x14ac:dyDescent="0.2">
      <c r="A844" s="15">
        <v>1</v>
      </c>
      <c r="B844" s="10">
        <v>22</v>
      </c>
      <c r="C844" s="10">
        <v>1</v>
      </c>
      <c r="D844" s="16">
        <v>1</v>
      </c>
      <c r="E844" s="17">
        <v>0</v>
      </c>
    </row>
    <row r="845" spans="1:6" x14ac:dyDescent="0.2">
      <c r="A845" s="15">
        <v>1</v>
      </c>
      <c r="B845" s="10">
        <v>22</v>
      </c>
      <c r="C845" s="10">
        <v>1</v>
      </c>
      <c r="D845" s="16">
        <v>2</v>
      </c>
      <c r="E845" s="17">
        <v>0</v>
      </c>
    </row>
    <row r="846" spans="1:6" x14ac:dyDescent="0.2">
      <c r="A846" s="15">
        <v>1</v>
      </c>
      <c r="B846" s="10">
        <v>22</v>
      </c>
      <c r="C846" s="10">
        <v>1</v>
      </c>
      <c r="D846" s="16">
        <v>3</v>
      </c>
      <c r="E846" s="17">
        <v>0</v>
      </c>
    </row>
    <row r="847" spans="1:6" x14ac:dyDescent="0.2">
      <c r="A847" s="15">
        <v>1</v>
      </c>
      <c r="B847" s="10">
        <v>22</v>
      </c>
      <c r="C847" s="10">
        <v>1</v>
      </c>
      <c r="D847" s="16">
        <v>4</v>
      </c>
      <c r="E847" s="17">
        <v>0</v>
      </c>
    </row>
    <row r="848" spans="1:6" x14ac:dyDescent="0.2">
      <c r="A848" s="19">
        <v>1</v>
      </c>
      <c r="B848" s="10">
        <v>22</v>
      </c>
      <c r="C848" s="20">
        <v>1</v>
      </c>
      <c r="D848" s="16">
        <v>5</v>
      </c>
      <c r="E848" s="17">
        <v>0</v>
      </c>
    </row>
    <row r="849" spans="1:6" x14ac:dyDescent="0.2">
      <c r="A849" s="15">
        <v>1</v>
      </c>
      <c r="B849" s="10">
        <v>22</v>
      </c>
      <c r="C849" s="10">
        <v>1</v>
      </c>
      <c r="D849" s="16">
        <v>6</v>
      </c>
      <c r="E849" s="17">
        <v>4</v>
      </c>
    </row>
    <row r="850" spans="1:6" x14ac:dyDescent="0.2">
      <c r="A850" s="15">
        <v>1</v>
      </c>
      <c r="B850" s="10">
        <v>22</v>
      </c>
      <c r="C850" s="10">
        <v>1</v>
      </c>
      <c r="D850" s="16">
        <v>7</v>
      </c>
      <c r="E850" s="17">
        <v>3</v>
      </c>
    </row>
    <row r="851" spans="1:6" x14ac:dyDescent="0.2">
      <c r="A851" s="15">
        <v>1</v>
      </c>
      <c r="B851" s="10">
        <v>22</v>
      </c>
      <c r="C851" s="10">
        <v>1</v>
      </c>
      <c r="D851" s="16">
        <v>8</v>
      </c>
      <c r="E851" s="17">
        <v>4</v>
      </c>
    </row>
    <row r="852" spans="1:6" x14ac:dyDescent="0.2">
      <c r="A852" s="15">
        <v>1</v>
      </c>
      <c r="B852" s="10">
        <v>22</v>
      </c>
      <c r="C852" s="10">
        <v>1</v>
      </c>
      <c r="D852" s="16">
        <v>9</v>
      </c>
      <c r="E852" s="17">
        <v>10</v>
      </c>
    </row>
    <row r="853" spans="1:6" x14ac:dyDescent="0.2">
      <c r="A853" s="22">
        <v>1</v>
      </c>
      <c r="B853" s="23">
        <v>22</v>
      </c>
      <c r="C853" s="23">
        <v>1</v>
      </c>
      <c r="D853" s="23">
        <v>10</v>
      </c>
      <c r="E853" s="24">
        <v>7</v>
      </c>
      <c r="F853" s="25"/>
    </row>
    <row r="854" spans="1:6" x14ac:dyDescent="0.2">
      <c r="A854" s="15">
        <v>1</v>
      </c>
      <c r="B854" s="10">
        <v>22</v>
      </c>
      <c r="C854" s="10">
        <v>1</v>
      </c>
      <c r="D854" s="16">
        <v>11</v>
      </c>
      <c r="E854" s="17">
        <v>0</v>
      </c>
      <c r="F854" s="10" t="s">
        <v>140</v>
      </c>
    </row>
    <row r="855" spans="1:6" x14ac:dyDescent="0.2">
      <c r="A855" s="15">
        <v>1</v>
      </c>
      <c r="B855" s="10">
        <v>22</v>
      </c>
      <c r="C855" s="10">
        <v>1</v>
      </c>
      <c r="D855" s="16">
        <v>12</v>
      </c>
      <c r="E855" s="17" t="s">
        <v>49</v>
      </c>
    </row>
    <row r="856" spans="1:6" x14ac:dyDescent="0.2">
      <c r="A856" s="15">
        <v>1</v>
      </c>
      <c r="B856" s="10">
        <v>22</v>
      </c>
      <c r="C856" s="10">
        <v>1</v>
      </c>
      <c r="D856" s="16">
        <v>13</v>
      </c>
      <c r="E856" s="17">
        <v>0</v>
      </c>
    </row>
    <row r="857" spans="1:6" x14ac:dyDescent="0.2">
      <c r="A857" s="15">
        <v>1</v>
      </c>
      <c r="B857" s="10">
        <v>22</v>
      </c>
      <c r="C857" s="10">
        <v>1</v>
      </c>
      <c r="D857" s="16">
        <v>14</v>
      </c>
      <c r="E857" s="17" t="s">
        <v>49</v>
      </c>
    </row>
    <row r="858" spans="1:6" x14ac:dyDescent="0.2">
      <c r="A858" s="19">
        <v>1</v>
      </c>
      <c r="B858" s="10">
        <v>22</v>
      </c>
      <c r="C858" s="20">
        <v>1</v>
      </c>
      <c r="D858" s="16">
        <v>15</v>
      </c>
      <c r="E858" s="17">
        <v>1</v>
      </c>
    </row>
    <row r="859" spans="1:6" x14ac:dyDescent="0.2">
      <c r="A859" s="15">
        <v>1</v>
      </c>
      <c r="B859" s="10">
        <v>22</v>
      </c>
      <c r="C859" s="10">
        <v>1</v>
      </c>
      <c r="D859" s="16">
        <v>16</v>
      </c>
      <c r="E859" s="17" t="s">
        <v>49</v>
      </c>
    </row>
    <row r="860" spans="1:6" x14ac:dyDescent="0.2">
      <c r="A860" s="15">
        <v>1</v>
      </c>
      <c r="B860" s="10">
        <v>22</v>
      </c>
      <c r="C860" s="10">
        <v>1</v>
      </c>
      <c r="D860" s="16">
        <v>17</v>
      </c>
      <c r="E860" s="17">
        <v>0</v>
      </c>
    </row>
    <row r="861" spans="1:6" x14ac:dyDescent="0.2">
      <c r="A861" s="15">
        <v>1</v>
      </c>
      <c r="B861" s="10">
        <v>22</v>
      </c>
      <c r="C861" s="10">
        <v>1</v>
      </c>
      <c r="D861" s="16">
        <v>18</v>
      </c>
      <c r="E861" s="17">
        <v>0</v>
      </c>
    </row>
    <row r="862" spans="1:6" x14ac:dyDescent="0.2">
      <c r="A862" s="15">
        <v>1</v>
      </c>
      <c r="B862" s="10">
        <v>22</v>
      </c>
      <c r="C862" s="10">
        <v>1</v>
      </c>
      <c r="D862" s="16">
        <v>19</v>
      </c>
      <c r="E862" s="17">
        <v>0</v>
      </c>
    </row>
    <row r="863" spans="1:6" x14ac:dyDescent="0.2">
      <c r="A863" s="22">
        <v>1</v>
      </c>
      <c r="B863" s="23">
        <v>22</v>
      </c>
      <c r="C863" s="23">
        <v>1</v>
      </c>
      <c r="D863" s="23">
        <v>20</v>
      </c>
      <c r="E863" s="24" t="s">
        <v>49</v>
      </c>
      <c r="F863" s="25"/>
    </row>
    <row r="864" spans="1:6" x14ac:dyDescent="0.2">
      <c r="A864" s="15">
        <v>1</v>
      </c>
      <c r="B864" s="10">
        <v>22</v>
      </c>
      <c r="C864" s="10">
        <v>1</v>
      </c>
      <c r="D864" s="16">
        <v>21</v>
      </c>
      <c r="E864" s="17">
        <v>0</v>
      </c>
    </row>
    <row r="865" spans="1:6" x14ac:dyDescent="0.2">
      <c r="A865" s="15">
        <v>1</v>
      </c>
      <c r="B865" s="10">
        <v>22</v>
      </c>
      <c r="C865" s="10">
        <v>1</v>
      </c>
      <c r="D865" s="16">
        <v>22</v>
      </c>
      <c r="E865" s="17">
        <v>0</v>
      </c>
    </row>
    <row r="866" spans="1:6" x14ac:dyDescent="0.2">
      <c r="A866" s="15">
        <v>1</v>
      </c>
      <c r="B866" s="10">
        <v>22</v>
      </c>
      <c r="C866" s="10">
        <v>1</v>
      </c>
      <c r="D866" s="16">
        <v>23</v>
      </c>
      <c r="E866" s="17">
        <v>0</v>
      </c>
    </row>
    <row r="867" spans="1:6" x14ac:dyDescent="0.2">
      <c r="A867" s="15">
        <v>1</v>
      </c>
      <c r="B867" s="10">
        <v>22</v>
      </c>
      <c r="C867" s="10">
        <v>1</v>
      </c>
      <c r="D867" s="16">
        <v>24</v>
      </c>
      <c r="E867" s="17">
        <v>2</v>
      </c>
    </row>
    <row r="868" spans="1:6" x14ac:dyDescent="0.2">
      <c r="A868" s="19">
        <v>1</v>
      </c>
      <c r="B868" s="10">
        <v>22</v>
      </c>
      <c r="C868" s="20">
        <v>1</v>
      </c>
      <c r="D868" s="16">
        <v>25</v>
      </c>
      <c r="E868" s="17">
        <v>1</v>
      </c>
    </row>
    <row r="869" spans="1:6" x14ac:dyDescent="0.2">
      <c r="A869" s="15">
        <v>1</v>
      </c>
      <c r="B869" s="10">
        <v>22</v>
      </c>
      <c r="C869" s="10">
        <v>1</v>
      </c>
      <c r="D869" s="16">
        <v>26</v>
      </c>
      <c r="E869" s="17">
        <v>7</v>
      </c>
    </row>
    <row r="870" spans="1:6" x14ac:dyDescent="0.2">
      <c r="A870" s="15">
        <v>1</v>
      </c>
      <c r="B870" s="10">
        <v>22</v>
      </c>
      <c r="C870" s="10">
        <v>1</v>
      </c>
      <c r="D870" s="16">
        <v>27</v>
      </c>
      <c r="E870" s="17">
        <v>1</v>
      </c>
    </row>
    <row r="871" spans="1:6" x14ac:dyDescent="0.2">
      <c r="A871" s="15">
        <v>1</v>
      </c>
      <c r="B871" s="10">
        <v>22</v>
      </c>
      <c r="C871" s="10">
        <v>1</v>
      </c>
      <c r="D871" s="16">
        <v>28</v>
      </c>
      <c r="E871" s="17">
        <v>5</v>
      </c>
    </row>
    <row r="872" spans="1:6" x14ac:dyDescent="0.2">
      <c r="A872" s="15">
        <v>1</v>
      </c>
      <c r="B872" s="10">
        <v>22</v>
      </c>
      <c r="C872" s="20">
        <v>1</v>
      </c>
      <c r="D872" s="16">
        <v>29</v>
      </c>
      <c r="E872" s="17">
        <v>0</v>
      </c>
    </row>
    <row r="873" spans="1:6" x14ac:dyDescent="0.2">
      <c r="A873" s="22">
        <v>1</v>
      </c>
      <c r="B873" s="23">
        <v>22</v>
      </c>
      <c r="C873" s="23">
        <v>1</v>
      </c>
      <c r="D873" s="23">
        <v>30</v>
      </c>
      <c r="E873" s="24">
        <v>15</v>
      </c>
      <c r="F873" s="25"/>
    </row>
    <row r="874" spans="1:6" x14ac:dyDescent="0.2">
      <c r="A874" s="15">
        <v>1</v>
      </c>
      <c r="B874" s="10">
        <v>22</v>
      </c>
      <c r="C874" s="10">
        <v>1</v>
      </c>
      <c r="D874" s="16">
        <v>31</v>
      </c>
      <c r="E874" s="17">
        <v>0</v>
      </c>
    </row>
    <row r="875" spans="1:6" x14ac:dyDescent="0.2">
      <c r="A875" s="15">
        <v>1</v>
      </c>
      <c r="B875" s="10">
        <v>22</v>
      </c>
      <c r="C875" s="10">
        <v>1</v>
      </c>
      <c r="D875" s="16">
        <v>32</v>
      </c>
      <c r="E875" s="17">
        <v>0</v>
      </c>
    </row>
    <row r="876" spans="1:6" x14ac:dyDescent="0.2">
      <c r="A876" s="15">
        <v>1</v>
      </c>
      <c r="B876" s="10">
        <v>22</v>
      </c>
      <c r="C876" s="10">
        <v>1</v>
      </c>
      <c r="D876" s="16">
        <v>33</v>
      </c>
      <c r="E876" s="17">
        <v>0</v>
      </c>
    </row>
    <row r="877" spans="1:6" x14ac:dyDescent="0.2">
      <c r="A877" s="15">
        <v>1</v>
      </c>
      <c r="B877" s="10">
        <v>22</v>
      </c>
      <c r="C877" s="10">
        <v>1</v>
      </c>
      <c r="D877" s="16">
        <v>34</v>
      </c>
      <c r="E877" s="17">
        <v>0</v>
      </c>
    </row>
    <row r="878" spans="1:6" x14ac:dyDescent="0.2">
      <c r="A878" s="19">
        <v>1</v>
      </c>
      <c r="B878" s="10">
        <v>22</v>
      </c>
      <c r="C878" s="20">
        <v>1</v>
      </c>
      <c r="D878" s="16">
        <v>35</v>
      </c>
      <c r="E878" s="17">
        <v>4</v>
      </c>
    </row>
    <row r="879" spans="1:6" x14ac:dyDescent="0.2">
      <c r="A879" s="15">
        <v>1</v>
      </c>
      <c r="B879" s="10">
        <v>22</v>
      </c>
      <c r="C879" s="10">
        <v>1</v>
      </c>
      <c r="D879" s="16">
        <v>36</v>
      </c>
      <c r="E879" s="17">
        <v>0</v>
      </c>
    </row>
    <row r="880" spans="1:6" x14ac:dyDescent="0.2">
      <c r="A880" s="15">
        <v>1</v>
      </c>
      <c r="B880" s="10">
        <v>22</v>
      </c>
      <c r="C880" s="10">
        <v>1</v>
      </c>
      <c r="D880" s="16">
        <v>37</v>
      </c>
      <c r="E880" s="17">
        <v>0</v>
      </c>
    </row>
    <row r="881" spans="1:6" x14ac:dyDescent="0.2">
      <c r="A881" s="15">
        <v>1</v>
      </c>
      <c r="B881" s="10">
        <v>22</v>
      </c>
      <c r="C881" s="10">
        <v>1</v>
      </c>
      <c r="D881" s="16">
        <v>38</v>
      </c>
      <c r="E881" s="17">
        <v>0</v>
      </c>
    </row>
    <row r="882" spans="1:6" x14ac:dyDescent="0.2">
      <c r="A882" s="15">
        <v>1</v>
      </c>
      <c r="B882" s="10">
        <v>22</v>
      </c>
      <c r="C882" s="10">
        <v>1</v>
      </c>
      <c r="D882" s="16">
        <v>39</v>
      </c>
      <c r="E882" s="17">
        <v>2</v>
      </c>
    </row>
    <row r="883" spans="1:6" ht="15.75" thickBot="1" x14ac:dyDescent="0.25">
      <c r="A883" s="26">
        <v>1</v>
      </c>
      <c r="B883" s="27">
        <v>22</v>
      </c>
      <c r="C883" s="27">
        <v>1</v>
      </c>
      <c r="D883" s="27">
        <v>40</v>
      </c>
      <c r="E883" s="28" t="s">
        <v>49</v>
      </c>
      <c r="F883" s="43"/>
    </row>
    <row r="884" spans="1:6" x14ac:dyDescent="0.2">
      <c r="A884" s="15">
        <v>1</v>
      </c>
      <c r="B884" s="10">
        <v>23</v>
      </c>
      <c r="C884" s="10">
        <v>1</v>
      </c>
      <c r="D884" s="16">
        <v>1</v>
      </c>
      <c r="E884" s="17">
        <v>0</v>
      </c>
    </row>
    <row r="885" spans="1:6" x14ac:dyDescent="0.2">
      <c r="A885" s="15">
        <v>1</v>
      </c>
      <c r="B885" s="10">
        <v>23</v>
      </c>
      <c r="C885" s="10">
        <v>1</v>
      </c>
      <c r="D885" s="16">
        <v>2</v>
      </c>
      <c r="E885" s="17">
        <v>0</v>
      </c>
    </row>
    <row r="886" spans="1:6" x14ac:dyDescent="0.2">
      <c r="A886" s="15">
        <v>1</v>
      </c>
      <c r="B886" s="10">
        <v>23</v>
      </c>
      <c r="C886" s="10">
        <v>1</v>
      </c>
      <c r="D886" s="16">
        <v>3</v>
      </c>
      <c r="E886" s="17">
        <v>0</v>
      </c>
    </row>
    <row r="887" spans="1:6" x14ac:dyDescent="0.2">
      <c r="A887" s="15">
        <v>1</v>
      </c>
      <c r="B887" s="10">
        <v>23</v>
      </c>
      <c r="C887" s="10">
        <v>1</v>
      </c>
      <c r="D887" s="16">
        <v>4</v>
      </c>
      <c r="E887" s="17">
        <v>1</v>
      </c>
    </row>
    <row r="888" spans="1:6" x14ac:dyDescent="0.2">
      <c r="A888" s="19">
        <v>1</v>
      </c>
      <c r="B888" s="10">
        <v>23</v>
      </c>
      <c r="C888" s="20">
        <v>1</v>
      </c>
      <c r="D888" s="16">
        <v>5</v>
      </c>
      <c r="E888" s="17">
        <v>2</v>
      </c>
    </row>
    <row r="889" spans="1:6" x14ac:dyDescent="0.2">
      <c r="A889" s="15">
        <v>1</v>
      </c>
      <c r="B889" s="10">
        <v>23</v>
      </c>
      <c r="C889" s="10">
        <v>1</v>
      </c>
      <c r="D889" s="16">
        <v>6</v>
      </c>
      <c r="E889" s="17">
        <v>0</v>
      </c>
    </row>
    <row r="890" spans="1:6" x14ac:dyDescent="0.2">
      <c r="A890" s="15">
        <v>1</v>
      </c>
      <c r="B890" s="10">
        <v>23</v>
      </c>
      <c r="C890" s="10">
        <v>1</v>
      </c>
      <c r="D890" s="16">
        <v>7</v>
      </c>
      <c r="E890" s="17">
        <v>0</v>
      </c>
    </row>
    <row r="891" spans="1:6" x14ac:dyDescent="0.2">
      <c r="A891" s="15">
        <v>1</v>
      </c>
      <c r="B891" s="10">
        <v>23</v>
      </c>
      <c r="C891" s="10">
        <v>1</v>
      </c>
      <c r="D891" s="16">
        <v>8</v>
      </c>
      <c r="E891" s="17">
        <v>0</v>
      </c>
    </row>
    <row r="892" spans="1:6" x14ac:dyDescent="0.2">
      <c r="A892" s="15">
        <v>1</v>
      </c>
      <c r="B892" s="10">
        <v>23</v>
      </c>
      <c r="C892" s="10">
        <v>1</v>
      </c>
      <c r="D892" s="16">
        <v>9</v>
      </c>
      <c r="E892" s="17">
        <v>4</v>
      </c>
    </row>
    <row r="893" spans="1:6" x14ac:dyDescent="0.2">
      <c r="A893" s="22">
        <v>1</v>
      </c>
      <c r="B893" s="23">
        <v>23</v>
      </c>
      <c r="C893" s="23">
        <v>1</v>
      </c>
      <c r="D893" s="23">
        <v>10</v>
      </c>
      <c r="E893" s="24">
        <v>0</v>
      </c>
      <c r="F893" s="25"/>
    </row>
    <row r="894" spans="1:6" x14ac:dyDescent="0.2">
      <c r="A894" s="15">
        <v>1</v>
      </c>
      <c r="B894" s="10">
        <v>23</v>
      </c>
      <c r="C894" s="10">
        <v>1</v>
      </c>
      <c r="D894" s="16">
        <v>11</v>
      </c>
      <c r="E894" s="17">
        <v>0</v>
      </c>
    </row>
    <row r="895" spans="1:6" x14ac:dyDescent="0.2">
      <c r="A895" s="15">
        <v>1</v>
      </c>
      <c r="B895" s="10">
        <v>23</v>
      </c>
      <c r="C895" s="10">
        <v>1</v>
      </c>
      <c r="D895" s="16">
        <v>12</v>
      </c>
      <c r="E895" s="17">
        <v>5</v>
      </c>
    </row>
    <row r="896" spans="1:6" x14ac:dyDescent="0.2">
      <c r="A896" s="15">
        <v>1</v>
      </c>
      <c r="B896" s="10">
        <v>23</v>
      </c>
      <c r="C896" s="10">
        <v>1</v>
      </c>
      <c r="D896" s="16">
        <v>13</v>
      </c>
      <c r="E896" s="17">
        <v>0</v>
      </c>
    </row>
    <row r="897" spans="1:6" x14ac:dyDescent="0.2">
      <c r="A897" s="15">
        <v>1</v>
      </c>
      <c r="B897" s="10">
        <v>23</v>
      </c>
      <c r="C897" s="10">
        <v>1</v>
      </c>
      <c r="D897" s="16">
        <v>14</v>
      </c>
      <c r="E897" s="17">
        <v>0</v>
      </c>
    </row>
    <row r="898" spans="1:6" x14ac:dyDescent="0.2">
      <c r="A898" s="19">
        <v>1</v>
      </c>
      <c r="B898" s="10">
        <v>23</v>
      </c>
      <c r="C898" s="20">
        <v>1</v>
      </c>
      <c r="D898" s="16">
        <v>15</v>
      </c>
      <c r="E898" s="17">
        <v>0</v>
      </c>
    </row>
    <row r="899" spans="1:6" x14ac:dyDescent="0.2">
      <c r="A899" s="15">
        <v>1</v>
      </c>
      <c r="B899" s="10">
        <v>23</v>
      </c>
      <c r="C899" s="10">
        <v>1</v>
      </c>
      <c r="D899" s="16">
        <v>16</v>
      </c>
      <c r="E899" s="17">
        <v>0</v>
      </c>
    </row>
    <row r="900" spans="1:6" x14ac:dyDescent="0.2">
      <c r="A900" s="15">
        <v>1</v>
      </c>
      <c r="B900" s="10">
        <v>23</v>
      </c>
      <c r="C900" s="10">
        <v>1</v>
      </c>
      <c r="D900" s="16">
        <v>17</v>
      </c>
      <c r="E900" s="17">
        <v>0</v>
      </c>
    </row>
    <row r="901" spans="1:6" x14ac:dyDescent="0.2">
      <c r="A901" s="15">
        <v>1</v>
      </c>
      <c r="B901" s="10">
        <v>23</v>
      </c>
      <c r="C901" s="10">
        <v>1</v>
      </c>
      <c r="D901" s="16">
        <v>18</v>
      </c>
      <c r="E901" s="17">
        <v>0</v>
      </c>
    </row>
    <row r="902" spans="1:6" x14ac:dyDescent="0.2">
      <c r="A902" s="15">
        <v>1</v>
      </c>
      <c r="B902" s="10">
        <v>23</v>
      </c>
      <c r="C902" s="10">
        <v>1</v>
      </c>
      <c r="D902" s="16">
        <v>19</v>
      </c>
      <c r="E902" s="17">
        <v>0</v>
      </c>
    </row>
    <row r="903" spans="1:6" x14ac:dyDescent="0.2">
      <c r="A903" s="22">
        <v>1</v>
      </c>
      <c r="B903" s="23">
        <v>23</v>
      </c>
      <c r="C903" s="23">
        <v>1</v>
      </c>
      <c r="D903" s="23">
        <v>20</v>
      </c>
      <c r="E903" s="24">
        <v>0</v>
      </c>
      <c r="F903" s="25"/>
    </row>
    <row r="904" spans="1:6" x14ac:dyDescent="0.2">
      <c r="A904" s="15">
        <v>1</v>
      </c>
      <c r="B904" s="10">
        <v>23</v>
      </c>
      <c r="C904" s="10">
        <v>1</v>
      </c>
      <c r="D904" s="16">
        <v>21</v>
      </c>
      <c r="E904" s="17">
        <v>0</v>
      </c>
    </row>
    <row r="905" spans="1:6" x14ac:dyDescent="0.2">
      <c r="A905" s="15">
        <v>1</v>
      </c>
      <c r="B905" s="10">
        <v>23</v>
      </c>
      <c r="C905" s="10">
        <v>1</v>
      </c>
      <c r="D905" s="16">
        <v>22</v>
      </c>
      <c r="E905" s="17">
        <v>0</v>
      </c>
    </row>
    <row r="906" spans="1:6" x14ac:dyDescent="0.2">
      <c r="A906" s="15">
        <v>1</v>
      </c>
      <c r="B906" s="10">
        <v>23</v>
      </c>
      <c r="C906" s="10">
        <v>1</v>
      </c>
      <c r="D906" s="16">
        <v>23</v>
      </c>
      <c r="E906" s="17">
        <v>1</v>
      </c>
    </row>
    <row r="907" spans="1:6" x14ac:dyDescent="0.2">
      <c r="A907" s="15">
        <v>1</v>
      </c>
      <c r="B907" s="10">
        <v>23</v>
      </c>
      <c r="C907" s="10">
        <v>1</v>
      </c>
      <c r="D907" s="16">
        <v>24</v>
      </c>
      <c r="E907" s="17">
        <v>0</v>
      </c>
    </row>
    <row r="908" spans="1:6" x14ac:dyDescent="0.2">
      <c r="A908" s="19">
        <v>1</v>
      </c>
      <c r="B908" s="10">
        <v>23</v>
      </c>
      <c r="C908" s="20">
        <v>1</v>
      </c>
      <c r="D908" s="16">
        <v>25</v>
      </c>
      <c r="E908" s="17">
        <v>0</v>
      </c>
    </row>
    <row r="909" spans="1:6" x14ac:dyDescent="0.2">
      <c r="A909" s="15">
        <v>1</v>
      </c>
      <c r="B909" s="10">
        <v>23</v>
      </c>
      <c r="C909" s="10">
        <v>1</v>
      </c>
      <c r="D909" s="16">
        <v>26</v>
      </c>
      <c r="E909" s="17">
        <v>0</v>
      </c>
    </row>
    <row r="910" spans="1:6" x14ac:dyDescent="0.2">
      <c r="A910" s="15">
        <v>1</v>
      </c>
      <c r="B910" s="10">
        <v>23</v>
      </c>
      <c r="C910" s="10">
        <v>1</v>
      </c>
      <c r="D910" s="16">
        <v>27</v>
      </c>
      <c r="E910" s="17">
        <v>0</v>
      </c>
    </row>
    <row r="911" spans="1:6" x14ac:dyDescent="0.2">
      <c r="A911" s="15">
        <v>1</v>
      </c>
      <c r="B911" s="10">
        <v>23</v>
      </c>
      <c r="C911" s="10">
        <v>1</v>
      </c>
      <c r="D911" s="16">
        <v>28</v>
      </c>
      <c r="E911" s="17">
        <v>0</v>
      </c>
    </row>
    <row r="912" spans="1:6" x14ac:dyDescent="0.2">
      <c r="A912" s="15">
        <v>1</v>
      </c>
      <c r="B912" s="10">
        <v>23</v>
      </c>
      <c r="C912" s="20">
        <v>1</v>
      </c>
      <c r="D912" s="16">
        <v>29</v>
      </c>
      <c r="E912" s="17">
        <v>0</v>
      </c>
    </row>
    <row r="913" spans="1:6" x14ac:dyDescent="0.2">
      <c r="A913" s="22">
        <v>1</v>
      </c>
      <c r="B913" s="23">
        <v>23</v>
      </c>
      <c r="C913" s="23">
        <v>1</v>
      </c>
      <c r="D913" s="23">
        <v>30</v>
      </c>
      <c r="E913" s="24">
        <v>0</v>
      </c>
      <c r="F913" s="25"/>
    </row>
    <row r="914" spans="1:6" x14ac:dyDescent="0.2">
      <c r="A914" s="15">
        <v>1</v>
      </c>
      <c r="B914" s="10">
        <v>23</v>
      </c>
      <c r="C914" s="10">
        <v>1</v>
      </c>
      <c r="D914" s="16">
        <v>31</v>
      </c>
      <c r="E914" s="17">
        <v>0</v>
      </c>
    </row>
    <row r="915" spans="1:6" x14ac:dyDescent="0.2">
      <c r="A915" s="15">
        <v>1</v>
      </c>
      <c r="B915" s="10">
        <v>23</v>
      </c>
      <c r="C915" s="10">
        <v>1</v>
      </c>
      <c r="D915" s="16">
        <v>32</v>
      </c>
      <c r="E915" s="17">
        <v>0</v>
      </c>
    </row>
    <row r="916" spans="1:6" x14ac:dyDescent="0.2">
      <c r="A916" s="15">
        <v>1</v>
      </c>
      <c r="B916" s="10">
        <v>23</v>
      </c>
      <c r="C916" s="10">
        <v>1</v>
      </c>
      <c r="D916" s="16">
        <v>33</v>
      </c>
      <c r="E916" s="17">
        <v>0</v>
      </c>
    </row>
    <row r="917" spans="1:6" x14ac:dyDescent="0.2">
      <c r="A917" s="15">
        <v>1</v>
      </c>
      <c r="B917" s="10">
        <v>23</v>
      </c>
      <c r="C917" s="10">
        <v>1</v>
      </c>
      <c r="D917" s="16">
        <v>34</v>
      </c>
      <c r="E917" s="17">
        <v>0</v>
      </c>
    </row>
    <row r="918" spans="1:6" x14ac:dyDescent="0.2">
      <c r="A918" s="19">
        <v>1</v>
      </c>
      <c r="B918" s="10">
        <v>23</v>
      </c>
      <c r="C918" s="20">
        <v>1</v>
      </c>
      <c r="D918" s="16">
        <v>35</v>
      </c>
      <c r="E918" s="17" t="s">
        <v>49</v>
      </c>
    </row>
    <row r="919" spans="1:6" x14ac:dyDescent="0.2">
      <c r="A919" s="15">
        <v>1</v>
      </c>
      <c r="B919" s="10">
        <v>23</v>
      </c>
      <c r="C919" s="10">
        <v>1</v>
      </c>
      <c r="D919" s="16">
        <v>36</v>
      </c>
      <c r="E919" s="17">
        <v>0</v>
      </c>
    </row>
    <row r="920" spans="1:6" x14ac:dyDescent="0.2">
      <c r="A920" s="15">
        <v>1</v>
      </c>
      <c r="B920" s="10">
        <v>23</v>
      </c>
      <c r="C920" s="10">
        <v>1</v>
      </c>
      <c r="D920" s="16">
        <v>37</v>
      </c>
      <c r="E920" s="17">
        <v>0</v>
      </c>
    </row>
    <row r="921" spans="1:6" x14ac:dyDescent="0.2">
      <c r="A921" s="15">
        <v>1</v>
      </c>
      <c r="B921" s="10">
        <v>23</v>
      </c>
      <c r="C921" s="10">
        <v>1</v>
      </c>
      <c r="D921" s="16">
        <v>38</v>
      </c>
      <c r="E921" s="17">
        <v>5</v>
      </c>
    </row>
    <row r="922" spans="1:6" x14ac:dyDescent="0.2">
      <c r="A922" s="15">
        <v>1</v>
      </c>
      <c r="B922" s="10">
        <v>23</v>
      </c>
      <c r="C922" s="10">
        <v>1</v>
      </c>
      <c r="D922" s="16">
        <v>39</v>
      </c>
      <c r="E922" s="17">
        <v>6</v>
      </c>
    </row>
    <row r="923" spans="1:6" ht="15.75" thickBot="1" x14ac:dyDescent="0.25">
      <c r="A923" s="26">
        <v>1</v>
      </c>
      <c r="B923" s="27">
        <v>23</v>
      </c>
      <c r="C923" s="27">
        <v>1</v>
      </c>
      <c r="D923" s="27">
        <v>40</v>
      </c>
      <c r="E923" s="28">
        <v>0</v>
      </c>
      <c r="F923" s="43"/>
    </row>
    <row r="924" spans="1:6" x14ac:dyDescent="0.2">
      <c r="A924" s="15">
        <v>1</v>
      </c>
      <c r="B924" s="10">
        <v>24</v>
      </c>
      <c r="C924" s="10">
        <v>1</v>
      </c>
      <c r="D924" s="16">
        <v>1</v>
      </c>
      <c r="E924" s="17">
        <v>0</v>
      </c>
    </row>
    <row r="925" spans="1:6" x14ac:dyDescent="0.2">
      <c r="A925" s="15">
        <v>1</v>
      </c>
      <c r="B925" s="10">
        <v>24</v>
      </c>
      <c r="C925" s="10">
        <v>1</v>
      </c>
      <c r="D925" s="16">
        <v>2</v>
      </c>
      <c r="E925" s="17">
        <v>0</v>
      </c>
    </row>
    <row r="926" spans="1:6" x14ac:dyDescent="0.2">
      <c r="A926" s="15">
        <v>1</v>
      </c>
      <c r="B926" s="10">
        <v>24</v>
      </c>
      <c r="C926" s="10">
        <v>1</v>
      </c>
      <c r="D926" s="16">
        <v>3</v>
      </c>
      <c r="E926" s="17">
        <v>0</v>
      </c>
    </row>
    <row r="927" spans="1:6" x14ac:dyDescent="0.2">
      <c r="A927" s="15">
        <v>1</v>
      </c>
      <c r="B927" s="10">
        <v>24</v>
      </c>
      <c r="C927" s="10">
        <v>1</v>
      </c>
      <c r="D927" s="16">
        <v>4</v>
      </c>
      <c r="E927" s="17">
        <v>0</v>
      </c>
    </row>
    <row r="928" spans="1:6" x14ac:dyDescent="0.2">
      <c r="A928" s="19">
        <v>1</v>
      </c>
      <c r="B928" s="10">
        <v>24</v>
      </c>
      <c r="C928" s="20">
        <v>1</v>
      </c>
      <c r="D928" s="16">
        <v>5</v>
      </c>
      <c r="E928" s="17">
        <v>0</v>
      </c>
    </row>
    <row r="929" spans="1:6" x14ac:dyDescent="0.2">
      <c r="A929" s="15">
        <v>1</v>
      </c>
      <c r="B929" s="10">
        <v>24</v>
      </c>
      <c r="C929" s="10">
        <v>1</v>
      </c>
      <c r="D929" s="16">
        <v>6</v>
      </c>
      <c r="E929" s="17">
        <v>0</v>
      </c>
    </row>
    <row r="930" spans="1:6" x14ac:dyDescent="0.2">
      <c r="A930" s="15">
        <v>1</v>
      </c>
      <c r="B930" s="10">
        <v>24</v>
      </c>
      <c r="C930" s="10">
        <v>1</v>
      </c>
      <c r="D930" s="16">
        <v>7</v>
      </c>
      <c r="E930" s="17">
        <v>1</v>
      </c>
    </row>
    <row r="931" spans="1:6" x14ac:dyDescent="0.2">
      <c r="A931" s="15">
        <v>1</v>
      </c>
      <c r="B931" s="10">
        <v>24</v>
      </c>
      <c r="C931" s="10">
        <v>1</v>
      </c>
      <c r="D931" s="16">
        <v>8</v>
      </c>
      <c r="E931" s="17">
        <v>0</v>
      </c>
    </row>
    <row r="932" spans="1:6" x14ac:dyDescent="0.2">
      <c r="A932" s="15">
        <v>1</v>
      </c>
      <c r="B932" s="10">
        <v>24</v>
      </c>
      <c r="C932" s="10">
        <v>1</v>
      </c>
      <c r="D932" s="16">
        <v>9</v>
      </c>
      <c r="E932" s="17">
        <v>0</v>
      </c>
    </row>
    <row r="933" spans="1:6" x14ac:dyDescent="0.2">
      <c r="A933" s="22">
        <v>1</v>
      </c>
      <c r="B933" s="23">
        <v>24</v>
      </c>
      <c r="C933" s="23">
        <v>1</v>
      </c>
      <c r="D933" s="23">
        <v>10</v>
      </c>
      <c r="E933" s="24">
        <v>0</v>
      </c>
      <c r="F933" s="25"/>
    </row>
    <row r="934" spans="1:6" x14ac:dyDescent="0.2">
      <c r="A934" s="15">
        <v>1</v>
      </c>
      <c r="B934" s="10">
        <v>24</v>
      </c>
      <c r="C934" s="10">
        <v>1</v>
      </c>
      <c r="D934" s="16">
        <v>11</v>
      </c>
      <c r="E934" s="17">
        <v>0</v>
      </c>
    </row>
    <row r="935" spans="1:6" x14ac:dyDescent="0.2">
      <c r="A935" s="15">
        <v>1</v>
      </c>
      <c r="B935" s="10">
        <v>24</v>
      </c>
      <c r="C935" s="10">
        <v>1</v>
      </c>
      <c r="D935" s="16">
        <v>12</v>
      </c>
      <c r="E935" s="17">
        <v>0</v>
      </c>
    </row>
    <row r="936" spans="1:6" x14ac:dyDescent="0.2">
      <c r="A936" s="15">
        <v>1</v>
      </c>
      <c r="B936" s="10">
        <v>24</v>
      </c>
      <c r="C936" s="10">
        <v>1</v>
      </c>
      <c r="D936" s="16">
        <v>13</v>
      </c>
      <c r="E936" s="17">
        <v>0</v>
      </c>
    </row>
    <row r="937" spans="1:6" x14ac:dyDescent="0.2">
      <c r="A937" s="15">
        <v>1</v>
      </c>
      <c r="B937" s="10">
        <v>24</v>
      </c>
      <c r="C937" s="10">
        <v>1</v>
      </c>
      <c r="D937" s="16">
        <v>14</v>
      </c>
      <c r="E937" s="17">
        <v>0</v>
      </c>
    </row>
    <row r="938" spans="1:6" x14ac:dyDescent="0.2">
      <c r="A938" s="19">
        <v>1</v>
      </c>
      <c r="B938" s="10">
        <v>24</v>
      </c>
      <c r="C938" s="20">
        <v>1</v>
      </c>
      <c r="D938" s="16">
        <v>15</v>
      </c>
      <c r="E938" s="17">
        <v>0</v>
      </c>
    </row>
    <row r="939" spans="1:6" x14ac:dyDescent="0.2">
      <c r="A939" s="15">
        <v>1</v>
      </c>
      <c r="B939" s="10">
        <v>24</v>
      </c>
      <c r="C939" s="10">
        <v>1</v>
      </c>
      <c r="D939" s="16">
        <v>16</v>
      </c>
      <c r="E939" s="17">
        <v>0</v>
      </c>
    </row>
    <row r="940" spans="1:6" x14ac:dyDescent="0.2">
      <c r="A940" s="15">
        <v>1</v>
      </c>
      <c r="B940" s="10">
        <v>24</v>
      </c>
      <c r="C940" s="10">
        <v>1</v>
      </c>
      <c r="D940" s="16">
        <v>17</v>
      </c>
      <c r="E940" s="17">
        <v>0</v>
      </c>
    </row>
    <row r="941" spans="1:6" x14ac:dyDescent="0.2">
      <c r="A941" s="15">
        <v>1</v>
      </c>
      <c r="B941" s="10">
        <v>24</v>
      </c>
      <c r="C941" s="10">
        <v>1</v>
      </c>
      <c r="D941" s="16">
        <v>18</v>
      </c>
      <c r="E941" s="17">
        <v>0</v>
      </c>
    </row>
    <row r="942" spans="1:6" x14ac:dyDescent="0.2">
      <c r="A942" s="15">
        <v>1</v>
      </c>
      <c r="B942" s="10">
        <v>24</v>
      </c>
      <c r="C942" s="10">
        <v>1</v>
      </c>
      <c r="D942" s="16">
        <v>19</v>
      </c>
      <c r="E942" s="17">
        <v>0</v>
      </c>
    </row>
    <row r="943" spans="1:6" x14ac:dyDescent="0.2">
      <c r="A943" s="22">
        <v>1</v>
      </c>
      <c r="B943" s="23">
        <v>24</v>
      </c>
      <c r="C943" s="23">
        <v>1</v>
      </c>
      <c r="D943" s="23">
        <v>20</v>
      </c>
      <c r="E943" s="24">
        <v>0</v>
      </c>
      <c r="F943" s="25"/>
    </row>
    <row r="944" spans="1:6" x14ac:dyDescent="0.2">
      <c r="A944" s="15">
        <v>1</v>
      </c>
      <c r="B944" s="10">
        <v>24</v>
      </c>
      <c r="C944" s="10">
        <v>1</v>
      </c>
      <c r="D944" s="16">
        <v>21</v>
      </c>
      <c r="E944" s="17">
        <v>0</v>
      </c>
    </row>
    <row r="945" spans="1:6" x14ac:dyDescent="0.2">
      <c r="A945" s="15">
        <v>1</v>
      </c>
      <c r="B945" s="10">
        <v>24</v>
      </c>
      <c r="C945" s="10">
        <v>1</v>
      </c>
      <c r="D945" s="16">
        <v>22</v>
      </c>
      <c r="E945" s="17">
        <v>0</v>
      </c>
    </row>
    <row r="946" spans="1:6" x14ac:dyDescent="0.2">
      <c r="A946" s="15">
        <v>1</v>
      </c>
      <c r="B946" s="10">
        <v>24</v>
      </c>
      <c r="C946" s="10">
        <v>1</v>
      </c>
      <c r="D946" s="16">
        <v>23</v>
      </c>
      <c r="E946" s="17">
        <v>0</v>
      </c>
    </row>
    <row r="947" spans="1:6" x14ac:dyDescent="0.2">
      <c r="A947" s="15">
        <v>1</v>
      </c>
      <c r="B947" s="10">
        <v>24</v>
      </c>
      <c r="C947" s="10">
        <v>1</v>
      </c>
      <c r="D947" s="16">
        <v>24</v>
      </c>
      <c r="E947" s="17">
        <v>0</v>
      </c>
    </row>
    <row r="948" spans="1:6" x14ac:dyDescent="0.2">
      <c r="A948" s="19">
        <v>1</v>
      </c>
      <c r="B948" s="10">
        <v>24</v>
      </c>
      <c r="C948" s="20">
        <v>1</v>
      </c>
      <c r="D948" s="16">
        <v>25</v>
      </c>
      <c r="E948" s="17">
        <v>0</v>
      </c>
    </row>
    <row r="949" spans="1:6" x14ac:dyDescent="0.2">
      <c r="A949" s="15">
        <v>1</v>
      </c>
      <c r="B949" s="10">
        <v>24</v>
      </c>
      <c r="C949" s="10">
        <v>1</v>
      </c>
      <c r="D949" s="16">
        <v>26</v>
      </c>
      <c r="E949" s="17">
        <v>0</v>
      </c>
    </row>
    <row r="950" spans="1:6" x14ac:dyDescent="0.2">
      <c r="A950" s="15">
        <v>1</v>
      </c>
      <c r="B950" s="10">
        <v>24</v>
      </c>
      <c r="C950" s="10">
        <v>1</v>
      </c>
      <c r="D950" s="16">
        <v>27</v>
      </c>
      <c r="E950" s="17">
        <v>0</v>
      </c>
    </row>
    <row r="951" spans="1:6" x14ac:dyDescent="0.2">
      <c r="A951" s="15">
        <v>1</v>
      </c>
      <c r="B951" s="10">
        <v>24</v>
      </c>
      <c r="C951" s="10">
        <v>1</v>
      </c>
      <c r="D951" s="16">
        <v>28</v>
      </c>
      <c r="E951" s="17">
        <v>0</v>
      </c>
    </row>
    <row r="952" spans="1:6" x14ac:dyDescent="0.2">
      <c r="A952" s="15">
        <v>1</v>
      </c>
      <c r="B952" s="10">
        <v>24</v>
      </c>
      <c r="C952" s="20">
        <v>1</v>
      </c>
      <c r="D952" s="16">
        <v>29</v>
      </c>
      <c r="E952" s="17">
        <v>0</v>
      </c>
    </row>
    <row r="953" spans="1:6" x14ac:dyDescent="0.2">
      <c r="A953" s="22">
        <v>1</v>
      </c>
      <c r="B953" s="23">
        <v>24</v>
      </c>
      <c r="C953" s="23">
        <v>1</v>
      </c>
      <c r="D953" s="23">
        <v>30</v>
      </c>
      <c r="E953" s="24">
        <v>0</v>
      </c>
      <c r="F953" s="25"/>
    </row>
    <row r="954" spans="1:6" x14ac:dyDescent="0.2">
      <c r="A954" s="15">
        <v>1</v>
      </c>
      <c r="B954" s="10">
        <v>24</v>
      </c>
      <c r="C954" s="10">
        <v>1</v>
      </c>
      <c r="D954" s="16">
        <v>31</v>
      </c>
      <c r="E954" s="17">
        <v>0</v>
      </c>
    </row>
    <row r="955" spans="1:6" x14ac:dyDescent="0.2">
      <c r="A955" s="15">
        <v>1</v>
      </c>
      <c r="B955" s="10">
        <v>24</v>
      </c>
      <c r="C955" s="10">
        <v>1</v>
      </c>
      <c r="D955" s="16">
        <v>32</v>
      </c>
      <c r="E955" s="17">
        <v>0</v>
      </c>
    </row>
    <row r="956" spans="1:6" x14ac:dyDescent="0.2">
      <c r="A956" s="15">
        <v>1</v>
      </c>
      <c r="B956" s="10">
        <v>24</v>
      </c>
      <c r="C956" s="10">
        <v>1</v>
      </c>
      <c r="D956" s="16">
        <v>33</v>
      </c>
      <c r="E956" s="17">
        <v>0</v>
      </c>
    </row>
    <row r="957" spans="1:6" x14ac:dyDescent="0.2">
      <c r="A957" s="15">
        <v>1</v>
      </c>
      <c r="B957" s="10">
        <v>24</v>
      </c>
      <c r="C957" s="10">
        <v>1</v>
      </c>
      <c r="D957" s="16">
        <v>34</v>
      </c>
      <c r="E957" s="17">
        <v>0</v>
      </c>
    </row>
    <row r="958" spans="1:6" x14ac:dyDescent="0.2">
      <c r="A958" s="19">
        <v>1</v>
      </c>
      <c r="B958" s="10">
        <v>24</v>
      </c>
      <c r="C958" s="20">
        <v>1</v>
      </c>
      <c r="D958" s="16">
        <v>35</v>
      </c>
      <c r="E958" s="17">
        <v>0</v>
      </c>
    </row>
    <row r="959" spans="1:6" x14ac:dyDescent="0.2">
      <c r="A959" s="15">
        <v>1</v>
      </c>
      <c r="B959" s="10">
        <v>24</v>
      </c>
      <c r="C959" s="10">
        <v>1</v>
      </c>
      <c r="D959" s="16">
        <v>36</v>
      </c>
      <c r="E959" s="17">
        <v>0</v>
      </c>
    </row>
    <row r="960" spans="1:6" x14ac:dyDescent="0.2">
      <c r="A960" s="15">
        <v>1</v>
      </c>
      <c r="B960" s="10">
        <v>24</v>
      </c>
      <c r="C960" s="10">
        <v>1</v>
      </c>
      <c r="D960" s="16">
        <v>37</v>
      </c>
      <c r="E960" s="17">
        <v>0</v>
      </c>
    </row>
    <row r="961" spans="1:6" x14ac:dyDescent="0.2">
      <c r="A961" s="15">
        <v>1</v>
      </c>
      <c r="B961" s="10">
        <v>24</v>
      </c>
      <c r="C961" s="10">
        <v>1</v>
      </c>
      <c r="D961" s="16">
        <v>38</v>
      </c>
      <c r="E961" s="17">
        <v>1</v>
      </c>
    </row>
    <row r="962" spans="1:6" x14ac:dyDescent="0.2">
      <c r="A962" s="15">
        <v>1</v>
      </c>
      <c r="B962" s="10">
        <v>24</v>
      </c>
      <c r="C962" s="10">
        <v>1</v>
      </c>
      <c r="D962" s="16">
        <v>39</v>
      </c>
      <c r="E962" s="17">
        <v>0</v>
      </c>
    </row>
    <row r="963" spans="1:6" ht="15.75" thickBot="1" x14ac:dyDescent="0.25">
      <c r="A963" s="26">
        <v>1</v>
      </c>
      <c r="B963" s="27">
        <v>24</v>
      </c>
      <c r="C963" s="27">
        <v>1</v>
      </c>
      <c r="D963" s="27">
        <v>40</v>
      </c>
      <c r="E963" s="28">
        <v>0</v>
      </c>
      <c r="F963" s="43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3"/>
  <sheetViews>
    <sheetView zoomScale="75" workbookViewId="0">
      <pane ySplit="3" topLeftCell="A4" activePane="bottomLeft" state="frozenSplit"/>
      <selection pane="bottomLeft" activeCell="J4" sqref="J4:J23"/>
    </sheetView>
  </sheetViews>
  <sheetFormatPr baseColWidth="10" defaultColWidth="13.140625" defaultRowHeight="15" x14ac:dyDescent="0.2"/>
  <cols>
    <col min="1" max="4" width="5.7109375" style="10" customWidth="1"/>
    <col min="5" max="5" width="6.7109375" style="10" customWidth="1"/>
    <col min="6" max="6" width="20.7109375" style="10" customWidth="1"/>
    <col min="7" max="8" width="13.140625" style="10" customWidth="1"/>
    <col min="9" max="9" width="10.7109375" style="10" customWidth="1"/>
    <col min="10" max="10" width="13.140625" style="10" customWidth="1"/>
    <col min="11" max="16384" width="13.140625" style="10"/>
  </cols>
  <sheetData>
    <row r="1" spans="1:10" ht="26.25" x14ac:dyDescent="0.4">
      <c r="A1" s="12" t="s">
        <v>141</v>
      </c>
    </row>
    <row r="3" spans="1:10" ht="15.75" x14ac:dyDescent="0.25">
      <c r="A3" s="39" t="s">
        <v>4</v>
      </c>
      <c r="B3" s="40" t="s">
        <v>74</v>
      </c>
      <c r="C3" s="41" t="s">
        <v>75</v>
      </c>
      <c r="D3" s="41" t="s">
        <v>76</v>
      </c>
      <c r="E3" s="42" t="s">
        <v>77</v>
      </c>
      <c r="F3" s="13" t="s">
        <v>5</v>
      </c>
      <c r="I3" s="10" t="s">
        <v>136</v>
      </c>
      <c r="J3" s="10" t="s">
        <v>142</v>
      </c>
    </row>
    <row r="4" spans="1:10" x14ac:dyDescent="0.2">
      <c r="A4" s="15">
        <v>1</v>
      </c>
      <c r="B4" s="10">
        <v>1</v>
      </c>
      <c r="C4" s="10">
        <v>1</v>
      </c>
      <c r="D4" s="16">
        <v>1</v>
      </c>
      <c r="E4" s="17">
        <v>0</v>
      </c>
      <c r="F4" s="10" t="s">
        <v>143</v>
      </c>
      <c r="G4" s="10" t="s">
        <v>13</v>
      </c>
      <c r="H4" s="18">
        <v>41424</v>
      </c>
      <c r="I4" s="10">
        <f>SUM(E4:E43)</f>
        <v>36</v>
      </c>
      <c r="J4" s="11">
        <f>I4/40</f>
        <v>0.9</v>
      </c>
    </row>
    <row r="5" spans="1:10" x14ac:dyDescent="0.2">
      <c r="A5" s="15">
        <v>1</v>
      </c>
      <c r="B5" s="10">
        <v>1</v>
      </c>
      <c r="C5" s="10">
        <v>1</v>
      </c>
      <c r="D5" s="16">
        <v>2</v>
      </c>
      <c r="E5" s="17">
        <v>4</v>
      </c>
      <c r="G5" s="10" t="s">
        <v>15</v>
      </c>
      <c r="H5" s="18">
        <v>41431</v>
      </c>
      <c r="I5" s="10">
        <f>SUM(E44:E83)</f>
        <v>17</v>
      </c>
      <c r="J5" s="11">
        <f t="shared" ref="J5:J22" si="0">I5/40</f>
        <v>0.42499999999999999</v>
      </c>
    </row>
    <row r="6" spans="1:10" x14ac:dyDescent="0.2">
      <c r="A6" s="15">
        <v>1</v>
      </c>
      <c r="B6" s="10">
        <v>1</v>
      </c>
      <c r="C6" s="10">
        <v>1</v>
      </c>
      <c r="D6" s="16">
        <v>3</v>
      </c>
      <c r="E6" s="17">
        <v>1</v>
      </c>
      <c r="G6" s="10" t="s">
        <v>16</v>
      </c>
      <c r="H6" s="18">
        <v>41438</v>
      </c>
      <c r="I6" s="10">
        <f>SUM(E84:E123)</f>
        <v>6</v>
      </c>
      <c r="J6" s="11">
        <f t="shared" si="0"/>
        <v>0.15</v>
      </c>
    </row>
    <row r="7" spans="1:10" x14ac:dyDescent="0.2">
      <c r="A7" s="15">
        <v>1</v>
      </c>
      <c r="B7" s="10">
        <v>1</v>
      </c>
      <c r="C7" s="10">
        <v>1</v>
      </c>
      <c r="D7" s="16">
        <v>4</v>
      </c>
      <c r="E7" s="17">
        <v>0</v>
      </c>
      <c r="G7" s="10" t="s">
        <v>17</v>
      </c>
      <c r="H7" s="18">
        <v>41445</v>
      </c>
      <c r="I7" s="10">
        <f>SUM(E124:E163)</f>
        <v>0</v>
      </c>
      <c r="J7" s="11">
        <f t="shared" si="0"/>
        <v>0</v>
      </c>
    </row>
    <row r="8" spans="1:10" x14ac:dyDescent="0.2">
      <c r="A8" s="19">
        <v>1</v>
      </c>
      <c r="B8" s="20">
        <v>1</v>
      </c>
      <c r="C8" s="20">
        <v>1</v>
      </c>
      <c r="D8" s="16">
        <v>5</v>
      </c>
      <c r="E8" s="17">
        <v>0</v>
      </c>
      <c r="G8" s="10" t="s">
        <v>18</v>
      </c>
      <c r="H8" s="18">
        <v>41452</v>
      </c>
      <c r="I8" s="10">
        <f>SUM(E164:E203)</f>
        <v>0</v>
      </c>
      <c r="J8" s="11">
        <f t="shared" si="0"/>
        <v>0</v>
      </c>
    </row>
    <row r="9" spans="1:10" x14ac:dyDescent="0.2">
      <c r="A9" s="15">
        <v>1</v>
      </c>
      <c r="B9" s="10">
        <v>1</v>
      </c>
      <c r="C9" s="10">
        <v>1</v>
      </c>
      <c r="D9" s="16">
        <v>6</v>
      </c>
      <c r="E9" s="17">
        <v>11</v>
      </c>
      <c r="G9" s="10" t="s">
        <v>19</v>
      </c>
      <c r="H9" s="18">
        <v>41460</v>
      </c>
      <c r="I9" s="10">
        <f>SUM(E204:E243)</f>
        <v>256</v>
      </c>
      <c r="J9" s="11">
        <f>I9/8*7/39</f>
        <v>5.7435897435897436</v>
      </c>
    </row>
    <row r="10" spans="1:10" x14ac:dyDescent="0.2">
      <c r="A10" s="15">
        <v>1</v>
      </c>
      <c r="B10" s="10">
        <v>1</v>
      </c>
      <c r="C10" s="10">
        <v>1</v>
      </c>
      <c r="D10" s="16">
        <v>7</v>
      </c>
      <c r="E10" s="17">
        <v>3</v>
      </c>
      <c r="G10" s="10" t="s">
        <v>20</v>
      </c>
      <c r="H10" s="18">
        <v>41466</v>
      </c>
      <c r="I10" s="10">
        <f>SUM(E244:E283)</f>
        <v>255</v>
      </c>
      <c r="J10" s="11">
        <f>I10/6*7/39</f>
        <v>7.6282051282051286</v>
      </c>
    </row>
    <row r="11" spans="1:10" x14ac:dyDescent="0.2">
      <c r="A11" s="15">
        <v>1</v>
      </c>
      <c r="B11" s="10">
        <v>1</v>
      </c>
      <c r="C11" s="10">
        <v>1</v>
      </c>
      <c r="D11" s="16">
        <v>8</v>
      </c>
      <c r="E11" s="17">
        <v>0</v>
      </c>
      <c r="G11" s="10" t="s">
        <v>21</v>
      </c>
      <c r="H11" s="18">
        <v>41473</v>
      </c>
      <c r="I11" s="10">
        <f>SUM(E284:E323)</f>
        <v>1497</v>
      </c>
      <c r="J11" s="11">
        <f t="shared" si="0"/>
        <v>37.424999999999997</v>
      </c>
    </row>
    <row r="12" spans="1:10" x14ac:dyDescent="0.2">
      <c r="A12" s="15">
        <v>1</v>
      </c>
      <c r="B12" s="10">
        <v>1</v>
      </c>
      <c r="C12" s="10">
        <v>1</v>
      </c>
      <c r="D12" s="16">
        <v>9</v>
      </c>
      <c r="E12" s="17">
        <v>0</v>
      </c>
      <c r="G12" s="10" t="s">
        <v>22</v>
      </c>
      <c r="H12" s="18">
        <v>41480</v>
      </c>
      <c r="I12" s="10">
        <f>SUM(E324:E363)</f>
        <v>1215</v>
      </c>
      <c r="J12" s="11">
        <f t="shared" si="0"/>
        <v>30.375</v>
      </c>
    </row>
    <row r="13" spans="1:10" x14ac:dyDescent="0.2">
      <c r="A13" s="22">
        <v>1</v>
      </c>
      <c r="B13" s="23">
        <v>1</v>
      </c>
      <c r="C13" s="23">
        <v>1</v>
      </c>
      <c r="D13" s="23">
        <v>10</v>
      </c>
      <c r="E13" s="24">
        <v>2</v>
      </c>
      <c r="F13" s="25"/>
      <c r="G13" s="10" t="s">
        <v>23</v>
      </c>
      <c r="H13" s="18">
        <v>41487</v>
      </c>
      <c r="I13" s="10">
        <f>SUM(E364:E403)</f>
        <v>228</v>
      </c>
      <c r="J13" s="11">
        <f>I13/20</f>
        <v>11.4</v>
      </c>
    </row>
    <row r="14" spans="1:10" x14ac:dyDescent="0.2">
      <c r="A14" s="15">
        <v>1</v>
      </c>
      <c r="B14" s="10">
        <v>1</v>
      </c>
      <c r="C14" s="10">
        <v>1</v>
      </c>
      <c r="D14" s="16">
        <v>11</v>
      </c>
      <c r="E14" s="17">
        <v>0</v>
      </c>
      <c r="G14" s="10" t="s">
        <v>24</v>
      </c>
      <c r="H14" s="18">
        <v>41494</v>
      </c>
      <c r="I14" s="10">
        <f>SUM(E404:E443)</f>
        <v>56</v>
      </c>
      <c r="J14" s="11">
        <f>I14/20</f>
        <v>2.8</v>
      </c>
    </row>
    <row r="15" spans="1:10" x14ac:dyDescent="0.2">
      <c r="A15" s="15">
        <v>1</v>
      </c>
      <c r="B15" s="10">
        <v>1</v>
      </c>
      <c r="C15" s="10">
        <v>1</v>
      </c>
      <c r="D15" s="16">
        <v>12</v>
      </c>
      <c r="E15" s="17">
        <v>2</v>
      </c>
      <c r="G15" s="10" t="s">
        <v>25</v>
      </c>
      <c r="H15" s="18">
        <v>41502</v>
      </c>
      <c r="I15" s="10">
        <f>SUM(E444:E483)</f>
        <v>16</v>
      </c>
      <c r="J15" s="11">
        <f>I15/8*7/20</f>
        <v>0.7</v>
      </c>
    </row>
    <row r="16" spans="1:10" x14ac:dyDescent="0.2">
      <c r="A16" s="15">
        <v>1</v>
      </c>
      <c r="B16" s="10">
        <v>1</v>
      </c>
      <c r="C16" s="10">
        <v>1</v>
      </c>
      <c r="D16" s="16">
        <v>13</v>
      </c>
      <c r="E16" s="17">
        <v>3</v>
      </c>
      <c r="G16" s="10" t="s">
        <v>26</v>
      </c>
      <c r="H16" s="18">
        <v>41508</v>
      </c>
      <c r="I16" s="10">
        <f>SUM(E484:E523)</f>
        <v>47</v>
      </c>
      <c r="J16" s="11">
        <f>I16/6*7/20</f>
        <v>2.7416666666666663</v>
      </c>
    </row>
    <row r="17" spans="1:10" x14ac:dyDescent="0.2">
      <c r="A17" s="15">
        <v>1</v>
      </c>
      <c r="B17" s="10">
        <v>1</v>
      </c>
      <c r="C17" s="10">
        <v>1</v>
      </c>
      <c r="D17" s="16">
        <v>14</v>
      </c>
      <c r="E17" s="17">
        <v>0</v>
      </c>
      <c r="G17" s="10" t="s">
        <v>27</v>
      </c>
      <c r="H17" s="18">
        <v>41520</v>
      </c>
      <c r="I17" s="10">
        <f>SUM(E524:E563)</f>
        <v>955</v>
      </c>
      <c r="J17" s="11">
        <f>I17/12*7/40</f>
        <v>13.927083333333332</v>
      </c>
    </row>
    <row r="18" spans="1:10" x14ac:dyDescent="0.2">
      <c r="A18" s="19">
        <v>1</v>
      </c>
      <c r="B18" s="20">
        <v>1</v>
      </c>
      <c r="C18" s="20">
        <v>1</v>
      </c>
      <c r="D18" s="16">
        <v>15</v>
      </c>
      <c r="E18" s="17">
        <v>0</v>
      </c>
      <c r="G18" s="10" t="s">
        <v>28</v>
      </c>
      <c r="H18" s="18">
        <v>41529</v>
      </c>
      <c r="I18" s="10">
        <f>SUM(E564:E603)</f>
        <v>994</v>
      </c>
      <c r="J18" s="11">
        <f>I18/9*7/20</f>
        <v>38.655555555555551</v>
      </c>
    </row>
    <row r="19" spans="1:10" x14ac:dyDescent="0.2">
      <c r="A19" s="15">
        <v>1</v>
      </c>
      <c r="B19" s="10">
        <v>1</v>
      </c>
      <c r="C19" s="10">
        <v>1</v>
      </c>
      <c r="D19" s="16">
        <v>16</v>
      </c>
      <c r="E19" s="17">
        <v>0</v>
      </c>
      <c r="G19" s="10" t="s">
        <v>29</v>
      </c>
      <c r="H19" s="18">
        <v>41536</v>
      </c>
      <c r="I19" s="10">
        <f>SUM(E604:E643)</f>
        <v>1368</v>
      </c>
      <c r="J19" s="11">
        <f t="shared" si="0"/>
        <v>34.200000000000003</v>
      </c>
    </row>
    <row r="20" spans="1:10" x14ac:dyDescent="0.2">
      <c r="A20" s="15">
        <v>1</v>
      </c>
      <c r="B20" s="10">
        <v>1</v>
      </c>
      <c r="C20" s="10">
        <v>1</v>
      </c>
      <c r="D20" s="16">
        <v>17</v>
      </c>
      <c r="E20" s="17">
        <v>3</v>
      </c>
      <c r="G20" s="10" t="s">
        <v>30</v>
      </c>
      <c r="H20" s="18">
        <v>41543</v>
      </c>
      <c r="I20" s="10">
        <f>SUM(E644:E683)</f>
        <v>950</v>
      </c>
      <c r="J20" s="11">
        <f t="shared" si="0"/>
        <v>23.75</v>
      </c>
    </row>
    <row r="21" spans="1:10" x14ac:dyDescent="0.2">
      <c r="A21" s="15">
        <v>1</v>
      </c>
      <c r="B21" s="10">
        <v>1</v>
      </c>
      <c r="C21" s="10">
        <v>1</v>
      </c>
      <c r="D21" s="16">
        <v>18</v>
      </c>
      <c r="E21" s="17">
        <v>1</v>
      </c>
      <c r="G21" s="10" t="s">
        <v>31</v>
      </c>
      <c r="H21" s="18">
        <v>41549</v>
      </c>
      <c r="I21" s="10">
        <f>SUM(E684:E723)</f>
        <v>721</v>
      </c>
      <c r="J21" s="11">
        <f>I21/6*7/40</f>
        <v>21.029166666666669</v>
      </c>
    </row>
    <row r="22" spans="1:10" x14ac:dyDescent="0.2">
      <c r="A22" s="15">
        <v>1</v>
      </c>
      <c r="B22" s="10">
        <v>1</v>
      </c>
      <c r="C22" s="10">
        <v>1</v>
      </c>
      <c r="D22" s="16">
        <v>19</v>
      </c>
      <c r="E22" s="17">
        <v>5</v>
      </c>
      <c r="G22" s="10" t="s">
        <v>32</v>
      </c>
      <c r="H22" s="18">
        <v>41556</v>
      </c>
      <c r="I22" s="10">
        <f>SUM(E724:E763)</f>
        <v>124</v>
      </c>
      <c r="J22" s="11">
        <f t="shared" si="0"/>
        <v>3.1</v>
      </c>
    </row>
    <row r="23" spans="1:10" x14ac:dyDescent="0.2">
      <c r="A23" s="22">
        <v>1</v>
      </c>
      <c r="B23" s="23">
        <v>1</v>
      </c>
      <c r="C23" s="23">
        <v>1</v>
      </c>
      <c r="D23" s="23">
        <v>20</v>
      </c>
      <c r="E23" s="24">
        <v>1</v>
      </c>
      <c r="F23" s="25"/>
      <c r="G23" s="10" t="s">
        <v>33</v>
      </c>
      <c r="H23" s="18">
        <v>41565</v>
      </c>
      <c r="I23" s="10">
        <f>SUM(E764:E803)</f>
        <v>39</v>
      </c>
      <c r="J23" s="11">
        <f>I23/9*7/20</f>
        <v>1.5166666666666666</v>
      </c>
    </row>
    <row r="24" spans="1:10" x14ac:dyDescent="0.2">
      <c r="A24" s="15">
        <v>1</v>
      </c>
      <c r="B24" s="10">
        <v>1</v>
      </c>
      <c r="C24" s="10">
        <v>1</v>
      </c>
      <c r="D24" s="16">
        <v>21</v>
      </c>
      <c r="E24" s="17">
        <v>0</v>
      </c>
      <c r="F24" s="10" t="s">
        <v>144</v>
      </c>
      <c r="H24" s="18"/>
    </row>
    <row r="25" spans="1:10" x14ac:dyDescent="0.2">
      <c r="A25" s="15">
        <v>1</v>
      </c>
      <c r="B25" s="10">
        <v>1</v>
      </c>
      <c r="C25" s="10">
        <v>1</v>
      </c>
      <c r="D25" s="16">
        <v>22</v>
      </c>
      <c r="E25" s="17">
        <v>0</v>
      </c>
      <c r="H25" s="18"/>
    </row>
    <row r="26" spans="1:10" x14ac:dyDescent="0.2">
      <c r="A26" s="15">
        <v>1</v>
      </c>
      <c r="B26" s="10">
        <v>1</v>
      </c>
      <c r="C26" s="10">
        <v>1</v>
      </c>
      <c r="D26" s="16">
        <v>23</v>
      </c>
      <c r="E26" s="17">
        <v>0</v>
      </c>
      <c r="H26" s="18"/>
    </row>
    <row r="27" spans="1:10" x14ac:dyDescent="0.2">
      <c r="A27" s="15">
        <v>1</v>
      </c>
      <c r="B27" s="10">
        <v>1</v>
      </c>
      <c r="C27" s="10">
        <v>1</v>
      </c>
      <c r="D27" s="16">
        <v>24</v>
      </c>
      <c r="E27" s="17">
        <v>0</v>
      </c>
      <c r="H27" s="18"/>
    </row>
    <row r="28" spans="1:10" x14ac:dyDescent="0.2">
      <c r="A28" s="19">
        <v>1</v>
      </c>
      <c r="B28" s="20">
        <v>1</v>
      </c>
      <c r="C28" s="20">
        <v>1</v>
      </c>
      <c r="D28" s="16">
        <v>25</v>
      </c>
      <c r="E28" s="17">
        <v>0</v>
      </c>
      <c r="H28" s="18"/>
    </row>
    <row r="29" spans="1:10" x14ac:dyDescent="0.2">
      <c r="A29" s="15">
        <v>1</v>
      </c>
      <c r="B29" s="10">
        <v>1</v>
      </c>
      <c r="C29" s="10">
        <v>1</v>
      </c>
      <c r="D29" s="16">
        <v>26</v>
      </c>
      <c r="E29" s="17">
        <v>0</v>
      </c>
    </row>
    <row r="30" spans="1:10" x14ac:dyDescent="0.2">
      <c r="A30" s="15">
        <v>1</v>
      </c>
      <c r="B30" s="10">
        <v>1</v>
      </c>
      <c r="C30" s="10">
        <v>1</v>
      </c>
      <c r="D30" s="16">
        <v>27</v>
      </c>
      <c r="E30" s="17">
        <v>0</v>
      </c>
    </row>
    <row r="31" spans="1:10" x14ac:dyDescent="0.2">
      <c r="A31" s="15">
        <v>1</v>
      </c>
      <c r="B31" s="10">
        <v>1</v>
      </c>
      <c r="C31" s="10">
        <v>1</v>
      </c>
      <c r="D31" s="16">
        <v>28</v>
      </c>
      <c r="E31" s="17">
        <v>0</v>
      </c>
    </row>
    <row r="32" spans="1:10" x14ac:dyDescent="0.2">
      <c r="A32" s="15">
        <v>1</v>
      </c>
      <c r="B32" s="20">
        <v>1</v>
      </c>
      <c r="C32" s="20">
        <v>1</v>
      </c>
      <c r="D32" s="16">
        <v>29</v>
      </c>
      <c r="E32" s="17">
        <v>0</v>
      </c>
    </row>
    <row r="33" spans="1:6" x14ac:dyDescent="0.2">
      <c r="A33" s="22">
        <v>1</v>
      </c>
      <c r="B33" s="23">
        <v>1</v>
      </c>
      <c r="C33" s="23">
        <v>1</v>
      </c>
      <c r="D33" s="23">
        <v>30</v>
      </c>
      <c r="E33" s="24">
        <v>0</v>
      </c>
      <c r="F33" s="25"/>
    </row>
    <row r="34" spans="1:6" x14ac:dyDescent="0.2">
      <c r="A34" s="15">
        <v>1</v>
      </c>
      <c r="B34" s="10">
        <v>1</v>
      </c>
      <c r="C34" s="10">
        <v>1</v>
      </c>
      <c r="D34" s="16">
        <v>31</v>
      </c>
      <c r="E34" s="17">
        <v>0</v>
      </c>
    </row>
    <row r="35" spans="1:6" x14ac:dyDescent="0.2">
      <c r="A35" s="15">
        <v>1</v>
      </c>
      <c r="B35" s="10">
        <v>1</v>
      </c>
      <c r="C35" s="10">
        <v>1</v>
      </c>
      <c r="D35" s="16">
        <v>32</v>
      </c>
      <c r="E35" s="17">
        <v>0</v>
      </c>
    </row>
    <row r="36" spans="1:6" x14ac:dyDescent="0.2">
      <c r="A36" s="15">
        <v>1</v>
      </c>
      <c r="B36" s="10">
        <v>1</v>
      </c>
      <c r="C36" s="10">
        <v>1</v>
      </c>
      <c r="D36" s="16">
        <v>33</v>
      </c>
      <c r="E36" s="17">
        <v>0</v>
      </c>
    </row>
    <row r="37" spans="1:6" x14ac:dyDescent="0.2">
      <c r="A37" s="15">
        <v>1</v>
      </c>
      <c r="B37" s="10">
        <v>1</v>
      </c>
      <c r="C37" s="10">
        <v>1</v>
      </c>
      <c r="D37" s="16">
        <v>34</v>
      </c>
      <c r="E37" s="17">
        <v>0</v>
      </c>
    </row>
    <row r="38" spans="1:6" x14ac:dyDescent="0.2">
      <c r="A38" s="19">
        <v>1</v>
      </c>
      <c r="B38" s="20">
        <v>1</v>
      </c>
      <c r="C38" s="20">
        <v>1</v>
      </c>
      <c r="D38" s="16">
        <v>35</v>
      </c>
      <c r="E38" s="17">
        <v>0</v>
      </c>
    </row>
    <row r="39" spans="1:6" x14ac:dyDescent="0.2">
      <c r="A39" s="15">
        <v>1</v>
      </c>
      <c r="B39" s="10">
        <v>1</v>
      </c>
      <c r="C39" s="10">
        <v>1</v>
      </c>
      <c r="D39" s="16">
        <v>36</v>
      </c>
      <c r="E39" s="17">
        <v>0</v>
      </c>
    </row>
    <row r="40" spans="1:6" x14ac:dyDescent="0.2">
      <c r="A40" s="15">
        <v>1</v>
      </c>
      <c r="B40" s="10">
        <v>1</v>
      </c>
      <c r="C40" s="10">
        <v>1</v>
      </c>
      <c r="D40" s="16">
        <v>37</v>
      </c>
      <c r="E40" s="17">
        <v>0</v>
      </c>
    </row>
    <row r="41" spans="1:6" x14ac:dyDescent="0.2">
      <c r="A41" s="15">
        <v>1</v>
      </c>
      <c r="B41" s="10">
        <v>1</v>
      </c>
      <c r="C41" s="10">
        <v>1</v>
      </c>
      <c r="D41" s="16">
        <v>38</v>
      </c>
      <c r="E41" s="17">
        <v>0</v>
      </c>
    </row>
    <row r="42" spans="1:6" x14ac:dyDescent="0.2">
      <c r="A42" s="15">
        <v>1</v>
      </c>
      <c r="B42" s="10">
        <v>1</v>
      </c>
      <c r="C42" s="10">
        <v>1</v>
      </c>
      <c r="D42" s="16">
        <v>39</v>
      </c>
      <c r="E42" s="17">
        <v>0</v>
      </c>
    </row>
    <row r="43" spans="1:6" ht="15.75" thickBot="1" x14ac:dyDescent="0.25">
      <c r="A43" s="26">
        <v>1</v>
      </c>
      <c r="B43" s="27">
        <v>1</v>
      </c>
      <c r="C43" s="27">
        <v>1</v>
      </c>
      <c r="D43" s="27">
        <v>40</v>
      </c>
      <c r="E43" s="28">
        <v>0</v>
      </c>
      <c r="F43" s="43"/>
    </row>
    <row r="44" spans="1:6" x14ac:dyDescent="0.2">
      <c r="A44" s="15">
        <v>1</v>
      </c>
      <c r="B44" s="10">
        <v>2</v>
      </c>
      <c r="C44" s="10">
        <v>1</v>
      </c>
      <c r="D44" s="16">
        <v>1</v>
      </c>
      <c r="E44" s="44">
        <v>0</v>
      </c>
    </row>
    <row r="45" spans="1:6" x14ac:dyDescent="0.2">
      <c r="A45" s="15">
        <v>1</v>
      </c>
      <c r="B45" s="10">
        <v>2</v>
      </c>
      <c r="C45" s="10">
        <v>1</v>
      </c>
      <c r="D45" s="16">
        <v>2</v>
      </c>
      <c r="E45" s="17">
        <v>0</v>
      </c>
    </row>
    <row r="46" spans="1:6" x14ac:dyDescent="0.2">
      <c r="A46" s="15">
        <v>1</v>
      </c>
      <c r="B46" s="10">
        <v>2</v>
      </c>
      <c r="C46" s="10">
        <v>1</v>
      </c>
      <c r="D46" s="16">
        <v>3</v>
      </c>
      <c r="E46" s="17">
        <v>0</v>
      </c>
    </row>
    <row r="47" spans="1:6" x14ac:dyDescent="0.2">
      <c r="A47" s="15">
        <v>1</v>
      </c>
      <c r="B47" s="10">
        <v>2</v>
      </c>
      <c r="C47" s="10">
        <v>1</v>
      </c>
      <c r="D47" s="16">
        <v>4</v>
      </c>
      <c r="E47" s="17">
        <v>0</v>
      </c>
    </row>
    <row r="48" spans="1:6" x14ac:dyDescent="0.2">
      <c r="A48" s="19">
        <v>1</v>
      </c>
      <c r="B48" s="20">
        <v>2</v>
      </c>
      <c r="C48" s="20">
        <v>1</v>
      </c>
      <c r="D48" s="16">
        <v>5</v>
      </c>
      <c r="E48" s="17">
        <v>0</v>
      </c>
    </row>
    <row r="49" spans="1:6" x14ac:dyDescent="0.2">
      <c r="A49" s="15">
        <v>1</v>
      </c>
      <c r="B49" s="10">
        <v>2</v>
      </c>
      <c r="C49" s="10">
        <v>1</v>
      </c>
      <c r="D49" s="16">
        <v>6</v>
      </c>
      <c r="E49" s="17">
        <v>0</v>
      </c>
    </row>
    <row r="50" spans="1:6" x14ac:dyDescent="0.2">
      <c r="A50" s="15">
        <v>1</v>
      </c>
      <c r="B50" s="10">
        <v>2</v>
      </c>
      <c r="C50" s="10">
        <v>1</v>
      </c>
      <c r="D50" s="16">
        <v>7</v>
      </c>
      <c r="E50" s="17">
        <v>0</v>
      </c>
    </row>
    <row r="51" spans="1:6" x14ac:dyDescent="0.2">
      <c r="A51" s="15">
        <v>1</v>
      </c>
      <c r="B51" s="10">
        <v>2</v>
      </c>
      <c r="C51" s="10">
        <v>1</v>
      </c>
      <c r="D51" s="16">
        <v>8</v>
      </c>
      <c r="E51" s="17">
        <v>0</v>
      </c>
    </row>
    <row r="52" spans="1:6" x14ac:dyDescent="0.2">
      <c r="A52" s="15">
        <v>1</v>
      </c>
      <c r="B52" s="10">
        <v>2</v>
      </c>
      <c r="C52" s="10">
        <v>1</v>
      </c>
      <c r="D52" s="16">
        <v>9</v>
      </c>
      <c r="E52" s="17">
        <v>0</v>
      </c>
    </row>
    <row r="53" spans="1:6" x14ac:dyDescent="0.2">
      <c r="A53" s="22">
        <v>1</v>
      </c>
      <c r="B53" s="23">
        <v>2</v>
      </c>
      <c r="C53" s="23">
        <v>1</v>
      </c>
      <c r="D53" s="23">
        <v>10</v>
      </c>
      <c r="E53" s="24">
        <v>6</v>
      </c>
      <c r="F53" s="23"/>
    </row>
    <row r="54" spans="1:6" x14ac:dyDescent="0.2">
      <c r="A54" s="15">
        <v>1</v>
      </c>
      <c r="B54" s="10">
        <v>2</v>
      </c>
      <c r="C54" s="10">
        <v>1</v>
      </c>
      <c r="D54" s="16">
        <v>11</v>
      </c>
      <c r="E54" s="17">
        <v>2</v>
      </c>
    </row>
    <row r="55" spans="1:6" x14ac:dyDescent="0.2">
      <c r="A55" s="15">
        <v>1</v>
      </c>
      <c r="B55" s="10">
        <v>2</v>
      </c>
      <c r="C55" s="10">
        <v>1</v>
      </c>
      <c r="D55" s="16">
        <v>12</v>
      </c>
      <c r="E55" s="17">
        <v>3</v>
      </c>
    </row>
    <row r="56" spans="1:6" x14ac:dyDescent="0.2">
      <c r="A56" s="15">
        <v>1</v>
      </c>
      <c r="B56" s="10">
        <v>2</v>
      </c>
      <c r="C56" s="10">
        <v>1</v>
      </c>
      <c r="D56" s="16">
        <v>13</v>
      </c>
      <c r="E56" s="17">
        <v>2</v>
      </c>
    </row>
    <row r="57" spans="1:6" x14ac:dyDescent="0.2">
      <c r="A57" s="15">
        <v>1</v>
      </c>
      <c r="B57" s="10">
        <v>2</v>
      </c>
      <c r="C57" s="10">
        <v>1</v>
      </c>
      <c r="D57" s="16">
        <v>14</v>
      </c>
      <c r="E57" s="17">
        <v>0</v>
      </c>
    </row>
    <row r="58" spans="1:6" x14ac:dyDescent="0.2">
      <c r="A58" s="19">
        <v>1</v>
      </c>
      <c r="B58" s="20">
        <v>2</v>
      </c>
      <c r="C58" s="20">
        <v>1</v>
      </c>
      <c r="D58" s="16">
        <v>15</v>
      </c>
      <c r="E58" s="17">
        <v>0</v>
      </c>
    </row>
    <row r="59" spans="1:6" x14ac:dyDescent="0.2">
      <c r="A59" s="15">
        <v>1</v>
      </c>
      <c r="B59" s="10">
        <v>2</v>
      </c>
      <c r="C59" s="10">
        <v>1</v>
      </c>
      <c r="D59" s="16">
        <v>16</v>
      </c>
      <c r="E59" s="17">
        <v>0</v>
      </c>
    </row>
    <row r="60" spans="1:6" x14ac:dyDescent="0.2">
      <c r="A60" s="15">
        <v>1</v>
      </c>
      <c r="B60" s="10">
        <v>2</v>
      </c>
      <c r="C60" s="10">
        <v>1</v>
      </c>
      <c r="D60" s="16">
        <v>17</v>
      </c>
      <c r="E60" s="17">
        <v>0</v>
      </c>
    </row>
    <row r="61" spans="1:6" x14ac:dyDescent="0.2">
      <c r="A61" s="15">
        <v>1</v>
      </c>
      <c r="B61" s="10">
        <v>2</v>
      </c>
      <c r="C61" s="10">
        <v>1</v>
      </c>
      <c r="D61" s="16">
        <v>18</v>
      </c>
      <c r="E61" s="17">
        <v>0</v>
      </c>
    </row>
    <row r="62" spans="1:6" x14ac:dyDescent="0.2">
      <c r="A62" s="15">
        <v>1</v>
      </c>
      <c r="B62" s="10">
        <v>2</v>
      </c>
      <c r="C62" s="10">
        <v>1</v>
      </c>
      <c r="D62" s="16">
        <v>19</v>
      </c>
      <c r="E62" s="17">
        <v>3</v>
      </c>
    </row>
    <row r="63" spans="1:6" x14ac:dyDescent="0.2">
      <c r="A63" s="22">
        <v>1</v>
      </c>
      <c r="B63" s="23">
        <v>2</v>
      </c>
      <c r="C63" s="23">
        <v>1</v>
      </c>
      <c r="D63" s="23">
        <v>20</v>
      </c>
      <c r="E63" s="24">
        <v>0</v>
      </c>
      <c r="F63" s="23"/>
    </row>
    <row r="64" spans="1:6" x14ac:dyDescent="0.2">
      <c r="A64" s="15">
        <v>1</v>
      </c>
      <c r="B64" s="10">
        <v>2</v>
      </c>
      <c r="C64" s="10">
        <v>1</v>
      </c>
      <c r="D64" s="16">
        <v>21</v>
      </c>
      <c r="E64" s="17">
        <v>0</v>
      </c>
    </row>
    <row r="65" spans="1:6" x14ac:dyDescent="0.2">
      <c r="A65" s="15">
        <v>1</v>
      </c>
      <c r="B65" s="10">
        <v>2</v>
      </c>
      <c r="C65" s="10">
        <v>1</v>
      </c>
      <c r="D65" s="16">
        <v>22</v>
      </c>
      <c r="E65" s="17">
        <v>0</v>
      </c>
    </row>
    <row r="66" spans="1:6" x14ac:dyDescent="0.2">
      <c r="A66" s="15">
        <v>1</v>
      </c>
      <c r="B66" s="10">
        <v>2</v>
      </c>
      <c r="C66" s="10">
        <v>1</v>
      </c>
      <c r="D66" s="16">
        <v>23</v>
      </c>
      <c r="E66" s="17">
        <v>0</v>
      </c>
    </row>
    <row r="67" spans="1:6" x14ac:dyDescent="0.2">
      <c r="A67" s="15">
        <v>1</v>
      </c>
      <c r="B67" s="10">
        <v>2</v>
      </c>
      <c r="C67" s="10">
        <v>1</v>
      </c>
      <c r="D67" s="16">
        <v>24</v>
      </c>
      <c r="E67" s="17">
        <v>1</v>
      </c>
    </row>
    <row r="68" spans="1:6" x14ac:dyDescent="0.2">
      <c r="A68" s="19">
        <v>1</v>
      </c>
      <c r="B68" s="20">
        <v>2</v>
      </c>
      <c r="C68" s="20">
        <v>1</v>
      </c>
      <c r="D68" s="16">
        <v>25</v>
      </c>
      <c r="E68" s="17">
        <v>0</v>
      </c>
    </row>
    <row r="69" spans="1:6" x14ac:dyDescent="0.2">
      <c r="A69" s="15">
        <v>1</v>
      </c>
      <c r="B69" s="10">
        <v>2</v>
      </c>
      <c r="C69" s="10">
        <v>1</v>
      </c>
      <c r="D69" s="16">
        <v>26</v>
      </c>
      <c r="E69" s="17">
        <v>0</v>
      </c>
    </row>
    <row r="70" spans="1:6" x14ac:dyDescent="0.2">
      <c r="A70" s="15">
        <v>1</v>
      </c>
      <c r="B70" s="10">
        <v>2</v>
      </c>
      <c r="C70" s="10">
        <v>1</v>
      </c>
      <c r="D70" s="16">
        <v>27</v>
      </c>
      <c r="E70" s="17">
        <v>0</v>
      </c>
    </row>
    <row r="71" spans="1:6" x14ac:dyDescent="0.2">
      <c r="A71" s="15">
        <v>1</v>
      </c>
      <c r="B71" s="10">
        <v>2</v>
      </c>
      <c r="C71" s="10">
        <v>1</v>
      </c>
      <c r="D71" s="16">
        <v>28</v>
      </c>
      <c r="E71" s="17">
        <v>0</v>
      </c>
    </row>
    <row r="72" spans="1:6" x14ac:dyDescent="0.2">
      <c r="A72" s="15">
        <v>1</v>
      </c>
      <c r="B72" s="10">
        <v>2</v>
      </c>
      <c r="C72" s="10">
        <v>1</v>
      </c>
      <c r="D72" s="16">
        <v>29</v>
      </c>
      <c r="E72" s="17">
        <v>0</v>
      </c>
    </row>
    <row r="73" spans="1:6" x14ac:dyDescent="0.2">
      <c r="A73" s="22">
        <v>1</v>
      </c>
      <c r="B73" s="23">
        <v>2</v>
      </c>
      <c r="C73" s="23">
        <v>1</v>
      </c>
      <c r="D73" s="23">
        <v>30</v>
      </c>
      <c r="E73" s="24">
        <v>0</v>
      </c>
      <c r="F73" s="23"/>
    </row>
    <row r="74" spans="1:6" x14ac:dyDescent="0.2">
      <c r="A74" s="15">
        <v>1</v>
      </c>
      <c r="B74" s="10">
        <v>2</v>
      </c>
      <c r="C74" s="10">
        <v>1</v>
      </c>
      <c r="D74" s="16">
        <v>31</v>
      </c>
      <c r="E74" s="17">
        <v>0</v>
      </c>
    </row>
    <row r="75" spans="1:6" x14ac:dyDescent="0.2">
      <c r="A75" s="15">
        <v>1</v>
      </c>
      <c r="B75" s="10">
        <v>2</v>
      </c>
      <c r="C75" s="10">
        <v>1</v>
      </c>
      <c r="D75" s="16">
        <v>32</v>
      </c>
      <c r="E75" s="17">
        <v>0</v>
      </c>
    </row>
    <row r="76" spans="1:6" x14ac:dyDescent="0.2">
      <c r="A76" s="15">
        <v>1</v>
      </c>
      <c r="B76" s="10">
        <v>2</v>
      </c>
      <c r="C76" s="10">
        <v>1</v>
      </c>
      <c r="D76" s="16">
        <v>33</v>
      </c>
      <c r="E76" s="17">
        <v>0</v>
      </c>
    </row>
    <row r="77" spans="1:6" x14ac:dyDescent="0.2">
      <c r="A77" s="15">
        <v>1</v>
      </c>
      <c r="B77" s="10">
        <v>2</v>
      </c>
      <c r="C77" s="10">
        <v>1</v>
      </c>
      <c r="D77" s="16">
        <v>34</v>
      </c>
      <c r="E77" s="17">
        <v>0</v>
      </c>
    </row>
    <row r="78" spans="1:6" x14ac:dyDescent="0.2">
      <c r="A78" s="19">
        <v>1</v>
      </c>
      <c r="B78" s="20">
        <v>2</v>
      </c>
      <c r="C78" s="20">
        <v>1</v>
      </c>
      <c r="D78" s="16">
        <v>35</v>
      </c>
      <c r="E78" s="17">
        <v>0</v>
      </c>
    </row>
    <row r="79" spans="1:6" x14ac:dyDescent="0.2">
      <c r="A79" s="15">
        <v>1</v>
      </c>
      <c r="B79" s="10">
        <v>2</v>
      </c>
      <c r="C79" s="10">
        <v>1</v>
      </c>
      <c r="D79" s="16">
        <v>36</v>
      </c>
      <c r="E79" s="17">
        <v>0</v>
      </c>
    </row>
    <row r="80" spans="1:6" x14ac:dyDescent="0.2">
      <c r="A80" s="15">
        <v>1</v>
      </c>
      <c r="B80" s="10">
        <v>2</v>
      </c>
      <c r="C80" s="10">
        <v>1</v>
      </c>
      <c r="D80" s="16">
        <v>37</v>
      </c>
      <c r="E80" s="17">
        <v>0</v>
      </c>
    </row>
    <row r="81" spans="1:6" x14ac:dyDescent="0.2">
      <c r="A81" s="15">
        <v>1</v>
      </c>
      <c r="B81" s="10">
        <v>2</v>
      </c>
      <c r="C81" s="10">
        <v>1</v>
      </c>
      <c r="D81" s="16">
        <v>38</v>
      </c>
      <c r="E81" s="17">
        <v>0</v>
      </c>
    </row>
    <row r="82" spans="1:6" x14ac:dyDescent="0.2">
      <c r="A82" s="15">
        <v>1</v>
      </c>
      <c r="B82" s="10">
        <v>2</v>
      </c>
      <c r="C82" s="10">
        <v>1</v>
      </c>
      <c r="D82" s="16">
        <v>39</v>
      </c>
      <c r="E82" s="17">
        <v>0</v>
      </c>
    </row>
    <row r="83" spans="1:6" ht="15.75" thickBot="1" x14ac:dyDescent="0.25">
      <c r="A83" s="26">
        <v>1</v>
      </c>
      <c r="B83" s="27">
        <v>2</v>
      </c>
      <c r="C83" s="27">
        <v>1</v>
      </c>
      <c r="D83" s="27">
        <v>40</v>
      </c>
      <c r="E83" s="28">
        <v>0</v>
      </c>
      <c r="F83" s="27"/>
    </row>
    <row r="84" spans="1:6" x14ac:dyDescent="0.2">
      <c r="A84" s="15">
        <v>1</v>
      </c>
      <c r="B84" s="10">
        <v>3</v>
      </c>
      <c r="C84" s="10">
        <v>1</v>
      </c>
      <c r="D84" s="16">
        <v>1</v>
      </c>
      <c r="E84" s="17">
        <v>0</v>
      </c>
    </row>
    <row r="85" spans="1:6" x14ac:dyDescent="0.2">
      <c r="A85" s="15">
        <v>1</v>
      </c>
      <c r="B85" s="10">
        <v>3</v>
      </c>
      <c r="C85" s="10">
        <v>1</v>
      </c>
      <c r="D85" s="16">
        <v>2</v>
      </c>
      <c r="E85" s="17">
        <v>0</v>
      </c>
    </row>
    <row r="86" spans="1:6" x14ac:dyDescent="0.2">
      <c r="A86" s="15">
        <v>1</v>
      </c>
      <c r="B86" s="10">
        <v>3</v>
      </c>
      <c r="C86" s="10">
        <v>1</v>
      </c>
      <c r="D86" s="16">
        <v>3</v>
      </c>
      <c r="E86" s="17">
        <v>0</v>
      </c>
    </row>
    <row r="87" spans="1:6" x14ac:dyDescent="0.2">
      <c r="A87" s="15">
        <v>1</v>
      </c>
      <c r="B87" s="10">
        <v>3</v>
      </c>
      <c r="C87" s="10">
        <v>1</v>
      </c>
      <c r="D87" s="16">
        <v>4</v>
      </c>
      <c r="E87" s="17">
        <v>0</v>
      </c>
    </row>
    <row r="88" spans="1:6" x14ac:dyDescent="0.2">
      <c r="A88" s="19">
        <v>1</v>
      </c>
      <c r="B88" s="20">
        <v>3</v>
      </c>
      <c r="C88" s="20">
        <v>1</v>
      </c>
      <c r="D88" s="16">
        <v>5</v>
      </c>
      <c r="E88" s="17">
        <v>0</v>
      </c>
    </row>
    <row r="89" spans="1:6" x14ac:dyDescent="0.2">
      <c r="A89" s="15">
        <v>1</v>
      </c>
      <c r="B89" s="10">
        <v>3</v>
      </c>
      <c r="C89" s="10">
        <v>1</v>
      </c>
      <c r="D89" s="16">
        <v>6</v>
      </c>
      <c r="E89" s="17">
        <v>0</v>
      </c>
    </row>
    <row r="90" spans="1:6" x14ac:dyDescent="0.2">
      <c r="A90" s="15">
        <v>1</v>
      </c>
      <c r="B90" s="10">
        <v>3</v>
      </c>
      <c r="C90" s="10">
        <v>1</v>
      </c>
      <c r="D90" s="16">
        <v>7</v>
      </c>
      <c r="E90" s="17">
        <v>0</v>
      </c>
    </row>
    <row r="91" spans="1:6" x14ac:dyDescent="0.2">
      <c r="A91" s="15">
        <v>1</v>
      </c>
      <c r="B91" s="10">
        <v>3</v>
      </c>
      <c r="C91" s="10">
        <v>1</v>
      </c>
      <c r="D91" s="16">
        <v>8</v>
      </c>
      <c r="E91" s="17">
        <v>0</v>
      </c>
    </row>
    <row r="92" spans="1:6" x14ac:dyDescent="0.2">
      <c r="A92" s="15">
        <v>1</v>
      </c>
      <c r="B92" s="10">
        <v>3</v>
      </c>
      <c r="C92" s="10">
        <v>1</v>
      </c>
      <c r="D92" s="16">
        <v>9</v>
      </c>
      <c r="E92" s="17">
        <v>0</v>
      </c>
    </row>
    <row r="93" spans="1:6" x14ac:dyDescent="0.2">
      <c r="A93" s="22">
        <v>1</v>
      </c>
      <c r="B93" s="23">
        <v>3</v>
      </c>
      <c r="C93" s="23">
        <v>1</v>
      </c>
      <c r="D93" s="23">
        <v>10</v>
      </c>
      <c r="E93" s="24">
        <v>0</v>
      </c>
      <c r="F93" s="25"/>
    </row>
    <row r="94" spans="1:6" x14ac:dyDescent="0.2">
      <c r="A94" s="15">
        <v>1</v>
      </c>
      <c r="B94" s="10">
        <v>3</v>
      </c>
      <c r="C94" s="10">
        <v>1</v>
      </c>
      <c r="D94" s="16">
        <v>11</v>
      </c>
      <c r="E94" s="17">
        <v>0</v>
      </c>
    </row>
    <row r="95" spans="1:6" x14ac:dyDescent="0.2">
      <c r="A95" s="15">
        <v>1</v>
      </c>
      <c r="B95" s="10">
        <v>3</v>
      </c>
      <c r="C95" s="10">
        <v>1</v>
      </c>
      <c r="D95" s="16">
        <v>12</v>
      </c>
      <c r="E95" s="17">
        <v>0</v>
      </c>
    </row>
    <row r="96" spans="1:6" x14ac:dyDescent="0.2">
      <c r="A96" s="15">
        <v>1</v>
      </c>
      <c r="B96" s="10">
        <v>3</v>
      </c>
      <c r="C96" s="10">
        <v>1</v>
      </c>
      <c r="D96" s="16">
        <v>13</v>
      </c>
      <c r="E96" s="17">
        <v>0</v>
      </c>
    </row>
    <row r="97" spans="1:6" x14ac:dyDescent="0.2">
      <c r="A97" s="15">
        <v>1</v>
      </c>
      <c r="B97" s="10">
        <v>3</v>
      </c>
      <c r="C97" s="10">
        <v>1</v>
      </c>
      <c r="D97" s="16">
        <v>14</v>
      </c>
      <c r="E97" s="17">
        <v>0</v>
      </c>
    </row>
    <row r="98" spans="1:6" x14ac:dyDescent="0.2">
      <c r="A98" s="19">
        <v>1</v>
      </c>
      <c r="B98" s="20">
        <v>3</v>
      </c>
      <c r="C98" s="20">
        <v>1</v>
      </c>
      <c r="D98" s="16">
        <v>15</v>
      </c>
      <c r="E98" s="17">
        <v>0</v>
      </c>
    </row>
    <row r="99" spans="1:6" x14ac:dyDescent="0.2">
      <c r="A99" s="15">
        <v>1</v>
      </c>
      <c r="B99" s="10">
        <v>3</v>
      </c>
      <c r="C99" s="10">
        <v>1</v>
      </c>
      <c r="D99" s="16">
        <v>16</v>
      </c>
      <c r="E99" s="17">
        <v>0</v>
      </c>
    </row>
    <row r="100" spans="1:6" x14ac:dyDescent="0.2">
      <c r="A100" s="15">
        <v>1</v>
      </c>
      <c r="B100" s="10">
        <v>3</v>
      </c>
      <c r="C100" s="10">
        <v>1</v>
      </c>
      <c r="D100" s="16">
        <v>17</v>
      </c>
      <c r="E100" s="17">
        <v>0</v>
      </c>
    </row>
    <row r="101" spans="1:6" x14ac:dyDescent="0.2">
      <c r="A101" s="15">
        <v>1</v>
      </c>
      <c r="B101" s="10">
        <v>3</v>
      </c>
      <c r="C101" s="10">
        <v>1</v>
      </c>
      <c r="D101" s="16">
        <v>18</v>
      </c>
      <c r="E101" s="17">
        <v>0</v>
      </c>
    </row>
    <row r="102" spans="1:6" x14ac:dyDescent="0.2">
      <c r="A102" s="15">
        <v>1</v>
      </c>
      <c r="B102" s="10">
        <v>3</v>
      </c>
      <c r="C102" s="10">
        <v>1</v>
      </c>
      <c r="D102" s="16">
        <v>19</v>
      </c>
      <c r="E102" s="17">
        <v>0</v>
      </c>
    </row>
    <row r="103" spans="1:6" x14ac:dyDescent="0.2">
      <c r="A103" s="22">
        <v>1</v>
      </c>
      <c r="B103" s="23">
        <v>3</v>
      </c>
      <c r="C103" s="23">
        <v>1</v>
      </c>
      <c r="D103" s="23">
        <v>20</v>
      </c>
      <c r="E103" s="24">
        <v>0</v>
      </c>
      <c r="F103" s="25"/>
    </row>
    <row r="104" spans="1:6" x14ac:dyDescent="0.2">
      <c r="A104" s="15">
        <v>1</v>
      </c>
      <c r="B104" s="10">
        <v>3</v>
      </c>
      <c r="C104" s="10">
        <v>1</v>
      </c>
      <c r="D104" s="16">
        <v>21</v>
      </c>
      <c r="E104" s="17">
        <v>0</v>
      </c>
    </row>
    <row r="105" spans="1:6" x14ac:dyDescent="0.2">
      <c r="A105" s="15">
        <v>1</v>
      </c>
      <c r="B105" s="10">
        <v>3</v>
      </c>
      <c r="C105" s="10">
        <v>1</v>
      </c>
      <c r="D105" s="16">
        <v>22</v>
      </c>
      <c r="E105" s="17">
        <v>0</v>
      </c>
    </row>
    <row r="106" spans="1:6" x14ac:dyDescent="0.2">
      <c r="A106" s="15">
        <v>1</v>
      </c>
      <c r="B106" s="10">
        <v>3</v>
      </c>
      <c r="C106" s="10">
        <v>1</v>
      </c>
      <c r="D106" s="16">
        <v>23</v>
      </c>
      <c r="E106" s="17">
        <v>0</v>
      </c>
    </row>
    <row r="107" spans="1:6" x14ac:dyDescent="0.2">
      <c r="A107" s="15">
        <v>1</v>
      </c>
      <c r="B107" s="20">
        <v>3</v>
      </c>
      <c r="C107" s="20">
        <v>1</v>
      </c>
      <c r="D107" s="16">
        <v>24</v>
      </c>
      <c r="E107" s="17">
        <v>0</v>
      </c>
    </row>
    <row r="108" spans="1:6" x14ac:dyDescent="0.2">
      <c r="A108" s="19">
        <v>1</v>
      </c>
      <c r="B108" s="20">
        <v>3</v>
      </c>
      <c r="C108" s="20">
        <v>1</v>
      </c>
      <c r="D108" s="16">
        <v>25</v>
      </c>
      <c r="E108" s="17">
        <v>0</v>
      </c>
    </row>
    <row r="109" spans="1:6" x14ac:dyDescent="0.2">
      <c r="A109" s="15">
        <v>1</v>
      </c>
      <c r="B109" s="10">
        <v>3</v>
      </c>
      <c r="C109" s="10">
        <v>1</v>
      </c>
      <c r="D109" s="16">
        <v>26</v>
      </c>
      <c r="E109" s="17">
        <v>0</v>
      </c>
    </row>
    <row r="110" spans="1:6" x14ac:dyDescent="0.2">
      <c r="A110" s="15">
        <v>1</v>
      </c>
      <c r="B110" s="10">
        <v>3</v>
      </c>
      <c r="C110" s="10">
        <v>1</v>
      </c>
      <c r="D110" s="16">
        <v>27</v>
      </c>
      <c r="E110" s="17">
        <v>0</v>
      </c>
    </row>
    <row r="111" spans="1:6" x14ac:dyDescent="0.2">
      <c r="A111" s="15">
        <v>1</v>
      </c>
      <c r="B111" s="10">
        <v>3</v>
      </c>
      <c r="C111" s="10">
        <v>1</v>
      </c>
      <c r="D111" s="16">
        <v>28</v>
      </c>
      <c r="E111" s="17">
        <v>0</v>
      </c>
    </row>
    <row r="112" spans="1:6" x14ac:dyDescent="0.2">
      <c r="A112" s="15">
        <v>1</v>
      </c>
      <c r="B112" s="10">
        <v>3</v>
      </c>
      <c r="C112" s="10">
        <v>1</v>
      </c>
      <c r="D112" s="16">
        <v>29</v>
      </c>
      <c r="E112" s="17">
        <v>0</v>
      </c>
    </row>
    <row r="113" spans="1:6" x14ac:dyDescent="0.2">
      <c r="A113" s="22">
        <v>1</v>
      </c>
      <c r="B113" s="23">
        <v>3</v>
      </c>
      <c r="C113" s="23">
        <v>1</v>
      </c>
      <c r="D113" s="23">
        <v>30</v>
      </c>
      <c r="E113" s="24">
        <v>0</v>
      </c>
      <c r="F113" s="25"/>
    </row>
    <row r="114" spans="1:6" x14ac:dyDescent="0.2">
      <c r="A114" s="15">
        <v>1</v>
      </c>
      <c r="B114" s="10">
        <v>3</v>
      </c>
      <c r="C114" s="10">
        <v>1</v>
      </c>
      <c r="D114" s="16">
        <v>31</v>
      </c>
      <c r="E114" s="17">
        <v>0</v>
      </c>
    </row>
    <row r="115" spans="1:6" x14ac:dyDescent="0.2">
      <c r="A115" s="15">
        <v>1</v>
      </c>
      <c r="B115" s="10">
        <v>3</v>
      </c>
      <c r="C115" s="10">
        <v>1</v>
      </c>
      <c r="D115" s="16">
        <v>32</v>
      </c>
      <c r="E115" s="17">
        <v>0</v>
      </c>
    </row>
    <row r="116" spans="1:6" x14ac:dyDescent="0.2">
      <c r="A116" s="15">
        <v>1</v>
      </c>
      <c r="B116" s="10">
        <v>3</v>
      </c>
      <c r="C116" s="10">
        <v>1</v>
      </c>
      <c r="D116" s="16">
        <v>33</v>
      </c>
      <c r="E116" s="17">
        <v>0</v>
      </c>
    </row>
    <row r="117" spans="1:6" x14ac:dyDescent="0.2">
      <c r="A117" s="15">
        <v>1</v>
      </c>
      <c r="B117" s="10">
        <v>3</v>
      </c>
      <c r="C117" s="10">
        <v>1</v>
      </c>
      <c r="D117" s="16">
        <v>34</v>
      </c>
      <c r="E117" s="17">
        <v>0</v>
      </c>
    </row>
    <row r="118" spans="1:6" x14ac:dyDescent="0.2">
      <c r="A118" s="19">
        <v>1</v>
      </c>
      <c r="B118" s="20">
        <v>3</v>
      </c>
      <c r="C118" s="20">
        <v>1</v>
      </c>
      <c r="D118" s="16">
        <v>35</v>
      </c>
      <c r="E118" s="17">
        <v>1</v>
      </c>
    </row>
    <row r="119" spans="1:6" x14ac:dyDescent="0.2">
      <c r="A119" s="15">
        <v>1</v>
      </c>
      <c r="B119" s="10">
        <v>3</v>
      </c>
      <c r="C119" s="10">
        <v>1</v>
      </c>
      <c r="D119" s="16">
        <v>36</v>
      </c>
      <c r="E119" s="17">
        <v>1</v>
      </c>
    </row>
    <row r="120" spans="1:6" x14ac:dyDescent="0.2">
      <c r="A120" s="15">
        <v>1</v>
      </c>
      <c r="B120" s="10">
        <v>3</v>
      </c>
      <c r="C120" s="10">
        <v>1</v>
      </c>
      <c r="D120" s="16">
        <v>37</v>
      </c>
      <c r="E120" s="17">
        <v>0</v>
      </c>
    </row>
    <row r="121" spans="1:6" x14ac:dyDescent="0.2">
      <c r="A121" s="15">
        <v>1</v>
      </c>
      <c r="B121" s="10">
        <v>3</v>
      </c>
      <c r="C121" s="10">
        <v>1</v>
      </c>
      <c r="D121" s="16">
        <v>38</v>
      </c>
      <c r="E121" s="17">
        <v>2</v>
      </c>
    </row>
    <row r="122" spans="1:6" x14ac:dyDescent="0.2">
      <c r="A122" s="15">
        <v>1</v>
      </c>
      <c r="B122" s="10">
        <v>3</v>
      </c>
      <c r="C122" s="10">
        <v>1</v>
      </c>
      <c r="D122" s="16">
        <v>39</v>
      </c>
      <c r="E122" s="17">
        <v>0</v>
      </c>
    </row>
    <row r="123" spans="1:6" ht="15.75" thickBot="1" x14ac:dyDescent="0.25">
      <c r="A123" s="26">
        <v>1</v>
      </c>
      <c r="B123" s="27">
        <v>3</v>
      </c>
      <c r="C123" s="27">
        <v>1</v>
      </c>
      <c r="D123" s="27">
        <v>40</v>
      </c>
      <c r="E123" s="28">
        <v>2</v>
      </c>
      <c r="F123" s="43"/>
    </row>
    <row r="124" spans="1:6" x14ac:dyDescent="0.2">
      <c r="A124" s="15">
        <v>1</v>
      </c>
      <c r="B124" s="10">
        <v>4</v>
      </c>
      <c r="C124" s="10">
        <v>1</v>
      </c>
      <c r="D124" s="16">
        <v>1</v>
      </c>
      <c r="E124" s="17">
        <v>0</v>
      </c>
    </row>
    <row r="125" spans="1:6" x14ac:dyDescent="0.2">
      <c r="A125" s="15">
        <v>1</v>
      </c>
      <c r="B125" s="10">
        <v>4</v>
      </c>
      <c r="C125" s="10">
        <v>1</v>
      </c>
      <c r="D125" s="16">
        <v>2</v>
      </c>
      <c r="E125" s="17">
        <v>0</v>
      </c>
    </row>
    <row r="126" spans="1:6" x14ac:dyDescent="0.2">
      <c r="A126" s="15">
        <v>1</v>
      </c>
      <c r="B126" s="10">
        <v>4</v>
      </c>
      <c r="C126" s="10">
        <v>1</v>
      </c>
      <c r="D126" s="16">
        <v>3</v>
      </c>
      <c r="E126" s="17">
        <v>0</v>
      </c>
    </row>
    <row r="127" spans="1:6" x14ac:dyDescent="0.2">
      <c r="A127" s="15">
        <v>1</v>
      </c>
      <c r="B127" s="10">
        <v>4</v>
      </c>
      <c r="C127" s="10">
        <v>1</v>
      </c>
      <c r="D127" s="16">
        <v>4</v>
      </c>
      <c r="E127" s="17">
        <v>0</v>
      </c>
    </row>
    <row r="128" spans="1:6" x14ac:dyDescent="0.2">
      <c r="A128" s="19">
        <v>1</v>
      </c>
      <c r="B128" s="10">
        <v>4</v>
      </c>
      <c r="C128" s="20">
        <v>1</v>
      </c>
      <c r="D128" s="16">
        <v>5</v>
      </c>
      <c r="E128" s="17">
        <v>0</v>
      </c>
    </row>
    <row r="129" spans="1:6" x14ac:dyDescent="0.2">
      <c r="A129" s="15">
        <v>1</v>
      </c>
      <c r="B129" s="10">
        <v>4</v>
      </c>
      <c r="C129" s="10">
        <v>1</v>
      </c>
      <c r="D129" s="16">
        <v>6</v>
      </c>
      <c r="E129" s="17">
        <v>0</v>
      </c>
    </row>
    <row r="130" spans="1:6" x14ac:dyDescent="0.2">
      <c r="A130" s="15">
        <v>1</v>
      </c>
      <c r="B130" s="10">
        <v>4</v>
      </c>
      <c r="C130" s="10">
        <v>1</v>
      </c>
      <c r="D130" s="16">
        <v>7</v>
      </c>
      <c r="E130" s="17">
        <v>0</v>
      </c>
    </row>
    <row r="131" spans="1:6" x14ac:dyDescent="0.2">
      <c r="A131" s="15">
        <v>1</v>
      </c>
      <c r="B131" s="10">
        <v>4</v>
      </c>
      <c r="C131" s="10">
        <v>1</v>
      </c>
      <c r="D131" s="16">
        <v>8</v>
      </c>
      <c r="E131" s="17">
        <v>0</v>
      </c>
    </row>
    <row r="132" spans="1:6" x14ac:dyDescent="0.2">
      <c r="A132" s="15">
        <v>1</v>
      </c>
      <c r="B132" s="10">
        <v>4</v>
      </c>
      <c r="C132" s="10">
        <v>1</v>
      </c>
      <c r="D132" s="16">
        <v>9</v>
      </c>
      <c r="E132" s="17">
        <v>0</v>
      </c>
    </row>
    <row r="133" spans="1:6" x14ac:dyDescent="0.2">
      <c r="A133" s="22">
        <v>1</v>
      </c>
      <c r="B133" s="23">
        <v>4</v>
      </c>
      <c r="C133" s="23">
        <v>1</v>
      </c>
      <c r="D133" s="23">
        <v>10</v>
      </c>
      <c r="E133" s="24">
        <v>0</v>
      </c>
      <c r="F133" s="25"/>
    </row>
    <row r="134" spans="1:6" x14ac:dyDescent="0.2">
      <c r="A134" s="15">
        <v>1</v>
      </c>
      <c r="B134" s="10">
        <v>4</v>
      </c>
      <c r="C134" s="10">
        <v>1</v>
      </c>
      <c r="D134" s="16">
        <v>11</v>
      </c>
      <c r="E134" s="17">
        <v>0</v>
      </c>
    </row>
    <row r="135" spans="1:6" x14ac:dyDescent="0.2">
      <c r="A135" s="15">
        <v>1</v>
      </c>
      <c r="B135" s="10">
        <v>4</v>
      </c>
      <c r="C135" s="10">
        <v>1</v>
      </c>
      <c r="D135" s="16">
        <v>12</v>
      </c>
      <c r="E135" s="17">
        <v>0</v>
      </c>
    </row>
    <row r="136" spans="1:6" x14ac:dyDescent="0.2">
      <c r="A136" s="15">
        <v>1</v>
      </c>
      <c r="B136" s="10">
        <v>4</v>
      </c>
      <c r="C136" s="10">
        <v>1</v>
      </c>
      <c r="D136" s="16">
        <v>13</v>
      </c>
      <c r="E136" s="17">
        <v>0</v>
      </c>
    </row>
    <row r="137" spans="1:6" x14ac:dyDescent="0.2">
      <c r="A137" s="15">
        <v>1</v>
      </c>
      <c r="B137" s="10">
        <v>4</v>
      </c>
      <c r="C137" s="10">
        <v>1</v>
      </c>
      <c r="D137" s="16">
        <v>14</v>
      </c>
      <c r="E137" s="17">
        <v>0</v>
      </c>
    </row>
    <row r="138" spans="1:6" x14ac:dyDescent="0.2">
      <c r="A138" s="19">
        <v>1</v>
      </c>
      <c r="B138" s="10">
        <v>4</v>
      </c>
      <c r="C138" s="20">
        <v>1</v>
      </c>
      <c r="D138" s="16">
        <v>15</v>
      </c>
      <c r="E138" s="17">
        <v>0</v>
      </c>
    </row>
    <row r="139" spans="1:6" x14ac:dyDescent="0.2">
      <c r="A139" s="15">
        <v>1</v>
      </c>
      <c r="B139" s="10">
        <v>4</v>
      </c>
      <c r="C139" s="10">
        <v>1</v>
      </c>
      <c r="D139" s="16">
        <v>16</v>
      </c>
      <c r="E139" s="17">
        <v>0</v>
      </c>
    </row>
    <row r="140" spans="1:6" x14ac:dyDescent="0.2">
      <c r="A140" s="15">
        <v>1</v>
      </c>
      <c r="B140" s="10">
        <v>4</v>
      </c>
      <c r="C140" s="10">
        <v>1</v>
      </c>
      <c r="D140" s="16">
        <v>17</v>
      </c>
      <c r="E140" s="17">
        <v>0</v>
      </c>
    </row>
    <row r="141" spans="1:6" x14ac:dyDescent="0.2">
      <c r="A141" s="15">
        <v>1</v>
      </c>
      <c r="B141" s="10">
        <v>4</v>
      </c>
      <c r="C141" s="10">
        <v>1</v>
      </c>
      <c r="D141" s="16">
        <v>18</v>
      </c>
      <c r="E141" s="17">
        <v>0</v>
      </c>
    </row>
    <row r="142" spans="1:6" x14ac:dyDescent="0.2">
      <c r="A142" s="15">
        <v>1</v>
      </c>
      <c r="B142" s="10">
        <v>4</v>
      </c>
      <c r="C142" s="10">
        <v>1</v>
      </c>
      <c r="D142" s="16">
        <v>19</v>
      </c>
      <c r="E142" s="17">
        <v>0</v>
      </c>
    </row>
    <row r="143" spans="1:6" x14ac:dyDescent="0.2">
      <c r="A143" s="22">
        <v>1</v>
      </c>
      <c r="B143" s="23">
        <v>4</v>
      </c>
      <c r="C143" s="23">
        <v>1</v>
      </c>
      <c r="D143" s="23">
        <v>20</v>
      </c>
      <c r="E143" s="24">
        <v>0</v>
      </c>
      <c r="F143" s="25"/>
    </row>
    <row r="144" spans="1:6" x14ac:dyDescent="0.2">
      <c r="A144" s="15">
        <v>1</v>
      </c>
      <c r="B144" s="10">
        <v>4</v>
      </c>
      <c r="C144" s="10">
        <v>1</v>
      </c>
      <c r="D144" s="16">
        <v>21</v>
      </c>
      <c r="E144" s="17">
        <v>0</v>
      </c>
    </row>
    <row r="145" spans="1:6" x14ac:dyDescent="0.2">
      <c r="A145" s="15">
        <v>1</v>
      </c>
      <c r="B145" s="10">
        <v>4</v>
      </c>
      <c r="C145" s="10">
        <v>1</v>
      </c>
      <c r="D145" s="16">
        <v>22</v>
      </c>
      <c r="E145" s="17">
        <v>0</v>
      </c>
    </row>
    <row r="146" spans="1:6" x14ac:dyDescent="0.2">
      <c r="A146" s="15">
        <v>1</v>
      </c>
      <c r="B146" s="10">
        <v>4</v>
      </c>
      <c r="C146" s="10">
        <v>1</v>
      </c>
      <c r="D146" s="16">
        <v>23</v>
      </c>
      <c r="E146" s="17">
        <v>0</v>
      </c>
    </row>
    <row r="147" spans="1:6" x14ac:dyDescent="0.2">
      <c r="A147" s="15">
        <v>1</v>
      </c>
      <c r="B147" s="10">
        <v>4</v>
      </c>
      <c r="C147" s="10">
        <v>1</v>
      </c>
      <c r="D147" s="16">
        <v>24</v>
      </c>
      <c r="E147" s="17">
        <v>0</v>
      </c>
    </row>
    <row r="148" spans="1:6" x14ac:dyDescent="0.2">
      <c r="A148" s="19">
        <v>1</v>
      </c>
      <c r="B148" s="10">
        <v>4</v>
      </c>
      <c r="C148" s="20">
        <v>1</v>
      </c>
      <c r="D148" s="16">
        <v>25</v>
      </c>
      <c r="E148" s="17">
        <v>0</v>
      </c>
    </row>
    <row r="149" spans="1:6" x14ac:dyDescent="0.2">
      <c r="A149" s="15">
        <v>1</v>
      </c>
      <c r="B149" s="10">
        <v>4</v>
      </c>
      <c r="C149" s="10">
        <v>1</v>
      </c>
      <c r="D149" s="16">
        <v>26</v>
      </c>
      <c r="E149" s="17">
        <v>0</v>
      </c>
    </row>
    <row r="150" spans="1:6" x14ac:dyDescent="0.2">
      <c r="A150" s="15">
        <v>1</v>
      </c>
      <c r="B150" s="10">
        <v>4</v>
      </c>
      <c r="C150" s="10">
        <v>1</v>
      </c>
      <c r="D150" s="16">
        <v>27</v>
      </c>
      <c r="E150" s="17">
        <v>0</v>
      </c>
    </row>
    <row r="151" spans="1:6" x14ac:dyDescent="0.2">
      <c r="A151" s="15">
        <v>1</v>
      </c>
      <c r="B151" s="10">
        <v>4</v>
      </c>
      <c r="C151" s="10">
        <v>1</v>
      </c>
      <c r="D151" s="16">
        <v>28</v>
      </c>
      <c r="E151" s="17">
        <v>0</v>
      </c>
    </row>
    <row r="152" spans="1:6" x14ac:dyDescent="0.2">
      <c r="A152" s="15">
        <v>1</v>
      </c>
      <c r="B152" s="10">
        <v>4</v>
      </c>
      <c r="C152" s="20">
        <v>1</v>
      </c>
      <c r="D152" s="16">
        <v>29</v>
      </c>
      <c r="E152" s="17">
        <v>0</v>
      </c>
    </row>
    <row r="153" spans="1:6" x14ac:dyDescent="0.2">
      <c r="A153" s="22">
        <v>1</v>
      </c>
      <c r="B153" s="23">
        <v>4</v>
      </c>
      <c r="C153" s="23">
        <v>1</v>
      </c>
      <c r="D153" s="23">
        <v>30</v>
      </c>
      <c r="E153" s="24">
        <v>0</v>
      </c>
      <c r="F153" s="25"/>
    </row>
    <row r="154" spans="1:6" x14ac:dyDescent="0.2">
      <c r="A154" s="15">
        <v>1</v>
      </c>
      <c r="B154" s="10">
        <v>4</v>
      </c>
      <c r="C154" s="10">
        <v>1</v>
      </c>
      <c r="D154" s="16">
        <v>31</v>
      </c>
      <c r="E154" s="17">
        <v>0</v>
      </c>
    </row>
    <row r="155" spans="1:6" x14ac:dyDescent="0.2">
      <c r="A155" s="15">
        <v>1</v>
      </c>
      <c r="B155" s="10">
        <v>4</v>
      </c>
      <c r="C155" s="10">
        <v>1</v>
      </c>
      <c r="D155" s="16">
        <v>32</v>
      </c>
      <c r="E155" s="17">
        <v>0</v>
      </c>
    </row>
    <row r="156" spans="1:6" x14ac:dyDescent="0.2">
      <c r="A156" s="15">
        <v>1</v>
      </c>
      <c r="B156" s="10">
        <v>4</v>
      </c>
      <c r="C156" s="10">
        <v>1</v>
      </c>
      <c r="D156" s="16">
        <v>33</v>
      </c>
      <c r="E156" s="17">
        <v>0</v>
      </c>
    </row>
    <row r="157" spans="1:6" x14ac:dyDescent="0.2">
      <c r="A157" s="15">
        <v>1</v>
      </c>
      <c r="B157" s="10">
        <v>4</v>
      </c>
      <c r="C157" s="10">
        <v>1</v>
      </c>
      <c r="D157" s="16">
        <v>34</v>
      </c>
      <c r="E157" s="17">
        <v>0</v>
      </c>
    </row>
    <row r="158" spans="1:6" x14ac:dyDescent="0.2">
      <c r="A158" s="19">
        <v>1</v>
      </c>
      <c r="B158" s="10">
        <v>4</v>
      </c>
      <c r="C158" s="20">
        <v>1</v>
      </c>
      <c r="D158" s="16">
        <v>35</v>
      </c>
      <c r="E158" s="17">
        <v>0</v>
      </c>
    </row>
    <row r="159" spans="1:6" x14ac:dyDescent="0.2">
      <c r="A159" s="15">
        <v>1</v>
      </c>
      <c r="B159" s="10">
        <v>4</v>
      </c>
      <c r="C159" s="10">
        <v>1</v>
      </c>
      <c r="D159" s="16">
        <v>36</v>
      </c>
      <c r="E159" s="17">
        <v>0</v>
      </c>
    </row>
    <row r="160" spans="1:6" x14ac:dyDescent="0.2">
      <c r="A160" s="15">
        <v>1</v>
      </c>
      <c r="B160" s="10">
        <v>4</v>
      </c>
      <c r="C160" s="10">
        <v>1</v>
      </c>
      <c r="D160" s="16">
        <v>37</v>
      </c>
      <c r="E160" s="17">
        <v>0</v>
      </c>
    </row>
    <row r="161" spans="1:6" x14ac:dyDescent="0.2">
      <c r="A161" s="15">
        <v>1</v>
      </c>
      <c r="B161" s="10">
        <v>4</v>
      </c>
      <c r="C161" s="10">
        <v>1</v>
      </c>
      <c r="D161" s="16">
        <v>38</v>
      </c>
      <c r="E161" s="17">
        <v>0</v>
      </c>
    </row>
    <row r="162" spans="1:6" x14ac:dyDescent="0.2">
      <c r="A162" s="15">
        <v>1</v>
      </c>
      <c r="B162" s="10">
        <v>4</v>
      </c>
      <c r="C162" s="10">
        <v>1</v>
      </c>
      <c r="D162" s="16">
        <v>39</v>
      </c>
      <c r="E162" s="17">
        <v>0</v>
      </c>
    </row>
    <row r="163" spans="1:6" ht="15.75" thickBot="1" x14ac:dyDescent="0.25">
      <c r="A163" s="26">
        <v>1</v>
      </c>
      <c r="B163" s="27">
        <v>4</v>
      </c>
      <c r="C163" s="27">
        <v>1</v>
      </c>
      <c r="D163" s="27">
        <v>40</v>
      </c>
      <c r="E163" s="28">
        <v>0</v>
      </c>
      <c r="F163" s="43"/>
    </row>
    <row r="164" spans="1:6" x14ac:dyDescent="0.2">
      <c r="A164" s="15">
        <v>1</v>
      </c>
      <c r="B164" s="10">
        <v>5</v>
      </c>
      <c r="C164" s="10">
        <v>1</v>
      </c>
      <c r="D164" s="16">
        <v>1</v>
      </c>
      <c r="E164" s="17">
        <v>0</v>
      </c>
    </row>
    <row r="165" spans="1:6" x14ac:dyDescent="0.2">
      <c r="A165" s="15">
        <v>1</v>
      </c>
      <c r="B165" s="10">
        <v>5</v>
      </c>
      <c r="C165" s="10">
        <v>1</v>
      </c>
      <c r="D165" s="16">
        <v>2</v>
      </c>
      <c r="E165" s="17">
        <v>0</v>
      </c>
    </row>
    <row r="166" spans="1:6" x14ac:dyDescent="0.2">
      <c r="A166" s="15">
        <v>1</v>
      </c>
      <c r="B166" s="10">
        <v>5</v>
      </c>
      <c r="C166" s="10">
        <v>1</v>
      </c>
      <c r="D166" s="16">
        <v>3</v>
      </c>
      <c r="E166" s="17">
        <v>0</v>
      </c>
    </row>
    <row r="167" spans="1:6" x14ac:dyDescent="0.2">
      <c r="A167" s="15">
        <v>1</v>
      </c>
      <c r="B167" s="10">
        <v>5</v>
      </c>
      <c r="C167" s="10">
        <v>1</v>
      </c>
      <c r="D167" s="16">
        <v>4</v>
      </c>
      <c r="E167" s="17">
        <v>0</v>
      </c>
    </row>
    <row r="168" spans="1:6" x14ac:dyDescent="0.2">
      <c r="A168" s="19">
        <v>1</v>
      </c>
      <c r="B168" s="10">
        <v>5</v>
      </c>
      <c r="C168" s="20">
        <v>1</v>
      </c>
      <c r="D168" s="16">
        <v>5</v>
      </c>
      <c r="E168" s="17">
        <v>0</v>
      </c>
    </row>
    <row r="169" spans="1:6" x14ac:dyDescent="0.2">
      <c r="A169" s="15">
        <v>1</v>
      </c>
      <c r="B169" s="10">
        <v>5</v>
      </c>
      <c r="C169" s="10">
        <v>1</v>
      </c>
      <c r="D169" s="16">
        <v>6</v>
      </c>
      <c r="E169" s="17">
        <v>0</v>
      </c>
    </row>
    <row r="170" spans="1:6" x14ac:dyDescent="0.2">
      <c r="A170" s="15">
        <v>1</v>
      </c>
      <c r="B170" s="10">
        <v>5</v>
      </c>
      <c r="C170" s="10">
        <v>1</v>
      </c>
      <c r="D170" s="16">
        <v>7</v>
      </c>
      <c r="E170" s="17">
        <v>0</v>
      </c>
    </row>
    <row r="171" spans="1:6" x14ac:dyDescent="0.2">
      <c r="A171" s="15">
        <v>1</v>
      </c>
      <c r="B171" s="10">
        <v>5</v>
      </c>
      <c r="C171" s="10">
        <v>1</v>
      </c>
      <c r="D171" s="16">
        <v>8</v>
      </c>
      <c r="E171" s="17">
        <v>0</v>
      </c>
    </row>
    <row r="172" spans="1:6" x14ac:dyDescent="0.2">
      <c r="A172" s="15">
        <v>1</v>
      </c>
      <c r="B172" s="10">
        <v>5</v>
      </c>
      <c r="C172" s="10">
        <v>1</v>
      </c>
      <c r="D172" s="16">
        <v>9</v>
      </c>
      <c r="E172" s="17">
        <v>0</v>
      </c>
    </row>
    <row r="173" spans="1:6" x14ac:dyDescent="0.2">
      <c r="A173" s="22">
        <v>1</v>
      </c>
      <c r="B173" s="23">
        <v>5</v>
      </c>
      <c r="C173" s="23">
        <v>1</v>
      </c>
      <c r="D173" s="23">
        <v>10</v>
      </c>
      <c r="E173" s="24">
        <v>0</v>
      </c>
      <c r="F173" s="25"/>
    </row>
    <row r="174" spans="1:6" x14ac:dyDescent="0.2">
      <c r="A174" s="15">
        <v>1</v>
      </c>
      <c r="B174" s="10">
        <v>5</v>
      </c>
      <c r="C174" s="10">
        <v>1</v>
      </c>
      <c r="D174" s="16">
        <v>11</v>
      </c>
      <c r="E174" s="17">
        <v>0</v>
      </c>
    </row>
    <row r="175" spans="1:6" x14ac:dyDescent="0.2">
      <c r="A175" s="15">
        <v>1</v>
      </c>
      <c r="B175" s="10">
        <v>5</v>
      </c>
      <c r="C175" s="10">
        <v>1</v>
      </c>
      <c r="D175" s="16">
        <v>12</v>
      </c>
      <c r="E175" s="17">
        <v>0</v>
      </c>
    </row>
    <row r="176" spans="1:6" x14ac:dyDescent="0.2">
      <c r="A176" s="15">
        <v>1</v>
      </c>
      <c r="B176" s="10">
        <v>5</v>
      </c>
      <c r="C176" s="10">
        <v>1</v>
      </c>
      <c r="D176" s="16">
        <v>13</v>
      </c>
      <c r="E176" s="17">
        <v>0</v>
      </c>
    </row>
    <row r="177" spans="1:6" x14ac:dyDescent="0.2">
      <c r="A177" s="15">
        <v>1</v>
      </c>
      <c r="B177" s="10">
        <v>5</v>
      </c>
      <c r="C177" s="10">
        <v>1</v>
      </c>
      <c r="D177" s="16">
        <v>14</v>
      </c>
      <c r="E177" s="17">
        <v>0</v>
      </c>
    </row>
    <row r="178" spans="1:6" x14ac:dyDescent="0.2">
      <c r="A178" s="19">
        <v>1</v>
      </c>
      <c r="B178" s="10">
        <v>5</v>
      </c>
      <c r="C178" s="20">
        <v>1</v>
      </c>
      <c r="D178" s="16">
        <v>15</v>
      </c>
      <c r="E178" s="17">
        <v>0</v>
      </c>
    </row>
    <row r="179" spans="1:6" x14ac:dyDescent="0.2">
      <c r="A179" s="15">
        <v>1</v>
      </c>
      <c r="B179" s="10">
        <v>5</v>
      </c>
      <c r="C179" s="10">
        <v>1</v>
      </c>
      <c r="D179" s="16">
        <v>16</v>
      </c>
      <c r="E179" s="17">
        <v>0</v>
      </c>
    </row>
    <row r="180" spans="1:6" x14ac:dyDescent="0.2">
      <c r="A180" s="15">
        <v>1</v>
      </c>
      <c r="B180" s="10">
        <v>5</v>
      </c>
      <c r="C180" s="10">
        <v>1</v>
      </c>
      <c r="D180" s="16">
        <v>17</v>
      </c>
      <c r="E180" s="17">
        <v>0</v>
      </c>
    </row>
    <row r="181" spans="1:6" x14ac:dyDescent="0.2">
      <c r="A181" s="15">
        <v>1</v>
      </c>
      <c r="B181" s="10">
        <v>5</v>
      </c>
      <c r="C181" s="10">
        <v>1</v>
      </c>
      <c r="D181" s="16">
        <v>18</v>
      </c>
      <c r="E181" s="17">
        <v>0</v>
      </c>
    </row>
    <row r="182" spans="1:6" x14ac:dyDescent="0.2">
      <c r="A182" s="15">
        <v>1</v>
      </c>
      <c r="B182" s="10">
        <v>5</v>
      </c>
      <c r="C182" s="10">
        <v>1</v>
      </c>
      <c r="D182" s="16">
        <v>19</v>
      </c>
      <c r="E182" s="17">
        <v>0</v>
      </c>
    </row>
    <row r="183" spans="1:6" x14ac:dyDescent="0.2">
      <c r="A183" s="22">
        <v>1</v>
      </c>
      <c r="B183" s="23">
        <v>5</v>
      </c>
      <c r="C183" s="23">
        <v>1</v>
      </c>
      <c r="D183" s="23">
        <v>20</v>
      </c>
      <c r="E183" s="24">
        <v>0</v>
      </c>
      <c r="F183" s="25"/>
    </row>
    <row r="184" spans="1:6" x14ac:dyDescent="0.2">
      <c r="A184" s="15">
        <v>1</v>
      </c>
      <c r="B184" s="10">
        <v>5</v>
      </c>
      <c r="C184" s="10">
        <v>1</v>
      </c>
      <c r="D184" s="16">
        <v>21</v>
      </c>
      <c r="E184" s="17">
        <v>0</v>
      </c>
    </row>
    <row r="185" spans="1:6" x14ac:dyDescent="0.2">
      <c r="A185" s="15">
        <v>1</v>
      </c>
      <c r="B185" s="10">
        <v>5</v>
      </c>
      <c r="C185" s="10">
        <v>1</v>
      </c>
      <c r="D185" s="16">
        <v>22</v>
      </c>
      <c r="E185" s="17">
        <v>0</v>
      </c>
    </row>
    <row r="186" spans="1:6" x14ac:dyDescent="0.2">
      <c r="A186" s="15">
        <v>1</v>
      </c>
      <c r="B186" s="10">
        <v>5</v>
      </c>
      <c r="C186" s="10">
        <v>1</v>
      </c>
      <c r="D186" s="16">
        <v>23</v>
      </c>
      <c r="E186" s="17">
        <v>0</v>
      </c>
    </row>
    <row r="187" spans="1:6" x14ac:dyDescent="0.2">
      <c r="A187" s="15">
        <v>1</v>
      </c>
      <c r="B187" s="10">
        <v>5</v>
      </c>
      <c r="C187" s="10">
        <v>1</v>
      </c>
      <c r="D187" s="16">
        <v>24</v>
      </c>
      <c r="E187" s="17">
        <v>0</v>
      </c>
    </row>
    <row r="188" spans="1:6" x14ac:dyDescent="0.2">
      <c r="A188" s="19">
        <v>1</v>
      </c>
      <c r="B188" s="10">
        <v>5</v>
      </c>
      <c r="C188" s="20">
        <v>1</v>
      </c>
      <c r="D188" s="16">
        <v>25</v>
      </c>
      <c r="E188" s="17">
        <v>0</v>
      </c>
    </row>
    <row r="189" spans="1:6" x14ac:dyDescent="0.2">
      <c r="A189" s="15">
        <v>1</v>
      </c>
      <c r="B189" s="10">
        <v>5</v>
      </c>
      <c r="C189" s="10">
        <v>1</v>
      </c>
      <c r="D189" s="16">
        <v>26</v>
      </c>
      <c r="E189" s="17">
        <v>0</v>
      </c>
    </row>
    <row r="190" spans="1:6" x14ac:dyDescent="0.2">
      <c r="A190" s="15">
        <v>1</v>
      </c>
      <c r="B190" s="10">
        <v>5</v>
      </c>
      <c r="C190" s="10">
        <v>1</v>
      </c>
      <c r="D190" s="16">
        <v>27</v>
      </c>
      <c r="E190" s="17">
        <v>0</v>
      </c>
    </row>
    <row r="191" spans="1:6" x14ac:dyDescent="0.2">
      <c r="A191" s="15">
        <v>1</v>
      </c>
      <c r="B191" s="10">
        <v>5</v>
      </c>
      <c r="C191" s="10">
        <v>1</v>
      </c>
      <c r="D191" s="16">
        <v>28</v>
      </c>
      <c r="E191" s="17">
        <v>0</v>
      </c>
    </row>
    <row r="192" spans="1:6" x14ac:dyDescent="0.2">
      <c r="A192" s="15">
        <v>1</v>
      </c>
      <c r="B192" s="10">
        <v>5</v>
      </c>
      <c r="C192" s="20">
        <v>1</v>
      </c>
      <c r="D192" s="16">
        <v>29</v>
      </c>
      <c r="E192" s="17">
        <v>0</v>
      </c>
    </row>
    <row r="193" spans="1:6" x14ac:dyDescent="0.2">
      <c r="A193" s="22">
        <v>1</v>
      </c>
      <c r="B193" s="23">
        <v>5</v>
      </c>
      <c r="C193" s="23">
        <v>1</v>
      </c>
      <c r="D193" s="23">
        <v>30</v>
      </c>
      <c r="E193" s="24">
        <v>0</v>
      </c>
      <c r="F193" s="25"/>
    </row>
    <row r="194" spans="1:6" x14ac:dyDescent="0.2">
      <c r="A194" s="15">
        <v>1</v>
      </c>
      <c r="B194" s="10">
        <v>5</v>
      </c>
      <c r="C194" s="10">
        <v>1</v>
      </c>
      <c r="D194" s="16">
        <v>31</v>
      </c>
      <c r="E194" s="17">
        <v>0</v>
      </c>
    </row>
    <row r="195" spans="1:6" x14ac:dyDescent="0.2">
      <c r="A195" s="15">
        <v>1</v>
      </c>
      <c r="B195" s="10">
        <v>5</v>
      </c>
      <c r="C195" s="10">
        <v>1</v>
      </c>
      <c r="D195" s="16">
        <v>32</v>
      </c>
      <c r="E195" s="17">
        <v>0</v>
      </c>
    </row>
    <row r="196" spans="1:6" x14ac:dyDescent="0.2">
      <c r="A196" s="15">
        <v>1</v>
      </c>
      <c r="B196" s="10">
        <v>5</v>
      </c>
      <c r="C196" s="10">
        <v>1</v>
      </c>
      <c r="D196" s="16">
        <v>33</v>
      </c>
      <c r="E196" s="17">
        <v>0</v>
      </c>
    </row>
    <row r="197" spans="1:6" x14ac:dyDescent="0.2">
      <c r="A197" s="15">
        <v>1</v>
      </c>
      <c r="B197" s="10">
        <v>5</v>
      </c>
      <c r="C197" s="10">
        <v>1</v>
      </c>
      <c r="D197" s="16">
        <v>34</v>
      </c>
      <c r="E197" s="17">
        <v>0</v>
      </c>
    </row>
    <row r="198" spans="1:6" x14ac:dyDescent="0.2">
      <c r="A198" s="19">
        <v>1</v>
      </c>
      <c r="B198" s="10">
        <v>5</v>
      </c>
      <c r="C198" s="20">
        <v>1</v>
      </c>
      <c r="D198" s="16">
        <v>35</v>
      </c>
      <c r="E198" s="17">
        <v>0</v>
      </c>
    </row>
    <row r="199" spans="1:6" x14ac:dyDescent="0.2">
      <c r="A199" s="15">
        <v>1</v>
      </c>
      <c r="B199" s="10">
        <v>5</v>
      </c>
      <c r="C199" s="10">
        <v>1</v>
      </c>
      <c r="D199" s="16">
        <v>36</v>
      </c>
      <c r="E199" s="17">
        <v>0</v>
      </c>
    </row>
    <row r="200" spans="1:6" x14ac:dyDescent="0.2">
      <c r="A200" s="15">
        <v>1</v>
      </c>
      <c r="B200" s="10">
        <v>5</v>
      </c>
      <c r="C200" s="10">
        <v>1</v>
      </c>
      <c r="D200" s="16">
        <v>37</v>
      </c>
      <c r="E200" s="17">
        <v>0</v>
      </c>
    </row>
    <row r="201" spans="1:6" x14ac:dyDescent="0.2">
      <c r="A201" s="15">
        <v>1</v>
      </c>
      <c r="B201" s="10">
        <v>5</v>
      </c>
      <c r="C201" s="10">
        <v>1</v>
      </c>
      <c r="D201" s="16">
        <v>38</v>
      </c>
      <c r="E201" s="17">
        <v>0</v>
      </c>
    </row>
    <row r="202" spans="1:6" x14ac:dyDescent="0.2">
      <c r="A202" s="15">
        <v>1</v>
      </c>
      <c r="B202" s="10">
        <v>5</v>
      </c>
      <c r="C202" s="10">
        <v>1</v>
      </c>
      <c r="D202" s="16">
        <v>39</v>
      </c>
      <c r="E202" s="17">
        <v>0</v>
      </c>
    </row>
    <row r="203" spans="1:6" ht="15.75" thickBot="1" x14ac:dyDescent="0.25">
      <c r="A203" s="26">
        <v>1</v>
      </c>
      <c r="B203" s="27">
        <v>5</v>
      </c>
      <c r="C203" s="27">
        <v>1</v>
      </c>
      <c r="D203" s="27">
        <v>40</v>
      </c>
      <c r="E203" s="28">
        <v>0</v>
      </c>
      <c r="F203" s="43"/>
    </row>
    <row r="204" spans="1:6" x14ac:dyDescent="0.2">
      <c r="A204" s="15">
        <v>1</v>
      </c>
      <c r="B204" s="10">
        <v>6</v>
      </c>
      <c r="C204" s="10">
        <v>1</v>
      </c>
      <c r="D204" s="16">
        <v>1</v>
      </c>
      <c r="E204" s="17">
        <v>16</v>
      </c>
    </row>
    <row r="205" spans="1:6" x14ac:dyDescent="0.2">
      <c r="A205" s="15">
        <v>1</v>
      </c>
      <c r="B205" s="10">
        <v>6</v>
      </c>
      <c r="C205" s="10">
        <v>1</v>
      </c>
      <c r="D205" s="16">
        <v>2</v>
      </c>
      <c r="E205" s="17">
        <v>3</v>
      </c>
    </row>
    <row r="206" spans="1:6" x14ac:dyDescent="0.2">
      <c r="A206" s="15">
        <v>1</v>
      </c>
      <c r="B206" s="10">
        <v>6</v>
      </c>
      <c r="C206" s="10">
        <v>1</v>
      </c>
      <c r="D206" s="16">
        <v>3</v>
      </c>
      <c r="E206" s="17">
        <v>5</v>
      </c>
    </row>
    <row r="207" spans="1:6" x14ac:dyDescent="0.2">
      <c r="A207" s="15">
        <v>1</v>
      </c>
      <c r="B207" s="10">
        <v>6</v>
      </c>
      <c r="C207" s="10">
        <v>1</v>
      </c>
      <c r="D207" s="16">
        <v>4</v>
      </c>
      <c r="E207" s="17">
        <v>11</v>
      </c>
    </row>
    <row r="208" spans="1:6" x14ac:dyDescent="0.2">
      <c r="A208" s="19">
        <v>1</v>
      </c>
      <c r="B208" s="10">
        <v>6</v>
      </c>
      <c r="C208" s="20">
        <v>1</v>
      </c>
      <c r="D208" s="16">
        <v>5</v>
      </c>
      <c r="E208" s="17">
        <v>2</v>
      </c>
    </row>
    <row r="209" spans="1:6" x14ac:dyDescent="0.2">
      <c r="A209" s="15">
        <v>1</v>
      </c>
      <c r="B209" s="10">
        <v>6</v>
      </c>
      <c r="C209" s="10">
        <v>1</v>
      </c>
      <c r="D209" s="16">
        <v>6</v>
      </c>
      <c r="E209" s="17">
        <v>0</v>
      </c>
    </row>
    <row r="210" spans="1:6" x14ac:dyDescent="0.2">
      <c r="A210" s="15">
        <v>1</v>
      </c>
      <c r="B210" s="10">
        <v>6</v>
      </c>
      <c r="C210" s="10">
        <v>1</v>
      </c>
      <c r="D210" s="16">
        <v>7</v>
      </c>
      <c r="E210" s="17">
        <v>5</v>
      </c>
    </row>
    <row r="211" spans="1:6" x14ac:dyDescent="0.2">
      <c r="A211" s="15">
        <v>1</v>
      </c>
      <c r="B211" s="10">
        <v>6</v>
      </c>
      <c r="C211" s="10">
        <v>1</v>
      </c>
      <c r="D211" s="16">
        <v>8</v>
      </c>
      <c r="E211" s="17">
        <v>10</v>
      </c>
    </row>
    <row r="212" spans="1:6" x14ac:dyDescent="0.2">
      <c r="A212" s="15">
        <v>1</v>
      </c>
      <c r="B212" s="10">
        <v>6</v>
      </c>
      <c r="C212" s="10">
        <v>1</v>
      </c>
      <c r="D212" s="16">
        <v>9</v>
      </c>
      <c r="E212" s="17">
        <v>13</v>
      </c>
    </row>
    <row r="213" spans="1:6" x14ac:dyDescent="0.2">
      <c r="A213" s="22">
        <v>1</v>
      </c>
      <c r="B213" s="23">
        <v>6</v>
      </c>
      <c r="C213" s="23">
        <v>1</v>
      </c>
      <c r="D213" s="23">
        <v>10</v>
      </c>
      <c r="E213" s="24">
        <v>30</v>
      </c>
      <c r="F213" s="25"/>
    </row>
    <row r="214" spans="1:6" x14ac:dyDescent="0.2">
      <c r="A214" s="15">
        <v>1</v>
      </c>
      <c r="B214" s="10">
        <v>6</v>
      </c>
      <c r="C214" s="10">
        <v>1</v>
      </c>
      <c r="D214" s="16">
        <v>11</v>
      </c>
      <c r="E214" s="17">
        <v>15</v>
      </c>
    </row>
    <row r="215" spans="1:6" x14ac:dyDescent="0.2">
      <c r="A215" s="15">
        <v>1</v>
      </c>
      <c r="B215" s="10">
        <v>6</v>
      </c>
      <c r="C215" s="10">
        <v>1</v>
      </c>
      <c r="D215" s="16">
        <v>12</v>
      </c>
      <c r="E215" s="17">
        <v>3</v>
      </c>
    </row>
    <row r="216" spans="1:6" x14ac:dyDescent="0.2">
      <c r="A216" s="15">
        <v>1</v>
      </c>
      <c r="B216" s="10">
        <v>6</v>
      </c>
      <c r="C216" s="10">
        <v>1</v>
      </c>
      <c r="D216" s="16">
        <v>13</v>
      </c>
      <c r="E216" s="17">
        <v>15</v>
      </c>
    </row>
    <row r="217" spans="1:6" x14ac:dyDescent="0.2">
      <c r="A217" s="15">
        <v>1</v>
      </c>
      <c r="B217" s="10">
        <v>6</v>
      </c>
      <c r="C217" s="10">
        <v>1</v>
      </c>
      <c r="D217" s="16">
        <v>14</v>
      </c>
      <c r="E217" s="17">
        <v>1</v>
      </c>
    </row>
    <row r="218" spans="1:6" x14ac:dyDescent="0.2">
      <c r="A218" s="19">
        <v>1</v>
      </c>
      <c r="B218" s="10">
        <v>6</v>
      </c>
      <c r="C218" s="20">
        <v>1</v>
      </c>
      <c r="D218" s="16">
        <v>15</v>
      </c>
      <c r="E218" s="17">
        <v>5</v>
      </c>
    </row>
    <row r="219" spans="1:6" x14ac:dyDescent="0.2">
      <c r="A219" s="15">
        <v>1</v>
      </c>
      <c r="B219" s="10">
        <v>6</v>
      </c>
      <c r="C219" s="10">
        <v>1</v>
      </c>
      <c r="D219" s="16">
        <v>16</v>
      </c>
      <c r="E219" s="17">
        <v>21</v>
      </c>
    </row>
    <row r="220" spans="1:6" x14ac:dyDescent="0.2">
      <c r="A220" s="15">
        <v>1</v>
      </c>
      <c r="B220" s="10">
        <v>6</v>
      </c>
      <c r="C220" s="10">
        <v>1</v>
      </c>
      <c r="D220" s="16">
        <v>17</v>
      </c>
      <c r="E220" s="17">
        <v>1</v>
      </c>
    </row>
    <row r="221" spans="1:6" x14ac:dyDescent="0.2">
      <c r="A221" s="15">
        <v>1</v>
      </c>
      <c r="B221" s="10">
        <v>6</v>
      </c>
      <c r="C221" s="10">
        <v>1</v>
      </c>
      <c r="D221" s="16">
        <v>18</v>
      </c>
      <c r="E221" s="17">
        <v>0</v>
      </c>
    </row>
    <row r="222" spans="1:6" x14ac:dyDescent="0.2">
      <c r="A222" s="15">
        <v>1</v>
      </c>
      <c r="B222" s="10">
        <v>6</v>
      </c>
      <c r="C222" s="10">
        <v>1</v>
      </c>
      <c r="D222" s="16">
        <v>19</v>
      </c>
      <c r="E222" s="17">
        <v>13</v>
      </c>
    </row>
    <row r="223" spans="1:6" x14ac:dyDescent="0.2">
      <c r="A223" s="22">
        <v>1</v>
      </c>
      <c r="B223" s="23">
        <v>6</v>
      </c>
      <c r="C223" s="23">
        <v>1</v>
      </c>
      <c r="D223" s="23">
        <v>20</v>
      </c>
      <c r="E223" s="24">
        <v>0</v>
      </c>
      <c r="F223" s="25"/>
    </row>
    <row r="224" spans="1:6" x14ac:dyDescent="0.2">
      <c r="A224" s="15">
        <v>1</v>
      </c>
      <c r="B224" s="10">
        <v>6</v>
      </c>
      <c r="C224" s="10">
        <v>1</v>
      </c>
      <c r="D224" s="16">
        <v>21</v>
      </c>
      <c r="E224" s="17">
        <v>0</v>
      </c>
    </row>
    <row r="225" spans="1:6" x14ac:dyDescent="0.2">
      <c r="A225" s="15">
        <v>1</v>
      </c>
      <c r="B225" s="10">
        <v>6</v>
      </c>
      <c r="C225" s="10">
        <v>1</v>
      </c>
      <c r="D225" s="16">
        <v>22</v>
      </c>
      <c r="E225" s="17">
        <v>0</v>
      </c>
    </row>
    <row r="226" spans="1:6" x14ac:dyDescent="0.2">
      <c r="A226" s="15">
        <v>1</v>
      </c>
      <c r="B226" s="10">
        <v>6</v>
      </c>
      <c r="C226" s="10">
        <v>1</v>
      </c>
      <c r="D226" s="16">
        <v>23</v>
      </c>
      <c r="E226" s="17">
        <v>0</v>
      </c>
    </row>
    <row r="227" spans="1:6" x14ac:dyDescent="0.2">
      <c r="A227" s="15">
        <v>1</v>
      </c>
      <c r="B227" s="10">
        <v>6</v>
      </c>
      <c r="C227" s="10">
        <v>1</v>
      </c>
      <c r="D227" s="16">
        <v>24</v>
      </c>
      <c r="E227" s="17">
        <v>11</v>
      </c>
    </row>
    <row r="228" spans="1:6" x14ac:dyDescent="0.2">
      <c r="A228" s="19">
        <v>1</v>
      </c>
      <c r="B228" s="10">
        <v>6</v>
      </c>
      <c r="C228" s="20">
        <v>1</v>
      </c>
      <c r="D228" s="16">
        <v>25</v>
      </c>
      <c r="E228" s="17">
        <v>0</v>
      </c>
    </row>
    <row r="229" spans="1:6" x14ac:dyDescent="0.2">
      <c r="A229" s="15">
        <v>1</v>
      </c>
      <c r="B229" s="10">
        <v>6</v>
      </c>
      <c r="C229" s="10">
        <v>1</v>
      </c>
      <c r="D229" s="16">
        <v>26</v>
      </c>
      <c r="E229" s="17">
        <v>0</v>
      </c>
    </row>
    <row r="230" spans="1:6" x14ac:dyDescent="0.2">
      <c r="A230" s="15">
        <v>1</v>
      </c>
      <c r="B230" s="10">
        <v>6</v>
      </c>
      <c r="C230" s="10">
        <v>1</v>
      </c>
      <c r="D230" s="16">
        <v>27</v>
      </c>
      <c r="E230" s="17">
        <v>1</v>
      </c>
    </row>
    <row r="231" spans="1:6" x14ac:dyDescent="0.2">
      <c r="A231" s="15">
        <v>1</v>
      </c>
      <c r="B231" s="10">
        <v>6</v>
      </c>
      <c r="C231" s="10">
        <v>1</v>
      </c>
      <c r="D231" s="16">
        <v>28</v>
      </c>
      <c r="E231" s="17">
        <v>1</v>
      </c>
    </row>
    <row r="232" spans="1:6" x14ac:dyDescent="0.2">
      <c r="A232" s="15">
        <v>1</v>
      </c>
      <c r="B232" s="10">
        <v>6</v>
      </c>
      <c r="C232" s="20">
        <v>1</v>
      </c>
      <c r="D232" s="16">
        <v>29</v>
      </c>
      <c r="E232" s="17">
        <v>0</v>
      </c>
    </row>
    <row r="233" spans="1:6" x14ac:dyDescent="0.2">
      <c r="A233" s="22">
        <v>1</v>
      </c>
      <c r="B233" s="23">
        <v>6</v>
      </c>
      <c r="C233" s="23">
        <v>1</v>
      </c>
      <c r="D233" s="23">
        <v>30</v>
      </c>
      <c r="E233" s="24">
        <v>10</v>
      </c>
      <c r="F233" s="25"/>
    </row>
    <row r="234" spans="1:6" x14ac:dyDescent="0.2">
      <c r="A234" s="15">
        <v>1</v>
      </c>
      <c r="B234" s="10">
        <v>6</v>
      </c>
      <c r="C234" s="10">
        <v>1</v>
      </c>
      <c r="D234" s="16">
        <v>31</v>
      </c>
      <c r="E234" s="17">
        <v>12</v>
      </c>
    </row>
    <row r="235" spans="1:6" x14ac:dyDescent="0.2">
      <c r="A235" s="15">
        <v>1</v>
      </c>
      <c r="B235" s="10">
        <v>6</v>
      </c>
      <c r="C235" s="10">
        <v>1</v>
      </c>
      <c r="D235" s="16">
        <v>32</v>
      </c>
      <c r="E235" s="17">
        <v>11</v>
      </c>
    </row>
    <row r="236" spans="1:6" x14ac:dyDescent="0.2">
      <c r="A236" s="15">
        <v>1</v>
      </c>
      <c r="B236" s="10">
        <v>6</v>
      </c>
      <c r="C236" s="10">
        <v>1</v>
      </c>
      <c r="D236" s="16">
        <v>33</v>
      </c>
      <c r="E236" s="17">
        <v>0</v>
      </c>
    </row>
    <row r="237" spans="1:6" x14ac:dyDescent="0.2">
      <c r="A237" s="15">
        <v>1</v>
      </c>
      <c r="B237" s="10">
        <v>6</v>
      </c>
      <c r="C237" s="10">
        <v>1</v>
      </c>
      <c r="D237" s="16">
        <v>34</v>
      </c>
      <c r="E237" s="17">
        <v>3</v>
      </c>
    </row>
    <row r="238" spans="1:6" x14ac:dyDescent="0.2">
      <c r="A238" s="19">
        <v>1</v>
      </c>
      <c r="B238" s="10">
        <v>6</v>
      </c>
      <c r="C238" s="20">
        <v>1</v>
      </c>
      <c r="D238" s="16">
        <v>35</v>
      </c>
      <c r="E238" s="17">
        <v>14</v>
      </c>
    </row>
    <row r="239" spans="1:6" x14ac:dyDescent="0.2">
      <c r="A239" s="15">
        <v>1</v>
      </c>
      <c r="B239" s="10">
        <v>6</v>
      </c>
      <c r="C239" s="10">
        <v>1</v>
      </c>
      <c r="D239" s="16">
        <v>36</v>
      </c>
      <c r="E239" s="17">
        <v>5</v>
      </c>
    </row>
    <row r="240" spans="1:6" x14ac:dyDescent="0.2">
      <c r="A240" s="15">
        <v>1</v>
      </c>
      <c r="B240" s="10">
        <v>6</v>
      </c>
      <c r="C240" s="10">
        <v>1</v>
      </c>
      <c r="D240" s="16">
        <v>37</v>
      </c>
      <c r="E240" s="17">
        <v>1</v>
      </c>
    </row>
    <row r="241" spans="1:6" x14ac:dyDescent="0.2">
      <c r="A241" s="15">
        <v>1</v>
      </c>
      <c r="B241" s="10">
        <v>6</v>
      </c>
      <c r="C241" s="10">
        <v>1</v>
      </c>
      <c r="D241" s="16">
        <v>38</v>
      </c>
      <c r="E241" s="17">
        <v>15</v>
      </c>
    </row>
    <row r="242" spans="1:6" x14ac:dyDescent="0.2">
      <c r="A242" s="15">
        <v>1</v>
      </c>
      <c r="B242" s="10">
        <v>6</v>
      </c>
      <c r="C242" s="10">
        <v>1</v>
      </c>
      <c r="D242" s="16">
        <v>39</v>
      </c>
      <c r="E242" s="17">
        <v>0</v>
      </c>
    </row>
    <row r="243" spans="1:6" ht="15.75" thickBot="1" x14ac:dyDescent="0.25">
      <c r="A243" s="26">
        <v>1</v>
      </c>
      <c r="B243" s="27">
        <v>6</v>
      </c>
      <c r="C243" s="27">
        <v>1</v>
      </c>
      <c r="D243" s="27">
        <v>40</v>
      </c>
      <c r="E243" s="28">
        <v>3</v>
      </c>
      <c r="F243" s="43"/>
    </row>
    <row r="244" spans="1:6" x14ac:dyDescent="0.2">
      <c r="A244" s="15">
        <v>1</v>
      </c>
      <c r="B244" s="10">
        <v>7</v>
      </c>
      <c r="C244" s="10">
        <v>1</v>
      </c>
      <c r="D244" s="16">
        <v>1</v>
      </c>
      <c r="E244" s="17">
        <v>0</v>
      </c>
    </row>
    <row r="245" spans="1:6" x14ac:dyDescent="0.2">
      <c r="A245" s="15">
        <v>1</v>
      </c>
      <c r="B245" s="10">
        <v>7</v>
      </c>
      <c r="C245" s="10">
        <v>1</v>
      </c>
      <c r="D245" s="16">
        <v>2</v>
      </c>
      <c r="E245" s="17">
        <v>18</v>
      </c>
    </row>
    <row r="246" spans="1:6" x14ac:dyDescent="0.2">
      <c r="A246" s="15">
        <v>1</v>
      </c>
      <c r="B246" s="10">
        <v>7</v>
      </c>
      <c r="C246" s="10">
        <v>1</v>
      </c>
      <c r="D246" s="16">
        <v>3</v>
      </c>
      <c r="E246" s="17">
        <v>9</v>
      </c>
    </row>
    <row r="247" spans="1:6" x14ac:dyDescent="0.2">
      <c r="A247" s="15">
        <v>1</v>
      </c>
      <c r="B247" s="10">
        <v>7</v>
      </c>
      <c r="C247" s="10">
        <v>1</v>
      </c>
      <c r="D247" s="16">
        <v>4</v>
      </c>
      <c r="E247" s="17">
        <v>8</v>
      </c>
    </row>
    <row r="248" spans="1:6" x14ac:dyDescent="0.2">
      <c r="A248" s="19">
        <v>1</v>
      </c>
      <c r="B248" s="10">
        <v>7</v>
      </c>
      <c r="C248" s="20">
        <v>1</v>
      </c>
      <c r="D248" s="16">
        <v>5</v>
      </c>
      <c r="E248" s="17">
        <v>6</v>
      </c>
    </row>
    <row r="249" spans="1:6" x14ac:dyDescent="0.2">
      <c r="A249" s="15">
        <v>1</v>
      </c>
      <c r="B249" s="10">
        <v>7</v>
      </c>
      <c r="C249" s="10">
        <v>1</v>
      </c>
      <c r="D249" s="16">
        <v>6</v>
      </c>
      <c r="E249" s="17">
        <v>4</v>
      </c>
    </row>
    <row r="250" spans="1:6" x14ac:dyDescent="0.2">
      <c r="A250" s="15">
        <v>1</v>
      </c>
      <c r="B250" s="10">
        <v>7</v>
      </c>
      <c r="C250" s="10">
        <v>1</v>
      </c>
      <c r="D250" s="16">
        <v>7</v>
      </c>
      <c r="E250" s="17">
        <v>13</v>
      </c>
    </row>
    <row r="251" spans="1:6" x14ac:dyDescent="0.2">
      <c r="A251" s="15">
        <v>1</v>
      </c>
      <c r="B251" s="10">
        <v>7</v>
      </c>
      <c r="C251" s="10">
        <v>1</v>
      </c>
      <c r="D251" s="16">
        <v>8</v>
      </c>
      <c r="E251" s="17">
        <v>1</v>
      </c>
    </row>
    <row r="252" spans="1:6" x14ac:dyDescent="0.2">
      <c r="A252" s="15">
        <v>1</v>
      </c>
      <c r="B252" s="10">
        <v>7</v>
      </c>
      <c r="C252" s="10">
        <v>1</v>
      </c>
      <c r="D252" s="16">
        <v>9</v>
      </c>
      <c r="E252" s="17">
        <v>0</v>
      </c>
    </row>
    <row r="253" spans="1:6" x14ac:dyDescent="0.2">
      <c r="A253" s="22">
        <v>1</v>
      </c>
      <c r="B253" s="23">
        <v>7</v>
      </c>
      <c r="C253" s="23">
        <v>1</v>
      </c>
      <c r="D253" s="23">
        <v>10</v>
      </c>
      <c r="E253" s="24">
        <v>2</v>
      </c>
      <c r="F253" s="25"/>
    </row>
    <row r="254" spans="1:6" x14ac:dyDescent="0.2">
      <c r="A254" s="15">
        <v>1</v>
      </c>
      <c r="B254" s="10">
        <v>7</v>
      </c>
      <c r="C254" s="10">
        <v>1</v>
      </c>
      <c r="D254" s="16">
        <v>11</v>
      </c>
      <c r="E254" s="17">
        <v>2</v>
      </c>
    </row>
    <row r="255" spans="1:6" x14ac:dyDescent="0.2">
      <c r="A255" s="15">
        <v>1</v>
      </c>
      <c r="B255" s="10">
        <v>7</v>
      </c>
      <c r="C255" s="10">
        <v>1</v>
      </c>
      <c r="D255" s="16">
        <v>12</v>
      </c>
      <c r="E255" s="17">
        <v>3</v>
      </c>
    </row>
    <row r="256" spans="1:6" x14ac:dyDescent="0.2">
      <c r="A256" s="15">
        <v>1</v>
      </c>
      <c r="B256" s="10">
        <v>7</v>
      </c>
      <c r="C256" s="10">
        <v>1</v>
      </c>
      <c r="D256" s="16">
        <v>13</v>
      </c>
      <c r="E256" s="17">
        <v>5</v>
      </c>
    </row>
    <row r="257" spans="1:6" x14ac:dyDescent="0.2">
      <c r="A257" s="15">
        <v>1</v>
      </c>
      <c r="B257" s="10">
        <v>7</v>
      </c>
      <c r="C257" s="10">
        <v>1</v>
      </c>
      <c r="D257" s="16">
        <v>14</v>
      </c>
      <c r="E257" s="17">
        <v>0</v>
      </c>
    </row>
    <row r="258" spans="1:6" x14ac:dyDescent="0.2">
      <c r="A258" s="19">
        <v>1</v>
      </c>
      <c r="B258" s="10">
        <v>7</v>
      </c>
      <c r="C258" s="20">
        <v>1</v>
      </c>
      <c r="D258" s="16">
        <v>15</v>
      </c>
      <c r="E258" s="17">
        <v>1</v>
      </c>
    </row>
    <row r="259" spans="1:6" x14ac:dyDescent="0.2">
      <c r="A259" s="15">
        <v>1</v>
      </c>
      <c r="B259" s="10">
        <v>7</v>
      </c>
      <c r="C259" s="10">
        <v>1</v>
      </c>
      <c r="D259" s="16">
        <v>16</v>
      </c>
      <c r="E259" s="17">
        <v>15</v>
      </c>
    </row>
    <row r="260" spans="1:6" x14ac:dyDescent="0.2">
      <c r="A260" s="15">
        <v>1</v>
      </c>
      <c r="B260" s="10">
        <v>7</v>
      </c>
      <c r="C260" s="10">
        <v>1</v>
      </c>
      <c r="D260" s="16">
        <v>17</v>
      </c>
      <c r="E260" s="17">
        <v>0</v>
      </c>
    </row>
    <row r="261" spans="1:6" x14ac:dyDescent="0.2">
      <c r="A261" s="15">
        <v>1</v>
      </c>
      <c r="B261" s="10">
        <v>7</v>
      </c>
      <c r="C261" s="10">
        <v>1</v>
      </c>
      <c r="D261" s="16">
        <v>18</v>
      </c>
      <c r="E261" s="17">
        <v>0</v>
      </c>
    </row>
    <row r="262" spans="1:6" x14ac:dyDescent="0.2">
      <c r="A262" s="15">
        <v>1</v>
      </c>
      <c r="B262" s="10">
        <v>7</v>
      </c>
      <c r="C262" s="10">
        <v>1</v>
      </c>
      <c r="D262" s="16">
        <v>19</v>
      </c>
      <c r="E262" s="17">
        <v>4</v>
      </c>
    </row>
    <row r="263" spans="1:6" x14ac:dyDescent="0.2">
      <c r="A263" s="22">
        <v>1</v>
      </c>
      <c r="B263" s="23">
        <v>7</v>
      </c>
      <c r="C263" s="23">
        <v>1</v>
      </c>
      <c r="D263" s="23">
        <v>20</v>
      </c>
      <c r="E263" s="24">
        <v>9</v>
      </c>
      <c r="F263" s="25"/>
    </row>
    <row r="264" spans="1:6" x14ac:dyDescent="0.2">
      <c r="A264" s="15">
        <v>1</v>
      </c>
      <c r="B264" s="10">
        <v>7</v>
      </c>
      <c r="C264" s="10">
        <v>1</v>
      </c>
      <c r="D264" s="16">
        <v>21</v>
      </c>
      <c r="E264" s="17">
        <v>22</v>
      </c>
    </row>
    <row r="265" spans="1:6" x14ac:dyDescent="0.2">
      <c r="A265" s="15">
        <v>1</v>
      </c>
      <c r="B265" s="10">
        <v>7</v>
      </c>
      <c r="C265" s="10">
        <v>1</v>
      </c>
      <c r="D265" s="16">
        <v>22</v>
      </c>
      <c r="E265" s="17">
        <v>14</v>
      </c>
    </row>
    <row r="266" spans="1:6" x14ac:dyDescent="0.2">
      <c r="A266" s="15">
        <v>1</v>
      </c>
      <c r="B266" s="10">
        <v>7</v>
      </c>
      <c r="C266" s="10">
        <v>1</v>
      </c>
      <c r="D266" s="16">
        <v>23</v>
      </c>
      <c r="E266" s="17">
        <v>0</v>
      </c>
    </row>
    <row r="267" spans="1:6" x14ac:dyDescent="0.2">
      <c r="A267" s="15">
        <v>1</v>
      </c>
      <c r="B267" s="10">
        <v>7</v>
      </c>
      <c r="C267" s="10">
        <v>1</v>
      </c>
      <c r="D267" s="16">
        <v>24</v>
      </c>
      <c r="E267" s="17">
        <v>13</v>
      </c>
    </row>
    <row r="268" spans="1:6" x14ac:dyDescent="0.2">
      <c r="A268" s="19">
        <v>1</v>
      </c>
      <c r="B268" s="10">
        <v>7</v>
      </c>
      <c r="C268" s="20">
        <v>1</v>
      </c>
      <c r="D268" s="16">
        <v>25</v>
      </c>
      <c r="E268" s="17">
        <v>35</v>
      </c>
    </row>
    <row r="269" spans="1:6" x14ac:dyDescent="0.2">
      <c r="A269" s="15">
        <v>1</v>
      </c>
      <c r="B269" s="10">
        <v>7</v>
      </c>
      <c r="C269" s="10">
        <v>1</v>
      </c>
      <c r="D269" s="16">
        <v>26</v>
      </c>
      <c r="E269" s="17">
        <v>3</v>
      </c>
    </row>
    <row r="270" spans="1:6" x14ac:dyDescent="0.2">
      <c r="A270" s="15">
        <v>1</v>
      </c>
      <c r="B270" s="10">
        <v>7</v>
      </c>
      <c r="C270" s="10">
        <v>1</v>
      </c>
      <c r="D270" s="16">
        <v>27</v>
      </c>
      <c r="E270" s="17">
        <v>7</v>
      </c>
    </row>
    <row r="271" spans="1:6" x14ac:dyDescent="0.2">
      <c r="A271" s="15">
        <v>1</v>
      </c>
      <c r="B271" s="10">
        <v>7</v>
      </c>
      <c r="C271" s="10">
        <v>1</v>
      </c>
      <c r="D271" s="16">
        <v>28</v>
      </c>
      <c r="E271" s="17">
        <v>4</v>
      </c>
    </row>
    <row r="272" spans="1:6" x14ac:dyDescent="0.2">
      <c r="A272" s="15">
        <v>1</v>
      </c>
      <c r="B272" s="10">
        <v>7</v>
      </c>
      <c r="C272" s="20">
        <v>1</v>
      </c>
      <c r="D272" s="16">
        <v>29</v>
      </c>
      <c r="E272" s="17">
        <v>6</v>
      </c>
    </row>
    <row r="273" spans="1:6" x14ac:dyDescent="0.2">
      <c r="A273" s="22">
        <v>1</v>
      </c>
      <c r="B273" s="23">
        <v>7</v>
      </c>
      <c r="C273" s="23">
        <v>1</v>
      </c>
      <c r="D273" s="23">
        <v>30</v>
      </c>
      <c r="E273" s="24">
        <v>3</v>
      </c>
      <c r="F273" s="25"/>
    </row>
    <row r="274" spans="1:6" x14ac:dyDescent="0.2">
      <c r="A274" s="15">
        <v>1</v>
      </c>
      <c r="B274" s="10">
        <v>7</v>
      </c>
      <c r="C274" s="10">
        <v>1</v>
      </c>
      <c r="D274" s="16">
        <v>31</v>
      </c>
      <c r="E274" s="17">
        <v>12</v>
      </c>
    </row>
    <row r="275" spans="1:6" x14ac:dyDescent="0.2">
      <c r="A275" s="15">
        <v>1</v>
      </c>
      <c r="B275" s="10">
        <v>7</v>
      </c>
      <c r="C275" s="10">
        <v>1</v>
      </c>
      <c r="D275" s="16">
        <v>32</v>
      </c>
      <c r="E275" s="17">
        <v>6</v>
      </c>
    </row>
    <row r="276" spans="1:6" x14ac:dyDescent="0.2">
      <c r="A276" s="15">
        <v>1</v>
      </c>
      <c r="B276" s="10">
        <v>7</v>
      </c>
      <c r="C276" s="10">
        <v>1</v>
      </c>
      <c r="D276" s="16">
        <v>33</v>
      </c>
      <c r="E276" s="17">
        <v>4</v>
      </c>
    </row>
    <row r="277" spans="1:6" x14ac:dyDescent="0.2">
      <c r="A277" s="15">
        <v>1</v>
      </c>
      <c r="B277" s="10">
        <v>7</v>
      </c>
      <c r="C277" s="10">
        <v>1</v>
      </c>
      <c r="D277" s="16">
        <v>34</v>
      </c>
      <c r="E277" s="17">
        <v>5</v>
      </c>
    </row>
    <row r="278" spans="1:6" x14ac:dyDescent="0.2">
      <c r="A278" s="19">
        <v>1</v>
      </c>
      <c r="B278" s="10">
        <v>7</v>
      </c>
      <c r="C278" s="20">
        <v>1</v>
      </c>
      <c r="D278" s="16">
        <v>35</v>
      </c>
      <c r="E278" s="17">
        <v>7</v>
      </c>
    </row>
    <row r="279" spans="1:6" x14ac:dyDescent="0.2">
      <c r="A279" s="15">
        <v>1</v>
      </c>
      <c r="B279" s="10">
        <v>7</v>
      </c>
      <c r="C279" s="10">
        <v>1</v>
      </c>
      <c r="D279" s="16">
        <v>36</v>
      </c>
      <c r="E279" s="17">
        <v>4</v>
      </c>
    </row>
    <row r="280" spans="1:6" x14ac:dyDescent="0.2">
      <c r="A280" s="15">
        <v>1</v>
      </c>
      <c r="B280" s="10">
        <v>7</v>
      </c>
      <c r="C280" s="10">
        <v>1</v>
      </c>
      <c r="D280" s="16">
        <v>37</v>
      </c>
      <c r="E280" s="17">
        <v>0</v>
      </c>
    </row>
    <row r="281" spans="1:6" x14ac:dyDescent="0.2">
      <c r="A281" s="15">
        <v>1</v>
      </c>
      <c r="B281" s="10">
        <v>7</v>
      </c>
      <c r="C281" s="10">
        <v>1</v>
      </c>
      <c r="D281" s="16">
        <v>38</v>
      </c>
      <c r="E281" s="17">
        <v>7</v>
      </c>
    </row>
    <row r="282" spans="1:6" x14ac:dyDescent="0.2">
      <c r="A282" s="15">
        <v>1</v>
      </c>
      <c r="B282" s="10">
        <v>7</v>
      </c>
      <c r="C282" s="10">
        <v>1</v>
      </c>
      <c r="D282" s="16">
        <v>39</v>
      </c>
      <c r="E282" s="17">
        <v>0</v>
      </c>
    </row>
    <row r="283" spans="1:6" ht="15.75" thickBot="1" x14ac:dyDescent="0.25">
      <c r="A283" s="26">
        <v>1</v>
      </c>
      <c r="B283" s="27">
        <v>7</v>
      </c>
      <c r="C283" s="27">
        <v>1</v>
      </c>
      <c r="D283" s="27">
        <v>40</v>
      </c>
      <c r="E283" s="28">
        <v>3</v>
      </c>
      <c r="F283" s="43"/>
    </row>
    <row r="284" spans="1:6" x14ac:dyDescent="0.2">
      <c r="A284" s="15">
        <v>1</v>
      </c>
      <c r="B284" s="10">
        <v>8</v>
      </c>
      <c r="C284" s="10">
        <v>1</v>
      </c>
      <c r="D284" s="16">
        <v>1</v>
      </c>
      <c r="E284" s="17">
        <v>11</v>
      </c>
    </row>
    <row r="285" spans="1:6" x14ac:dyDescent="0.2">
      <c r="A285" s="15">
        <v>1</v>
      </c>
      <c r="B285" s="10">
        <v>8</v>
      </c>
      <c r="C285" s="10">
        <v>1</v>
      </c>
      <c r="D285" s="16">
        <v>2</v>
      </c>
      <c r="E285" s="17">
        <v>18</v>
      </c>
    </row>
    <row r="286" spans="1:6" x14ac:dyDescent="0.2">
      <c r="A286" s="15">
        <v>1</v>
      </c>
      <c r="B286" s="10">
        <v>8</v>
      </c>
      <c r="C286" s="10">
        <v>1</v>
      </c>
      <c r="D286" s="16">
        <v>3</v>
      </c>
      <c r="E286" s="17">
        <v>23</v>
      </c>
    </row>
    <row r="287" spans="1:6" x14ac:dyDescent="0.2">
      <c r="A287" s="15">
        <v>1</v>
      </c>
      <c r="B287" s="10">
        <v>8</v>
      </c>
      <c r="C287" s="10">
        <v>1</v>
      </c>
      <c r="D287" s="16">
        <v>4</v>
      </c>
      <c r="E287" s="17">
        <v>36</v>
      </c>
    </row>
    <row r="288" spans="1:6" x14ac:dyDescent="0.2">
      <c r="A288" s="19">
        <v>1</v>
      </c>
      <c r="B288" s="10">
        <v>8</v>
      </c>
      <c r="C288" s="20">
        <v>1</v>
      </c>
      <c r="D288" s="16">
        <v>5</v>
      </c>
      <c r="E288" s="17">
        <v>8</v>
      </c>
    </row>
    <row r="289" spans="1:6" x14ac:dyDescent="0.2">
      <c r="A289" s="15">
        <v>1</v>
      </c>
      <c r="B289" s="10">
        <v>8</v>
      </c>
      <c r="C289" s="10">
        <v>1</v>
      </c>
      <c r="D289" s="16">
        <v>6</v>
      </c>
      <c r="E289" s="17">
        <v>26</v>
      </c>
    </row>
    <row r="290" spans="1:6" x14ac:dyDescent="0.2">
      <c r="A290" s="15">
        <v>1</v>
      </c>
      <c r="B290" s="10">
        <v>8</v>
      </c>
      <c r="C290" s="10">
        <v>1</v>
      </c>
      <c r="D290" s="16">
        <v>7</v>
      </c>
      <c r="E290" s="17">
        <v>35</v>
      </c>
    </row>
    <row r="291" spans="1:6" x14ac:dyDescent="0.2">
      <c r="A291" s="15">
        <v>1</v>
      </c>
      <c r="B291" s="10">
        <v>8</v>
      </c>
      <c r="C291" s="10">
        <v>1</v>
      </c>
      <c r="D291" s="16">
        <v>8</v>
      </c>
      <c r="E291" s="17">
        <v>52</v>
      </c>
    </row>
    <row r="292" spans="1:6" x14ac:dyDescent="0.2">
      <c r="A292" s="15">
        <v>1</v>
      </c>
      <c r="B292" s="10">
        <v>8</v>
      </c>
      <c r="C292" s="10">
        <v>1</v>
      </c>
      <c r="D292" s="16">
        <v>9</v>
      </c>
      <c r="E292" s="17">
        <v>33</v>
      </c>
    </row>
    <row r="293" spans="1:6" x14ac:dyDescent="0.2">
      <c r="A293" s="22">
        <v>1</v>
      </c>
      <c r="B293" s="23">
        <v>8</v>
      </c>
      <c r="C293" s="23">
        <v>1</v>
      </c>
      <c r="D293" s="23">
        <v>10</v>
      </c>
      <c r="E293" s="24">
        <v>7</v>
      </c>
      <c r="F293" s="25" t="s">
        <v>145</v>
      </c>
    </row>
    <row r="294" spans="1:6" x14ac:dyDescent="0.2">
      <c r="A294" s="15">
        <v>1</v>
      </c>
      <c r="B294" s="10">
        <v>8</v>
      </c>
      <c r="C294" s="10">
        <v>1</v>
      </c>
      <c r="D294" s="16">
        <v>11</v>
      </c>
      <c r="E294" s="17">
        <v>18</v>
      </c>
    </row>
    <row r="295" spans="1:6" x14ac:dyDescent="0.2">
      <c r="A295" s="15">
        <v>1</v>
      </c>
      <c r="B295" s="10">
        <v>8</v>
      </c>
      <c r="C295" s="10">
        <v>1</v>
      </c>
      <c r="D295" s="16">
        <v>12</v>
      </c>
      <c r="E295" s="17">
        <v>26</v>
      </c>
    </row>
    <row r="296" spans="1:6" x14ac:dyDescent="0.2">
      <c r="A296" s="15">
        <v>1</v>
      </c>
      <c r="B296" s="10">
        <v>8</v>
      </c>
      <c r="C296" s="10">
        <v>1</v>
      </c>
      <c r="D296" s="16">
        <v>13</v>
      </c>
      <c r="E296" s="17">
        <v>27</v>
      </c>
    </row>
    <row r="297" spans="1:6" x14ac:dyDescent="0.2">
      <c r="A297" s="15">
        <v>1</v>
      </c>
      <c r="B297" s="10">
        <v>8</v>
      </c>
      <c r="C297" s="10">
        <v>1</v>
      </c>
      <c r="D297" s="16">
        <v>14</v>
      </c>
      <c r="E297" s="17">
        <v>36</v>
      </c>
    </row>
    <row r="298" spans="1:6" x14ac:dyDescent="0.2">
      <c r="A298" s="19">
        <v>1</v>
      </c>
      <c r="B298" s="10">
        <v>8</v>
      </c>
      <c r="C298" s="20">
        <v>1</v>
      </c>
      <c r="D298" s="16">
        <v>15</v>
      </c>
      <c r="E298" s="17">
        <v>59</v>
      </c>
    </row>
    <row r="299" spans="1:6" x14ac:dyDescent="0.2">
      <c r="A299" s="15">
        <v>1</v>
      </c>
      <c r="B299" s="10">
        <v>8</v>
      </c>
      <c r="C299" s="10">
        <v>1</v>
      </c>
      <c r="D299" s="16">
        <v>16</v>
      </c>
      <c r="E299" s="17">
        <v>69</v>
      </c>
    </row>
    <row r="300" spans="1:6" x14ac:dyDescent="0.2">
      <c r="A300" s="15">
        <v>1</v>
      </c>
      <c r="B300" s="10">
        <v>8</v>
      </c>
      <c r="C300" s="10">
        <v>1</v>
      </c>
      <c r="D300" s="16">
        <v>17</v>
      </c>
      <c r="E300" s="17">
        <v>24</v>
      </c>
    </row>
    <row r="301" spans="1:6" x14ac:dyDescent="0.2">
      <c r="A301" s="15">
        <v>1</v>
      </c>
      <c r="B301" s="10">
        <v>8</v>
      </c>
      <c r="C301" s="10">
        <v>1</v>
      </c>
      <c r="D301" s="16">
        <v>18</v>
      </c>
      <c r="E301" s="17">
        <v>24</v>
      </c>
    </row>
    <row r="302" spans="1:6" x14ac:dyDescent="0.2">
      <c r="A302" s="15">
        <v>1</v>
      </c>
      <c r="B302" s="10">
        <v>8</v>
      </c>
      <c r="C302" s="10">
        <v>1</v>
      </c>
      <c r="D302" s="16">
        <v>19</v>
      </c>
      <c r="E302" s="17">
        <v>55</v>
      </c>
    </row>
    <row r="303" spans="1:6" x14ac:dyDescent="0.2">
      <c r="A303" s="22">
        <v>1</v>
      </c>
      <c r="B303" s="23">
        <v>8</v>
      </c>
      <c r="C303" s="23">
        <v>1</v>
      </c>
      <c r="D303" s="23">
        <v>20</v>
      </c>
      <c r="E303" s="24">
        <v>51</v>
      </c>
      <c r="F303" s="25"/>
    </row>
    <row r="304" spans="1:6" x14ac:dyDescent="0.2">
      <c r="A304" s="15">
        <v>1</v>
      </c>
      <c r="B304" s="10">
        <v>8</v>
      </c>
      <c r="C304" s="10">
        <v>1</v>
      </c>
      <c r="D304" s="16">
        <v>21</v>
      </c>
      <c r="E304" s="17">
        <v>78</v>
      </c>
    </row>
    <row r="305" spans="1:6" x14ac:dyDescent="0.2">
      <c r="A305" s="15">
        <v>1</v>
      </c>
      <c r="B305" s="10">
        <v>8</v>
      </c>
      <c r="C305" s="10">
        <v>1</v>
      </c>
      <c r="D305" s="16">
        <v>22</v>
      </c>
      <c r="E305" s="17">
        <v>27</v>
      </c>
    </row>
    <row r="306" spans="1:6" x14ac:dyDescent="0.2">
      <c r="A306" s="15">
        <v>1</v>
      </c>
      <c r="B306" s="10">
        <v>8</v>
      </c>
      <c r="C306" s="10">
        <v>1</v>
      </c>
      <c r="D306" s="16">
        <v>23</v>
      </c>
      <c r="E306" s="17">
        <v>46</v>
      </c>
    </row>
    <row r="307" spans="1:6" x14ac:dyDescent="0.2">
      <c r="A307" s="15">
        <v>1</v>
      </c>
      <c r="B307" s="10">
        <v>8</v>
      </c>
      <c r="C307" s="10">
        <v>1</v>
      </c>
      <c r="D307" s="16">
        <v>24</v>
      </c>
      <c r="E307" s="17">
        <v>40</v>
      </c>
    </row>
    <row r="308" spans="1:6" x14ac:dyDescent="0.2">
      <c r="A308" s="19">
        <v>1</v>
      </c>
      <c r="B308" s="10">
        <v>8</v>
      </c>
      <c r="C308" s="20">
        <v>1</v>
      </c>
      <c r="D308" s="16">
        <v>25</v>
      </c>
      <c r="E308" s="17">
        <v>24</v>
      </c>
    </row>
    <row r="309" spans="1:6" x14ac:dyDescent="0.2">
      <c r="A309" s="15">
        <v>1</v>
      </c>
      <c r="B309" s="10">
        <v>8</v>
      </c>
      <c r="C309" s="10">
        <v>1</v>
      </c>
      <c r="D309" s="16">
        <v>26</v>
      </c>
      <c r="E309" s="17">
        <v>23</v>
      </c>
    </row>
    <row r="310" spans="1:6" x14ac:dyDescent="0.2">
      <c r="A310" s="15">
        <v>1</v>
      </c>
      <c r="B310" s="10">
        <v>8</v>
      </c>
      <c r="C310" s="10">
        <v>1</v>
      </c>
      <c r="D310" s="16">
        <v>27</v>
      </c>
      <c r="E310" s="17">
        <v>33</v>
      </c>
    </row>
    <row r="311" spans="1:6" x14ac:dyDescent="0.2">
      <c r="A311" s="15">
        <v>1</v>
      </c>
      <c r="B311" s="10">
        <v>8</v>
      </c>
      <c r="C311" s="10">
        <v>1</v>
      </c>
      <c r="D311" s="16">
        <v>28</v>
      </c>
      <c r="E311" s="17">
        <v>16</v>
      </c>
    </row>
    <row r="312" spans="1:6" x14ac:dyDescent="0.2">
      <c r="A312" s="15">
        <v>1</v>
      </c>
      <c r="B312" s="10">
        <v>8</v>
      </c>
      <c r="C312" s="20">
        <v>1</v>
      </c>
      <c r="D312" s="16">
        <v>29</v>
      </c>
      <c r="E312" s="17">
        <v>27</v>
      </c>
    </row>
    <row r="313" spans="1:6" x14ac:dyDescent="0.2">
      <c r="A313" s="22">
        <v>1</v>
      </c>
      <c r="B313" s="23">
        <v>8</v>
      </c>
      <c r="C313" s="23">
        <v>1</v>
      </c>
      <c r="D313" s="23">
        <v>30</v>
      </c>
      <c r="E313" s="24">
        <v>22</v>
      </c>
      <c r="F313" s="25"/>
    </row>
    <row r="314" spans="1:6" x14ac:dyDescent="0.2">
      <c r="A314" s="15">
        <v>1</v>
      </c>
      <c r="B314" s="10">
        <v>8</v>
      </c>
      <c r="C314" s="10">
        <v>1</v>
      </c>
      <c r="D314" s="16">
        <v>31</v>
      </c>
      <c r="E314" s="17">
        <v>18</v>
      </c>
    </row>
    <row r="315" spans="1:6" x14ac:dyDescent="0.2">
      <c r="A315" s="15">
        <v>1</v>
      </c>
      <c r="B315" s="10">
        <v>8</v>
      </c>
      <c r="C315" s="10">
        <v>1</v>
      </c>
      <c r="D315" s="16">
        <v>32</v>
      </c>
      <c r="E315" s="17">
        <v>39</v>
      </c>
    </row>
    <row r="316" spans="1:6" x14ac:dyDescent="0.2">
      <c r="A316" s="15">
        <v>1</v>
      </c>
      <c r="B316" s="10">
        <v>8</v>
      </c>
      <c r="C316" s="10">
        <v>1</v>
      </c>
      <c r="D316" s="16">
        <v>33</v>
      </c>
      <c r="E316" s="17">
        <v>23</v>
      </c>
    </row>
    <row r="317" spans="1:6" x14ac:dyDescent="0.2">
      <c r="A317" s="15">
        <v>1</v>
      </c>
      <c r="B317" s="10">
        <v>8</v>
      </c>
      <c r="C317" s="10">
        <v>1</v>
      </c>
      <c r="D317" s="16">
        <v>34</v>
      </c>
      <c r="E317" s="17">
        <v>89</v>
      </c>
    </row>
    <row r="318" spans="1:6" x14ac:dyDescent="0.2">
      <c r="A318" s="19">
        <v>1</v>
      </c>
      <c r="B318" s="10">
        <v>8</v>
      </c>
      <c r="C318" s="20">
        <v>1</v>
      </c>
      <c r="D318" s="16">
        <v>35</v>
      </c>
      <c r="E318" s="17">
        <v>91</v>
      </c>
    </row>
    <row r="319" spans="1:6" x14ac:dyDescent="0.2">
      <c r="A319" s="15">
        <v>1</v>
      </c>
      <c r="B319" s="10">
        <v>8</v>
      </c>
      <c r="C319" s="10">
        <v>1</v>
      </c>
      <c r="D319" s="16">
        <v>36</v>
      </c>
      <c r="E319" s="17">
        <v>23</v>
      </c>
    </row>
    <row r="320" spans="1:6" x14ac:dyDescent="0.2">
      <c r="A320" s="15">
        <v>1</v>
      </c>
      <c r="B320" s="10">
        <v>8</v>
      </c>
      <c r="C320" s="10">
        <v>1</v>
      </c>
      <c r="D320" s="16">
        <v>37</v>
      </c>
      <c r="E320" s="17">
        <v>30</v>
      </c>
    </row>
    <row r="321" spans="1:6" x14ac:dyDescent="0.2">
      <c r="A321" s="15">
        <v>1</v>
      </c>
      <c r="B321" s="10">
        <v>8</v>
      </c>
      <c r="C321" s="10">
        <v>1</v>
      </c>
      <c r="D321" s="16">
        <v>38</v>
      </c>
      <c r="E321" s="17">
        <v>74</v>
      </c>
    </row>
    <row r="322" spans="1:6" x14ac:dyDescent="0.2">
      <c r="A322" s="15">
        <v>1</v>
      </c>
      <c r="B322" s="10">
        <v>8</v>
      </c>
      <c r="C322" s="10">
        <v>1</v>
      </c>
      <c r="D322" s="16">
        <v>39</v>
      </c>
      <c r="E322" s="17">
        <v>83</v>
      </c>
    </row>
    <row r="323" spans="1:6" ht="15.75" thickBot="1" x14ac:dyDescent="0.25">
      <c r="A323" s="26">
        <v>1</v>
      </c>
      <c r="B323" s="27">
        <v>8</v>
      </c>
      <c r="C323" s="27">
        <v>1</v>
      </c>
      <c r="D323" s="27">
        <v>40</v>
      </c>
      <c r="E323" s="28">
        <v>53</v>
      </c>
      <c r="F323" s="43"/>
    </row>
    <row r="324" spans="1:6" x14ac:dyDescent="0.2">
      <c r="A324" s="15">
        <v>1</v>
      </c>
      <c r="B324" s="10">
        <v>9</v>
      </c>
      <c r="C324" s="10">
        <v>1</v>
      </c>
      <c r="D324" s="16">
        <v>1</v>
      </c>
      <c r="E324" s="17">
        <v>18</v>
      </c>
    </row>
    <row r="325" spans="1:6" x14ac:dyDescent="0.2">
      <c r="A325" s="15">
        <v>1</v>
      </c>
      <c r="B325" s="10">
        <v>9</v>
      </c>
      <c r="C325" s="10">
        <v>1</v>
      </c>
      <c r="D325" s="16">
        <v>2</v>
      </c>
      <c r="E325" s="17">
        <v>14</v>
      </c>
    </row>
    <row r="326" spans="1:6" x14ac:dyDescent="0.2">
      <c r="A326" s="15">
        <v>1</v>
      </c>
      <c r="B326" s="10">
        <v>9</v>
      </c>
      <c r="C326" s="10">
        <v>1</v>
      </c>
      <c r="D326" s="16">
        <v>3</v>
      </c>
      <c r="E326" s="17">
        <v>11</v>
      </c>
    </row>
    <row r="327" spans="1:6" x14ac:dyDescent="0.2">
      <c r="A327" s="15">
        <v>1</v>
      </c>
      <c r="B327" s="10">
        <v>9</v>
      </c>
      <c r="C327" s="10">
        <v>1</v>
      </c>
      <c r="D327" s="16">
        <v>4</v>
      </c>
      <c r="E327" s="17">
        <v>7</v>
      </c>
    </row>
    <row r="328" spans="1:6" x14ac:dyDescent="0.2">
      <c r="A328" s="19">
        <v>1</v>
      </c>
      <c r="B328" s="10">
        <v>9</v>
      </c>
      <c r="C328" s="20">
        <v>1</v>
      </c>
      <c r="D328" s="16">
        <v>5</v>
      </c>
      <c r="E328" s="17">
        <v>5</v>
      </c>
    </row>
    <row r="329" spans="1:6" x14ac:dyDescent="0.2">
      <c r="A329" s="15">
        <v>1</v>
      </c>
      <c r="B329" s="10">
        <v>9</v>
      </c>
      <c r="C329" s="10">
        <v>1</v>
      </c>
      <c r="D329" s="16">
        <v>6</v>
      </c>
      <c r="E329" s="17">
        <v>9</v>
      </c>
    </row>
    <row r="330" spans="1:6" x14ac:dyDescent="0.2">
      <c r="A330" s="15">
        <v>1</v>
      </c>
      <c r="B330" s="10">
        <v>9</v>
      </c>
      <c r="C330" s="10">
        <v>1</v>
      </c>
      <c r="D330" s="16">
        <v>7</v>
      </c>
      <c r="E330" s="17">
        <v>1</v>
      </c>
    </row>
    <row r="331" spans="1:6" x14ac:dyDescent="0.2">
      <c r="A331" s="15">
        <v>1</v>
      </c>
      <c r="B331" s="10">
        <v>9</v>
      </c>
      <c r="C331" s="10">
        <v>1</v>
      </c>
      <c r="D331" s="16">
        <v>8</v>
      </c>
      <c r="E331" s="17">
        <v>24</v>
      </c>
    </row>
    <row r="332" spans="1:6" x14ac:dyDescent="0.2">
      <c r="A332" s="15">
        <v>1</v>
      </c>
      <c r="B332" s="10">
        <v>9</v>
      </c>
      <c r="C332" s="10">
        <v>1</v>
      </c>
      <c r="D332" s="16">
        <v>9</v>
      </c>
      <c r="E332" s="17">
        <v>0</v>
      </c>
    </row>
    <row r="333" spans="1:6" x14ac:dyDescent="0.2">
      <c r="A333" s="22">
        <v>1</v>
      </c>
      <c r="B333" s="23">
        <v>9</v>
      </c>
      <c r="C333" s="23">
        <v>1</v>
      </c>
      <c r="D333" s="23">
        <v>10</v>
      </c>
      <c r="E333" s="24">
        <v>2</v>
      </c>
      <c r="F333" s="25"/>
    </row>
    <row r="334" spans="1:6" x14ac:dyDescent="0.2">
      <c r="A334" s="15">
        <v>1</v>
      </c>
      <c r="B334" s="10">
        <v>9</v>
      </c>
      <c r="C334" s="10">
        <v>1</v>
      </c>
      <c r="D334" s="16">
        <v>11</v>
      </c>
      <c r="E334" s="17">
        <v>0</v>
      </c>
    </row>
    <row r="335" spans="1:6" x14ac:dyDescent="0.2">
      <c r="A335" s="15">
        <v>1</v>
      </c>
      <c r="B335" s="10">
        <v>9</v>
      </c>
      <c r="C335" s="10">
        <v>1</v>
      </c>
      <c r="D335" s="16">
        <v>12</v>
      </c>
      <c r="E335" s="17">
        <v>7</v>
      </c>
    </row>
    <row r="336" spans="1:6" x14ac:dyDescent="0.2">
      <c r="A336" s="15">
        <v>1</v>
      </c>
      <c r="B336" s="10">
        <v>9</v>
      </c>
      <c r="C336" s="10">
        <v>1</v>
      </c>
      <c r="D336" s="16">
        <v>13</v>
      </c>
      <c r="E336" s="17">
        <v>0</v>
      </c>
    </row>
    <row r="337" spans="1:6" x14ac:dyDescent="0.2">
      <c r="A337" s="15">
        <v>1</v>
      </c>
      <c r="B337" s="10">
        <v>9</v>
      </c>
      <c r="C337" s="10">
        <v>1</v>
      </c>
      <c r="D337" s="16">
        <v>14</v>
      </c>
      <c r="E337" s="17">
        <v>12</v>
      </c>
    </row>
    <row r="338" spans="1:6" x14ac:dyDescent="0.2">
      <c r="A338" s="19">
        <v>1</v>
      </c>
      <c r="B338" s="10">
        <v>9</v>
      </c>
      <c r="C338" s="20">
        <v>1</v>
      </c>
      <c r="D338" s="16">
        <v>15</v>
      </c>
      <c r="E338" s="17">
        <v>17</v>
      </c>
    </row>
    <row r="339" spans="1:6" x14ac:dyDescent="0.2">
      <c r="A339" s="15">
        <v>1</v>
      </c>
      <c r="B339" s="10">
        <v>9</v>
      </c>
      <c r="C339" s="10">
        <v>1</v>
      </c>
      <c r="D339" s="16">
        <v>16</v>
      </c>
      <c r="E339" s="17">
        <v>51</v>
      </c>
    </row>
    <row r="340" spans="1:6" x14ac:dyDescent="0.2">
      <c r="A340" s="15">
        <v>1</v>
      </c>
      <c r="B340" s="10">
        <v>9</v>
      </c>
      <c r="C340" s="10">
        <v>1</v>
      </c>
      <c r="D340" s="16">
        <v>17</v>
      </c>
      <c r="E340" s="17">
        <v>4</v>
      </c>
    </row>
    <row r="341" spans="1:6" x14ac:dyDescent="0.2">
      <c r="A341" s="15">
        <v>1</v>
      </c>
      <c r="B341" s="10">
        <v>9</v>
      </c>
      <c r="C341" s="10">
        <v>1</v>
      </c>
      <c r="D341" s="16">
        <v>18</v>
      </c>
      <c r="E341" s="17">
        <v>32</v>
      </c>
    </row>
    <row r="342" spans="1:6" x14ac:dyDescent="0.2">
      <c r="A342" s="15">
        <v>1</v>
      </c>
      <c r="B342" s="10">
        <v>9</v>
      </c>
      <c r="C342" s="10">
        <v>1</v>
      </c>
      <c r="D342" s="16">
        <v>19</v>
      </c>
      <c r="E342" s="17">
        <v>30</v>
      </c>
    </row>
    <row r="343" spans="1:6" x14ac:dyDescent="0.2">
      <c r="A343" s="22">
        <v>1</v>
      </c>
      <c r="B343" s="23">
        <v>9</v>
      </c>
      <c r="C343" s="23">
        <v>1</v>
      </c>
      <c r="D343" s="23">
        <v>20</v>
      </c>
      <c r="E343" s="24">
        <v>35</v>
      </c>
      <c r="F343" s="25"/>
    </row>
    <row r="344" spans="1:6" x14ac:dyDescent="0.2">
      <c r="A344" s="15">
        <v>1</v>
      </c>
      <c r="B344" s="10">
        <v>9</v>
      </c>
      <c r="C344" s="10">
        <v>1</v>
      </c>
      <c r="D344" s="16">
        <v>21</v>
      </c>
      <c r="E344" s="17">
        <v>37</v>
      </c>
    </row>
    <row r="345" spans="1:6" x14ac:dyDescent="0.2">
      <c r="A345" s="15">
        <v>1</v>
      </c>
      <c r="B345" s="10">
        <v>9</v>
      </c>
      <c r="C345" s="10">
        <v>1</v>
      </c>
      <c r="D345" s="16">
        <v>22</v>
      </c>
      <c r="E345" s="17">
        <v>33</v>
      </c>
    </row>
    <row r="346" spans="1:6" x14ac:dyDescent="0.2">
      <c r="A346" s="15">
        <v>1</v>
      </c>
      <c r="B346" s="10">
        <v>9</v>
      </c>
      <c r="C346" s="10">
        <v>1</v>
      </c>
      <c r="D346" s="16">
        <v>23</v>
      </c>
      <c r="E346" s="17">
        <v>46</v>
      </c>
    </row>
    <row r="347" spans="1:6" x14ac:dyDescent="0.2">
      <c r="A347" s="15">
        <v>1</v>
      </c>
      <c r="B347" s="10">
        <v>9</v>
      </c>
      <c r="C347" s="10">
        <v>1</v>
      </c>
      <c r="D347" s="16">
        <v>24</v>
      </c>
      <c r="E347" s="17">
        <v>14</v>
      </c>
    </row>
    <row r="348" spans="1:6" x14ac:dyDescent="0.2">
      <c r="A348" s="19">
        <v>1</v>
      </c>
      <c r="B348" s="10">
        <v>9</v>
      </c>
      <c r="C348" s="20">
        <v>1</v>
      </c>
      <c r="D348" s="16">
        <v>25</v>
      </c>
      <c r="E348" s="17">
        <v>52</v>
      </c>
    </row>
    <row r="349" spans="1:6" x14ac:dyDescent="0.2">
      <c r="A349" s="15">
        <v>1</v>
      </c>
      <c r="B349" s="10">
        <v>9</v>
      </c>
      <c r="C349" s="10">
        <v>1</v>
      </c>
      <c r="D349" s="16">
        <v>26</v>
      </c>
      <c r="E349" s="17">
        <v>29</v>
      </c>
    </row>
    <row r="350" spans="1:6" x14ac:dyDescent="0.2">
      <c r="A350" s="15">
        <v>1</v>
      </c>
      <c r="B350" s="10">
        <v>9</v>
      </c>
      <c r="C350" s="10">
        <v>1</v>
      </c>
      <c r="D350" s="16">
        <v>27</v>
      </c>
      <c r="E350" s="17">
        <v>38</v>
      </c>
    </row>
    <row r="351" spans="1:6" x14ac:dyDescent="0.2">
      <c r="A351" s="15">
        <v>1</v>
      </c>
      <c r="B351" s="10">
        <v>9</v>
      </c>
      <c r="C351" s="10">
        <v>1</v>
      </c>
      <c r="D351" s="16">
        <v>28</v>
      </c>
      <c r="E351" s="17">
        <v>48</v>
      </c>
    </row>
    <row r="352" spans="1:6" x14ac:dyDescent="0.2">
      <c r="A352" s="15">
        <v>1</v>
      </c>
      <c r="B352" s="10">
        <v>9</v>
      </c>
      <c r="C352" s="20">
        <v>1</v>
      </c>
      <c r="D352" s="16">
        <v>29</v>
      </c>
      <c r="E352" s="17">
        <v>61</v>
      </c>
    </row>
    <row r="353" spans="1:6" x14ac:dyDescent="0.2">
      <c r="A353" s="22">
        <v>1</v>
      </c>
      <c r="B353" s="23">
        <v>9</v>
      </c>
      <c r="C353" s="23">
        <v>1</v>
      </c>
      <c r="D353" s="23">
        <v>30</v>
      </c>
      <c r="E353" s="24">
        <v>38</v>
      </c>
      <c r="F353" s="25"/>
    </row>
    <row r="354" spans="1:6" x14ac:dyDescent="0.2">
      <c r="A354" s="15">
        <v>1</v>
      </c>
      <c r="B354" s="10">
        <v>9</v>
      </c>
      <c r="C354" s="10">
        <v>1</v>
      </c>
      <c r="D354" s="16">
        <v>31</v>
      </c>
      <c r="E354" s="17">
        <v>81</v>
      </c>
    </row>
    <row r="355" spans="1:6" x14ac:dyDescent="0.2">
      <c r="A355" s="15">
        <v>1</v>
      </c>
      <c r="B355" s="10">
        <v>9</v>
      </c>
      <c r="C355" s="10">
        <v>1</v>
      </c>
      <c r="D355" s="16">
        <v>32</v>
      </c>
      <c r="E355" s="17">
        <v>55</v>
      </c>
    </row>
    <row r="356" spans="1:6" x14ac:dyDescent="0.2">
      <c r="A356" s="15">
        <v>1</v>
      </c>
      <c r="B356" s="10">
        <v>9</v>
      </c>
      <c r="C356" s="10">
        <v>1</v>
      </c>
      <c r="D356" s="16">
        <v>33</v>
      </c>
      <c r="E356" s="17">
        <v>59</v>
      </c>
    </row>
    <row r="357" spans="1:6" x14ac:dyDescent="0.2">
      <c r="A357" s="15">
        <v>1</v>
      </c>
      <c r="B357" s="10">
        <v>9</v>
      </c>
      <c r="C357" s="10">
        <v>1</v>
      </c>
      <c r="D357" s="16">
        <v>34</v>
      </c>
      <c r="E357" s="17">
        <v>42</v>
      </c>
    </row>
    <row r="358" spans="1:6" x14ac:dyDescent="0.2">
      <c r="A358" s="19">
        <v>1</v>
      </c>
      <c r="B358" s="10">
        <v>9</v>
      </c>
      <c r="C358" s="20">
        <v>1</v>
      </c>
      <c r="D358" s="16">
        <v>35</v>
      </c>
      <c r="E358" s="17">
        <v>88</v>
      </c>
    </row>
    <row r="359" spans="1:6" x14ac:dyDescent="0.2">
      <c r="A359" s="15">
        <v>1</v>
      </c>
      <c r="B359" s="10">
        <v>9</v>
      </c>
      <c r="C359" s="10">
        <v>1</v>
      </c>
      <c r="D359" s="16">
        <v>36</v>
      </c>
      <c r="E359" s="17">
        <v>47</v>
      </c>
    </row>
    <row r="360" spans="1:6" x14ac:dyDescent="0.2">
      <c r="A360" s="15">
        <v>1</v>
      </c>
      <c r="B360" s="10">
        <v>9</v>
      </c>
      <c r="C360" s="10">
        <v>1</v>
      </c>
      <c r="D360" s="16">
        <v>37</v>
      </c>
      <c r="E360" s="17">
        <v>25</v>
      </c>
    </row>
    <row r="361" spans="1:6" x14ac:dyDescent="0.2">
      <c r="A361" s="15">
        <v>1</v>
      </c>
      <c r="B361" s="10">
        <v>9</v>
      </c>
      <c r="C361" s="10">
        <v>1</v>
      </c>
      <c r="D361" s="16">
        <v>38</v>
      </c>
      <c r="E361" s="17">
        <v>52</v>
      </c>
    </row>
    <row r="362" spans="1:6" x14ac:dyDescent="0.2">
      <c r="A362" s="15">
        <v>1</v>
      </c>
      <c r="B362" s="10">
        <v>9</v>
      </c>
      <c r="C362" s="10">
        <v>1</v>
      </c>
      <c r="D362" s="16">
        <v>39</v>
      </c>
      <c r="E362" s="17">
        <v>73</v>
      </c>
    </row>
    <row r="363" spans="1:6" ht="15.75" thickBot="1" x14ac:dyDescent="0.25">
      <c r="A363" s="26">
        <v>1</v>
      </c>
      <c r="B363" s="27">
        <v>9</v>
      </c>
      <c r="C363" s="27">
        <v>1</v>
      </c>
      <c r="D363" s="27">
        <v>40</v>
      </c>
      <c r="E363" s="28">
        <v>18</v>
      </c>
      <c r="F363" s="43"/>
    </row>
    <row r="364" spans="1:6" x14ac:dyDescent="0.2">
      <c r="A364" s="15">
        <v>1</v>
      </c>
      <c r="B364" s="10">
        <v>10</v>
      </c>
      <c r="C364" s="10">
        <v>1</v>
      </c>
      <c r="D364" s="16">
        <v>1</v>
      </c>
      <c r="E364" s="17">
        <v>5</v>
      </c>
    </row>
    <row r="365" spans="1:6" x14ac:dyDescent="0.2">
      <c r="A365" s="15">
        <v>1</v>
      </c>
      <c r="B365" s="10">
        <v>10</v>
      </c>
      <c r="C365" s="10">
        <v>1</v>
      </c>
      <c r="D365" s="16">
        <v>2</v>
      </c>
      <c r="E365" s="17">
        <v>12</v>
      </c>
    </row>
    <row r="366" spans="1:6" x14ac:dyDescent="0.2">
      <c r="A366" s="15">
        <v>1</v>
      </c>
      <c r="B366" s="10">
        <v>10</v>
      </c>
      <c r="C366" s="10">
        <v>1</v>
      </c>
      <c r="D366" s="16">
        <v>3</v>
      </c>
      <c r="E366" s="17">
        <v>11</v>
      </c>
    </row>
    <row r="367" spans="1:6" x14ac:dyDescent="0.2">
      <c r="A367" s="15">
        <v>1</v>
      </c>
      <c r="B367" s="10">
        <v>10</v>
      </c>
      <c r="C367" s="10">
        <v>1</v>
      </c>
      <c r="D367" s="16">
        <v>4</v>
      </c>
      <c r="E367" s="17">
        <v>9</v>
      </c>
    </row>
    <row r="368" spans="1:6" x14ac:dyDescent="0.2">
      <c r="A368" s="19">
        <v>1</v>
      </c>
      <c r="B368" s="10">
        <v>10</v>
      </c>
      <c r="C368" s="20">
        <v>1</v>
      </c>
      <c r="D368" s="16">
        <v>5</v>
      </c>
      <c r="E368" s="17">
        <v>21</v>
      </c>
    </row>
    <row r="369" spans="1:6" x14ac:dyDescent="0.2">
      <c r="A369" s="15">
        <v>1</v>
      </c>
      <c r="B369" s="10">
        <v>10</v>
      </c>
      <c r="C369" s="10">
        <v>1</v>
      </c>
      <c r="D369" s="16">
        <v>6</v>
      </c>
      <c r="E369" s="17">
        <v>2</v>
      </c>
    </row>
    <row r="370" spans="1:6" x14ac:dyDescent="0.2">
      <c r="A370" s="15">
        <v>1</v>
      </c>
      <c r="B370" s="10">
        <v>10</v>
      </c>
      <c r="C370" s="10">
        <v>1</v>
      </c>
      <c r="D370" s="16">
        <v>7</v>
      </c>
      <c r="E370" s="17">
        <v>0</v>
      </c>
    </row>
    <row r="371" spans="1:6" x14ac:dyDescent="0.2">
      <c r="A371" s="15">
        <v>1</v>
      </c>
      <c r="B371" s="10">
        <v>10</v>
      </c>
      <c r="C371" s="10">
        <v>1</v>
      </c>
      <c r="D371" s="16">
        <v>8</v>
      </c>
      <c r="E371" s="17">
        <v>10</v>
      </c>
    </row>
    <row r="372" spans="1:6" x14ac:dyDescent="0.2">
      <c r="A372" s="15">
        <v>1</v>
      </c>
      <c r="B372" s="10">
        <v>10</v>
      </c>
      <c r="C372" s="10">
        <v>1</v>
      </c>
      <c r="D372" s="16">
        <v>9</v>
      </c>
      <c r="E372" s="17">
        <v>8</v>
      </c>
    </row>
    <row r="373" spans="1:6" x14ac:dyDescent="0.2">
      <c r="A373" s="22">
        <v>1</v>
      </c>
      <c r="B373" s="23">
        <v>10</v>
      </c>
      <c r="C373" s="23">
        <v>1</v>
      </c>
      <c r="D373" s="23">
        <v>10</v>
      </c>
      <c r="E373" s="24">
        <v>3</v>
      </c>
      <c r="F373" s="25"/>
    </row>
    <row r="374" spans="1:6" x14ac:dyDescent="0.2">
      <c r="A374" s="15">
        <v>1</v>
      </c>
      <c r="B374" s="10">
        <v>10</v>
      </c>
      <c r="C374" s="10">
        <v>1</v>
      </c>
      <c r="D374" s="16">
        <v>11</v>
      </c>
      <c r="E374" s="17">
        <v>4</v>
      </c>
    </row>
    <row r="375" spans="1:6" x14ac:dyDescent="0.2">
      <c r="A375" s="15">
        <v>1</v>
      </c>
      <c r="B375" s="10">
        <v>10</v>
      </c>
      <c r="C375" s="10">
        <v>1</v>
      </c>
      <c r="D375" s="16">
        <v>12</v>
      </c>
      <c r="E375" s="17">
        <v>7</v>
      </c>
    </row>
    <row r="376" spans="1:6" x14ac:dyDescent="0.2">
      <c r="A376" s="15">
        <v>1</v>
      </c>
      <c r="B376" s="10">
        <v>10</v>
      </c>
      <c r="C376" s="10">
        <v>1</v>
      </c>
      <c r="D376" s="16">
        <v>13</v>
      </c>
      <c r="E376" s="17">
        <v>34</v>
      </c>
    </row>
    <row r="377" spans="1:6" x14ac:dyDescent="0.2">
      <c r="A377" s="15">
        <v>1</v>
      </c>
      <c r="B377" s="10">
        <v>10</v>
      </c>
      <c r="C377" s="10">
        <v>1</v>
      </c>
      <c r="D377" s="16">
        <v>14</v>
      </c>
      <c r="E377" s="17">
        <v>15</v>
      </c>
    </row>
    <row r="378" spans="1:6" x14ac:dyDescent="0.2">
      <c r="A378" s="19">
        <v>1</v>
      </c>
      <c r="B378" s="10">
        <v>10</v>
      </c>
      <c r="C378" s="20">
        <v>1</v>
      </c>
      <c r="D378" s="16">
        <v>15</v>
      </c>
      <c r="E378" s="17">
        <v>19</v>
      </c>
    </row>
    <row r="379" spans="1:6" x14ac:dyDescent="0.2">
      <c r="A379" s="15">
        <v>1</v>
      </c>
      <c r="B379" s="10">
        <v>10</v>
      </c>
      <c r="C379" s="10">
        <v>1</v>
      </c>
      <c r="D379" s="16">
        <v>16</v>
      </c>
      <c r="E379" s="17">
        <v>14</v>
      </c>
    </row>
    <row r="380" spans="1:6" x14ac:dyDescent="0.2">
      <c r="A380" s="15">
        <v>1</v>
      </c>
      <c r="B380" s="10">
        <v>10</v>
      </c>
      <c r="C380" s="10">
        <v>1</v>
      </c>
      <c r="D380" s="16">
        <v>17</v>
      </c>
      <c r="E380" s="17">
        <v>26</v>
      </c>
    </row>
    <row r="381" spans="1:6" x14ac:dyDescent="0.2">
      <c r="A381" s="15">
        <v>1</v>
      </c>
      <c r="B381" s="10">
        <v>10</v>
      </c>
      <c r="C381" s="10">
        <v>1</v>
      </c>
      <c r="D381" s="16">
        <v>18</v>
      </c>
      <c r="E381" s="17">
        <v>16</v>
      </c>
    </row>
    <row r="382" spans="1:6" x14ac:dyDescent="0.2">
      <c r="A382" s="15">
        <v>1</v>
      </c>
      <c r="B382" s="10">
        <v>10</v>
      </c>
      <c r="C382" s="10">
        <v>1</v>
      </c>
      <c r="D382" s="16">
        <v>19</v>
      </c>
      <c r="E382" s="17">
        <v>3</v>
      </c>
    </row>
    <row r="383" spans="1:6" x14ac:dyDescent="0.2">
      <c r="A383" s="22">
        <v>1</v>
      </c>
      <c r="B383" s="23">
        <v>10</v>
      </c>
      <c r="C383" s="23">
        <v>1</v>
      </c>
      <c r="D383" s="23">
        <v>20</v>
      </c>
      <c r="E383" s="24">
        <v>9</v>
      </c>
      <c r="F383" s="25"/>
    </row>
    <row r="384" spans="1:6" x14ac:dyDescent="0.2">
      <c r="A384" s="15">
        <v>1</v>
      </c>
      <c r="B384" s="10">
        <v>10</v>
      </c>
      <c r="C384" s="10">
        <v>1</v>
      </c>
      <c r="D384" s="16">
        <v>21</v>
      </c>
      <c r="E384" s="17"/>
      <c r="F384" s="10" t="s">
        <v>50</v>
      </c>
    </row>
    <row r="385" spans="1:6" x14ac:dyDescent="0.2">
      <c r="A385" s="15">
        <v>1</v>
      </c>
      <c r="B385" s="10">
        <v>10</v>
      </c>
      <c r="C385" s="10">
        <v>1</v>
      </c>
      <c r="D385" s="16">
        <v>22</v>
      </c>
      <c r="E385" s="17"/>
    </row>
    <row r="386" spans="1:6" x14ac:dyDescent="0.2">
      <c r="A386" s="15">
        <v>1</v>
      </c>
      <c r="B386" s="10">
        <v>10</v>
      </c>
      <c r="C386" s="10">
        <v>1</v>
      </c>
      <c r="D386" s="16">
        <v>23</v>
      </c>
      <c r="E386" s="17"/>
    </row>
    <row r="387" spans="1:6" x14ac:dyDescent="0.2">
      <c r="A387" s="15">
        <v>1</v>
      </c>
      <c r="B387" s="10">
        <v>10</v>
      </c>
      <c r="C387" s="10">
        <v>1</v>
      </c>
      <c r="D387" s="16">
        <v>24</v>
      </c>
      <c r="E387" s="17"/>
    </row>
    <row r="388" spans="1:6" x14ac:dyDescent="0.2">
      <c r="A388" s="19">
        <v>1</v>
      </c>
      <c r="B388" s="10">
        <v>10</v>
      </c>
      <c r="C388" s="20">
        <v>1</v>
      </c>
      <c r="D388" s="16">
        <v>25</v>
      </c>
      <c r="E388" s="17"/>
    </row>
    <row r="389" spans="1:6" x14ac:dyDescent="0.2">
      <c r="A389" s="15">
        <v>1</v>
      </c>
      <c r="B389" s="10">
        <v>10</v>
      </c>
      <c r="C389" s="10">
        <v>1</v>
      </c>
      <c r="D389" s="16">
        <v>26</v>
      </c>
      <c r="E389" s="17"/>
    </row>
    <row r="390" spans="1:6" x14ac:dyDescent="0.2">
      <c r="A390" s="15">
        <v>1</v>
      </c>
      <c r="B390" s="10">
        <v>10</v>
      </c>
      <c r="C390" s="10">
        <v>1</v>
      </c>
      <c r="D390" s="16">
        <v>27</v>
      </c>
      <c r="E390" s="17"/>
    </row>
    <row r="391" spans="1:6" x14ac:dyDescent="0.2">
      <c r="A391" s="15">
        <v>1</v>
      </c>
      <c r="B391" s="10">
        <v>10</v>
      </c>
      <c r="C391" s="10">
        <v>1</v>
      </c>
      <c r="D391" s="16">
        <v>28</v>
      </c>
      <c r="E391" s="17"/>
    </row>
    <row r="392" spans="1:6" x14ac:dyDescent="0.2">
      <c r="A392" s="15">
        <v>1</v>
      </c>
      <c r="B392" s="10">
        <v>10</v>
      </c>
      <c r="C392" s="20">
        <v>1</v>
      </c>
      <c r="D392" s="16">
        <v>29</v>
      </c>
      <c r="E392" s="17"/>
    </row>
    <row r="393" spans="1:6" x14ac:dyDescent="0.2">
      <c r="A393" s="22">
        <v>1</v>
      </c>
      <c r="B393" s="23">
        <v>10</v>
      </c>
      <c r="C393" s="23">
        <v>1</v>
      </c>
      <c r="D393" s="23">
        <v>30</v>
      </c>
      <c r="E393" s="24"/>
      <c r="F393" s="25"/>
    </row>
    <row r="394" spans="1:6" x14ac:dyDescent="0.2">
      <c r="A394" s="15">
        <v>1</v>
      </c>
      <c r="B394" s="10">
        <v>10</v>
      </c>
      <c r="C394" s="10">
        <v>1</v>
      </c>
      <c r="D394" s="16">
        <v>31</v>
      </c>
      <c r="E394" s="17"/>
      <c r="F394" s="10" t="s">
        <v>50</v>
      </c>
    </row>
    <row r="395" spans="1:6" x14ac:dyDescent="0.2">
      <c r="A395" s="15">
        <v>1</v>
      </c>
      <c r="B395" s="10">
        <v>10</v>
      </c>
      <c r="C395" s="10">
        <v>1</v>
      </c>
      <c r="D395" s="16">
        <v>32</v>
      </c>
      <c r="E395" s="17"/>
    </row>
    <row r="396" spans="1:6" x14ac:dyDescent="0.2">
      <c r="A396" s="15">
        <v>1</v>
      </c>
      <c r="B396" s="10">
        <v>10</v>
      </c>
      <c r="C396" s="10">
        <v>1</v>
      </c>
      <c r="D396" s="16">
        <v>33</v>
      </c>
      <c r="E396" s="17"/>
    </row>
    <row r="397" spans="1:6" x14ac:dyDescent="0.2">
      <c r="A397" s="15">
        <v>1</v>
      </c>
      <c r="B397" s="10">
        <v>10</v>
      </c>
      <c r="C397" s="10">
        <v>1</v>
      </c>
      <c r="D397" s="16">
        <v>34</v>
      </c>
      <c r="E397" s="17"/>
    </row>
    <row r="398" spans="1:6" x14ac:dyDescent="0.2">
      <c r="A398" s="19">
        <v>1</v>
      </c>
      <c r="B398" s="10">
        <v>10</v>
      </c>
      <c r="C398" s="20">
        <v>1</v>
      </c>
      <c r="D398" s="16">
        <v>35</v>
      </c>
      <c r="E398" s="17"/>
    </row>
    <row r="399" spans="1:6" x14ac:dyDescent="0.2">
      <c r="A399" s="15">
        <v>1</v>
      </c>
      <c r="B399" s="10">
        <v>10</v>
      </c>
      <c r="C399" s="10">
        <v>1</v>
      </c>
      <c r="D399" s="16">
        <v>36</v>
      </c>
      <c r="E399" s="17"/>
    </row>
    <row r="400" spans="1:6" x14ac:dyDescent="0.2">
      <c r="A400" s="15">
        <v>1</v>
      </c>
      <c r="B400" s="10">
        <v>10</v>
      </c>
      <c r="C400" s="10">
        <v>1</v>
      </c>
      <c r="D400" s="16">
        <v>37</v>
      </c>
      <c r="E400" s="17"/>
    </row>
    <row r="401" spans="1:6" x14ac:dyDescent="0.2">
      <c r="A401" s="15">
        <v>1</v>
      </c>
      <c r="B401" s="10">
        <v>10</v>
      </c>
      <c r="C401" s="10">
        <v>1</v>
      </c>
      <c r="D401" s="16">
        <v>38</v>
      </c>
      <c r="E401" s="17"/>
    </row>
    <row r="402" spans="1:6" x14ac:dyDescent="0.2">
      <c r="A402" s="15">
        <v>1</v>
      </c>
      <c r="B402" s="10">
        <v>10</v>
      </c>
      <c r="C402" s="10">
        <v>1</v>
      </c>
      <c r="D402" s="16">
        <v>39</v>
      </c>
      <c r="E402" s="17"/>
    </row>
    <row r="403" spans="1:6" ht="15.75" thickBot="1" x14ac:dyDescent="0.25">
      <c r="A403" s="26">
        <v>1</v>
      </c>
      <c r="B403" s="27">
        <v>10</v>
      </c>
      <c r="C403" s="27">
        <v>1</v>
      </c>
      <c r="D403" s="27">
        <v>40</v>
      </c>
      <c r="E403" s="28"/>
      <c r="F403" s="43"/>
    </row>
    <row r="404" spans="1:6" x14ac:dyDescent="0.2">
      <c r="A404" s="15">
        <v>1</v>
      </c>
      <c r="B404" s="10">
        <v>11</v>
      </c>
      <c r="C404" s="10">
        <v>1</v>
      </c>
      <c r="D404" s="16">
        <v>1</v>
      </c>
      <c r="E404" s="17">
        <v>2</v>
      </c>
    </row>
    <row r="405" spans="1:6" x14ac:dyDescent="0.2">
      <c r="A405" s="15">
        <v>1</v>
      </c>
      <c r="B405" s="10">
        <v>11</v>
      </c>
      <c r="C405" s="10">
        <v>1</v>
      </c>
      <c r="D405" s="16">
        <v>2</v>
      </c>
      <c r="E405" s="17">
        <v>0</v>
      </c>
    </row>
    <row r="406" spans="1:6" x14ac:dyDescent="0.2">
      <c r="A406" s="15">
        <v>1</v>
      </c>
      <c r="B406" s="10">
        <v>11</v>
      </c>
      <c r="C406" s="10">
        <v>1</v>
      </c>
      <c r="D406" s="16">
        <v>3</v>
      </c>
      <c r="E406" s="17">
        <v>10</v>
      </c>
    </row>
    <row r="407" spans="1:6" x14ac:dyDescent="0.2">
      <c r="A407" s="15">
        <v>1</v>
      </c>
      <c r="B407" s="10">
        <v>11</v>
      </c>
      <c r="C407" s="10">
        <v>1</v>
      </c>
      <c r="D407" s="16">
        <v>4</v>
      </c>
      <c r="E407" s="17">
        <v>0</v>
      </c>
    </row>
    <row r="408" spans="1:6" x14ac:dyDescent="0.2">
      <c r="A408" s="19">
        <v>1</v>
      </c>
      <c r="B408" s="10">
        <v>11</v>
      </c>
      <c r="C408" s="20">
        <v>1</v>
      </c>
      <c r="D408" s="16">
        <v>5</v>
      </c>
      <c r="E408" s="17">
        <v>0</v>
      </c>
    </row>
    <row r="409" spans="1:6" x14ac:dyDescent="0.2">
      <c r="A409" s="15">
        <v>1</v>
      </c>
      <c r="B409" s="10">
        <v>11</v>
      </c>
      <c r="C409" s="10">
        <v>1</v>
      </c>
      <c r="D409" s="16">
        <v>6</v>
      </c>
      <c r="E409" s="17">
        <v>0</v>
      </c>
    </row>
    <row r="410" spans="1:6" x14ac:dyDescent="0.2">
      <c r="A410" s="15">
        <v>1</v>
      </c>
      <c r="B410" s="10">
        <v>11</v>
      </c>
      <c r="C410" s="10">
        <v>1</v>
      </c>
      <c r="D410" s="16">
        <v>7</v>
      </c>
      <c r="E410" s="17">
        <v>3</v>
      </c>
    </row>
    <row r="411" spans="1:6" x14ac:dyDescent="0.2">
      <c r="A411" s="15">
        <v>1</v>
      </c>
      <c r="B411" s="10">
        <v>11</v>
      </c>
      <c r="C411" s="10">
        <v>1</v>
      </c>
      <c r="D411" s="16">
        <v>8</v>
      </c>
      <c r="E411" s="17">
        <v>0</v>
      </c>
    </row>
    <row r="412" spans="1:6" x14ac:dyDescent="0.2">
      <c r="A412" s="15">
        <v>1</v>
      </c>
      <c r="B412" s="10">
        <v>11</v>
      </c>
      <c r="C412" s="10">
        <v>1</v>
      </c>
      <c r="D412" s="16">
        <v>9</v>
      </c>
      <c r="E412" s="17">
        <v>4</v>
      </c>
    </row>
    <row r="413" spans="1:6" x14ac:dyDescent="0.2">
      <c r="A413" s="22">
        <v>1</v>
      </c>
      <c r="B413" s="23">
        <v>11</v>
      </c>
      <c r="C413" s="23">
        <v>1</v>
      </c>
      <c r="D413" s="127">
        <v>10</v>
      </c>
      <c r="E413" s="24">
        <v>0</v>
      </c>
      <c r="F413" s="23"/>
    </row>
    <row r="414" spans="1:6" x14ac:dyDescent="0.2">
      <c r="A414" s="15">
        <v>1</v>
      </c>
      <c r="B414" s="10">
        <v>11</v>
      </c>
      <c r="C414" s="10">
        <v>1</v>
      </c>
      <c r="D414" s="16">
        <v>11</v>
      </c>
      <c r="E414" s="17">
        <v>0</v>
      </c>
    </row>
    <row r="415" spans="1:6" x14ac:dyDescent="0.2">
      <c r="A415" s="15">
        <v>1</v>
      </c>
      <c r="B415" s="10">
        <v>11</v>
      </c>
      <c r="C415" s="10">
        <v>1</v>
      </c>
      <c r="D415" s="16">
        <v>12</v>
      </c>
      <c r="E415" s="17">
        <v>0</v>
      </c>
    </row>
    <row r="416" spans="1:6" x14ac:dyDescent="0.2">
      <c r="A416" s="15">
        <v>1</v>
      </c>
      <c r="B416" s="10">
        <v>11</v>
      </c>
      <c r="C416" s="10">
        <v>1</v>
      </c>
      <c r="D416" s="16">
        <v>13</v>
      </c>
      <c r="E416" s="17">
        <v>0</v>
      </c>
    </row>
    <row r="417" spans="1:6" x14ac:dyDescent="0.2">
      <c r="A417" s="15">
        <v>1</v>
      </c>
      <c r="B417" s="10">
        <v>11</v>
      </c>
      <c r="C417" s="10">
        <v>1</v>
      </c>
      <c r="D417" s="16">
        <v>14</v>
      </c>
      <c r="E417" s="17">
        <v>0</v>
      </c>
    </row>
    <row r="418" spans="1:6" x14ac:dyDescent="0.2">
      <c r="A418" s="15">
        <v>1</v>
      </c>
      <c r="B418" s="10">
        <v>11</v>
      </c>
      <c r="C418" s="10">
        <v>1</v>
      </c>
      <c r="D418" s="16">
        <v>15</v>
      </c>
      <c r="E418" s="17">
        <v>0</v>
      </c>
    </row>
    <row r="419" spans="1:6" x14ac:dyDescent="0.2">
      <c r="A419" s="15">
        <v>1</v>
      </c>
      <c r="B419" s="10">
        <v>11</v>
      </c>
      <c r="C419" s="10">
        <v>1</v>
      </c>
      <c r="D419" s="16">
        <v>16</v>
      </c>
      <c r="E419" s="17">
        <v>0</v>
      </c>
    </row>
    <row r="420" spans="1:6" x14ac:dyDescent="0.2">
      <c r="A420" s="15">
        <v>1</v>
      </c>
      <c r="B420" s="10">
        <v>11</v>
      </c>
      <c r="C420" s="10">
        <v>1</v>
      </c>
      <c r="D420" s="16">
        <v>17</v>
      </c>
      <c r="E420" s="17">
        <v>0</v>
      </c>
    </row>
    <row r="421" spans="1:6" x14ac:dyDescent="0.2">
      <c r="A421" s="15">
        <v>1</v>
      </c>
      <c r="B421" s="10">
        <v>11</v>
      </c>
      <c r="C421" s="10">
        <v>1</v>
      </c>
      <c r="D421" s="16">
        <v>18</v>
      </c>
      <c r="E421" s="17">
        <v>9</v>
      </c>
    </row>
    <row r="422" spans="1:6" x14ac:dyDescent="0.2">
      <c r="A422" s="15">
        <v>1</v>
      </c>
      <c r="B422" s="10">
        <v>11</v>
      </c>
      <c r="C422" s="10">
        <v>1</v>
      </c>
      <c r="D422" s="16">
        <v>19</v>
      </c>
      <c r="E422" s="17">
        <v>13</v>
      </c>
    </row>
    <row r="423" spans="1:6" x14ac:dyDescent="0.2">
      <c r="A423" s="22">
        <v>1</v>
      </c>
      <c r="B423" s="23">
        <v>11</v>
      </c>
      <c r="C423" s="23">
        <v>1</v>
      </c>
      <c r="D423" s="127">
        <v>20</v>
      </c>
      <c r="E423" s="24">
        <v>15</v>
      </c>
      <c r="F423" s="23"/>
    </row>
    <row r="424" spans="1:6" x14ac:dyDescent="0.2">
      <c r="A424" s="15">
        <v>1</v>
      </c>
      <c r="B424" s="10">
        <v>11</v>
      </c>
      <c r="C424" s="10">
        <v>1</v>
      </c>
      <c r="D424" s="16">
        <v>21</v>
      </c>
      <c r="E424" s="17"/>
      <c r="F424" s="10" t="s">
        <v>50</v>
      </c>
    </row>
    <row r="425" spans="1:6" x14ac:dyDescent="0.2">
      <c r="A425" s="15">
        <v>1</v>
      </c>
      <c r="B425" s="10">
        <v>11</v>
      </c>
      <c r="C425" s="10">
        <v>1</v>
      </c>
      <c r="D425" s="16">
        <v>22</v>
      </c>
      <c r="E425" s="17"/>
    </row>
    <row r="426" spans="1:6" x14ac:dyDescent="0.2">
      <c r="A426" s="15">
        <v>1</v>
      </c>
      <c r="B426" s="10">
        <v>11</v>
      </c>
      <c r="C426" s="10">
        <v>1</v>
      </c>
      <c r="D426" s="16">
        <v>23</v>
      </c>
      <c r="E426" s="17"/>
    </row>
    <row r="427" spans="1:6" x14ac:dyDescent="0.2">
      <c r="A427" s="15">
        <v>1</v>
      </c>
      <c r="B427" s="10">
        <v>11</v>
      </c>
      <c r="C427" s="10">
        <v>1</v>
      </c>
      <c r="D427" s="16">
        <v>24</v>
      </c>
      <c r="E427" s="17"/>
    </row>
    <row r="428" spans="1:6" x14ac:dyDescent="0.2">
      <c r="A428" s="19">
        <v>1</v>
      </c>
      <c r="B428" s="10">
        <v>11</v>
      </c>
      <c r="C428" s="20">
        <v>1</v>
      </c>
      <c r="D428" s="16">
        <v>25</v>
      </c>
      <c r="E428" s="17"/>
    </row>
    <row r="429" spans="1:6" x14ac:dyDescent="0.2">
      <c r="A429" s="15">
        <v>1</v>
      </c>
      <c r="B429" s="10">
        <v>11</v>
      </c>
      <c r="C429" s="10">
        <v>1</v>
      </c>
      <c r="D429" s="16">
        <v>26</v>
      </c>
      <c r="E429" s="17"/>
    </row>
    <row r="430" spans="1:6" x14ac:dyDescent="0.2">
      <c r="A430" s="15">
        <v>1</v>
      </c>
      <c r="B430" s="10">
        <v>11</v>
      </c>
      <c r="C430" s="10">
        <v>1</v>
      </c>
      <c r="D430" s="16">
        <v>27</v>
      </c>
      <c r="E430" s="17"/>
    </row>
    <row r="431" spans="1:6" x14ac:dyDescent="0.2">
      <c r="A431" s="15">
        <v>1</v>
      </c>
      <c r="B431" s="10">
        <v>11</v>
      </c>
      <c r="C431" s="10">
        <v>1</v>
      </c>
      <c r="D431" s="16">
        <v>28</v>
      </c>
      <c r="E431" s="17"/>
    </row>
    <row r="432" spans="1:6" x14ac:dyDescent="0.2">
      <c r="A432" s="15">
        <v>1</v>
      </c>
      <c r="B432" s="10">
        <v>11</v>
      </c>
      <c r="C432" s="20">
        <v>1</v>
      </c>
      <c r="D432" s="16">
        <v>29</v>
      </c>
      <c r="E432" s="17"/>
    </row>
    <row r="433" spans="1:6" x14ac:dyDescent="0.2">
      <c r="A433" s="22">
        <v>1</v>
      </c>
      <c r="B433" s="23">
        <v>11</v>
      </c>
      <c r="C433" s="23">
        <v>1</v>
      </c>
      <c r="D433" s="23">
        <v>30</v>
      </c>
      <c r="E433" s="24"/>
      <c r="F433" s="25"/>
    </row>
    <row r="434" spans="1:6" x14ac:dyDescent="0.2">
      <c r="A434" s="15">
        <v>1</v>
      </c>
      <c r="B434" s="10">
        <v>11</v>
      </c>
      <c r="C434" s="10">
        <v>1</v>
      </c>
      <c r="D434" s="16">
        <v>31</v>
      </c>
      <c r="E434" s="17"/>
      <c r="F434" s="10" t="s">
        <v>50</v>
      </c>
    </row>
    <row r="435" spans="1:6" x14ac:dyDescent="0.2">
      <c r="A435" s="15">
        <v>1</v>
      </c>
      <c r="B435" s="10">
        <v>11</v>
      </c>
      <c r="C435" s="10">
        <v>1</v>
      </c>
      <c r="D435" s="16">
        <v>32</v>
      </c>
      <c r="E435" s="17"/>
    </row>
    <row r="436" spans="1:6" x14ac:dyDescent="0.2">
      <c r="A436" s="15">
        <v>1</v>
      </c>
      <c r="B436" s="10">
        <v>11</v>
      </c>
      <c r="C436" s="10">
        <v>1</v>
      </c>
      <c r="D436" s="16">
        <v>33</v>
      </c>
      <c r="E436" s="17"/>
    </row>
    <row r="437" spans="1:6" x14ac:dyDescent="0.2">
      <c r="A437" s="15">
        <v>1</v>
      </c>
      <c r="B437" s="10">
        <v>11</v>
      </c>
      <c r="C437" s="10">
        <v>1</v>
      </c>
      <c r="D437" s="16">
        <v>34</v>
      </c>
      <c r="E437" s="17"/>
    </row>
    <row r="438" spans="1:6" x14ac:dyDescent="0.2">
      <c r="A438" s="19">
        <v>1</v>
      </c>
      <c r="B438" s="10">
        <v>11</v>
      </c>
      <c r="C438" s="20">
        <v>1</v>
      </c>
      <c r="D438" s="16">
        <v>35</v>
      </c>
      <c r="E438" s="17"/>
    </row>
    <row r="439" spans="1:6" x14ac:dyDescent="0.2">
      <c r="A439" s="15">
        <v>1</v>
      </c>
      <c r="B439" s="10">
        <v>11</v>
      </c>
      <c r="C439" s="10">
        <v>1</v>
      </c>
      <c r="D439" s="16">
        <v>36</v>
      </c>
      <c r="E439" s="17"/>
    </row>
    <row r="440" spans="1:6" x14ac:dyDescent="0.2">
      <c r="A440" s="15">
        <v>1</v>
      </c>
      <c r="B440" s="10">
        <v>11</v>
      </c>
      <c r="C440" s="10">
        <v>1</v>
      </c>
      <c r="D440" s="16">
        <v>37</v>
      </c>
      <c r="E440" s="17"/>
    </row>
    <row r="441" spans="1:6" x14ac:dyDescent="0.2">
      <c r="A441" s="15">
        <v>1</v>
      </c>
      <c r="B441" s="10">
        <v>11</v>
      </c>
      <c r="C441" s="10">
        <v>1</v>
      </c>
      <c r="D441" s="16">
        <v>38</v>
      </c>
      <c r="E441" s="17"/>
    </row>
    <row r="442" spans="1:6" x14ac:dyDescent="0.2">
      <c r="A442" s="15">
        <v>1</v>
      </c>
      <c r="B442" s="10">
        <v>11</v>
      </c>
      <c r="C442" s="10">
        <v>1</v>
      </c>
      <c r="D442" s="16">
        <v>39</v>
      </c>
      <c r="E442" s="17"/>
    </row>
    <row r="443" spans="1:6" ht="15.75" thickBot="1" x14ac:dyDescent="0.25">
      <c r="A443" s="26">
        <v>1</v>
      </c>
      <c r="B443" s="27">
        <v>11</v>
      </c>
      <c r="C443" s="27">
        <v>1</v>
      </c>
      <c r="D443" s="27">
        <v>40</v>
      </c>
      <c r="E443" s="28"/>
      <c r="F443" s="43"/>
    </row>
    <row r="444" spans="1:6" x14ac:dyDescent="0.2">
      <c r="A444" s="15">
        <v>1</v>
      </c>
      <c r="B444" s="10">
        <v>12</v>
      </c>
      <c r="C444" s="10">
        <v>1</v>
      </c>
      <c r="D444" s="16">
        <v>1</v>
      </c>
      <c r="E444" s="17">
        <v>10</v>
      </c>
    </row>
    <row r="445" spans="1:6" x14ac:dyDescent="0.2">
      <c r="A445" s="15">
        <v>1</v>
      </c>
      <c r="B445" s="10">
        <v>12</v>
      </c>
      <c r="C445" s="10">
        <v>1</v>
      </c>
      <c r="D445" s="16">
        <v>2</v>
      </c>
      <c r="E445" s="17">
        <v>0</v>
      </c>
    </row>
    <row r="446" spans="1:6" x14ac:dyDescent="0.2">
      <c r="A446" s="15">
        <v>1</v>
      </c>
      <c r="B446" s="10">
        <v>12</v>
      </c>
      <c r="C446" s="10">
        <v>1</v>
      </c>
      <c r="D446" s="16">
        <v>3</v>
      </c>
      <c r="E446" s="17">
        <v>4</v>
      </c>
    </row>
    <row r="447" spans="1:6" x14ac:dyDescent="0.2">
      <c r="A447" s="15">
        <v>1</v>
      </c>
      <c r="B447" s="10">
        <v>12</v>
      </c>
      <c r="C447" s="10">
        <v>1</v>
      </c>
      <c r="D447" s="16">
        <v>4</v>
      </c>
      <c r="E447" s="17">
        <v>0</v>
      </c>
    </row>
    <row r="448" spans="1:6" x14ac:dyDescent="0.2">
      <c r="A448" s="19">
        <v>1</v>
      </c>
      <c r="B448" s="10">
        <v>12</v>
      </c>
      <c r="C448" s="20">
        <v>1</v>
      </c>
      <c r="D448" s="16">
        <v>5</v>
      </c>
      <c r="E448" s="17">
        <v>2</v>
      </c>
    </row>
    <row r="449" spans="1:6" x14ac:dyDescent="0.2">
      <c r="A449" s="15">
        <v>1</v>
      </c>
      <c r="B449" s="10">
        <v>12</v>
      </c>
      <c r="C449" s="10">
        <v>1</v>
      </c>
      <c r="D449" s="16">
        <v>6</v>
      </c>
      <c r="E449" s="17">
        <v>0</v>
      </c>
    </row>
    <row r="450" spans="1:6" x14ac:dyDescent="0.2">
      <c r="A450" s="15">
        <v>1</v>
      </c>
      <c r="B450" s="10">
        <v>12</v>
      </c>
      <c r="C450" s="10">
        <v>1</v>
      </c>
      <c r="D450" s="16">
        <v>7</v>
      </c>
      <c r="E450" s="17">
        <v>0</v>
      </c>
    </row>
    <row r="451" spans="1:6" x14ac:dyDescent="0.2">
      <c r="A451" s="15">
        <v>1</v>
      </c>
      <c r="B451" s="10">
        <v>12</v>
      </c>
      <c r="C451" s="10">
        <v>1</v>
      </c>
      <c r="D451" s="16">
        <v>8</v>
      </c>
      <c r="E451" s="17">
        <v>0</v>
      </c>
    </row>
    <row r="452" spans="1:6" x14ac:dyDescent="0.2">
      <c r="A452" s="15">
        <v>1</v>
      </c>
      <c r="B452" s="10">
        <v>12</v>
      </c>
      <c r="C452" s="10">
        <v>1</v>
      </c>
      <c r="D452" s="16">
        <v>9</v>
      </c>
      <c r="E452" s="17">
        <v>0</v>
      </c>
    </row>
    <row r="453" spans="1:6" x14ac:dyDescent="0.2">
      <c r="A453" s="22">
        <v>1</v>
      </c>
      <c r="B453" s="23">
        <v>12</v>
      </c>
      <c r="C453" s="23">
        <v>1</v>
      </c>
      <c r="D453" s="127">
        <v>10</v>
      </c>
      <c r="E453" s="24">
        <v>0</v>
      </c>
      <c r="F453" s="23"/>
    </row>
    <row r="454" spans="1:6" x14ac:dyDescent="0.2">
      <c r="A454" s="15">
        <v>1</v>
      </c>
      <c r="B454" s="10">
        <v>12</v>
      </c>
      <c r="C454" s="10">
        <v>1</v>
      </c>
      <c r="D454" s="16">
        <v>11</v>
      </c>
      <c r="E454" s="17">
        <v>0</v>
      </c>
    </row>
    <row r="455" spans="1:6" x14ac:dyDescent="0.2">
      <c r="A455" s="15">
        <v>1</v>
      </c>
      <c r="B455" s="10">
        <v>12</v>
      </c>
      <c r="C455" s="10">
        <v>1</v>
      </c>
      <c r="D455" s="16">
        <v>12</v>
      </c>
      <c r="E455" s="17">
        <v>0</v>
      </c>
    </row>
    <row r="456" spans="1:6" x14ac:dyDescent="0.2">
      <c r="A456" s="15">
        <v>1</v>
      </c>
      <c r="B456" s="10">
        <v>12</v>
      </c>
      <c r="C456" s="10">
        <v>1</v>
      </c>
      <c r="D456" s="16">
        <v>13</v>
      </c>
      <c r="E456" s="17">
        <v>0</v>
      </c>
    </row>
    <row r="457" spans="1:6" x14ac:dyDescent="0.2">
      <c r="A457" s="15">
        <v>1</v>
      </c>
      <c r="B457" s="10">
        <v>12</v>
      </c>
      <c r="C457" s="10">
        <v>1</v>
      </c>
      <c r="D457" s="16">
        <v>14</v>
      </c>
      <c r="E457" s="17">
        <v>0</v>
      </c>
    </row>
    <row r="458" spans="1:6" x14ac:dyDescent="0.2">
      <c r="A458" s="15">
        <v>1</v>
      </c>
      <c r="B458" s="10">
        <v>12</v>
      </c>
      <c r="C458" s="10">
        <v>1</v>
      </c>
      <c r="D458" s="16">
        <v>15</v>
      </c>
      <c r="E458" s="17">
        <v>0</v>
      </c>
    </row>
    <row r="459" spans="1:6" x14ac:dyDescent="0.2">
      <c r="A459" s="15">
        <v>1</v>
      </c>
      <c r="B459" s="10">
        <v>12</v>
      </c>
      <c r="C459" s="10">
        <v>1</v>
      </c>
      <c r="D459" s="16">
        <v>16</v>
      </c>
      <c r="E459" s="17">
        <v>0</v>
      </c>
    </row>
    <row r="460" spans="1:6" x14ac:dyDescent="0.2">
      <c r="A460" s="15">
        <v>1</v>
      </c>
      <c r="B460" s="10">
        <v>12</v>
      </c>
      <c r="C460" s="10">
        <v>1</v>
      </c>
      <c r="D460" s="16">
        <v>17</v>
      </c>
      <c r="E460" s="17">
        <v>0</v>
      </c>
    </row>
    <row r="461" spans="1:6" x14ac:dyDescent="0.2">
      <c r="A461" s="15">
        <v>1</v>
      </c>
      <c r="B461" s="10">
        <v>12</v>
      </c>
      <c r="C461" s="10">
        <v>1</v>
      </c>
      <c r="D461" s="16">
        <v>18</v>
      </c>
      <c r="E461" s="17">
        <v>0</v>
      </c>
    </row>
    <row r="462" spans="1:6" x14ac:dyDescent="0.2">
      <c r="A462" s="15">
        <v>1</v>
      </c>
      <c r="B462" s="10">
        <v>12</v>
      </c>
      <c r="C462" s="10">
        <v>1</v>
      </c>
      <c r="D462" s="16">
        <v>19</v>
      </c>
      <c r="E462" s="17">
        <v>0</v>
      </c>
    </row>
    <row r="463" spans="1:6" x14ac:dyDescent="0.2">
      <c r="A463" s="22">
        <v>1</v>
      </c>
      <c r="B463" s="23">
        <v>12</v>
      </c>
      <c r="C463" s="23">
        <v>1</v>
      </c>
      <c r="D463" s="127">
        <v>20</v>
      </c>
      <c r="E463" s="24">
        <v>0</v>
      </c>
      <c r="F463" s="23"/>
    </row>
    <row r="464" spans="1:6" x14ac:dyDescent="0.2">
      <c r="A464" s="15">
        <v>1</v>
      </c>
      <c r="B464" s="10">
        <v>12</v>
      </c>
      <c r="C464" s="10">
        <v>1</v>
      </c>
      <c r="D464" s="16">
        <v>21</v>
      </c>
      <c r="E464" s="17"/>
      <c r="F464" s="10" t="s">
        <v>50</v>
      </c>
    </row>
    <row r="465" spans="1:6" x14ac:dyDescent="0.2">
      <c r="A465" s="15">
        <v>1</v>
      </c>
      <c r="B465" s="10">
        <v>12</v>
      </c>
      <c r="C465" s="10">
        <v>1</v>
      </c>
      <c r="D465" s="16">
        <v>22</v>
      </c>
      <c r="E465" s="17"/>
    </row>
    <row r="466" spans="1:6" x14ac:dyDescent="0.2">
      <c r="A466" s="15">
        <v>1</v>
      </c>
      <c r="B466" s="10">
        <v>12</v>
      </c>
      <c r="C466" s="10">
        <v>1</v>
      </c>
      <c r="D466" s="16">
        <v>23</v>
      </c>
      <c r="E466" s="17"/>
    </row>
    <row r="467" spans="1:6" x14ac:dyDescent="0.2">
      <c r="A467" s="15">
        <v>1</v>
      </c>
      <c r="B467" s="10">
        <v>12</v>
      </c>
      <c r="C467" s="10">
        <v>1</v>
      </c>
      <c r="D467" s="16">
        <v>24</v>
      </c>
      <c r="E467" s="17"/>
    </row>
    <row r="468" spans="1:6" x14ac:dyDescent="0.2">
      <c r="A468" s="19">
        <v>1</v>
      </c>
      <c r="B468" s="10">
        <v>12</v>
      </c>
      <c r="C468" s="20">
        <v>1</v>
      </c>
      <c r="D468" s="16">
        <v>25</v>
      </c>
      <c r="E468" s="17"/>
    </row>
    <row r="469" spans="1:6" x14ac:dyDescent="0.2">
      <c r="A469" s="15">
        <v>1</v>
      </c>
      <c r="B469" s="10">
        <v>12</v>
      </c>
      <c r="C469" s="10">
        <v>1</v>
      </c>
      <c r="D469" s="16">
        <v>26</v>
      </c>
      <c r="E469" s="17"/>
    </row>
    <row r="470" spans="1:6" x14ac:dyDescent="0.2">
      <c r="A470" s="15">
        <v>1</v>
      </c>
      <c r="B470" s="10">
        <v>12</v>
      </c>
      <c r="C470" s="10">
        <v>1</v>
      </c>
      <c r="D470" s="16">
        <v>27</v>
      </c>
      <c r="E470" s="17"/>
    </row>
    <row r="471" spans="1:6" x14ac:dyDescent="0.2">
      <c r="A471" s="15">
        <v>1</v>
      </c>
      <c r="B471" s="10">
        <v>12</v>
      </c>
      <c r="C471" s="10">
        <v>1</v>
      </c>
      <c r="D471" s="16">
        <v>28</v>
      </c>
      <c r="E471" s="17"/>
    </row>
    <row r="472" spans="1:6" x14ac:dyDescent="0.2">
      <c r="A472" s="15">
        <v>1</v>
      </c>
      <c r="B472" s="10">
        <v>12</v>
      </c>
      <c r="C472" s="20">
        <v>1</v>
      </c>
      <c r="D472" s="16">
        <v>29</v>
      </c>
      <c r="E472" s="17"/>
    </row>
    <row r="473" spans="1:6" x14ac:dyDescent="0.2">
      <c r="A473" s="22">
        <v>1</v>
      </c>
      <c r="B473" s="23">
        <v>12</v>
      </c>
      <c r="C473" s="23">
        <v>1</v>
      </c>
      <c r="D473" s="23">
        <v>30</v>
      </c>
      <c r="E473" s="24"/>
      <c r="F473" s="25"/>
    </row>
    <row r="474" spans="1:6" x14ac:dyDescent="0.2">
      <c r="A474" s="15">
        <v>1</v>
      </c>
      <c r="B474" s="10">
        <v>12</v>
      </c>
      <c r="C474" s="10">
        <v>1</v>
      </c>
      <c r="D474" s="16">
        <v>31</v>
      </c>
      <c r="E474" s="17"/>
      <c r="F474" s="10" t="s">
        <v>50</v>
      </c>
    </row>
    <row r="475" spans="1:6" x14ac:dyDescent="0.2">
      <c r="A475" s="15">
        <v>1</v>
      </c>
      <c r="B475" s="10">
        <v>12</v>
      </c>
      <c r="C475" s="10">
        <v>1</v>
      </c>
      <c r="D475" s="16">
        <v>32</v>
      </c>
      <c r="E475" s="17"/>
    </row>
    <row r="476" spans="1:6" x14ac:dyDescent="0.2">
      <c r="A476" s="15">
        <v>1</v>
      </c>
      <c r="B476" s="10">
        <v>12</v>
      </c>
      <c r="C476" s="10">
        <v>1</v>
      </c>
      <c r="D476" s="16">
        <v>33</v>
      </c>
      <c r="E476" s="17"/>
    </row>
    <row r="477" spans="1:6" x14ac:dyDescent="0.2">
      <c r="A477" s="15">
        <v>1</v>
      </c>
      <c r="B477" s="10">
        <v>12</v>
      </c>
      <c r="C477" s="10">
        <v>1</v>
      </c>
      <c r="D477" s="16">
        <v>34</v>
      </c>
      <c r="E477" s="17"/>
    </row>
    <row r="478" spans="1:6" x14ac:dyDescent="0.2">
      <c r="A478" s="19">
        <v>1</v>
      </c>
      <c r="B478" s="10">
        <v>12</v>
      </c>
      <c r="C478" s="20">
        <v>1</v>
      </c>
      <c r="D478" s="16">
        <v>35</v>
      </c>
      <c r="E478" s="17"/>
    </row>
    <row r="479" spans="1:6" x14ac:dyDescent="0.2">
      <c r="A479" s="15">
        <v>1</v>
      </c>
      <c r="B479" s="10">
        <v>12</v>
      </c>
      <c r="C479" s="10">
        <v>1</v>
      </c>
      <c r="D479" s="16">
        <v>36</v>
      </c>
      <c r="E479" s="17"/>
    </row>
    <row r="480" spans="1:6" x14ac:dyDescent="0.2">
      <c r="A480" s="15">
        <v>1</v>
      </c>
      <c r="B480" s="10">
        <v>12</v>
      </c>
      <c r="C480" s="10">
        <v>1</v>
      </c>
      <c r="D480" s="16">
        <v>37</v>
      </c>
      <c r="E480" s="17"/>
    </row>
    <row r="481" spans="1:6" x14ac:dyDescent="0.2">
      <c r="A481" s="15">
        <v>1</v>
      </c>
      <c r="B481" s="10">
        <v>12</v>
      </c>
      <c r="C481" s="10">
        <v>1</v>
      </c>
      <c r="D481" s="16">
        <v>38</v>
      </c>
      <c r="E481" s="17"/>
    </row>
    <row r="482" spans="1:6" x14ac:dyDescent="0.2">
      <c r="A482" s="15">
        <v>1</v>
      </c>
      <c r="B482" s="10">
        <v>12</v>
      </c>
      <c r="C482" s="10">
        <v>1</v>
      </c>
      <c r="D482" s="16">
        <v>39</v>
      </c>
      <c r="E482" s="17"/>
    </row>
    <row r="483" spans="1:6" ht="15.75" thickBot="1" x14ac:dyDescent="0.25">
      <c r="A483" s="26">
        <v>1</v>
      </c>
      <c r="B483" s="27">
        <v>12</v>
      </c>
      <c r="C483" s="27">
        <v>1</v>
      </c>
      <c r="D483" s="27">
        <v>40</v>
      </c>
      <c r="E483" s="28"/>
      <c r="F483" s="43"/>
    </row>
    <row r="484" spans="1:6" x14ac:dyDescent="0.2">
      <c r="A484" s="15">
        <v>1</v>
      </c>
      <c r="B484" s="10">
        <v>13</v>
      </c>
      <c r="C484" s="10">
        <v>1</v>
      </c>
      <c r="D484" s="16">
        <v>1</v>
      </c>
      <c r="E484" s="17">
        <v>4</v>
      </c>
    </row>
    <row r="485" spans="1:6" x14ac:dyDescent="0.2">
      <c r="A485" s="15">
        <v>1</v>
      </c>
      <c r="B485" s="10">
        <v>13</v>
      </c>
      <c r="C485" s="10">
        <v>1</v>
      </c>
      <c r="D485" s="16">
        <v>2</v>
      </c>
      <c r="E485" s="17">
        <v>7</v>
      </c>
    </row>
    <row r="486" spans="1:6" x14ac:dyDescent="0.2">
      <c r="A486" s="15">
        <v>1</v>
      </c>
      <c r="B486" s="10">
        <v>13</v>
      </c>
      <c r="C486" s="10">
        <v>1</v>
      </c>
      <c r="D486" s="16">
        <v>3</v>
      </c>
      <c r="E486" s="17">
        <v>7</v>
      </c>
    </row>
    <row r="487" spans="1:6" x14ac:dyDescent="0.2">
      <c r="A487" s="15">
        <v>1</v>
      </c>
      <c r="B487" s="10">
        <v>13</v>
      </c>
      <c r="C487" s="10">
        <v>1</v>
      </c>
      <c r="D487" s="16">
        <v>4</v>
      </c>
      <c r="E487" s="17">
        <v>0</v>
      </c>
    </row>
    <row r="488" spans="1:6" x14ac:dyDescent="0.2">
      <c r="A488" s="19">
        <v>1</v>
      </c>
      <c r="B488" s="10">
        <v>13</v>
      </c>
      <c r="C488" s="20">
        <v>1</v>
      </c>
      <c r="D488" s="16">
        <v>5</v>
      </c>
      <c r="E488" s="17">
        <v>0</v>
      </c>
    </row>
    <row r="489" spans="1:6" x14ac:dyDescent="0.2">
      <c r="A489" s="15">
        <v>1</v>
      </c>
      <c r="B489" s="10">
        <v>13</v>
      </c>
      <c r="C489" s="10">
        <v>1</v>
      </c>
      <c r="D489" s="16">
        <v>6</v>
      </c>
      <c r="E489" s="17">
        <v>1</v>
      </c>
    </row>
    <row r="490" spans="1:6" x14ac:dyDescent="0.2">
      <c r="A490" s="15">
        <v>1</v>
      </c>
      <c r="B490" s="10">
        <v>13</v>
      </c>
      <c r="C490" s="10">
        <v>1</v>
      </c>
      <c r="D490" s="16">
        <v>7</v>
      </c>
      <c r="E490" s="17">
        <v>2</v>
      </c>
    </row>
    <row r="491" spans="1:6" x14ac:dyDescent="0.2">
      <c r="A491" s="15">
        <v>1</v>
      </c>
      <c r="B491" s="10">
        <v>13</v>
      </c>
      <c r="C491" s="10">
        <v>1</v>
      </c>
      <c r="D491" s="16">
        <v>8</v>
      </c>
      <c r="E491" s="17">
        <v>0</v>
      </c>
    </row>
    <row r="492" spans="1:6" x14ac:dyDescent="0.2">
      <c r="A492" s="15">
        <v>1</v>
      </c>
      <c r="B492" s="10">
        <v>13</v>
      </c>
      <c r="C492" s="10">
        <v>1</v>
      </c>
      <c r="D492" s="16">
        <v>9</v>
      </c>
      <c r="E492" s="17">
        <v>11</v>
      </c>
    </row>
    <row r="493" spans="1:6" x14ac:dyDescent="0.2">
      <c r="A493" s="22">
        <v>1</v>
      </c>
      <c r="B493" s="23">
        <v>13</v>
      </c>
      <c r="C493" s="23">
        <v>1</v>
      </c>
      <c r="D493" s="127">
        <v>10</v>
      </c>
      <c r="E493" s="24">
        <v>0</v>
      </c>
      <c r="F493" s="23"/>
    </row>
    <row r="494" spans="1:6" x14ac:dyDescent="0.2">
      <c r="A494" s="15">
        <v>1</v>
      </c>
      <c r="B494" s="10">
        <v>13</v>
      </c>
      <c r="C494" s="10">
        <v>1</v>
      </c>
      <c r="D494" s="16">
        <v>11</v>
      </c>
      <c r="E494" s="17">
        <v>0</v>
      </c>
    </row>
    <row r="495" spans="1:6" x14ac:dyDescent="0.2">
      <c r="A495" s="15">
        <v>1</v>
      </c>
      <c r="B495" s="10">
        <v>13</v>
      </c>
      <c r="C495" s="10">
        <v>1</v>
      </c>
      <c r="D495" s="16">
        <v>12</v>
      </c>
      <c r="E495" s="17">
        <v>0</v>
      </c>
    </row>
    <row r="496" spans="1:6" x14ac:dyDescent="0.2">
      <c r="A496" s="15">
        <v>1</v>
      </c>
      <c r="B496" s="10">
        <v>13</v>
      </c>
      <c r="C496" s="10">
        <v>1</v>
      </c>
      <c r="D496" s="16">
        <v>13</v>
      </c>
      <c r="E496" s="17">
        <v>0</v>
      </c>
    </row>
    <row r="497" spans="1:6" x14ac:dyDescent="0.2">
      <c r="A497" s="15">
        <v>1</v>
      </c>
      <c r="B497" s="10">
        <v>13</v>
      </c>
      <c r="C497" s="10">
        <v>1</v>
      </c>
      <c r="D497" s="16">
        <v>14</v>
      </c>
      <c r="E497" s="17">
        <v>0</v>
      </c>
    </row>
    <row r="498" spans="1:6" x14ac:dyDescent="0.2">
      <c r="A498" s="19">
        <v>1</v>
      </c>
      <c r="B498" s="20">
        <v>13</v>
      </c>
      <c r="C498" s="20">
        <v>1</v>
      </c>
      <c r="D498" s="20">
        <v>15</v>
      </c>
      <c r="E498" s="17">
        <v>4</v>
      </c>
      <c r="F498" s="20"/>
    </row>
    <row r="499" spans="1:6" x14ac:dyDescent="0.2">
      <c r="A499" s="15">
        <v>1</v>
      </c>
      <c r="B499" s="10">
        <v>13</v>
      </c>
      <c r="C499" s="10">
        <v>1</v>
      </c>
      <c r="D499" s="16">
        <v>16</v>
      </c>
      <c r="E499" s="17">
        <v>11</v>
      </c>
    </row>
    <row r="500" spans="1:6" x14ac:dyDescent="0.2">
      <c r="A500" s="15">
        <v>1</v>
      </c>
      <c r="B500" s="10">
        <v>13</v>
      </c>
      <c r="C500" s="10">
        <v>1</v>
      </c>
      <c r="D500" s="16">
        <v>17</v>
      </c>
      <c r="E500" s="17">
        <v>0</v>
      </c>
    </row>
    <row r="501" spans="1:6" x14ac:dyDescent="0.2">
      <c r="A501" s="15">
        <v>1</v>
      </c>
      <c r="B501" s="10">
        <v>13</v>
      </c>
      <c r="C501" s="10">
        <v>1</v>
      </c>
      <c r="D501" s="16">
        <v>18</v>
      </c>
      <c r="E501" s="17">
        <v>0</v>
      </c>
    </row>
    <row r="502" spans="1:6" x14ac:dyDescent="0.2">
      <c r="A502" s="15">
        <v>1</v>
      </c>
      <c r="B502" s="10">
        <v>13</v>
      </c>
      <c r="C502" s="10">
        <v>1</v>
      </c>
      <c r="D502" s="16">
        <v>19</v>
      </c>
      <c r="E502" s="17">
        <v>0</v>
      </c>
    </row>
    <row r="503" spans="1:6" x14ac:dyDescent="0.2">
      <c r="A503" s="22">
        <v>1</v>
      </c>
      <c r="B503" s="23">
        <v>13</v>
      </c>
      <c r="C503" s="23">
        <v>1</v>
      </c>
      <c r="D503" s="127">
        <v>20</v>
      </c>
      <c r="E503" s="24">
        <v>0</v>
      </c>
      <c r="F503" s="23"/>
    </row>
    <row r="504" spans="1:6" x14ac:dyDescent="0.2">
      <c r="A504" s="15">
        <v>1</v>
      </c>
      <c r="B504" s="10">
        <v>13</v>
      </c>
      <c r="C504" s="10">
        <v>1</v>
      </c>
      <c r="D504" s="16">
        <v>21</v>
      </c>
      <c r="E504" s="17"/>
      <c r="F504" s="10" t="s">
        <v>50</v>
      </c>
    </row>
    <row r="505" spans="1:6" x14ac:dyDescent="0.2">
      <c r="A505" s="15">
        <v>1</v>
      </c>
      <c r="B505" s="10">
        <v>13</v>
      </c>
      <c r="C505" s="10">
        <v>1</v>
      </c>
      <c r="D505" s="16">
        <v>22</v>
      </c>
      <c r="E505" s="17"/>
    </row>
    <row r="506" spans="1:6" x14ac:dyDescent="0.2">
      <c r="A506" s="15">
        <v>1</v>
      </c>
      <c r="B506" s="10">
        <v>13</v>
      </c>
      <c r="C506" s="10">
        <v>1</v>
      </c>
      <c r="D506" s="16">
        <v>23</v>
      </c>
      <c r="E506" s="17"/>
    </row>
    <row r="507" spans="1:6" x14ac:dyDescent="0.2">
      <c r="A507" s="15">
        <v>1</v>
      </c>
      <c r="B507" s="10">
        <v>13</v>
      </c>
      <c r="C507" s="10">
        <v>1</v>
      </c>
      <c r="D507" s="16">
        <v>24</v>
      </c>
      <c r="E507" s="17"/>
    </row>
    <row r="508" spans="1:6" x14ac:dyDescent="0.2">
      <c r="A508" s="19">
        <v>1</v>
      </c>
      <c r="B508" s="10">
        <v>13</v>
      </c>
      <c r="C508" s="20">
        <v>1</v>
      </c>
      <c r="D508" s="16">
        <v>25</v>
      </c>
      <c r="E508" s="17"/>
    </row>
    <row r="509" spans="1:6" x14ac:dyDescent="0.2">
      <c r="A509" s="15">
        <v>1</v>
      </c>
      <c r="B509" s="10">
        <v>13</v>
      </c>
      <c r="C509" s="10">
        <v>1</v>
      </c>
      <c r="D509" s="16">
        <v>26</v>
      </c>
      <c r="E509" s="17"/>
    </row>
    <row r="510" spans="1:6" x14ac:dyDescent="0.2">
      <c r="A510" s="15">
        <v>1</v>
      </c>
      <c r="B510" s="10">
        <v>13</v>
      </c>
      <c r="C510" s="10">
        <v>1</v>
      </c>
      <c r="D510" s="16">
        <v>27</v>
      </c>
      <c r="E510" s="17"/>
    </row>
    <row r="511" spans="1:6" x14ac:dyDescent="0.2">
      <c r="A511" s="15">
        <v>1</v>
      </c>
      <c r="B511" s="10">
        <v>13</v>
      </c>
      <c r="C511" s="10">
        <v>1</v>
      </c>
      <c r="D511" s="16">
        <v>28</v>
      </c>
      <c r="E511" s="17"/>
    </row>
    <row r="512" spans="1:6" x14ac:dyDescent="0.2">
      <c r="A512" s="15">
        <v>1</v>
      </c>
      <c r="B512" s="10">
        <v>13</v>
      </c>
      <c r="C512" s="20">
        <v>1</v>
      </c>
      <c r="D512" s="16">
        <v>29</v>
      </c>
      <c r="E512" s="17"/>
    </row>
    <row r="513" spans="1:6" x14ac:dyDescent="0.2">
      <c r="A513" s="22">
        <v>1</v>
      </c>
      <c r="B513" s="23">
        <v>13</v>
      </c>
      <c r="C513" s="23">
        <v>1</v>
      </c>
      <c r="D513" s="23">
        <v>30</v>
      </c>
      <c r="E513" s="24"/>
      <c r="F513" s="25"/>
    </row>
    <row r="514" spans="1:6" x14ac:dyDescent="0.2">
      <c r="A514" s="15">
        <v>1</v>
      </c>
      <c r="B514" s="10">
        <v>13</v>
      </c>
      <c r="C514" s="10">
        <v>1</v>
      </c>
      <c r="D514" s="16">
        <v>31</v>
      </c>
      <c r="E514" s="17"/>
      <c r="F514" s="10" t="s">
        <v>50</v>
      </c>
    </row>
    <row r="515" spans="1:6" x14ac:dyDescent="0.2">
      <c r="A515" s="15">
        <v>1</v>
      </c>
      <c r="B515" s="10">
        <v>13</v>
      </c>
      <c r="C515" s="10">
        <v>1</v>
      </c>
      <c r="D515" s="16">
        <v>32</v>
      </c>
      <c r="E515" s="17"/>
    </row>
    <row r="516" spans="1:6" x14ac:dyDescent="0.2">
      <c r="A516" s="15">
        <v>1</v>
      </c>
      <c r="B516" s="10">
        <v>13</v>
      </c>
      <c r="C516" s="10">
        <v>1</v>
      </c>
      <c r="D516" s="16">
        <v>33</v>
      </c>
      <c r="E516" s="17"/>
    </row>
    <row r="517" spans="1:6" x14ac:dyDescent="0.2">
      <c r="A517" s="15">
        <v>1</v>
      </c>
      <c r="B517" s="10">
        <v>13</v>
      </c>
      <c r="C517" s="10">
        <v>1</v>
      </c>
      <c r="D517" s="16">
        <v>34</v>
      </c>
      <c r="E517" s="17"/>
    </row>
    <row r="518" spans="1:6" x14ac:dyDescent="0.2">
      <c r="A518" s="19">
        <v>1</v>
      </c>
      <c r="B518" s="10">
        <v>13</v>
      </c>
      <c r="C518" s="20">
        <v>1</v>
      </c>
      <c r="D518" s="16">
        <v>35</v>
      </c>
      <c r="E518" s="17"/>
    </row>
    <row r="519" spans="1:6" x14ac:dyDescent="0.2">
      <c r="A519" s="15">
        <v>1</v>
      </c>
      <c r="B519" s="10">
        <v>13</v>
      </c>
      <c r="C519" s="10">
        <v>1</v>
      </c>
      <c r="D519" s="16">
        <v>36</v>
      </c>
      <c r="E519" s="17"/>
    </row>
    <row r="520" spans="1:6" x14ac:dyDescent="0.2">
      <c r="A520" s="15">
        <v>1</v>
      </c>
      <c r="B520" s="10">
        <v>13</v>
      </c>
      <c r="C520" s="10">
        <v>1</v>
      </c>
      <c r="D520" s="16">
        <v>37</v>
      </c>
      <c r="E520" s="17"/>
    </row>
    <row r="521" spans="1:6" x14ac:dyDescent="0.2">
      <c r="A521" s="15">
        <v>1</v>
      </c>
      <c r="B521" s="10">
        <v>13</v>
      </c>
      <c r="C521" s="10">
        <v>1</v>
      </c>
      <c r="D521" s="16">
        <v>38</v>
      </c>
      <c r="E521" s="17"/>
    </row>
    <row r="522" spans="1:6" x14ac:dyDescent="0.2">
      <c r="A522" s="15">
        <v>1</v>
      </c>
      <c r="B522" s="10">
        <v>13</v>
      </c>
      <c r="C522" s="10">
        <v>1</v>
      </c>
      <c r="D522" s="16">
        <v>39</v>
      </c>
      <c r="E522" s="17"/>
    </row>
    <row r="523" spans="1:6" ht="15.75" thickBot="1" x14ac:dyDescent="0.25">
      <c r="A523" s="26">
        <v>1</v>
      </c>
      <c r="B523" s="27">
        <v>13</v>
      </c>
      <c r="C523" s="27">
        <v>1</v>
      </c>
      <c r="D523" s="27">
        <v>40</v>
      </c>
      <c r="E523" s="28"/>
      <c r="F523" s="43" t="s">
        <v>146</v>
      </c>
    </row>
    <row r="524" spans="1:6" x14ac:dyDescent="0.2">
      <c r="A524" s="15">
        <v>1</v>
      </c>
      <c r="B524" s="10">
        <v>14</v>
      </c>
      <c r="C524" s="10">
        <v>1</v>
      </c>
      <c r="D524" s="16">
        <v>1</v>
      </c>
      <c r="E524" s="17">
        <v>11</v>
      </c>
      <c r="F524" s="10" t="s">
        <v>147</v>
      </c>
    </row>
    <row r="525" spans="1:6" x14ac:dyDescent="0.2">
      <c r="A525" s="15">
        <v>1</v>
      </c>
      <c r="B525" s="10">
        <v>14</v>
      </c>
      <c r="C525" s="10">
        <v>1</v>
      </c>
      <c r="D525" s="16">
        <v>2</v>
      </c>
      <c r="E525" s="17">
        <v>72</v>
      </c>
    </row>
    <row r="526" spans="1:6" x14ac:dyDescent="0.2">
      <c r="A526" s="15">
        <v>1</v>
      </c>
      <c r="B526" s="10">
        <v>14</v>
      </c>
      <c r="C526" s="10">
        <v>1</v>
      </c>
      <c r="D526" s="16">
        <v>3</v>
      </c>
      <c r="E526" s="17">
        <v>14</v>
      </c>
    </row>
    <row r="527" spans="1:6" x14ac:dyDescent="0.2">
      <c r="A527" s="15">
        <v>1</v>
      </c>
      <c r="B527" s="10">
        <v>14</v>
      </c>
      <c r="C527" s="10">
        <v>1</v>
      </c>
      <c r="D527" s="16">
        <v>4</v>
      </c>
      <c r="E527" s="17">
        <v>7</v>
      </c>
    </row>
    <row r="528" spans="1:6" x14ac:dyDescent="0.2">
      <c r="A528" s="19">
        <v>1</v>
      </c>
      <c r="B528" s="10">
        <v>14</v>
      </c>
      <c r="C528" s="20">
        <v>1</v>
      </c>
      <c r="D528" s="16">
        <v>5</v>
      </c>
      <c r="E528" s="17">
        <v>4</v>
      </c>
    </row>
    <row r="529" spans="1:6" x14ac:dyDescent="0.2">
      <c r="A529" s="15">
        <v>1</v>
      </c>
      <c r="B529" s="10">
        <v>14</v>
      </c>
      <c r="C529" s="10">
        <v>1</v>
      </c>
      <c r="D529" s="16">
        <v>6</v>
      </c>
      <c r="E529" s="17">
        <v>12</v>
      </c>
    </row>
    <row r="530" spans="1:6" x14ac:dyDescent="0.2">
      <c r="A530" s="15">
        <v>1</v>
      </c>
      <c r="B530" s="10">
        <v>14</v>
      </c>
      <c r="C530" s="10">
        <v>1</v>
      </c>
      <c r="D530" s="16">
        <v>7</v>
      </c>
      <c r="E530" s="17">
        <v>51</v>
      </c>
    </row>
    <row r="531" spans="1:6" x14ac:dyDescent="0.2">
      <c r="A531" s="15">
        <v>1</v>
      </c>
      <c r="B531" s="10">
        <v>14</v>
      </c>
      <c r="C531" s="10">
        <v>1</v>
      </c>
      <c r="D531" s="16">
        <v>8</v>
      </c>
      <c r="E531" s="17">
        <v>20</v>
      </c>
    </row>
    <row r="532" spans="1:6" x14ac:dyDescent="0.2">
      <c r="A532" s="15">
        <v>1</v>
      </c>
      <c r="B532" s="10">
        <v>14</v>
      </c>
      <c r="C532" s="10">
        <v>1</v>
      </c>
      <c r="D532" s="16">
        <v>9</v>
      </c>
      <c r="E532" s="17">
        <v>29</v>
      </c>
    </row>
    <row r="533" spans="1:6" x14ac:dyDescent="0.2">
      <c r="A533" s="22">
        <v>1</v>
      </c>
      <c r="B533" s="23">
        <v>14</v>
      </c>
      <c r="C533" s="23">
        <v>1</v>
      </c>
      <c r="D533" s="127">
        <v>10</v>
      </c>
      <c r="E533" s="24">
        <v>33</v>
      </c>
      <c r="F533" s="23"/>
    </row>
    <row r="534" spans="1:6" x14ac:dyDescent="0.2">
      <c r="A534" s="15">
        <v>1</v>
      </c>
      <c r="B534" s="10">
        <v>14</v>
      </c>
      <c r="C534" s="10">
        <v>1</v>
      </c>
      <c r="D534" s="16">
        <v>11</v>
      </c>
      <c r="E534" s="17">
        <v>12</v>
      </c>
    </row>
    <row r="535" spans="1:6" x14ac:dyDescent="0.2">
      <c r="A535" s="15">
        <v>1</v>
      </c>
      <c r="B535" s="10">
        <v>14</v>
      </c>
      <c r="C535" s="10">
        <v>1</v>
      </c>
      <c r="D535" s="16">
        <v>12</v>
      </c>
      <c r="E535" s="17">
        <v>22</v>
      </c>
    </row>
    <row r="536" spans="1:6" x14ac:dyDescent="0.2">
      <c r="A536" s="15">
        <v>1</v>
      </c>
      <c r="B536" s="10">
        <v>14</v>
      </c>
      <c r="C536" s="10">
        <v>1</v>
      </c>
      <c r="D536" s="16">
        <v>13</v>
      </c>
      <c r="E536" s="17">
        <v>96</v>
      </c>
    </row>
    <row r="537" spans="1:6" x14ac:dyDescent="0.2">
      <c r="A537" s="15">
        <v>1</v>
      </c>
      <c r="B537" s="10">
        <v>14</v>
      </c>
      <c r="C537" s="10">
        <v>1</v>
      </c>
      <c r="D537" s="16">
        <v>14</v>
      </c>
      <c r="E537" s="17">
        <v>30</v>
      </c>
    </row>
    <row r="538" spans="1:6" x14ac:dyDescent="0.2">
      <c r="A538" s="19">
        <v>1</v>
      </c>
      <c r="B538" s="20">
        <v>14</v>
      </c>
      <c r="C538" s="20">
        <v>1</v>
      </c>
      <c r="D538" s="20">
        <v>15</v>
      </c>
      <c r="E538" s="17">
        <v>31</v>
      </c>
      <c r="F538" s="20"/>
    </row>
    <row r="539" spans="1:6" x14ac:dyDescent="0.2">
      <c r="A539" s="15">
        <v>1</v>
      </c>
      <c r="B539" s="10">
        <v>14</v>
      </c>
      <c r="C539" s="10">
        <v>1</v>
      </c>
      <c r="D539" s="16">
        <v>16</v>
      </c>
      <c r="E539" s="17">
        <v>8</v>
      </c>
    </row>
    <row r="540" spans="1:6" x14ac:dyDescent="0.2">
      <c r="A540" s="15">
        <v>1</v>
      </c>
      <c r="B540" s="10">
        <v>14</v>
      </c>
      <c r="C540" s="10">
        <v>1</v>
      </c>
      <c r="D540" s="16">
        <v>17</v>
      </c>
      <c r="E540" s="17">
        <v>31</v>
      </c>
    </row>
    <row r="541" spans="1:6" x14ac:dyDescent="0.2">
      <c r="A541" s="15">
        <v>1</v>
      </c>
      <c r="B541" s="10">
        <v>14</v>
      </c>
      <c r="C541" s="10">
        <v>1</v>
      </c>
      <c r="D541" s="16">
        <v>18</v>
      </c>
      <c r="E541" s="17">
        <v>9</v>
      </c>
    </row>
    <row r="542" spans="1:6" x14ac:dyDescent="0.2">
      <c r="A542" s="15">
        <v>1</v>
      </c>
      <c r="B542" s="10">
        <v>14</v>
      </c>
      <c r="C542" s="10">
        <v>1</v>
      </c>
      <c r="D542" s="16">
        <v>19</v>
      </c>
      <c r="E542" s="17">
        <v>27</v>
      </c>
    </row>
    <row r="543" spans="1:6" x14ac:dyDescent="0.2">
      <c r="A543" s="22">
        <v>1</v>
      </c>
      <c r="B543" s="23">
        <v>14</v>
      </c>
      <c r="C543" s="23">
        <v>1</v>
      </c>
      <c r="D543" s="127">
        <v>20</v>
      </c>
      <c r="E543" s="24">
        <v>24</v>
      </c>
      <c r="F543" s="23"/>
    </row>
    <row r="544" spans="1:6" x14ac:dyDescent="0.2">
      <c r="A544" s="15">
        <v>1</v>
      </c>
      <c r="B544" s="10">
        <v>14</v>
      </c>
      <c r="C544" s="10">
        <v>1</v>
      </c>
      <c r="D544" s="16">
        <v>21</v>
      </c>
      <c r="E544" s="17">
        <v>10</v>
      </c>
    </row>
    <row r="545" spans="1:6" x14ac:dyDescent="0.2">
      <c r="A545" s="15">
        <v>1</v>
      </c>
      <c r="B545" s="10">
        <v>14</v>
      </c>
      <c r="C545" s="10">
        <v>1</v>
      </c>
      <c r="D545" s="16">
        <v>22</v>
      </c>
      <c r="E545" s="17">
        <v>17</v>
      </c>
    </row>
    <row r="546" spans="1:6" x14ac:dyDescent="0.2">
      <c r="A546" s="15">
        <v>1</v>
      </c>
      <c r="B546" s="10">
        <v>14</v>
      </c>
      <c r="C546" s="10">
        <v>1</v>
      </c>
      <c r="D546" s="16">
        <v>23</v>
      </c>
      <c r="E546" s="17">
        <v>40</v>
      </c>
    </row>
    <row r="547" spans="1:6" x14ac:dyDescent="0.2">
      <c r="A547" s="15">
        <v>1</v>
      </c>
      <c r="B547" s="10">
        <v>14</v>
      </c>
      <c r="C547" s="10">
        <v>1</v>
      </c>
      <c r="D547" s="16">
        <v>24</v>
      </c>
      <c r="E547" s="17">
        <v>15</v>
      </c>
    </row>
    <row r="548" spans="1:6" x14ac:dyDescent="0.2">
      <c r="A548" s="19">
        <v>1</v>
      </c>
      <c r="B548" s="10">
        <v>14</v>
      </c>
      <c r="C548" s="20">
        <v>1</v>
      </c>
      <c r="D548" s="16">
        <v>25</v>
      </c>
      <c r="E548" s="17">
        <v>3</v>
      </c>
    </row>
    <row r="549" spans="1:6" x14ac:dyDescent="0.2">
      <c r="A549" s="15">
        <v>1</v>
      </c>
      <c r="B549" s="10">
        <v>14</v>
      </c>
      <c r="C549" s="10">
        <v>1</v>
      </c>
      <c r="D549" s="16">
        <v>26</v>
      </c>
      <c r="E549" s="17">
        <v>66</v>
      </c>
    </row>
    <row r="550" spans="1:6" x14ac:dyDescent="0.2">
      <c r="A550" s="15">
        <v>1</v>
      </c>
      <c r="B550" s="10">
        <v>14</v>
      </c>
      <c r="C550" s="10">
        <v>1</v>
      </c>
      <c r="D550" s="16">
        <v>27</v>
      </c>
      <c r="E550" s="17">
        <v>56</v>
      </c>
    </row>
    <row r="551" spans="1:6" x14ac:dyDescent="0.2">
      <c r="A551" s="15">
        <v>1</v>
      </c>
      <c r="B551" s="10">
        <v>14</v>
      </c>
      <c r="C551" s="10">
        <v>1</v>
      </c>
      <c r="D551" s="16">
        <v>28</v>
      </c>
      <c r="E551" s="17">
        <v>3</v>
      </c>
      <c r="F551" s="10" t="s">
        <v>148</v>
      </c>
    </row>
    <row r="552" spans="1:6" x14ac:dyDescent="0.2">
      <c r="A552" s="15">
        <v>1</v>
      </c>
      <c r="B552" s="10">
        <v>14</v>
      </c>
      <c r="C552" s="20">
        <v>1</v>
      </c>
      <c r="D552" s="16">
        <v>29</v>
      </c>
      <c r="E552" s="17">
        <v>22</v>
      </c>
      <c r="F552" s="10" t="s">
        <v>148</v>
      </c>
    </row>
    <row r="553" spans="1:6" x14ac:dyDescent="0.2">
      <c r="A553" s="22">
        <v>1</v>
      </c>
      <c r="B553" s="23">
        <v>14</v>
      </c>
      <c r="C553" s="23">
        <v>1</v>
      </c>
      <c r="D553" s="23">
        <v>30</v>
      </c>
      <c r="E553" s="24">
        <v>31</v>
      </c>
      <c r="F553" s="25" t="s">
        <v>148</v>
      </c>
    </row>
    <row r="554" spans="1:6" x14ac:dyDescent="0.2">
      <c r="A554" s="15">
        <v>1</v>
      </c>
      <c r="B554" s="10">
        <v>14</v>
      </c>
      <c r="C554" s="10">
        <v>1</v>
      </c>
      <c r="D554" s="16">
        <v>31</v>
      </c>
      <c r="E554" s="17">
        <v>11</v>
      </c>
      <c r="F554" s="10" t="s">
        <v>148</v>
      </c>
    </row>
    <row r="555" spans="1:6" x14ac:dyDescent="0.2">
      <c r="A555" s="15">
        <v>1</v>
      </c>
      <c r="B555" s="10">
        <v>14</v>
      </c>
      <c r="C555" s="10">
        <v>1</v>
      </c>
      <c r="D555" s="16">
        <v>32</v>
      </c>
      <c r="E555" s="17">
        <v>12</v>
      </c>
      <c r="F555" s="10" t="s">
        <v>149</v>
      </c>
    </row>
    <row r="556" spans="1:6" x14ac:dyDescent="0.2">
      <c r="A556" s="15">
        <v>1</v>
      </c>
      <c r="B556" s="10">
        <v>14</v>
      </c>
      <c r="C556" s="10">
        <v>1</v>
      </c>
      <c r="D556" s="16">
        <v>33</v>
      </c>
      <c r="E556" s="17">
        <v>1</v>
      </c>
      <c r="F556" s="10" t="s">
        <v>148</v>
      </c>
    </row>
    <row r="557" spans="1:6" x14ac:dyDescent="0.2">
      <c r="A557" s="15">
        <v>1</v>
      </c>
      <c r="B557" s="10">
        <v>14</v>
      </c>
      <c r="C557" s="10">
        <v>1</v>
      </c>
      <c r="D557" s="16">
        <v>34</v>
      </c>
      <c r="E557" s="17">
        <v>1</v>
      </c>
      <c r="F557" s="10" t="s">
        <v>148</v>
      </c>
    </row>
    <row r="558" spans="1:6" x14ac:dyDescent="0.2">
      <c r="A558" s="19">
        <v>1</v>
      </c>
      <c r="B558" s="10">
        <v>14</v>
      </c>
      <c r="C558" s="20">
        <v>1</v>
      </c>
      <c r="D558" s="16">
        <v>35</v>
      </c>
      <c r="E558" s="17">
        <v>28</v>
      </c>
    </row>
    <row r="559" spans="1:6" x14ac:dyDescent="0.2">
      <c r="A559" s="15">
        <v>1</v>
      </c>
      <c r="B559" s="10">
        <v>14</v>
      </c>
      <c r="C559" s="10">
        <v>1</v>
      </c>
      <c r="D559" s="16">
        <v>36</v>
      </c>
      <c r="E559" s="17">
        <v>4</v>
      </c>
      <c r="F559" s="10" t="s">
        <v>148</v>
      </c>
    </row>
    <row r="560" spans="1:6" x14ac:dyDescent="0.2">
      <c r="A560" s="15">
        <v>1</v>
      </c>
      <c r="B560" s="10">
        <v>14</v>
      </c>
      <c r="C560" s="10">
        <v>1</v>
      </c>
      <c r="D560" s="16">
        <v>37</v>
      </c>
      <c r="E560" s="17">
        <v>32</v>
      </c>
      <c r="F560" s="10" t="s">
        <v>148</v>
      </c>
    </row>
    <row r="561" spans="1:6" x14ac:dyDescent="0.2">
      <c r="A561" s="15">
        <v>1</v>
      </c>
      <c r="B561" s="10">
        <v>14</v>
      </c>
      <c r="C561" s="10">
        <v>1</v>
      </c>
      <c r="D561" s="16">
        <v>38</v>
      </c>
      <c r="E561" s="17">
        <v>10</v>
      </c>
    </row>
    <row r="562" spans="1:6" x14ac:dyDescent="0.2">
      <c r="A562" s="15">
        <v>1</v>
      </c>
      <c r="B562" s="10">
        <v>14</v>
      </c>
      <c r="C562" s="10">
        <v>1</v>
      </c>
      <c r="D562" s="16">
        <v>39</v>
      </c>
      <c r="E562" s="17">
        <v>13</v>
      </c>
    </row>
    <row r="563" spans="1:6" ht="15.75" thickBot="1" x14ac:dyDescent="0.25">
      <c r="A563" s="26">
        <v>1</v>
      </c>
      <c r="B563" s="27">
        <v>14</v>
      </c>
      <c r="C563" s="27">
        <v>1</v>
      </c>
      <c r="D563" s="27">
        <v>40</v>
      </c>
      <c r="E563" s="28">
        <v>37</v>
      </c>
      <c r="F563" s="43"/>
    </row>
    <row r="564" spans="1:6" x14ac:dyDescent="0.2">
      <c r="A564" s="15">
        <v>1</v>
      </c>
      <c r="B564" s="10">
        <v>15</v>
      </c>
      <c r="C564" s="10">
        <v>1</v>
      </c>
      <c r="D564" s="16">
        <v>1</v>
      </c>
      <c r="E564" s="17">
        <v>31</v>
      </c>
    </row>
    <row r="565" spans="1:6" x14ac:dyDescent="0.2">
      <c r="A565" s="15">
        <v>1</v>
      </c>
      <c r="B565" s="10">
        <v>15</v>
      </c>
      <c r="C565" s="10">
        <v>1</v>
      </c>
      <c r="D565" s="16">
        <v>2</v>
      </c>
      <c r="E565" s="17">
        <v>36</v>
      </c>
    </row>
    <row r="566" spans="1:6" x14ac:dyDescent="0.2">
      <c r="A566" s="15">
        <v>1</v>
      </c>
      <c r="B566" s="10">
        <v>15</v>
      </c>
      <c r="C566" s="10">
        <v>1</v>
      </c>
      <c r="D566" s="16">
        <v>3</v>
      </c>
      <c r="E566" s="17">
        <v>31</v>
      </c>
    </row>
    <row r="567" spans="1:6" x14ac:dyDescent="0.2">
      <c r="A567" s="15">
        <v>1</v>
      </c>
      <c r="B567" s="10">
        <v>15</v>
      </c>
      <c r="C567" s="10">
        <v>1</v>
      </c>
      <c r="D567" s="16">
        <v>4</v>
      </c>
      <c r="E567" s="17">
        <v>23</v>
      </c>
    </row>
    <row r="568" spans="1:6" x14ac:dyDescent="0.2">
      <c r="A568" s="19">
        <v>1</v>
      </c>
      <c r="B568" s="10">
        <v>15</v>
      </c>
      <c r="C568" s="20">
        <v>1</v>
      </c>
      <c r="D568" s="16">
        <v>5</v>
      </c>
      <c r="E568" s="17">
        <v>3</v>
      </c>
    </row>
    <row r="569" spans="1:6" x14ac:dyDescent="0.2">
      <c r="A569" s="15">
        <v>1</v>
      </c>
      <c r="B569" s="10">
        <v>15</v>
      </c>
      <c r="C569" s="10">
        <v>1</v>
      </c>
      <c r="D569" s="16">
        <v>6</v>
      </c>
      <c r="E569" s="17">
        <v>4</v>
      </c>
    </row>
    <row r="570" spans="1:6" x14ac:dyDescent="0.2">
      <c r="A570" s="15">
        <v>1</v>
      </c>
      <c r="B570" s="10">
        <v>15</v>
      </c>
      <c r="C570" s="10">
        <v>1</v>
      </c>
      <c r="D570" s="16">
        <v>7</v>
      </c>
      <c r="E570" s="17">
        <v>59</v>
      </c>
    </row>
    <row r="571" spans="1:6" x14ac:dyDescent="0.2">
      <c r="A571" s="15">
        <v>1</v>
      </c>
      <c r="B571" s="10">
        <v>15</v>
      </c>
      <c r="C571" s="10">
        <v>1</v>
      </c>
      <c r="D571" s="16">
        <v>8</v>
      </c>
      <c r="E571" s="17">
        <v>12</v>
      </c>
    </row>
    <row r="572" spans="1:6" x14ac:dyDescent="0.2">
      <c r="A572" s="15">
        <v>1</v>
      </c>
      <c r="B572" s="10">
        <v>15</v>
      </c>
      <c r="C572" s="10">
        <v>1</v>
      </c>
      <c r="D572" s="16">
        <v>9</v>
      </c>
      <c r="E572" s="17">
        <v>37</v>
      </c>
    </row>
    <row r="573" spans="1:6" x14ac:dyDescent="0.2">
      <c r="A573" s="22">
        <v>1</v>
      </c>
      <c r="B573" s="23">
        <v>15</v>
      </c>
      <c r="C573" s="23">
        <v>1</v>
      </c>
      <c r="D573" s="127">
        <v>10</v>
      </c>
      <c r="E573" s="24">
        <v>34</v>
      </c>
      <c r="F573" s="23"/>
    </row>
    <row r="574" spans="1:6" x14ac:dyDescent="0.2">
      <c r="A574" s="15">
        <v>1</v>
      </c>
      <c r="B574" s="10">
        <v>15</v>
      </c>
      <c r="C574" s="10">
        <v>1</v>
      </c>
      <c r="D574" s="16">
        <v>11</v>
      </c>
      <c r="E574" s="17">
        <v>3</v>
      </c>
    </row>
    <row r="575" spans="1:6" x14ac:dyDescent="0.2">
      <c r="A575" s="15">
        <v>1</v>
      </c>
      <c r="B575" s="10">
        <v>15</v>
      </c>
      <c r="C575" s="10">
        <v>1</v>
      </c>
      <c r="D575" s="16">
        <v>12</v>
      </c>
      <c r="E575" s="17">
        <v>38</v>
      </c>
    </row>
    <row r="576" spans="1:6" x14ac:dyDescent="0.2">
      <c r="A576" s="15">
        <v>1</v>
      </c>
      <c r="B576" s="10">
        <v>15</v>
      </c>
      <c r="C576" s="10">
        <v>1</v>
      </c>
      <c r="D576" s="16">
        <v>13</v>
      </c>
      <c r="E576" s="17">
        <v>32</v>
      </c>
    </row>
    <row r="577" spans="1:6" x14ac:dyDescent="0.2">
      <c r="A577" s="15">
        <v>1</v>
      </c>
      <c r="B577" s="10">
        <v>15</v>
      </c>
      <c r="C577" s="10">
        <v>1</v>
      </c>
      <c r="D577" s="16">
        <v>14</v>
      </c>
      <c r="E577" s="17">
        <v>48</v>
      </c>
    </row>
    <row r="578" spans="1:6" x14ac:dyDescent="0.2">
      <c r="A578" s="19">
        <v>1</v>
      </c>
      <c r="B578" s="20">
        <v>15</v>
      </c>
      <c r="C578" s="20">
        <v>1</v>
      </c>
      <c r="D578" s="20">
        <v>15</v>
      </c>
      <c r="E578" s="17">
        <v>36</v>
      </c>
      <c r="F578" s="20"/>
    </row>
    <row r="579" spans="1:6" x14ac:dyDescent="0.2">
      <c r="A579" s="15">
        <v>1</v>
      </c>
      <c r="B579" s="10">
        <v>15</v>
      </c>
      <c r="C579" s="10">
        <v>1</v>
      </c>
      <c r="D579" s="16">
        <v>16</v>
      </c>
      <c r="E579" s="17">
        <v>27</v>
      </c>
    </row>
    <row r="580" spans="1:6" x14ac:dyDescent="0.2">
      <c r="A580" s="15">
        <v>1</v>
      </c>
      <c r="B580" s="10">
        <v>15</v>
      </c>
      <c r="C580" s="10">
        <v>1</v>
      </c>
      <c r="D580" s="16">
        <v>17</v>
      </c>
      <c r="E580" s="17">
        <v>31</v>
      </c>
    </row>
    <row r="581" spans="1:6" x14ac:dyDescent="0.2">
      <c r="A581" s="15">
        <v>1</v>
      </c>
      <c r="B581" s="10">
        <v>15</v>
      </c>
      <c r="C581" s="10">
        <v>1</v>
      </c>
      <c r="D581" s="16">
        <v>18</v>
      </c>
      <c r="E581" s="17">
        <v>11</v>
      </c>
    </row>
    <row r="582" spans="1:6" x14ac:dyDescent="0.2">
      <c r="A582" s="15">
        <v>1</v>
      </c>
      <c r="B582" s="10">
        <v>15</v>
      </c>
      <c r="C582" s="10">
        <v>1</v>
      </c>
      <c r="D582" s="16">
        <v>19</v>
      </c>
      <c r="E582" s="17">
        <v>23</v>
      </c>
    </row>
    <row r="583" spans="1:6" x14ac:dyDescent="0.2">
      <c r="A583" s="22">
        <v>1</v>
      </c>
      <c r="B583" s="23">
        <v>15</v>
      </c>
      <c r="C583" s="23">
        <v>1</v>
      </c>
      <c r="D583" s="127">
        <v>20</v>
      </c>
      <c r="E583" s="24">
        <v>29</v>
      </c>
      <c r="F583" s="23"/>
    </row>
    <row r="584" spans="1:6" x14ac:dyDescent="0.2">
      <c r="A584" s="15">
        <v>1</v>
      </c>
      <c r="B584" s="10">
        <v>15</v>
      </c>
      <c r="C584" s="10">
        <v>1</v>
      </c>
      <c r="D584" s="16">
        <v>21</v>
      </c>
      <c r="E584" s="17">
        <v>23</v>
      </c>
    </row>
    <row r="585" spans="1:6" x14ac:dyDescent="0.2">
      <c r="A585" s="15">
        <v>1</v>
      </c>
      <c r="B585" s="10">
        <v>15</v>
      </c>
      <c r="C585" s="10">
        <v>1</v>
      </c>
      <c r="D585" s="16">
        <v>22</v>
      </c>
      <c r="E585" s="17">
        <v>14</v>
      </c>
    </row>
    <row r="586" spans="1:6" x14ac:dyDescent="0.2">
      <c r="A586" s="15">
        <v>1</v>
      </c>
      <c r="B586" s="10">
        <v>15</v>
      </c>
      <c r="C586" s="10">
        <v>1</v>
      </c>
      <c r="D586" s="16">
        <v>23</v>
      </c>
      <c r="E586" s="17">
        <v>67</v>
      </c>
    </row>
    <row r="587" spans="1:6" x14ac:dyDescent="0.2">
      <c r="A587" s="15">
        <v>1</v>
      </c>
      <c r="B587" s="10">
        <v>15</v>
      </c>
      <c r="C587" s="10">
        <v>1</v>
      </c>
      <c r="D587" s="16">
        <v>24</v>
      </c>
      <c r="E587" s="17">
        <v>38</v>
      </c>
    </row>
    <row r="588" spans="1:6" x14ac:dyDescent="0.2">
      <c r="A588" s="19">
        <v>1</v>
      </c>
      <c r="B588" s="10">
        <v>15</v>
      </c>
      <c r="C588" s="20">
        <v>1</v>
      </c>
      <c r="D588" s="16">
        <v>25</v>
      </c>
      <c r="E588" s="17">
        <v>15</v>
      </c>
    </row>
    <row r="589" spans="1:6" x14ac:dyDescent="0.2">
      <c r="A589" s="15">
        <v>1</v>
      </c>
      <c r="B589" s="10">
        <v>15</v>
      </c>
      <c r="C589" s="10">
        <v>1</v>
      </c>
      <c r="D589" s="16">
        <v>26</v>
      </c>
      <c r="E589" s="17">
        <v>33</v>
      </c>
    </row>
    <row r="590" spans="1:6" x14ac:dyDescent="0.2">
      <c r="A590" s="15">
        <v>1</v>
      </c>
      <c r="B590" s="10">
        <v>15</v>
      </c>
      <c r="C590" s="10">
        <v>1</v>
      </c>
      <c r="D590" s="16">
        <v>27</v>
      </c>
      <c r="E590" s="17">
        <v>48</v>
      </c>
    </row>
    <row r="591" spans="1:6" x14ac:dyDescent="0.2">
      <c r="A591" s="15">
        <v>1</v>
      </c>
      <c r="B591" s="10">
        <v>15</v>
      </c>
      <c r="C591" s="10">
        <v>1</v>
      </c>
      <c r="D591" s="16">
        <v>28</v>
      </c>
      <c r="E591" s="17">
        <v>4</v>
      </c>
    </row>
    <row r="592" spans="1:6" x14ac:dyDescent="0.2">
      <c r="A592" s="15">
        <v>1</v>
      </c>
      <c r="B592" s="10">
        <v>15</v>
      </c>
      <c r="C592" s="20">
        <v>1</v>
      </c>
      <c r="D592" s="16">
        <v>29</v>
      </c>
      <c r="E592" s="17">
        <v>6</v>
      </c>
    </row>
    <row r="593" spans="1:6" x14ac:dyDescent="0.2">
      <c r="A593" s="22">
        <v>1</v>
      </c>
      <c r="B593" s="23">
        <v>15</v>
      </c>
      <c r="C593" s="23">
        <v>1</v>
      </c>
      <c r="D593" s="23">
        <v>30</v>
      </c>
      <c r="E593" s="24">
        <v>3</v>
      </c>
      <c r="F593" s="25"/>
    </row>
    <row r="594" spans="1:6" x14ac:dyDescent="0.2">
      <c r="A594" s="15">
        <v>1</v>
      </c>
      <c r="B594" s="10">
        <v>15</v>
      </c>
      <c r="C594" s="10">
        <v>1</v>
      </c>
      <c r="D594" s="16">
        <v>31</v>
      </c>
      <c r="E594" s="17">
        <v>18</v>
      </c>
    </row>
    <row r="595" spans="1:6" x14ac:dyDescent="0.2">
      <c r="A595" s="15">
        <v>1</v>
      </c>
      <c r="B595" s="10">
        <v>15</v>
      </c>
      <c r="C595" s="10">
        <v>1</v>
      </c>
      <c r="D595" s="16">
        <v>32</v>
      </c>
      <c r="E595" s="17">
        <v>11</v>
      </c>
    </row>
    <row r="596" spans="1:6" x14ac:dyDescent="0.2">
      <c r="A596" s="15">
        <v>1</v>
      </c>
      <c r="B596" s="10">
        <v>15</v>
      </c>
      <c r="C596" s="10">
        <v>1</v>
      </c>
      <c r="D596" s="16">
        <v>33</v>
      </c>
      <c r="E596" s="17">
        <v>13</v>
      </c>
    </row>
    <row r="597" spans="1:6" x14ac:dyDescent="0.2">
      <c r="A597" s="15">
        <v>1</v>
      </c>
      <c r="B597" s="10">
        <v>15</v>
      </c>
      <c r="C597" s="10">
        <v>1</v>
      </c>
      <c r="D597" s="16">
        <v>34</v>
      </c>
      <c r="E597" s="17">
        <v>17</v>
      </c>
    </row>
    <row r="598" spans="1:6" x14ac:dyDescent="0.2">
      <c r="A598" s="19">
        <v>1</v>
      </c>
      <c r="B598" s="10">
        <v>15</v>
      </c>
      <c r="C598" s="20">
        <v>1</v>
      </c>
      <c r="D598" s="16">
        <v>35</v>
      </c>
      <c r="E598" s="17">
        <v>14</v>
      </c>
    </row>
    <row r="599" spans="1:6" x14ac:dyDescent="0.2">
      <c r="A599" s="15">
        <v>1</v>
      </c>
      <c r="B599" s="10">
        <v>15</v>
      </c>
      <c r="C599" s="10">
        <v>1</v>
      </c>
      <c r="D599" s="16">
        <v>36</v>
      </c>
      <c r="E599" s="17">
        <v>19</v>
      </c>
    </row>
    <row r="600" spans="1:6" x14ac:dyDescent="0.2">
      <c r="A600" s="15">
        <v>1</v>
      </c>
      <c r="B600" s="10">
        <v>15</v>
      </c>
      <c r="C600" s="10">
        <v>1</v>
      </c>
      <c r="D600" s="16">
        <v>37</v>
      </c>
      <c r="E600" s="17">
        <v>24</v>
      </c>
    </row>
    <row r="601" spans="1:6" x14ac:dyDescent="0.2">
      <c r="A601" s="15">
        <v>1</v>
      </c>
      <c r="B601" s="10">
        <v>15</v>
      </c>
      <c r="C601" s="10">
        <v>1</v>
      </c>
      <c r="D601" s="16">
        <v>38</v>
      </c>
      <c r="E601" s="17">
        <v>39</v>
      </c>
    </row>
    <row r="602" spans="1:6" x14ac:dyDescent="0.2">
      <c r="A602" s="15">
        <v>1</v>
      </c>
      <c r="B602" s="10">
        <v>15</v>
      </c>
      <c r="C602" s="10">
        <v>1</v>
      </c>
      <c r="D602" s="16">
        <v>39</v>
      </c>
      <c r="E602" s="17">
        <v>9</v>
      </c>
    </row>
    <row r="603" spans="1:6" ht="15.75" thickBot="1" x14ac:dyDescent="0.25">
      <c r="A603" s="26">
        <v>1</v>
      </c>
      <c r="B603" s="27">
        <v>15</v>
      </c>
      <c r="C603" s="27">
        <v>1</v>
      </c>
      <c r="D603" s="27">
        <v>40</v>
      </c>
      <c r="E603" s="28">
        <v>31</v>
      </c>
      <c r="F603" s="43"/>
    </row>
    <row r="604" spans="1:6" x14ac:dyDescent="0.2">
      <c r="A604" s="15">
        <v>1</v>
      </c>
      <c r="B604" s="10">
        <v>16</v>
      </c>
      <c r="C604" s="10">
        <v>1</v>
      </c>
      <c r="D604" s="16">
        <v>1</v>
      </c>
      <c r="E604" s="17">
        <v>13</v>
      </c>
    </row>
    <row r="605" spans="1:6" x14ac:dyDescent="0.2">
      <c r="A605" s="15">
        <v>1</v>
      </c>
      <c r="B605" s="10">
        <v>16</v>
      </c>
      <c r="C605" s="10">
        <v>1</v>
      </c>
      <c r="D605" s="16">
        <v>2</v>
      </c>
      <c r="E605" s="17">
        <v>7</v>
      </c>
    </row>
    <row r="606" spans="1:6" x14ac:dyDescent="0.2">
      <c r="A606" s="15">
        <v>1</v>
      </c>
      <c r="B606" s="10">
        <v>16</v>
      </c>
      <c r="C606" s="10">
        <v>1</v>
      </c>
      <c r="D606" s="16">
        <v>3</v>
      </c>
      <c r="E606" s="17">
        <v>3</v>
      </c>
    </row>
    <row r="607" spans="1:6" x14ac:dyDescent="0.2">
      <c r="A607" s="15">
        <v>1</v>
      </c>
      <c r="B607" s="10">
        <v>16</v>
      </c>
      <c r="C607" s="10">
        <v>1</v>
      </c>
      <c r="D607" s="16">
        <v>4</v>
      </c>
      <c r="E607" s="17">
        <v>8</v>
      </c>
    </row>
    <row r="608" spans="1:6" x14ac:dyDescent="0.2">
      <c r="A608" s="19">
        <v>1</v>
      </c>
      <c r="B608" s="10">
        <v>16</v>
      </c>
      <c r="C608" s="20">
        <v>1</v>
      </c>
      <c r="D608" s="16">
        <v>5</v>
      </c>
      <c r="E608" s="17">
        <v>4</v>
      </c>
    </row>
    <row r="609" spans="1:6" x14ac:dyDescent="0.2">
      <c r="A609" s="15">
        <v>1</v>
      </c>
      <c r="B609" s="10">
        <v>16</v>
      </c>
      <c r="C609" s="10">
        <v>1</v>
      </c>
      <c r="D609" s="16">
        <v>6</v>
      </c>
      <c r="E609" s="17">
        <v>42</v>
      </c>
    </row>
    <row r="610" spans="1:6" x14ac:dyDescent="0.2">
      <c r="A610" s="15">
        <v>1</v>
      </c>
      <c r="B610" s="10">
        <v>16</v>
      </c>
      <c r="C610" s="10">
        <v>1</v>
      </c>
      <c r="D610" s="16">
        <v>7</v>
      </c>
      <c r="E610" s="17">
        <v>22</v>
      </c>
    </row>
    <row r="611" spans="1:6" x14ac:dyDescent="0.2">
      <c r="A611" s="15">
        <v>1</v>
      </c>
      <c r="B611" s="10">
        <v>16</v>
      </c>
      <c r="C611" s="10">
        <v>1</v>
      </c>
      <c r="D611" s="16">
        <v>8</v>
      </c>
      <c r="E611" s="17">
        <v>30</v>
      </c>
    </row>
    <row r="612" spans="1:6" x14ac:dyDescent="0.2">
      <c r="A612" s="15">
        <v>1</v>
      </c>
      <c r="B612" s="10">
        <v>16</v>
      </c>
      <c r="C612" s="10">
        <v>1</v>
      </c>
      <c r="D612" s="16">
        <v>9</v>
      </c>
      <c r="E612" s="17">
        <v>79</v>
      </c>
    </row>
    <row r="613" spans="1:6" x14ac:dyDescent="0.2">
      <c r="A613" s="22">
        <v>1</v>
      </c>
      <c r="B613" s="23">
        <v>16</v>
      </c>
      <c r="C613" s="23">
        <v>1</v>
      </c>
      <c r="D613" s="127">
        <v>10</v>
      </c>
      <c r="E613" s="24">
        <v>29</v>
      </c>
      <c r="F613" s="23"/>
    </row>
    <row r="614" spans="1:6" x14ac:dyDescent="0.2">
      <c r="A614" s="15">
        <v>1</v>
      </c>
      <c r="B614" s="10">
        <v>16</v>
      </c>
      <c r="C614" s="10">
        <v>1</v>
      </c>
      <c r="D614" s="16">
        <v>11</v>
      </c>
      <c r="E614" s="17">
        <v>26</v>
      </c>
    </row>
    <row r="615" spans="1:6" x14ac:dyDescent="0.2">
      <c r="A615" s="15">
        <v>1</v>
      </c>
      <c r="B615" s="10">
        <v>16</v>
      </c>
      <c r="C615" s="10">
        <v>1</v>
      </c>
      <c r="D615" s="16">
        <v>12</v>
      </c>
      <c r="E615" s="17">
        <v>19</v>
      </c>
    </row>
    <row r="616" spans="1:6" x14ac:dyDescent="0.2">
      <c r="A616" s="15">
        <v>1</v>
      </c>
      <c r="B616" s="10">
        <v>16</v>
      </c>
      <c r="C616" s="10">
        <v>1</v>
      </c>
      <c r="D616" s="16">
        <v>13</v>
      </c>
      <c r="E616" s="17">
        <v>8</v>
      </c>
    </row>
    <row r="617" spans="1:6" x14ac:dyDescent="0.2">
      <c r="A617" s="15">
        <v>1</v>
      </c>
      <c r="B617" s="10">
        <v>16</v>
      </c>
      <c r="C617" s="10">
        <v>1</v>
      </c>
      <c r="D617" s="16">
        <v>14</v>
      </c>
      <c r="E617" s="17">
        <v>49</v>
      </c>
    </row>
    <row r="618" spans="1:6" x14ac:dyDescent="0.2">
      <c r="A618" s="19">
        <v>1</v>
      </c>
      <c r="B618" s="20">
        <v>16</v>
      </c>
      <c r="C618" s="20">
        <v>1</v>
      </c>
      <c r="D618" s="20">
        <v>15</v>
      </c>
      <c r="E618" s="17">
        <v>54</v>
      </c>
      <c r="F618" s="20"/>
    </row>
    <row r="619" spans="1:6" x14ac:dyDescent="0.2">
      <c r="A619" s="15">
        <v>1</v>
      </c>
      <c r="B619" s="10">
        <v>16</v>
      </c>
      <c r="C619" s="10">
        <v>1</v>
      </c>
      <c r="D619" s="16">
        <v>16</v>
      </c>
      <c r="E619" s="17">
        <v>18</v>
      </c>
    </row>
    <row r="620" spans="1:6" x14ac:dyDescent="0.2">
      <c r="A620" s="15">
        <v>1</v>
      </c>
      <c r="B620" s="10">
        <v>16</v>
      </c>
      <c r="C620" s="10">
        <v>1</v>
      </c>
      <c r="D620" s="16">
        <v>17</v>
      </c>
      <c r="E620" s="17">
        <v>14</v>
      </c>
    </row>
    <row r="621" spans="1:6" x14ac:dyDescent="0.2">
      <c r="A621" s="15">
        <v>1</v>
      </c>
      <c r="B621" s="10">
        <v>16</v>
      </c>
      <c r="C621" s="10">
        <v>1</v>
      </c>
      <c r="D621" s="16">
        <v>18</v>
      </c>
      <c r="E621" s="17">
        <v>18</v>
      </c>
    </row>
    <row r="622" spans="1:6" x14ac:dyDescent="0.2">
      <c r="A622" s="15">
        <v>1</v>
      </c>
      <c r="B622" s="10">
        <v>16</v>
      </c>
      <c r="C622" s="10">
        <v>1</v>
      </c>
      <c r="D622" s="16">
        <v>19</v>
      </c>
      <c r="E622" s="17">
        <v>40</v>
      </c>
    </row>
    <row r="623" spans="1:6" x14ac:dyDescent="0.2">
      <c r="A623" s="22">
        <v>1</v>
      </c>
      <c r="B623" s="23">
        <v>16</v>
      </c>
      <c r="C623" s="23">
        <v>1</v>
      </c>
      <c r="D623" s="127">
        <v>20</v>
      </c>
      <c r="E623" s="24">
        <v>49</v>
      </c>
      <c r="F623" s="23"/>
    </row>
    <row r="624" spans="1:6" x14ac:dyDescent="0.2">
      <c r="A624" s="15">
        <v>1</v>
      </c>
      <c r="B624" s="10">
        <v>16</v>
      </c>
      <c r="C624" s="10">
        <v>1</v>
      </c>
      <c r="D624" s="16">
        <v>21</v>
      </c>
      <c r="E624" s="17">
        <v>28</v>
      </c>
    </row>
    <row r="625" spans="1:6" x14ac:dyDescent="0.2">
      <c r="A625" s="15">
        <v>1</v>
      </c>
      <c r="B625" s="10">
        <v>16</v>
      </c>
      <c r="C625" s="10">
        <v>1</v>
      </c>
      <c r="D625" s="16">
        <v>22</v>
      </c>
      <c r="E625" s="17">
        <v>45</v>
      </c>
    </row>
    <row r="626" spans="1:6" x14ac:dyDescent="0.2">
      <c r="A626" s="15">
        <v>1</v>
      </c>
      <c r="B626" s="10">
        <v>16</v>
      </c>
      <c r="C626" s="10">
        <v>1</v>
      </c>
      <c r="D626" s="16">
        <v>23</v>
      </c>
      <c r="E626" s="17">
        <v>28</v>
      </c>
    </row>
    <row r="627" spans="1:6" x14ac:dyDescent="0.2">
      <c r="A627" s="15">
        <v>1</v>
      </c>
      <c r="B627" s="10">
        <v>16</v>
      </c>
      <c r="C627" s="10">
        <v>1</v>
      </c>
      <c r="D627" s="16">
        <v>24</v>
      </c>
      <c r="E627" s="17">
        <v>21</v>
      </c>
    </row>
    <row r="628" spans="1:6" x14ac:dyDescent="0.2">
      <c r="A628" s="19">
        <v>1</v>
      </c>
      <c r="B628" s="10">
        <v>16</v>
      </c>
      <c r="C628" s="20">
        <v>1</v>
      </c>
      <c r="D628" s="16">
        <v>25</v>
      </c>
      <c r="E628" s="17">
        <v>24</v>
      </c>
    </row>
    <row r="629" spans="1:6" x14ac:dyDescent="0.2">
      <c r="A629" s="15">
        <v>1</v>
      </c>
      <c r="B629" s="10">
        <v>16</v>
      </c>
      <c r="C629" s="10">
        <v>1</v>
      </c>
      <c r="D629" s="16">
        <v>26</v>
      </c>
      <c r="E629" s="17">
        <v>34</v>
      </c>
    </row>
    <row r="630" spans="1:6" x14ac:dyDescent="0.2">
      <c r="A630" s="15">
        <v>1</v>
      </c>
      <c r="B630" s="10">
        <v>16</v>
      </c>
      <c r="C630" s="10">
        <v>1</v>
      </c>
      <c r="D630" s="16">
        <v>27</v>
      </c>
      <c r="E630" s="17">
        <v>37</v>
      </c>
    </row>
    <row r="631" spans="1:6" x14ac:dyDescent="0.2">
      <c r="A631" s="15">
        <v>1</v>
      </c>
      <c r="B631" s="10">
        <v>16</v>
      </c>
      <c r="C631" s="10">
        <v>1</v>
      </c>
      <c r="D631" s="16">
        <v>28</v>
      </c>
      <c r="E631" s="17">
        <v>22</v>
      </c>
    </row>
    <row r="632" spans="1:6" x14ac:dyDescent="0.2">
      <c r="A632" s="15">
        <v>1</v>
      </c>
      <c r="B632" s="10">
        <v>16</v>
      </c>
      <c r="C632" s="20">
        <v>1</v>
      </c>
      <c r="D632" s="16">
        <v>29</v>
      </c>
      <c r="E632" s="17">
        <v>0</v>
      </c>
    </row>
    <row r="633" spans="1:6" x14ac:dyDescent="0.2">
      <c r="A633" s="22">
        <v>1</v>
      </c>
      <c r="B633" s="23">
        <v>16</v>
      </c>
      <c r="C633" s="23">
        <v>1</v>
      </c>
      <c r="D633" s="23">
        <v>30</v>
      </c>
      <c r="E633" s="24">
        <v>4</v>
      </c>
      <c r="F633" s="25"/>
    </row>
    <row r="634" spans="1:6" x14ac:dyDescent="0.2">
      <c r="A634" s="15">
        <v>1</v>
      </c>
      <c r="B634" s="10">
        <v>16</v>
      </c>
      <c r="C634" s="10">
        <v>1</v>
      </c>
      <c r="D634" s="16">
        <v>31</v>
      </c>
      <c r="E634" s="17">
        <v>48</v>
      </c>
    </row>
    <row r="635" spans="1:6" x14ac:dyDescent="0.2">
      <c r="A635" s="15">
        <v>1</v>
      </c>
      <c r="B635" s="10">
        <v>16</v>
      </c>
      <c r="C635" s="10">
        <v>1</v>
      </c>
      <c r="D635" s="16">
        <v>32</v>
      </c>
      <c r="E635" s="17">
        <v>16</v>
      </c>
    </row>
    <row r="636" spans="1:6" x14ac:dyDescent="0.2">
      <c r="A636" s="15">
        <v>1</v>
      </c>
      <c r="B636" s="10">
        <v>16</v>
      </c>
      <c r="C636" s="10">
        <v>1</v>
      </c>
      <c r="D636" s="16">
        <v>33</v>
      </c>
      <c r="E636" s="17">
        <v>39</v>
      </c>
    </row>
    <row r="637" spans="1:6" x14ac:dyDescent="0.2">
      <c r="A637" s="15">
        <v>1</v>
      </c>
      <c r="B637" s="10">
        <v>16</v>
      </c>
      <c r="C637" s="10">
        <v>1</v>
      </c>
      <c r="D637" s="16">
        <v>34</v>
      </c>
      <c r="E637" s="17">
        <v>46</v>
      </c>
    </row>
    <row r="638" spans="1:6" x14ac:dyDescent="0.2">
      <c r="A638" s="19">
        <v>1</v>
      </c>
      <c r="B638" s="10">
        <v>16</v>
      </c>
      <c r="C638" s="20">
        <v>1</v>
      </c>
      <c r="D638" s="16">
        <v>35</v>
      </c>
      <c r="E638" s="17">
        <v>63</v>
      </c>
    </row>
    <row r="639" spans="1:6" x14ac:dyDescent="0.2">
      <c r="A639" s="15">
        <v>1</v>
      </c>
      <c r="B639" s="10">
        <v>16</v>
      </c>
      <c r="C639" s="10">
        <v>1</v>
      </c>
      <c r="D639" s="16">
        <v>36</v>
      </c>
      <c r="E639" s="17">
        <v>53</v>
      </c>
    </row>
    <row r="640" spans="1:6" x14ac:dyDescent="0.2">
      <c r="A640" s="15">
        <v>1</v>
      </c>
      <c r="B640" s="10">
        <v>16</v>
      </c>
      <c r="C640" s="10">
        <v>1</v>
      </c>
      <c r="D640" s="16">
        <v>37</v>
      </c>
      <c r="E640" s="17">
        <v>36</v>
      </c>
    </row>
    <row r="641" spans="1:6" x14ac:dyDescent="0.2">
      <c r="A641" s="15">
        <v>1</v>
      </c>
      <c r="B641" s="10">
        <v>16</v>
      </c>
      <c r="C641" s="10">
        <v>1</v>
      </c>
      <c r="D641" s="16">
        <v>38</v>
      </c>
      <c r="E641" s="17">
        <v>65</v>
      </c>
    </row>
    <row r="642" spans="1:6" x14ac:dyDescent="0.2">
      <c r="A642" s="15">
        <v>1</v>
      </c>
      <c r="B642" s="10">
        <v>16</v>
      </c>
      <c r="C642" s="10">
        <v>1</v>
      </c>
      <c r="D642" s="16">
        <v>39</v>
      </c>
      <c r="E642" s="17">
        <v>146</v>
      </c>
    </row>
    <row r="643" spans="1:6" ht="15.75" thickBot="1" x14ac:dyDescent="0.25">
      <c r="A643" s="26">
        <v>1</v>
      </c>
      <c r="B643" s="27">
        <v>16</v>
      </c>
      <c r="C643" s="27">
        <v>1</v>
      </c>
      <c r="D643" s="27">
        <v>40</v>
      </c>
      <c r="E643" s="28">
        <v>81</v>
      </c>
      <c r="F643" s="43"/>
    </row>
    <row r="644" spans="1:6" x14ac:dyDescent="0.2">
      <c r="A644" s="15">
        <v>1</v>
      </c>
      <c r="B644" s="10">
        <v>17</v>
      </c>
      <c r="C644" s="10">
        <v>1</v>
      </c>
      <c r="D644" s="16">
        <v>1</v>
      </c>
      <c r="E644" s="17">
        <v>8</v>
      </c>
    </row>
    <row r="645" spans="1:6" x14ac:dyDescent="0.2">
      <c r="A645" s="15">
        <v>1</v>
      </c>
      <c r="B645" s="10">
        <v>17</v>
      </c>
      <c r="C645" s="10">
        <v>1</v>
      </c>
      <c r="D645" s="16">
        <v>2</v>
      </c>
      <c r="E645" s="17">
        <v>5</v>
      </c>
    </row>
    <row r="646" spans="1:6" x14ac:dyDescent="0.2">
      <c r="A646" s="15">
        <v>1</v>
      </c>
      <c r="B646" s="10">
        <v>17</v>
      </c>
      <c r="C646" s="10">
        <v>1</v>
      </c>
      <c r="D646" s="16">
        <v>3</v>
      </c>
      <c r="E646" s="17">
        <v>3</v>
      </c>
    </row>
    <row r="647" spans="1:6" x14ac:dyDescent="0.2">
      <c r="A647" s="15">
        <v>1</v>
      </c>
      <c r="B647" s="10">
        <v>17</v>
      </c>
      <c r="C647" s="10">
        <v>1</v>
      </c>
      <c r="D647" s="16">
        <v>4</v>
      </c>
      <c r="E647" s="17">
        <v>4</v>
      </c>
    </row>
    <row r="648" spans="1:6" x14ac:dyDescent="0.2">
      <c r="A648" s="19">
        <v>1</v>
      </c>
      <c r="B648" s="10">
        <v>17</v>
      </c>
      <c r="C648" s="20">
        <v>1</v>
      </c>
      <c r="D648" s="16">
        <v>5</v>
      </c>
      <c r="E648" s="17">
        <v>2</v>
      </c>
    </row>
    <row r="649" spans="1:6" x14ac:dyDescent="0.2">
      <c r="A649" s="15">
        <v>1</v>
      </c>
      <c r="B649" s="10">
        <v>17</v>
      </c>
      <c r="C649" s="10">
        <v>1</v>
      </c>
      <c r="D649" s="16">
        <v>6</v>
      </c>
      <c r="E649" s="17">
        <v>2</v>
      </c>
    </row>
    <row r="650" spans="1:6" x14ac:dyDescent="0.2">
      <c r="A650" s="15">
        <v>1</v>
      </c>
      <c r="B650" s="10">
        <v>17</v>
      </c>
      <c r="C650" s="10">
        <v>1</v>
      </c>
      <c r="D650" s="16">
        <v>7</v>
      </c>
      <c r="E650" s="17">
        <v>10</v>
      </c>
    </row>
    <row r="651" spans="1:6" x14ac:dyDescent="0.2">
      <c r="A651" s="15">
        <v>1</v>
      </c>
      <c r="B651" s="10">
        <v>17</v>
      </c>
      <c r="C651" s="10">
        <v>1</v>
      </c>
      <c r="D651" s="16">
        <v>8</v>
      </c>
      <c r="E651" s="17">
        <v>28</v>
      </c>
    </row>
    <row r="652" spans="1:6" x14ac:dyDescent="0.2">
      <c r="A652" s="15">
        <v>1</v>
      </c>
      <c r="B652" s="10">
        <v>17</v>
      </c>
      <c r="C652" s="10">
        <v>1</v>
      </c>
      <c r="D652" s="16">
        <v>9</v>
      </c>
      <c r="E652" s="17">
        <v>7</v>
      </c>
    </row>
    <row r="653" spans="1:6" x14ac:dyDescent="0.2">
      <c r="A653" s="22">
        <v>1</v>
      </c>
      <c r="B653" s="23">
        <v>17</v>
      </c>
      <c r="C653" s="23">
        <v>1</v>
      </c>
      <c r="D653" s="23">
        <v>10</v>
      </c>
      <c r="E653" s="24">
        <v>7</v>
      </c>
      <c r="F653" s="25"/>
    </row>
    <row r="654" spans="1:6" x14ac:dyDescent="0.2">
      <c r="A654" s="15">
        <v>1</v>
      </c>
      <c r="B654" s="10">
        <v>17</v>
      </c>
      <c r="C654" s="10">
        <v>1</v>
      </c>
      <c r="D654" s="16">
        <v>11</v>
      </c>
      <c r="E654" s="17">
        <v>4</v>
      </c>
    </row>
    <row r="655" spans="1:6" x14ac:dyDescent="0.2">
      <c r="A655" s="15">
        <v>1</v>
      </c>
      <c r="B655" s="10">
        <v>17</v>
      </c>
      <c r="C655" s="10">
        <v>1</v>
      </c>
      <c r="D655" s="16">
        <v>12</v>
      </c>
      <c r="E655" s="17">
        <v>13</v>
      </c>
    </row>
    <row r="656" spans="1:6" x14ac:dyDescent="0.2">
      <c r="A656" s="15">
        <v>1</v>
      </c>
      <c r="B656" s="10">
        <v>17</v>
      </c>
      <c r="C656" s="10">
        <v>1</v>
      </c>
      <c r="D656" s="16">
        <v>13</v>
      </c>
      <c r="E656" s="17">
        <v>9</v>
      </c>
    </row>
    <row r="657" spans="1:6" x14ac:dyDescent="0.2">
      <c r="A657" s="15">
        <v>1</v>
      </c>
      <c r="B657" s="10">
        <v>17</v>
      </c>
      <c r="C657" s="10">
        <v>1</v>
      </c>
      <c r="D657" s="16">
        <v>14</v>
      </c>
      <c r="E657" s="17">
        <v>34</v>
      </c>
    </row>
    <row r="658" spans="1:6" x14ac:dyDescent="0.2">
      <c r="A658" s="19">
        <v>1</v>
      </c>
      <c r="B658" s="10">
        <v>17</v>
      </c>
      <c r="C658" s="20">
        <v>1</v>
      </c>
      <c r="D658" s="16">
        <v>15</v>
      </c>
      <c r="E658" s="17">
        <v>15</v>
      </c>
    </row>
    <row r="659" spans="1:6" x14ac:dyDescent="0.2">
      <c r="A659" s="15">
        <v>1</v>
      </c>
      <c r="B659" s="10">
        <v>17</v>
      </c>
      <c r="C659" s="10">
        <v>1</v>
      </c>
      <c r="D659" s="16">
        <v>16</v>
      </c>
      <c r="E659" s="17">
        <v>12</v>
      </c>
    </row>
    <row r="660" spans="1:6" x14ac:dyDescent="0.2">
      <c r="A660" s="15">
        <v>1</v>
      </c>
      <c r="B660" s="10">
        <v>17</v>
      </c>
      <c r="C660" s="10">
        <v>1</v>
      </c>
      <c r="D660" s="16">
        <v>17</v>
      </c>
      <c r="E660" s="17">
        <v>9</v>
      </c>
    </row>
    <row r="661" spans="1:6" x14ac:dyDescent="0.2">
      <c r="A661" s="15">
        <v>1</v>
      </c>
      <c r="B661" s="10">
        <v>17</v>
      </c>
      <c r="C661" s="10">
        <v>1</v>
      </c>
      <c r="D661" s="16">
        <v>18</v>
      </c>
      <c r="E661" s="17">
        <v>3</v>
      </c>
    </row>
    <row r="662" spans="1:6" x14ac:dyDescent="0.2">
      <c r="A662" s="15">
        <v>1</v>
      </c>
      <c r="B662" s="10">
        <v>17</v>
      </c>
      <c r="C662" s="10">
        <v>1</v>
      </c>
      <c r="D662" s="16">
        <v>19</v>
      </c>
      <c r="E662" s="17">
        <v>20</v>
      </c>
    </row>
    <row r="663" spans="1:6" x14ac:dyDescent="0.2">
      <c r="A663" s="22">
        <v>1</v>
      </c>
      <c r="B663" s="23">
        <v>17</v>
      </c>
      <c r="C663" s="23">
        <v>1</v>
      </c>
      <c r="D663" s="23">
        <v>20</v>
      </c>
      <c r="E663" s="24">
        <v>34</v>
      </c>
      <c r="F663" s="25"/>
    </row>
    <row r="664" spans="1:6" x14ac:dyDescent="0.2">
      <c r="A664" s="15">
        <v>1</v>
      </c>
      <c r="B664" s="10">
        <v>17</v>
      </c>
      <c r="C664" s="10">
        <v>1</v>
      </c>
      <c r="D664" s="16">
        <v>21</v>
      </c>
      <c r="E664" s="17">
        <v>12</v>
      </c>
    </row>
    <row r="665" spans="1:6" x14ac:dyDescent="0.2">
      <c r="A665" s="15">
        <v>1</v>
      </c>
      <c r="B665" s="10">
        <v>17</v>
      </c>
      <c r="C665" s="10">
        <v>1</v>
      </c>
      <c r="D665" s="16">
        <v>22</v>
      </c>
      <c r="E665" s="17">
        <v>21</v>
      </c>
    </row>
    <row r="666" spans="1:6" x14ac:dyDescent="0.2">
      <c r="A666" s="15">
        <v>1</v>
      </c>
      <c r="B666" s="10">
        <v>17</v>
      </c>
      <c r="C666" s="10">
        <v>1</v>
      </c>
      <c r="D666" s="16">
        <v>23</v>
      </c>
      <c r="E666" s="17">
        <v>17</v>
      </c>
    </row>
    <row r="667" spans="1:6" x14ac:dyDescent="0.2">
      <c r="A667" s="15">
        <v>1</v>
      </c>
      <c r="B667" s="10">
        <v>17</v>
      </c>
      <c r="C667" s="10">
        <v>1</v>
      </c>
      <c r="D667" s="16">
        <v>24</v>
      </c>
      <c r="E667" s="17">
        <v>86</v>
      </c>
    </row>
    <row r="668" spans="1:6" x14ac:dyDescent="0.2">
      <c r="A668" s="19">
        <v>1</v>
      </c>
      <c r="B668" s="10">
        <v>17</v>
      </c>
      <c r="C668" s="20">
        <v>1</v>
      </c>
      <c r="D668" s="16">
        <v>25</v>
      </c>
      <c r="E668" s="17">
        <v>6</v>
      </c>
    </row>
    <row r="669" spans="1:6" x14ac:dyDescent="0.2">
      <c r="A669" s="15">
        <v>1</v>
      </c>
      <c r="B669" s="10">
        <v>17</v>
      </c>
      <c r="C669" s="10">
        <v>1</v>
      </c>
      <c r="D669" s="16">
        <v>26</v>
      </c>
      <c r="E669" s="17">
        <v>37</v>
      </c>
    </row>
    <row r="670" spans="1:6" x14ac:dyDescent="0.2">
      <c r="A670" s="15">
        <v>1</v>
      </c>
      <c r="B670" s="10">
        <v>17</v>
      </c>
      <c r="C670" s="10">
        <v>1</v>
      </c>
      <c r="D670" s="16">
        <v>27</v>
      </c>
      <c r="E670" s="17">
        <v>57</v>
      </c>
    </row>
    <row r="671" spans="1:6" x14ac:dyDescent="0.2">
      <c r="A671" s="15">
        <v>1</v>
      </c>
      <c r="B671" s="10">
        <v>17</v>
      </c>
      <c r="C671" s="10">
        <v>1</v>
      </c>
      <c r="D671" s="16">
        <v>28</v>
      </c>
      <c r="E671" s="17">
        <v>17</v>
      </c>
    </row>
    <row r="672" spans="1:6" x14ac:dyDescent="0.2">
      <c r="A672" s="15">
        <v>1</v>
      </c>
      <c r="B672" s="10">
        <v>17</v>
      </c>
      <c r="C672" s="20">
        <v>1</v>
      </c>
      <c r="D672" s="16">
        <v>29</v>
      </c>
      <c r="E672" s="17">
        <v>5</v>
      </c>
    </row>
    <row r="673" spans="1:6" x14ac:dyDescent="0.2">
      <c r="A673" s="22">
        <v>1</v>
      </c>
      <c r="B673" s="23">
        <v>17</v>
      </c>
      <c r="C673" s="23">
        <v>1</v>
      </c>
      <c r="D673" s="23">
        <v>30</v>
      </c>
      <c r="E673" s="24">
        <v>2</v>
      </c>
      <c r="F673" s="25"/>
    </row>
    <row r="674" spans="1:6" x14ac:dyDescent="0.2">
      <c r="A674" s="15">
        <v>1</v>
      </c>
      <c r="B674" s="10">
        <v>17</v>
      </c>
      <c r="C674" s="10">
        <v>1</v>
      </c>
      <c r="D674" s="16">
        <v>31</v>
      </c>
      <c r="E674" s="17">
        <v>27</v>
      </c>
    </row>
    <row r="675" spans="1:6" x14ac:dyDescent="0.2">
      <c r="A675" s="15">
        <v>1</v>
      </c>
      <c r="B675" s="10">
        <v>17</v>
      </c>
      <c r="C675" s="10">
        <v>1</v>
      </c>
      <c r="D675" s="16">
        <v>32</v>
      </c>
      <c r="E675" s="17">
        <v>7</v>
      </c>
    </row>
    <row r="676" spans="1:6" x14ac:dyDescent="0.2">
      <c r="A676" s="15">
        <v>1</v>
      </c>
      <c r="B676" s="10">
        <v>17</v>
      </c>
      <c r="C676" s="10">
        <v>1</v>
      </c>
      <c r="D676" s="16">
        <v>33</v>
      </c>
      <c r="E676" s="17">
        <v>75</v>
      </c>
    </row>
    <row r="677" spans="1:6" x14ac:dyDescent="0.2">
      <c r="A677" s="15">
        <v>1</v>
      </c>
      <c r="B677" s="10">
        <v>17</v>
      </c>
      <c r="C677" s="10">
        <v>1</v>
      </c>
      <c r="D677" s="16">
        <v>34</v>
      </c>
      <c r="E677" s="17">
        <v>11</v>
      </c>
    </row>
    <row r="678" spans="1:6" x14ac:dyDescent="0.2">
      <c r="A678" s="19">
        <v>1</v>
      </c>
      <c r="B678" s="10">
        <v>17</v>
      </c>
      <c r="C678" s="20">
        <v>1</v>
      </c>
      <c r="D678" s="16">
        <v>35</v>
      </c>
      <c r="E678" s="17">
        <v>25</v>
      </c>
    </row>
    <row r="679" spans="1:6" x14ac:dyDescent="0.2">
      <c r="A679" s="15">
        <v>1</v>
      </c>
      <c r="B679" s="10">
        <v>17</v>
      </c>
      <c r="C679" s="10">
        <v>1</v>
      </c>
      <c r="D679" s="16">
        <v>36</v>
      </c>
      <c r="E679" s="17">
        <v>71</v>
      </c>
    </row>
    <row r="680" spans="1:6" x14ac:dyDescent="0.2">
      <c r="A680" s="15">
        <v>1</v>
      </c>
      <c r="B680" s="10">
        <v>17</v>
      </c>
      <c r="C680" s="10">
        <v>1</v>
      </c>
      <c r="D680" s="16">
        <v>37</v>
      </c>
      <c r="E680" s="17">
        <v>7</v>
      </c>
    </row>
    <row r="681" spans="1:6" x14ac:dyDescent="0.2">
      <c r="A681" s="15">
        <v>1</v>
      </c>
      <c r="B681" s="10">
        <v>17</v>
      </c>
      <c r="C681" s="10">
        <v>1</v>
      </c>
      <c r="D681" s="16">
        <v>38</v>
      </c>
      <c r="E681" s="17">
        <v>23</v>
      </c>
    </row>
    <row r="682" spans="1:6" x14ac:dyDescent="0.2">
      <c r="A682" s="15">
        <v>1</v>
      </c>
      <c r="B682" s="10">
        <v>17</v>
      </c>
      <c r="C682" s="10">
        <v>1</v>
      </c>
      <c r="D682" s="16">
        <v>39</v>
      </c>
      <c r="E682" s="17">
        <v>124</v>
      </c>
    </row>
    <row r="683" spans="1:6" ht="15.75" thickBot="1" x14ac:dyDescent="0.25">
      <c r="A683" s="26">
        <v>1</v>
      </c>
      <c r="B683" s="27">
        <v>17</v>
      </c>
      <c r="C683" s="27">
        <v>1</v>
      </c>
      <c r="D683" s="27">
        <v>40</v>
      </c>
      <c r="E683" s="28">
        <v>91</v>
      </c>
      <c r="F683" s="43"/>
    </row>
    <row r="684" spans="1:6" x14ac:dyDescent="0.2">
      <c r="A684" s="15">
        <v>1</v>
      </c>
      <c r="B684" s="10">
        <v>18</v>
      </c>
      <c r="C684" s="10">
        <v>1</v>
      </c>
      <c r="D684" s="16">
        <v>1</v>
      </c>
      <c r="E684" s="17">
        <v>4</v>
      </c>
    </row>
    <row r="685" spans="1:6" x14ac:dyDescent="0.2">
      <c r="A685" s="15">
        <v>1</v>
      </c>
      <c r="B685" s="10">
        <v>18</v>
      </c>
      <c r="C685" s="10">
        <v>1</v>
      </c>
      <c r="D685" s="16">
        <v>2</v>
      </c>
      <c r="E685" s="17">
        <v>3</v>
      </c>
    </row>
    <row r="686" spans="1:6" x14ac:dyDescent="0.2">
      <c r="A686" s="15">
        <v>1</v>
      </c>
      <c r="B686" s="10">
        <v>18</v>
      </c>
      <c r="C686" s="10">
        <v>1</v>
      </c>
      <c r="D686" s="16">
        <v>3</v>
      </c>
      <c r="E686" s="17">
        <v>5</v>
      </c>
    </row>
    <row r="687" spans="1:6" x14ac:dyDescent="0.2">
      <c r="A687" s="15">
        <v>1</v>
      </c>
      <c r="B687" s="10">
        <v>18</v>
      </c>
      <c r="C687" s="10">
        <v>1</v>
      </c>
      <c r="D687" s="16">
        <v>4</v>
      </c>
      <c r="E687" s="17">
        <v>4</v>
      </c>
    </row>
    <row r="688" spans="1:6" x14ac:dyDescent="0.2">
      <c r="A688" s="19">
        <v>1</v>
      </c>
      <c r="B688" s="10">
        <v>18</v>
      </c>
      <c r="C688" s="20">
        <v>1</v>
      </c>
      <c r="D688" s="16">
        <v>5</v>
      </c>
      <c r="E688" s="17">
        <v>0</v>
      </c>
    </row>
    <row r="689" spans="1:6" x14ac:dyDescent="0.2">
      <c r="A689" s="15">
        <v>1</v>
      </c>
      <c r="B689" s="10">
        <v>18</v>
      </c>
      <c r="C689" s="10">
        <v>1</v>
      </c>
      <c r="D689" s="16">
        <v>6</v>
      </c>
      <c r="E689" s="17">
        <v>1</v>
      </c>
    </row>
    <row r="690" spans="1:6" x14ac:dyDescent="0.2">
      <c r="A690" s="15">
        <v>1</v>
      </c>
      <c r="B690" s="10">
        <v>18</v>
      </c>
      <c r="C690" s="10">
        <v>1</v>
      </c>
      <c r="D690" s="16">
        <v>7</v>
      </c>
      <c r="E690" s="17">
        <v>24</v>
      </c>
    </row>
    <row r="691" spans="1:6" x14ac:dyDescent="0.2">
      <c r="A691" s="15">
        <v>1</v>
      </c>
      <c r="B691" s="10">
        <v>18</v>
      </c>
      <c r="C691" s="10">
        <v>1</v>
      </c>
      <c r="D691" s="16">
        <v>8</v>
      </c>
      <c r="E691" s="17">
        <v>7</v>
      </c>
    </row>
    <row r="692" spans="1:6" x14ac:dyDescent="0.2">
      <c r="A692" s="15">
        <v>1</v>
      </c>
      <c r="B692" s="10">
        <v>18</v>
      </c>
      <c r="C692" s="10">
        <v>1</v>
      </c>
      <c r="D692" s="16">
        <v>9</v>
      </c>
      <c r="E692" s="17">
        <v>9</v>
      </c>
    </row>
    <row r="693" spans="1:6" x14ac:dyDescent="0.2">
      <c r="A693" s="22">
        <v>1</v>
      </c>
      <c r="B693" s="23">
        <v>18</v>
      </c>
      <c r="C693" s="23">
        <v>1</v>
      </c>
      <c r="D693" s="23">
        <v>10</v>
      </c>
      <c r="E693" s="24">
        <v>19</v>
      </c>
      <c r="F693" s="25"/>
    </row>
    <row r="694" spans="1:6" x14ac:dyDescent="0.2">
      <c r="A694" s="15">
        <v>1</v>
      </c>
      <c r="B694" s="10">
        <v>18</v>
      </c>
      <c r="C694" s="10">
        <v>1</v>
      </c>
      <c r="D694" s="16">
        <v>11</v>
      </c>
      <c r="E694" s="17">
        <v>11</v>
      </c>
    </row>
    <row r="695" spans="1:6" x14ac:dyDescent="0.2">
      <c r="A695" s="15">
        <v>1</v>
      </c>
      <c r="B695" s="10">
        <v>18</v>
      </c>
      <c r="C695" s="10">
        <v>1</v>
      </c>
      <c r="D695" s="16">
        <v>12</v>
      </c>
      <c r="E695" s="17">
        <v>8</v>
      </c>
    </row>
    <row r="696" spans="1:6" x14ac:dyDescent="0.2">
      <c r="A696" s="15">
        <v>1</v>
      </c>
      <c r="B696" s="10">
        <v>18</v>
      </c>
      <c r="C696" s="10">
        <v>1</v>
      </c>
      <c r="D696" s="16">
        <v>13</v>
      </c>
      <c r="E696" s="17">
        <v>19</v>
      </c>
    </row>
    <row r="697" spans="1:6" x14ac:dyDescent="0.2">
      <c r="A697" s="15">
        <v>1</v>
      </c>
      <c r="B697" s="10">
        <v>18</v>
      </c>
      <c r="C697" s="10">
        <v>1</v>
      </c>
      <c r="D697" s="16">
        <v>14</v>
      </c>
      <c r="E697" s="17">
        <v>2</v>
      </c>
    </row>
    <row r="698" spans="1:6" x14ac:dyDescent="0.2">
      <c r="A698" s="19">
        <v>1</v>
      </c>
      <c r="B698" s="10">
        <v>18</v>
      </c>
      <c r="C698" s="20">
        <v>1</v>
      </c>
      <c r="D698" s="16">
        <v>15</v>
      </c>
      <c r="E698" s="17">
        <v>37</v>
      </c>
    </row>
    <row r="699" spans="1:6" x14ac:dyDescent="0.2">
      <c r="A699" s="15">
        <v>1</v>
      </c>
      <c r="B699" s="10">
        <v>18</v>
      </c>
      <c r="C699" s="10">
        <v>1</v>
      </c>
      <c r="D699" s="16">
        <v>16</v>
      </c>
      <c r="E699" s="17">
        <v>0</v>
      </c>
    </row>
    <row r="700" spans="1:6" x14ac:dyDescent="0.2">
      <c r="A700" s="15">
        <v>1</v>
      </c>
      <c r="B700" s="10">
        <v>18</v>
      </c>
      <c r="C700" s="10">
        <v>1</v>
      </c>
      <c r="D700" s="16">
        <v>17</v>
      </c>
      <c r="E700" s="17">
        <v>14</v>
      </c>
    </row>
    <row r="701" spans="1:6" x14ac:dyDescent="0.2">
      <c r="A701" s="15">
        <v>1</v>
      </c>
      <c r="B701" s="10">
        <v>18</v>
      </c>
      <c r="C701" s="10">
        <v>1</v>
      </c>
      <c r="D701" s="16">
        <v>18</v>
      </c>
      <c r="E701" s="17">
        <v>13</v>
      </c>
    </row>
    <row r="702" spans="1:6" x14ac:dyDescent="0.2">
      <c r="A702" s="15">
        <v>1</v>
      </c>
      <c r="B702" s="10">
        <v>18</v>
      </c>
      <c r="C702" s="10">
        <v>1</v>
      </c>
      <c r="D702" s="16">
        <v>19</v>
      </c>
      <c r="E702" s="17">
        <v>5</v>
      </c>
    </row>
    <row r="703" spans="1:6" x14ac:dyDescent="0.2">
      <c r="A703" s="22">
        <v>1</v>
      </c>
      <c r="B703" s="23">
        <v>18</v>
      </c>
      <c r="C703" s="23">
        <v>1</v>
      </c>
      <c r="D703" s="23">
        <v>20</v>
      </c>
      <c r="E703" s="24">
        <v>10</v>
      </c>
      <c r="F703" s="25"/>
    </row>
    <row r="704" spans="1:6" x14ac:dyDescent="0.2">
      <c r="A704" s="15">
        <v>1</v>
      </c>
      <c r="B704" s="10">
        <v>18</v>
      </c>
      <c r="C704" s="10">
        <v>1</v>
      </c>
      <c r="D704" s="16">
        <v>21</v>
      </c>
      <c r="E704" s="17">
        <v>12</v>
      </c>
    </row>
    <row r="705" spans="1:6" x14ac:dyDescent="0.2">
      <c r="A705" s="15">
        <v>1</v>
      </c>
      <c r="B705" s="10">
        <v>18</v>
      </c>
      <c r="C705" s="10">
        <v>1</v>
      </c>
      <c r="D705" s="16">
        <v>22</v>
      </c>
      <c r="E705" s="17">
        <v>11</v>
      </c>
    </row>
    <row r="706" spans="1:6" x14ac:dyDescent="0.2">
      <c r="A706" s="15">
        <v>1</v>
      </c>
      <c r="B706" s="10">
        <v>18</v>
      </c>
      <c r="C706" s="10">
        <v>1</v>
      </c>
      <c r="D706" s="16">
        <v>23</v>
      </c>
      <c r="E706" s="17">
        <v>29</v>
      </c>
    </row>
    <row r="707" spans="1:6" x14ac:dyDescent="0.2">
      <c r="A707" s="15">
        <v>1</v>
      </c>
      <c r="B707" s="10">
        <v>18</v>
      </c>
      <c r="C707" s="10">
        <v>1</v>
      </c>
      <c r="D707" s="16">
        <v>24</v>
      </c>
      <c r="E707" s="17">
        <v>62</v>
      </c>
    </row>
    <row r="708" spans="1:6" x14ac:dyDescent="0.2">
      <c r="A708" s="19">
        <v>1</v>
      </c>
      <c r="B708" s="10">
        <v>18</v>
      </c>
      <c r="C708" s="20">
        <v>1</v>
      </c>
      <c r="D708" s="16">
        <v>25</v>
      </c>
      <c r="E708" s="17">
        <v>16</v>
      </c>
    </row>
    <row r="709" spans="1:6" x14ac:dyDescent="0.2">
      <c r="A709" s="15">
        <v>1</v>
      </c>
      <c r="B709" s="10">
        <v>18</v>
      </c>
      <c r="C709" s="10">
        <v>1</v>
      </c>
      <c r="D709" s="16">
        <v>26</v>
      </c>
      <c r="E709" s="17">
        <v>12</v>
      </c>
    </row>
    <row r="710" spans="1:6" x14ac:dyDescent="0.2">
      <c r="A710" s="15">
        <v>1</v>
      </c>
      <c r="B710" s="10">
        <v>18</v>
      </c>
      <c r="C710" s="10">
        <v>1</v>
      </c>
      <c r="D710" s="16">
        <v>27</v>
      </c>
      <c r="E710" s="17">
        <v>16</v>
      </c>
    </row>
    <row r="711" spans="1:6" x14ac:dyDescent="0.2">
      <c r="A711" s="15">
        <v>1</v>
      </c>
      <c r="B711" s="10">
        <v>18</v>
      </c>
      <c r="C711" s="10">
        <v>1</v>
      </c>
      <c r="D711" s="16">
        <v>28</v>
      </c>
      <c r="E711" s="17">
        <v>44</v>
      </c>
    </row>
    <row r="712" spans="1:6" x14ac:dyDescent="0.2">
      <c r="A712" s="15">
        <v>1</v>
      </c>
      <c r="B712" s="10">
        <v>18</v>
      </c>
      <c r="C712" s="20">
        <v>1</v>
      </c>
      <c r="D712" s="16">
        <v>29</v>
      </c>
      <c r="E712" s="17">
        <v>8</v>
      </c>
    </row>
    <row r="713" spans="1:6" x14ac:dyDescent="0.2">
      <c r="A713" s="22">
        <v>1</v>
      </c>
      <c r="B713" s="23">
        <v>18</v>
      </c>
      <c r="C713" s="23">
        <v>1</v>
      </c>
      <c r="D713" s="23">
        <v>30</v>
      </c>
      <c r="E713" s="24">
        <v>10</v>
      </c>
      <c r="F713" s="25"/>
    </row>
    <row r="714" spans="1:6" x14ac:dyDescent="0.2">
      <c r="A714" s="15">
        <v>1</v>
      </c>
      <c r="B714" s="10">
        <v>18</v>
      </c>
      <c r="C714" s="10">
        <v>1</v>
      </c>
      <c r="D714" s="16">
        <v>31</v>
      </c>
      <c r="E714" s="17">
        <v>9</v>
      </c>
    </row>
    <row r="715" spans="1:6" x14ac:dyDescent="0.2">
      <c r="A715" s="15">
        <v>1</v>
      </c>
      <c r="B715" s="10">
        <v>18</v>
      </c>
      <c r="C715" s="10">
        <v>1</v>
      </c>
      <c r="D715" s="16">
        <v>32</v>
      </c>
      <c r="E715" s="17">
        <v>6</v>
      </c>
    </row>
    <row r="716" spans="1:6" x14ac:dyDescent="0.2">
      <c r="A716" s="15">
        <v>1</v>
      </c>
      <c r="B716" s="10">
        <v>18</v>
      </c>
      <c r="C716" s="10">
        <v>1</v>
      </c>
      <c r="D716" s="16">
        <v>33</v>
      </c>
      <c r="E716" s="17">
        <v>36</v>
      </c>
    </row>
    <row r="717" spans="1:6" x14ac:dyDescent="0.2">
      <c r="A717" s="15">
        <v>1</v>
      </c>
      <c r="B717" s="10">
        <v>18</v>
      </c>
      <c r="C717" s="10">
        <v>1</v>
      </c>
      <c r="D717" s="16">
        <v>34</v>
      </c>
      <c r="E717" s="17">
        <v>52</v>
      </c>
    </row>
    <row r="718" spans="1:6" x14ac:dyDescent="0.2">
      <c r="A718" s="19">
        <v>1</v>
      </c>
      <c r="B718" s="10">
        <v>18</v>
      </c>
      <c r="C718" s="20">
        <v>1</v>
      </c>
      <c r="D718" s="16">
        <v>35</v>
      </c>
      <c r="E718" s="17">
        <v>23</v>
      </c>
    </row>
    <row r="719" spans="1:6" x14ac:dyDescent="0.2">
      <c r="A719" s="15">
        <v>1</v>
      </c>
      <c r="B719" s="10">
        <v>18</v>
      </c>
      <c r="C719" s="10">
        <v>1</v>
      </c>
      <c r="D719" s="16">
        <v>36</v>
      </c>
      <c r="E719" s="17">
        <v>36</v>
      </c>
    </row>
    <row r="720" spans="1:6" x14ac:dyDescent="0.2">
      <c r="A720" s="15">
        <v>1</v>
      </c>
      <c r="B720" s="10">
        <v>18</v>
      </c>
      <c r="C720" s="10">
        <v>1</v>
      </c>
      <c r="D720" s="16">
        <v>37</v>
      </c>
      <c r="E720" s="17">
        <v>55</v>
      </c>
    </row>
    <row r="721" spans="1:6" x14ac:dyDescent="0.2">
      <c r="A721" s="15">
        <v>1</v>
      </c>
      <c r="B721" s="10">
        <v>18</v>
      </c>
      <c r="C721" s="10">
        <v>1</v>
      </c>
      <c r="D721" s="16">
        <v>38</v>
      </c>
      <c r="E721" s="17">
        <v>29</v>
      </c>
    </row>
    <row r="722" spans="1:6" x14ac:dyDescent="0.2">
      <c r="A722" s="15">
        <v>1</v>
      </c>
      <c r="B722" s="10">
        <v>18</v>
      </c>
      <c r="C722" s="10">
        <v>1</v>
      </c>
      <c r="D722" s="16">
        <v>39</v>
      </c>
      <c r="E722" s="17">
        <v>44</v>
      </c>
    </row>
    <row r="723" spans="1:6" ht="15.75" thickBot="1" x14ac:dyDescent="0.25">
      <c r="A723" s="26">
        <v>1</v>
      </c>
      <c r="B723" s="27">
        <v>18</v>
      </c>
      <c r="C723" s="27">
        <v>1</v>
      </c>
      <c r="D723" s="27">
        <v>40</v>
      </c>
      <c r="E723" s="28">
        <v>16</v>
      </c>
      <c r="F723" s="43"/>
    </row>
    <row r="724" spans="1:6" x14ac:dyDescent="0.2">
      <c r="A724" s="15">
        <v>1</v>
      </c>
      <c r="B724" s="10">
        <v>19</v>
      </c>
      <c r="C724" s="10">
        <v>1</v>
      </c>
      <c r="D724" s="16">
        <v>1</v>
      </c>
      <c r="E724" s="17">
        <v>3</v>
      </c>
    </row>
    <row r="725" spans="1:6" x14ac:dyDescent="0.2">
      <c r="A725" s="15">
        <v>1</v>
      </c>
      <c r="B725" s="10">
        <v>19</v>
      </c>
      <c r="C725" s="10">
        <v>1</v>
      </c>
      <c r="D725" s="16">
        <v>2</v>
      </c>
      <c r="E725" s="17">
        <v>2</v>
      </c>
    </row>
    <row r="726" spans="1:6" x14ac:dyDescent="0.2">
      <c r="A726" s="15">
        <v>1</v>
      </c>
      <c r="B726" s="10">
        <v>19</v>
      </c>
      <c r="C726" s="10">
        <v>1</v>
      </c>
      <c r="D726" s="16">
        <v>3</v>
      </c>
      <c r="E726" s="17">
        <v>1</v>
      </c>
    </row>
    <row r="727" spans="1:6" x14ac:dyDescent="0.2">
      <c r="A727" s="15">
        <v>1</v>
      </c>
      <c r="B727" s="10">
        <v>19</v>
      </c>
      <c r="C727" s="10">
        <v>1</v>
      </c>
      <c r="D727" s="16">
        <v>4</v>
      </c>
      <c r="E727" s="17">
        <v>5</v>
      </c>
    </row>
    <row r="728" spans="1:6" x14ac:dyDescent="0.2">
      <c r="A728" s="19">
        <v>1</v>
      </c>
      <c r="B728" s="10">
        <v>19</v>
      </c>
      <c r="C728" s="20">
        <v>1</v>
      </c>
      <c r="D728" s="16">
        <v>5</v>
      </c>
      <c r="E728" s="17">
        <v>0</v>
      </c>
    </row>
    <row r="729" spans="1:6" x14ac:dyDescent="0.2">
      <c r="A729" s="15">
        <v>1</v>
      </c>
      <c r="B729" s="10">
        <v>19</v>
      </c>
      <c r="C729" s="10">
        <v>1</v>
      </c>
      <c r="D729" s="16">
        <v>6</v>
      </c>
      <c r="E729" s="17">
        <v>1</v>
      </c>
    </row>
    <row r="730" spans="1:6" x14ac:dyDescent="0.2">
      <c r="A730" s="15">
        <v>1</v>
      </c>
      <c r="B730" s="10">
        <v>19</v>
      </c>
      <c r="C730" s="10">
        <v>1</v>
      </c>
      <c r="D730" s="16">
        <v>7</v>
      </c>
      <c r="E730" s="17">
        <v>1</v>
      </c>
    </row>
    <row r="731" spans="1:6" x14ac:dyDescent="0.2">
      <c r="A731" s="15">
        <v>1</v>
      </c>
      <c r="B731" s="10">
        <v>19</v>
      </c>
      <c r="C731" s="10">
        <v>1</v>
      </c>
      <c r="D731" s="16">
        <v>8</v>
      </c>
      <c r="E731" s="17">
        <v>4</v>
      </c>
    </row>
    <row r="732" spans="1:6" x14ac:dyDescent="0.2">
      <c r="A732" s="15">
        <v>1</v>
      </c>
      <c r="B732" s="10">
        <v>19</v>
      </c>
      <c r="C732" s="10">
        <v>1</v>
      </c>
      <c r="D732" s="16">
        <v>9</v>
      </c>
      <c r="E732" s="17">
        <v>0</v>
      </c>
    </row>
    <row r="733" spans="1:6" x14ac:dyDescent="0.2">
      <c r="A733" s="22">
        <v>1</v>
      </c>
      <c r="B733" s="23">
        <v>19</v>
      </c>
      <c r="C733" s="23">
        <v>1</v>
      </c>
      <c r="D733" s="23">
        <v>10</v>
      </c>
      <c r="E733" s="24">
        <v>2</v>
      </c>
      <c r="F733" s="25"/>
    </row>
    <row r="734" spans="1:6" x14ac:dyDescent="0.2">
      <c r="A734" s="15">
        <v>1</v>
      </c>
      <c r="B734" s="10">
        <v>19</v>
      </c>
      <c r="C734" s="10">
        <v>1</v>
      </c>
      <c r="D734" s="16">
        <v>11</v>
      </c>
      <c r="E734" s="17">
        <v>5</v>
      </c>
    </row>
    <row r="735" spans="1:6" x14ac:dyDescent="0.2">
      <c r="A735" s="15">
        <v>1</v>
      </c>
      <c r="B735" s="10">
        <v>19</v>
      </c>
      <c r="C735" s="10">
        <v>1</v>
      </c>
      <c r="D735" s="16">
        <v>12</v>
      </c>
      <c r="E735" s="17">
        <v>0</v>
      </c>
    </row>
    <row r="736" spans="1:6" x14ac:dyDescent="0.2">
      <c r="A736" s="15">
        <v>1</v>
      </c>
      <c r="B736" s="10">
        <v>19</v>
      </c>
      <c r="C736" s="10">
        <v>1</v>
      </c>
      <c r="D736" s="16">
        <v>13</v>
      </c>
      <c r="E736" s="17">
        <v>2</v>
      </c>
    </row>
    <row r="737" spans="1:6" x14ac:dyDescent="0.2">
      <c r="A737" s="15">
        <v>1</v>
      </c>
      <c r="B737" s="10">
        <v>19</v>
      </c>
      <c r="C737" s="10">
        <v>1</v>
      </c>
      <c r="D737" s="16">
        <v>14</v>
      </c>
      <c r="E737" s="17">
        <v>0</v>
      </c>
    </row>
    <row r="738" spans="1:6" x14ac:dyDescent="0.2">
      <c r="A738" s="19">
        <v>1</v>
      </c>
      <c r="B738" s="10">
        <v>19</v>
      </c>
      <c r="C738" s="20">
        <v>1</v>
      </c>
      <c r="D738" s="16">
        <v>15</v>
      </c>
      <c r="E738" s="17">
        <v>3</v>
      </c>
    </row>
    <row r="739" spans="1:6" x14ac:dyDescent="0.2">
      <c r="A739" s="15">
        <v>1</v>
      </c>
      <c r="B739" s="10">
        <v>19</v>
      </c>
      <c r="C739" s="10">
        <v>1</v>
      </c>
      <c r="D739" s="16">
        <v>16</v>
      </c>
      <c r="E739" s="17">
        <v>1</v>
      </c>
    </row>
    <row r="740" spans="1:6" x14ac:dyDescent="0.2">
      <c r="A740" s="15">
        <v>1</v>
      </c>
      <c r="B740" s="10">
        <v>19</v>
      </c>
      <c r="C740" s="10">
        <v>1</v>
      </c>
      <c r="D740" s="16">
        <v>17</v>
      </c>
      <c r="E740" s="17">
        <v>1</v>
      </c>
    </row>
    <row r="741" spans="1:6" x14ac:dyDescent="0.2">
      <c r="A741" s="15">
        <v>1</v>
      </c>
      <c r="B741" s="10">
        <v>19</v>
      </c>
      <c r="C741" s="10">
        <v>1</v>
      </c>
      <c r="D741" s="16">
        <v>18</v>
      </c>
      <c r="E741" s="17">
        <v>1</v>
      </c>
    </row>
    <row r="742" spans="1:6" x14ac:dyDescent="0.2">
      <c r="A742" s="15">
        <v>1</v>
      </c>
      <c r="B742" s="10">
        <v>19</v>
      </c>
      <c r="C742" s="10">
        <v>1</v>
      </c>
      <c r="D742" s="16">
        <v>19</v>
      </c>
      <c r="E742" s="17">
        <v>0</v>
      </c>
    </row>
    <row r="743" spans="1:6" x14ac:dyDescent="0.2">
      <c r="A743" s="22">
        <v>1</v>
      </c>
      <c r="B743" s="23">
        <v>19</v>
      </c>
      <c r="C743" s="23">
        <v>1</v>
      </c>
      <c r="D743" s="23">
        <v>20</v>
      </c>
      <c r="E743" s="24">
        <v>7</v>
      </c>
      <c r="F743" s="25"/>
    </row>
    <row r="744" spans="1:6" x14ac:dyDescent="0.2">
      <c r="A744" s="15">
        <v>1</v>
      </c>
      <c r="B744" s="10">
        <v>19</v>
      </c>
      <c r="C744" s="10">
        <v>1</v>
      </c>
      <c r="D744" s="16">
        <v>21</v>
      </c>
      <c r="E744" s="17">
        <v>0</v>
      </c>
    </row>
    <row r="745" spans="1:6" x14ac:dyDescent="0.2">
      <c r="A745" s="15">
        <v>1</v>
      </c>
      <c r="B745" s="10">
        <v>19</v>
      </c>
      <c r="C745" s="10">
        <v>1</v>
      </c>
      <c r="D745" s="16">
        <v>22</v>
      </c>
      <c r="E745" s="17">
        <v>0</v>
      </c>
    </row>
    <row r="746" spans="1:6" x14ac:dyDescent="0.2">
      <c r="A746" s="15">
        <v>1</v>
      </c>
      <c r="B746" s="10">
        <v>19</v>
      </c>
      <c r="C746" s="10">
        <v>1</v>
      </c>
      <c r="D746" s="16">
        <v>23</v>
      </c>
      <c r="E746" s="17">
        <v>7</v>
      </c>
    </row>
    <row r="747" spans="1:6" x14ac:dyDescent="0.2">
      <c r="A747" s="15">
        <v>1</v>
      </c>
      <c r="B747" s="10">
        <v>19</v>
      </c>
      <c r="C747" s="10">
        <v>1</v>
      </c>
      <c r="D747" s="16">
        <v>24</v>
      </c>
      <c r="E747" s="17">
        <v>0</v>
      </c>
    </row>
    <row r="748" spans="1:6" x14ac:dyDescent="0.2">
      <c r="A748" s="19">
        <v>1</v>
      </c>
      <c r="B748" s="10">
        <v>19</v>
      </c>
      <c r="C748" s="20">
        <v>1</v>
      </c>
      <c r="D748" s="16">
        <v>25</v>
      </c>
      <c r="E748" s="17">
        <v>0</v>
      </c>
    </row>
    <row r="749" spans="1:6" x14ac:dyDescent="0.2">
      <c r="A749" s="15">
        <v>1</v>
      </c>
      <c r="B749" s="10">
        <v>19</v>
      </c>
      <c r="C749" s="10">
        <v>1</v>
      </c>
      <c r="D749" s="16">
        <v>26</v>
      </c>
      <c r="E749" s="17">
        <v>0</v>
      </c>
    </row>
    <row r="750" spans="1:6" x14ac:dyDescent="0.2">
      <c r="A750" s="15">
        <v>1</v>
      </c>
      <c r="B750" s="10">
        <v>19</v>
      </c>
      <c r="C750" s="10">
        <v>1</v>
      </c>
      <c r="D750" s="16">
        <v>27</v>
      </c>
      <c r="E750" s="17">
        <v>2</v>
      </c>
    </row>
    <row r="751" spans="1:6" x14ac:dyDescent="0.2">
      <c r="A751" s="15">
        <v>1</v>
      </c>
      <c r="B751" s="10">
        <v>19</v>
      </c>
      <c r="C751" s="10">
        <v>1</v>
      </c>
      <c r="D751" s="16">
        <v>28</v>
      </c>
      <c r="E751" s="17">
        <v>0</v>
      </c>
    </row>
    <row r="752" spans="1:6" x14ac:dyDescent="0.2">
      <c r="A752" s="15">
        <v>1</v>
      </c>
      <c r="B752" s="10">
        <v>19</v>
      </c>
      <c r="C752" s="20">
        <v>1</v>
      </c>
      <c r="D752" s="16">
        <v>29</v>
      </c>
      <c r="E752" s="17">
        <v>0</v>
      </c>
    </row>
    <row r="753" spans="1:6" x14ac:dyDescent="0.2">
      <c r="A753" s="22">
        <v>1</v>
      </c>
      <c r="B753" s="23">
        <v>19</v>
      </c>
      <c r="C753" s="23">
        <v>1</v>
      </c>
      <c r="D753" s="23">
        <v>30</v>
      </c>
      <c r="E753" s="24">
        <v>0</v>
      </c>
      <c r="F753" s="25"/>
    </row>
    <row r="754" spans="1:6" x14ac:dyDescent="0.2">
      <c r="A754" s="15">
        <v>1</v>
      </c>
      <c r="B754" s="10">
        <v>19</v>
      </c>
      <c r="C754" s="10">
        <v>1</v>
      </c>
      <c r="D754" s="16">
        <v>31</v>
      </c>
      <c r="E754" s="17">
        <v>9</v>
      </c>
    </row>
    <row r="755" spans="1:6" x14ac:dyDescent="0.2">
      <c r="A755" s="15">
        <v>1</v>
      </c>
      <c r="B755" s="10">
        <v>19</v>
      </c>
      <c r="C755" s="10">
        <v>1</v>
      </c>
      <c r="D755" s="16">
        <v>32</v>
      </c>
      <c r="E755" s="17">
        <v>30</v>
      </c>
    </row>
    <row r="756" spans="1:6" x14ac:dyDescent="0.2">
      <c r="A756" s="15">
        <v>1</v>
      </c>
      <c r="B756" s="10">
        <v>19</v>
      </c>
      <c r="C756" s="10">
        <v>1</v>
      </c>
      <c r="D756" s="16">
        <v>33</v>
      </c>
      <c r="E756" s="17">
        <v>2</v>
      </c>
    </row>
    <row r="757" spans="1:6" x14ac:dyDescent="0.2">
      <c r="A757" s="15">
        <v>1</v>
      </c>
      <c r="B757" s="10">
        <v>19</v>
      </c>
      <c r="C757" s="10">
        <v>1</v>
      </c>
      <c r="D757" s="16">
        <v>34</v>
      </c>
      <c r="E757" s="17">
        <v>4</v>
      </c>
    </row>
    <row r="758" spans="1:6" x14ac:dyDescent="0.2">
      <c r="A758" s="19">
        <v>1</v>
      </c>
      <c r="B758" s="10">
        <v>19</v>
      </c>
      <c r="C758" s="20">
        <v>1</v>
      </c>
      <c r="D758" s="16">
        <v>35</v>
      </c>
      <c r="E758" s="17">
        <v>8</v>
      </c>
    </row>
    <row r="759" spans="1:6" x14ac:dyDescent="0.2">
      <c r="A759" s="15">
        <v>1</v>
      </c>
      <c r="B759" s="10">
        <v>19</v>
      </c>
      <c r="C759" s="10">
        <v>1</v>
      </c>
      <c r="D759" s="16">
        <v>36</v>
      </c>
      <c r="E759" s="17">
        <v>4</v>
      </c>
    </row>
    <row r="760" spans="1:6" x14ac:dyDescent="0.2">
      <c r="A760" s="15">
        <v>1</v>
      </c>
      <c r="B760" s="10">
        <v>19</v>
      </c>
      <c r="C760" s="10">
        <v>1</v>
      </c>
      <c r="D760" s="16">
        <v>37</v>
      </c>
      <c r="E760" s="17">
        <v>14</v>
      </c>
    </row>
    <row r="761" spans="1:6" x14ac:dyDescent="0.2">
      <c r="A761" s="15">
        <v>1</v>
      </c>
      <c r="B761" s="10">
        <v>19</v>
      </c>
      <c r="C761" s="10">
        <v>1</v>
      </c>
      <c r="D761" s="16">
        <v>38</v>
      </c>
      <c r="E761" s="17">
        <v>5</v>
      </c>
    </row>
    <row r="762" spans="1:6" x14ac:dyDescent="0.2">
      <c r="A762" s="15">
        <v>1</v>
      </c>
      <c r="B762" s="10">
        <v>19</v>
      </c>
      <c r="C762" s="10">
        <v>1</v>
      </c>
      <c r="D762" s="16">
        <v>39</v>
      </c>
      <c r="E762" s="17">
        <v>0</v>
      </c>
    </row>
    <row r="763" spans="1:6" ht="15.75" thickBot="1" x14ac:dyDescent="0.25">
      <c r="A763" s="26">
        <v>1</v>
      </c>
      <c r="B763" s="27">
        <v>19</v>
      </c>
      <c r="C763" s="27">
        <v>1</v>
      </c>
      <c r="D763" s="27">
        <v>40</v>
      </c>
      <c r="E763" s="28">
        <v>0</v>
      </c>
      <c r="F763" s="43"/>
    </row>
    <row r="764" spans="1:6" x14ac:dyDescent="0.2">
      <c r="A764" s="15">
        <v>1</v>
      </c>
      <c r="B764" s="10">
        <v>20</v>
      </c>
      <c r="C764" s="10">
        <v>1</v>
      </c>
      <c r="D764" s="16">
        <v>1</v>
      </c>
      <c r="E764" s="17">
        <v>0</v>
      </c>
    </row>
    <row r="765" spans="1:6" x14ac:dyDescent="0.2">
      <c r="A765" s="15">
        <v>1</v>
      </c>
      <c r="B765" s="10">
        <v>20</v>
      </c>
      <c r="C765" s="10">
        <v>1</v>
      </c>
      <c r="D765" s="16">
        <v>2</v>
      </c>
      <c r="E765" s="17">
        <v>0</v>
      </c>
    </row>
    <row r="766" spans="1:6" x14ac:dyDescent="0.2">
      <c r="A766" s="15">
        <v>1</v>
      </c>
      <c r="B766" s="10">
        <v>20</v>
      </c>
      <c r="C766" s="10">
        <v>1</v>
      </c>
      <c r="D766" s="16">
        <v>3</v>
      </c>
      <c r="E766" s="17">
        <v>0</v>
      </c>
    </row>
    <row r="767" spans="1:6" x14ac:dyDescent="0.2">
      <c r="A767" s="15">
        <v>1</v>
      </c>
      <c r="B767" s="10">
        <v>20</v>
      </c>
      <c r="C767" s="10">
        <v>1</v>
      </c>
      <c r="D767" s="16">
        <v>4</v>
      </c>
      <c r="E767" s="17">
        <v>0</v>
      </c>
    </row>
    <row r="768" spans="1:6" x14ac:dyDescent="0.2">
      <c r="A768" s="19">
        <v>1</v>
      </c>
      <c r="B768" s="10">
        <v>20</v>
      </c>
      <c r="C768" s="20">
        <v>1</v>
      </c>
      <c r="D768" s="16">
        <v>5</v>
      </c>
      <c r="E768" s="17">
        <v>0</v>
      </c>
    </row>
    <row r="769" spans="1:6" x14ac:dyDescent="0.2">
      <c r="A769" s="15">
        <v>1</v>
      </c>
      <c r="B769" s="10">
        <v>20</v>
      </c>
      <c r="C769" s="10">
        <v>1</v>
      </c>
      <c r="D769" s="16">
        <v>6</v>
      </c>
      <c r="E769" s="17">
        <v>0</v>
      </c>
    </row>
    <row r="770" spans="1:6" x14ac:dyDescent="0.2">
      <c r="A770" s="15">
        <v>1</v>
      </c>
      <c r="B770" s="10">
        <v>20</v>
      </c>
      <c r="C770" s="10">
        <v>1</v>
      </c>
      <c r="D770" s="16">
        <v>7</v>
      </c>
      <c r="E770" s="17">
        <v>0</v>
      </c>
    </row>
    <row r="771" spans="1:6" x14ac:dyDescent="0.2">
      <c r="A771" s="15">
        <v>1</v>
      </c>
      <c r="B771" s="10">
        <v>20</v>
      </c>
      <c r="C771" s="10">
        <v>1</v>
      </c>
      <c r="D771" s="16">
        <v>8</v>
      </c>
      <c r="E771" s="17">
        <v>0</v>
      </c>
    </row>
    <row r="772" spans="1:6" x14ac:dyDescent="0.2">
      <c r="A772" s="15">
        <v>1</v>
      </c>
      <c r="B772" s="10">
        <v>20</v>
      </c>
      <c r="C772" s="10">
        <v>1</v>
      </c>
      <c r="D772" s="16">
        <v>9</v>
      </c>
      <c r="E772" s="17">
        <v>0</v>
      </c>
    </row>
    <row r="773" spans="1:6" x14ac:dyDescent="0.2">
      <c r="A773" s="22">
        <v>1</v>
      </c>
      <c r="B773" s="23">
        <v>20</v>
      </c>
      <c r="C773" s="23">
        <v>1</v>
      </c>
      <c r="D773" s="23">
        <v>10</v>
      </c>
      <c r="E773" s="24">
        <v>0</v>
      </c>
      <c r="F773" s="25"/>
    </row>
    <row r="774" spans="1:6" x14ac:dyDescent="0.2">
      <c r="A774" s="15">
        <v>1</v>
      </c>
      <c r="B774" s="10">
        <v>20</v>
      </c>
      <c r="C774" s="10">
        <v>1</v>
      </c>
      <c r="D774" s="16">
        <v>11</v>
      </c>
      <c r="E774" s="17">
        <v>0</v>
      </c>
    </row>
    <row r="775" spans="1:6" x14ac:dyDescent="0.2">
      <c r="A775" s="15">
        <v>1</v>
      </c>
      <c r="B775" s="10">
        <v>20</v>
      </c>
      <c r="C775" s="10">
        <v>1</v>
      </c>
      <c r="D775" s="16">
        <v>12</v>
      </c>
      <c r="E775" s="17">
        <v>0</v>
      </c>
    </row>
    <row r="776" spans="1:6" x14ac:dyDescent="0.2">
      <c r="A776" s="15">
        <v>1</v>
      </c>
      <c r="B776" s="10">
        <v>20</v>
      </c>
      <c r="C776" s="10">
        <v>1</v>
      </c>
      <c r="D776" s="16">
        <v>13</v>
      </c>
      <c r="E776" s="17">
        <v>0</v>
      </c>
    </row>
    <row r="777" spans="1:6" x14ac:dyDescent="0.2">
      <c r="A777" s="15">
        <v>1</v>
      </c>
      <c r="B777" s="10">
        <v>20</v>
      </c>
      <c r="C777" s="10">
        <v>1</v>
      </c>
      <c r="D777" s="16">
        <v>14</v>
      </c>
      <c r="E777" s="17">
        <v>0</v>
      </c>
    </row>
    <row r="778" spans="1:6" x14ac:dyDescent="0.2">
      <c r="A778" s="19">
        <v>1</v>
      </c>
      <c r="B778" s="10">
        <v>20</v>
      </c>
      <c r="C778" s="20">
        <v>1</v>
      </c>
      <c r="D778" s="16">
        <v>15</v>
      </c>
      <c r="E778" s="17">
        <v>0</v>
      </c>
    </row>
    <row r="779" spans="1:6" x14ac:dyDescent="0.2">
      <c r="A779" s="15">
        <v>1</v>
      </c>
      <c r="B779" s="10">
        <v>20</v>
      </c>
      <c r="C779" s="10">
        <v>1</v>
      </c>
      <c r="D779" s="16">
        <v>16</v>
      </c>
      <c r="E779" s="17">
        <v>0</v>
      </c>
    </row>
    <row r="780" spans="1:6" x14ac:dyDescent="0.2">
      <c r="A780" s="15">
        <v>1</v>
      </c>
      <c r="B780" s="10">
        <v>20</v>
      </c>
      <c r="C780" s="10">
        <v>1</v>
      </c>
      <c r="D780" s="16">
        <v>17</v>
      </c>
      <c r="E780" s="17">
        <v>0</v>
      </c>
    </row>
    <row r="781" spans="1:6" x14ac:dyDescent="0.2">
      <c r="A781" s="15">
        <v>1</v>
      </c>
      <c r="B781" s="10">
        <v>20</v>
      </c>
      <c r="C781" s="10">
        <v>1</v>
      </c>
      <c r="D781" s="16">
        <v>18</v>
      </c>
      <c r="E781" s="17">
        <v>0</v>
      </c>
    </row>
    <row r="782" spans="1:6" x14ac:dyDescent="0.2">
      <c r="A782" s="15">
        <v>1</v>
      </c>
      <c r="B782" s="10">
        <v>20</v>
      </c>
      <c r="C782" s="10">
        <v>1</v>
      </c>
      <c r="D782" s="16">
        <v>19</v>
      </c>
      <c r="E782" s="17">
        <v>0</v>
      </c>
    </row>
    <row r="783" spans="1:6" x14ac:dyDescent="0.2">
      <c r="A783" s="22">
        <v>1</v>
      </c>
      <c r="B783" s="23">
        <v>20</v>
      </c>
      <c r="C783" s="23">
        <v>1</v>
      </c>
      <c r="D783" s="23">
        <v>20</v>
      </c>
      <c r="E783" s="24">
        <v>0</v>
      </c>
      <c r="F783" s="25"/>
    </row>
    <row r="784" spans="1:6" x14ac:dyDescent="0.2">
      <c r="A784" s="15">
        <v>1</v>
      </c>
      <c r="B784" s="10">
        <v>20</v>
      </c>
      <c r="C784" s="10">
        <v>1</v>
      </c>
      <c r="D784" s="16">
        <v>21</v>
      </c>
      <c r="E784" s="17">
        <v>0</v>
      </c>
    </row>
    <row r="785" spans="1:6" x14ac:dyDescent="0.2">
      <c r="A785" s="15">
        <v>1</v>
      </c>
      <c r="B785" s="10">
        <v>20</v>
      </c>
      <c r="C785" s="10">
        <v>1</v>
      </c>
      <c r="D785" s="16">
        <v>22</v>
      </c>
      <c r="E785" s="17">
        <v>3</v>
      </c>
    </row>
    <row r="786" spans="1:6" x14ac:dyDescent="0.2">
      <c r="A786" s="15">
        <v>1</v>
      </c>
      <c r="B786" s="10">
        <v>20</v>
      </c>
      <c r="C786" s="10">
        <v>1</v>
      </c>
      <c r="D786" s="16">
        <v>23</v>
      </c>
      <c r="E786" s="17">
        <v>0</v>
      </c>
    </row>
    <row r="787" spans="1:6" x14ac:dyDescent="0.2">
      <c r="A787" s="15">
        <v>1</v>
      </c>
      <c r="B787" s="10">
        <v>20</v>
      </c>
      <c r="C787" s="10">
        <v>1</v>
      </c>
      <c r="D787" s="16">
        <v>24</v>
      </c>
      <c r="E787" s="17">
        <v>0</v>
      </c>
    </row>
    <row r="788" spans="1:6" x14ac:dyDescent="0.2">
      <c r="A788" s="19">
        <v>1</v>
      </c>
      <c r="B788" s="10">
        <v>20</v>
      </c>
      <c r="C788" s="20">
        <v>1</v>
      </c>
      <c r="D788" s="16">
        <v>25</v>
      </c>
      <c r="E788" s="17">
        <v>0</v>
      </c>
    </row>
    <row r="789" spans="1:6" x14ac:dyDescent="0.2">
      <c r="A789" s="15">
        <v>1</v>
      </c>
      <c r="B789" s="10">
        <v>20</v>
      </c>
      <c r="C789" s="10">
        <v>1</v>
      </c>
      <c r="D789" s="16">
        <v>26</v>
      </c>
      <c r="E789" s="17">
        <v>0</v>
      </c>
    </row>
    <row r="790" spans="1:6" x14ac:dyDescent="0.2">
      <c r="A790" s="15">
        <v>1</v>
      </c>
      <c r="B790" s="10">
        <v>20</v>
      </c>
      <c r="C790" s="10">
        <v>1</v>
      </c>
      <c r="D790" s="16">
        <v>27</v>
      </c>
      <c r="E790" s="17">
        <v>0</v>
      </c>
    </row>
    <row r="791" spans="1:6" x14ac:dyDescent="0.2">
      <c r="A791" s="15">
        <v>1</v>
      </c>
      <c r="B791" s="10">
        <v>20</v>
      </c>
      <c r="C791" s="10">
        <v>1</v>
      </c>
      <c r="D791" s="16">
        <v>28</v>
      </c>
      <c r="E791" s="17">
        <v>0</v>
      </c>
    </row>
    <row r="792" spans="1:6" x14ac:dyDescent="0.2">
      <c r="A792" s="15">
        <v>1</v>
      </c>
      <c r="B792" s="10">
        <v>20</v>
      </c>
      <c r="C792" s="20">
        <v>1</v>
      </c>
      <c r="D792" s="16">
        <v>29</v>
      </c>
      <c r="E792" s="17">
        <v>0</v>
      </c>
    </row>
    <row r="793" spans="1:6" x14ac:dyDescent="0.2">
      <c r="A793" s="22">
        <v>1</v>
      </c>
      <c r="B793" s="23">
        <v>20</v>
      </c>
      <c r="C793" s="23">
        <v>1</v>
      </c>
      <c r="D793" s="23">
        <v>30</v>
      </c>
      <c r="E793" s="24">
        <v>2</v>
      </c>
      <c r="F793" s="25"/>
    </row>
    <row r="794" spans="1:6" x14ac:dyDescent="0.2">
      <c r="A794" s="15">
        <v>1</v>
      </c>
      <c r="B794" s="10">
        <v>20</v>
      </c>
      <c r="C794" s="10">
        <v>1</v>
      </c>
      <c r="D794" s="16">
        <v>31</v>
      </c>
      <c r="E794" s="17">
        <v>0</v>
      </c>
    </row>
    <row r="795" spans="1:6" x14ac:dyDescent="0.2">
      <c r="A795" s="15">
        <v>1</v>
      </c>
      <c r="B795" s="10">
        <v>20</v>
      </c>
      <c r="C795" s="10">
        <v>1</v>
      </c>
      <c r="D795" s="16">
        <v>32</v>
      </c>
      <c r="E795" s="17">
        <v>0</v>
      </c>
    </row>
    <row r="796" spans="1:6" x14ac:dyDescent="0.2">
      <c r="A796" s="15">
        <v>1</v>
      </c>
      <c r="B796" s="10">
        <v>20</v>
      </c>
      <c r="C796" s="10">
        <v>1</v>
      </c>
      <c r="D796" s="16">
        <v>33</v>
      </c>
      <c r="E796" s="17">
        <v>6</v>
      </c>
    </row>
    <row r="797" spans="1:6" x14ac:dyDescent="0.2">
      <c r="A797" s="15">
        <v>1</v>
      </c>
      <c r="B797" s="10">
        <v>20</v>
      </c>
      <c r="C797" s="10">
        <v>1</v>
      </c>
      <c r="D797" s="16">
        <v>34</v>
      </c>
      <c r="E797" s="17">
        <v>0</v>
      </c>
    </row>
    <row r="798" spans="1:6" x14ac:dyDescent="0.2">
      <c r="A798" s="19">
        <v>1</v>
      </c>
      <c r="B798" s="10">
        <v>20</v>
      </c>
      <c r="C798" s="20">
        <v>1</v>
      </c>
      <c r="D798" s="16">
        <v>35</v>
      </c>
      <c r="E798" s="17">
        <v>0</v>
      </c>
    </row>
    <row r="799" spans="1:6" x14ac:dyDescent="0.2">
      <c r="A799" s="15">
        <v>1</v>
      </c>
      <c r="B799" s="10">
        <v>20</v>
      </c>
      <c r="C799" s="10">
        <v>1</v>
      </c>
      <c r="D799" s="16">
        <v>36</v>
      </c>
      <c r="E799" s="17">
        <v>0</v>
      </c>
    </row>
    <row r="800" spans="1:6" x14ac:dyDescent="0.2">
      <c r="A800" s="15">
        <v>1</v>
      </c>
      <c r="B800" s="10">
        <v>20</v>
      </c>
      <c r="C800" s="10">
        <v>1</v>
      </c>
      <c r="D800" s="16">
        <v>37</v>
      </c>
      <c r="E800" s="17">
        <v>12</v>
      </c>
    </row>
    <row r="801" spans="1:6" x14ac:dyDescent="0.2">
      <c r="A801" s="15">
        <v>1</v>
      </c>
      <c r="B801" s="10">
        <v>20</v>
      </c>
      <c r="C801" s="10">
        <v>1</v>
      </c>
      <c r="D801" s="16">
        <v>38</v>
      </c>
      <c r="E801" s="17">
        <v>3</v>
      </c>
    </row>
    <row r="802" spans="1:6" x14ac:dyDescent="0.2">
      <c r="A802" s="15">
        <v>1</v>
      </c>
      <c r="B802" s="10">
        <v>20</v>
      </c>
      <c r="C802" s="10">
        <v>1</v>
      </c>
      <c r="D802" s="16">
        <v>39</v>
      </c>
      <c r="E802" s="17">
        <v>0</v>
      </c>
    </row>
    <row r="803" spans="1:6" ht="15.75" thickBot="1" x14ac:dyDescent="0.25">
      <c r="A803" s="26">
        <v>1</v>
      </c>
      <c r="B803" s="27">
        <v>20</v>
      </c>
      <c r="C803" s="27">
        <v>1</v>
      </c>
      <c r="D803" s="27">
        <v>40</v>
      </c>
      <c r="E803" s="28">
        <v>13</v>
      </c>
      <c r="F803" s="43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3"/>
  <sheetViews>
    <sheetView zoomScale="75" workbookViewId="0">
      <pane ySplit="3" topLeftCell="A4" activePane="bottomLeft" state="frozenSplit"/>
      <selection pane="bottomLeft" activeCell="J22" sqref="J22"/>
    </sheetView>
  </sheetViews>
  <sheetFormatPr baseColWidth="10" defaultColWidth="13.140625" defaultRowHeight="15" x14ac:dyDescent="0.2"/>
  <cols>
    <col min="1" max="1" width="5.7109375" style="10" customWidth="1"/>
    <col min="2" max="4" width="10.7109375" style="10" customWidth="1"/>
    <col min="5" max="5" width="20.7109375" style="10" customWidth="1"/>
    <col min="6" max="6" width="10.7109375" style="10" customWidth="1"/>
    <col min="7" max="7" width="20.7109375" style="10" customWidth="1"/>
    <col min="8" max="9" width="13.140625" style="10" customWidth="1"/>
    <col min="10" max="11" width="10.7109375" style="10" customWidth="1"/>
    <col min="12" max="12" width="16.28515625" style="10" customWidth="1"/>
    <col min="13" max="15" width="13.140625" style="10" customWidth="1"/>
    <col min="16" max="16384" width="13.140625" style="10"/>
  </cols>
  <sheetData>
    <row r="1" spans="1:15" ht="26.25" x14ac:dyDescent="0.4">
      <c r="A1" s="12" t="s">
        <v>3</v>
      </c>
    </row>
    <row r="3" spans="1:15" ht="30" customHeight="1" x14ac:dyDescent="0.25">
      <c r="A3" s="38" t="s">
        <v>4</v>
      </c>
      <c r="B3" s="38" t="s">
        <v>68</v>
      </c>
      <c r="C3" s="38" t="s">
        <v>69</v>
      </c>
      <c r="D3" s="38" t="s">
        <v>70</v>
      </c>
      <c r="E3" s="38" t="s">
        <v>71</v>
      </c>
      <c r="F3" s="38" t="s">
        <v>72</v>
      </c>
      <c r="G3" s="13" t="s">
        <v>5</v>
      </c>
      <c r="J3" s="14" t="s">
        <v>6</v>
      </c>
      <c r="K3" s="14" t="s">
        <v>7</v>
      </c>
      <c r="L3" s="14" t="s">
        <v>8</v>
      </c>
      <c r="M3" s="14" t="s">
        <v>9</v>
      </c>
      <c r="N3" s="14" t="s">
        <v>10</v>
      </c>
      <c r="O3" s="14" t="s">
        <v>11</v>
      </c>
    </row>
    <row r="4" spans="1:15" x14ac:dyDescent="0.2">
      <c r="A4" s="15">
        <v>1</v>
      </c>
      <c r="B4" s="10">
        <v>1</v>
      </c>
      <c r="C4" s="10">
        <v>1</v>
      </c>
      <c r="D4" s="16">
        <v>1</v>
      </c>
      <c r="E4" s="16">
        <v>1</v>
      </c>
      <c r="F4" s="17">
        <v>0</v>
      </c>
      <c r="G4" s="10" t="s">
        <v>12</v>
      </c>
      <c r="H4" s="10" t="s">
        <v>13</v>
      </c>
      <c r="I4" s="18" t="s">
        <v>14</v>
      </c>
      <c r="J4" s="10">
        <f>SUM(F4:F63)</f>
        <v>0</v>
      </c>
      <c r="K4" s="10">
        <f>SUM(F4+F5+F7+F8+F10+F11+F13+F14+F16+F17+F19+F20+F22+F23+F25+F26+F28+F29+F31+F32+F34+F35+F37+F38+F40+F41+F43+F44+F46+F47+F49+F50+F52+F53+F55+F56+F58+F59+F61+F62)</f>
        <v>0</v>
      </c>
      <c r="L4" s="10">
        <f>SUM(F6+F9+F12+F15+F18+F21+F24+F27+F30+F33+F36+F39+F42+F45+F48+F51+F54+F57+F60+F63)</f>
        <v>0</v>
      </c>
      <c r="M4" s="11">
        <f>J4/7*7/60</f>
        <v>0</v>
      </c>
      <c r="N4" s="11">
        <f t="shared" ref="N4:N18" si="0">K4/7*7/40</f>
        <v>0</v>
      </c>
      <c r="O4" s="11">
        <f>L4/7*7/20</f>
        <v>0</v>
      </c>
    </row>
    <row r="5" spans="1:15" x14ac:dyDescent="0.2">
      <c r="A5" s="15">
        <v>1</v>
      </c>
      <c r="B5" s="10">
        <v>1</v>
      </c>
      <c r="C5" s="10">
        <v>1</v>
      </c>
      <c r="D5" s="16">
        <v>2</v>
      </c>
      <c r="E5" s="16">
        <v>1</v>
      </c>
      <c r="F5" s="17">
        <v>0</v>
      </c>
      <c r="H5" s="10" t="s">
        <v>15</v>
      </c>
      <c r="I5" s="18">
        <v>41753</v>
      </c>
      <c r="J5" s="10">
        <f>SUM(F64:F123)</f>
        <v>5</v>
      </c>
      <c r="K5" s="10">
        <f>SUM(F64+F65+F67+F68+F70+F71+F73+F74+F76+F77+F79+F80+F82+F83+F85+F86+F88+F89+F91+F92+F94+F95+F97+F98+F100+F101+F103+F104+F106+F107+F109+F110+F112+F113+F115+F116+F118+F119+F121+F122)</f>
        <v>5</v>
      </c>
      <c r="L5" s="10">
        <f>SUM(F66+F69+F72+F75+F78+F81+F84+F87+F90+F93+F96+F99+F102+F105+F108+F111+F114+F117+F120+F123)</f>
        <v>0</v>
      </c>
      <c r="M5" s="11">
        <f>J5/7*7/58</f>
        <v>8.6206896551724144E-2</v>
      </c>
      <c r="N5" s="11">
        <f>K5/7*7/39</f>
        <v>0.12820512820512819</v>
      </c>
      <c r="O5" s="11">
        <f>L5/7*7/19</f>
        <v>0</v>
      </c>
    </row>
    <row r="6" spans="1:15" x14ac:dyDescent="0.2">
      <c r="A6" s="15">
        <v>1</v>
      </c>
      <c r="B6" s="10">
        <v>1</v>
      </c>
      <c r="C6" s="10">
        <v>1</v>
      </c>
      <c r="D6" s="16">
        <v>3</v>
      </c>
      <c r="E6" s="16">
        <v>2</v>
      </c>
      <c r="F6" s="17">
        <v>0</v>
      </c>
      <c r="H6" s="10" t="s">
        <v>16</v>
      </c>
      <c r="I6" s="18">
        <v>41759</v>
      </c>
      <c r="J6" s="10">
        <f>SUM(F124:F183)</f>
        <v>174</v>
      </c>
      <c r="K6" s="10">
        <f>SUM(F124+F125+F127+F128+F130+F131+F133+F134+F136+F137+F139+F140+F142+F143+F145+F146+F148+F149+F151+F152+F154+F155+F157+F158+F160+F161+F163+F164+F166+F167+F169+F170+F172+F173+F175+F176+F178+F179+F181+F182)</f>
        <v>124</v>
      </c>
      <c r="L6" s="10">
        <f>SUM(F126+F129+F132+F135+F138+F141+F144+F147+F150+F153+F156+F159+F162+F165+F168+F171+F174+F177+F180+F183)</f>
        <v>50</v>
      </c>
      <c r="M6" s="11">
        <f>J6/6*7/60</f>
        <v>3.3833333333333333</v>
      </c>
      <c r="N6" s="11">
        <f>K6/6*7/40</f>
        <v>3.6166666666666671</v>
      </c>
      <c r="O6" s="11">
        <f>L6/6*7/20</f>
        <v>2.916666666666667</v>
      </c>
    </row>
    <row r="7" spans="1:15" x14ac:dyDescent="0.2">
      <c r="A7" s="15">
        <v>1</v>
      </c>
      <c r="B7" s="10">
        <v>1</v>
      </c>
      <c r="C7" s="10">
        <v>1</v>
      </c>
      <c r="D7" s="16">
        <v>4</v>
      </c>
      <c r="E7" s="16">
        <v>1</v>
      </c>
      <c r="F7" s="17">
        <v>0</v>
      </c>
      <c r="H7" s="10" t="s">
        <v>17</v>
      </c>
      <c r="I7" s="18">
        <v>41767</v>
      </c>
      <c r="J7" s="10">
        <f>SUM(F184:F243)</f>
        <v>275</v>
      </c>
      <c r="K7" s="10">
        <f>SUM(F184+F185+F187+F188+F190+F191+F193+F194+F196+F197+F199+F200+F202+F203+F205+F206+F208+F209+F211+F212+F214+F215+F217+F218+F220+F221+F223+F224+F226+F227+F229+F230+F232+F233+F235+F236+F238+F239+F241+F242)</f>
        <v>253</v>
      </c>
      <c r="L7" s="10">
        <f>SUM(F186+F189+F192+F195+F198+F201+F204+F207+F210+F213+F216+F219+F222+F225+F228+F231+F234+F237+F240+F243)</f>
        <v>22</v>
      </c>
      <c r="M7" s="11">
        <f>J7/8*7/60</f>
        <v>4.010416666666667</v>
      </c>
      <c r="N7" s="11">
        <f>K7/8*7/40</f>
        <v>5.5343749999999998</v>
      </c>
      <c r="O7" s="11">
        <f>L7/8*7/20</f>
        <v>0.96250000000000002</v>
      </c>
    </row>
    <row r="8" spans="1:15" x14ac:dyDescent="0.2">
      <c r="A8" s="19">
        <v>1</v>
      </c>
      <c r="B8" s="20">
        <v>1</v>
      </c>
      <c r="C8" s="20">
        <v>1</v>
      </c>
      <c r="D8" s="16">
        <v>5</v>
      </c>
      <c r="E8" s="16">
        <v>1</v>
      </c>
      <c r="F8" s="17">
        <v>0</v>
      </c>
      <c r="H8" s="10" t="s">
        <v>18</v>
      </c>
      <c r="I8" s="18">
        <v>41774</v>
      </c>
      <c r="J8" s="10">
        <f>SUM(F244:F303)</f>
        <v>181</v>
      </c>
      <c r="K8" s="10">
        <f>SUM(F244+F245+F247+F248+F250+F251+F253+F254+F256+F257+F259+F260+F262+F236+F265+F266+F268+F269+F271+F272+F274+F275+F277+F278+F280+F281+F283+F284+F286+F287+F289+F290+F292+F293+F295+F296+F298+F299+F301+F302)</f>
        <v>154</v>
      </c>
      <c r="L8" s="10">
        <f>SUM(F246+F249+F252+F255+F258+F261+F264+F267+F270+F273+F276+F279+F282+F285+F288+F291+F294+F297+F300+F303)</f>
        <v>27</v>
      </c>
      <c r="M8" s="11">
        <f>J8/7*7/60</f>
        <v>3.0166666666666666</v>
      </c>
      <c r="N8" s="11">
        <f t="shared" si="0"/>
        <v>3.85</v>
      </c>
      <c r="O8" s="11">
        <f t="shared" ref="O8:O28" si="1">L8/7*7/20</f>
        <v>1.35</v>
      </c>
    </row>
    <row r="9" spans="1:15" x14ac:dyDescent="0.2">
      <c r="A9" s="15">
        <v>1</v>
      </c>
      <c r="B9" s="10">
        <v>1</v>
      </c>
      <c r="C9" s="10">
        <v>1</v>
      </c>
      <c r="D9" s="16">
        <v>6</v>
      </c>
      <c r="E9" s="16">
        <v>2</v>
      </c>
      <c r="F9" s="17">
        <v>0</v>
      </c>
      <c r="H9" s="10" t="s">
        <v>19</v>
      </c>
      <c r="I9" s="18">
        <v>41781</v>
      </c>
      <c r="J9" s="10">
        <f>SUM(F304:F363)</f>
        <v>123</v>
      </c>
      <c r="K9" s="10">
        <f>SUM(F304+F305+F307+F308+F310+F311+F313+F314+F316+F317+F319+F320+F322+F323+F325+F326+F328+F329+F331+F332+F334+F335+F337+F338+F340+F341+F343+F344+F346+F347+F349+F350+F352+F353+F355+F356+F358+F359+F361+F362)</f>
        <v>116</v>
      </c>
      <c r="L9" s="10">
        <f>SUM(F306+F309+F312+F315+F318+F321+F324+F327+F330+F333+F336+F339+F342+F345+F348+F351+F354+F357+F360+F363)</f>
        <v>7</v>
      </c>
      <c r="M9" s="11">
        <f>J9/7*7/60</f>
        <v>2.0500000000000003</v>
      </c>
      <c r="N9" s="11">
        <f t="shared" si="0"/>
        <v>2.9000000000000004</v>
      </c>
      <c r="O9" s="11">
        <f t="shared" si="1"/>
        <v>0.35</v>
      </c>
    </row>
    <row r="10" spans="1:15" x14ac:dyDescent="0.2">
      <c r="A10" s="15">
        <v>1</v>
      </c>
      <c r="B10" s="10">
        <v>1</v>
      </c>
      <c r="C10" s="10">
        <v>1</v>
      </c>
      <c r="D10" s="16">
        <v>7</v>
      </c>
      <c r="E10" s="16">
        <v>1</v>
      </c>
      <c r="F10" s="17">
        <v>0</v>
      </c>
      <c r="H10" s="10" t="s">
        <v>20</v>
      </c>
      <c r="I10" s="18">
        <v>41787</v>
      </c>
      <c r="J10" s="10">
        <f>SUM(F364:F423)</f>
        <v>42</v>
      </c>
      <c r="K10" s="10">
        <f>SUM(F364+F365+F367+F368+F370+F371+F373+F374+F376+F377+F379+F380+F382+F383+F385+F386+F388+F389+F391+F392+F394+F395+F397+F398+F400+F401+F403+F404+F406+F407+F409+F410+F412+F413+F415+F416+F418+F419+F421+F422)</f>
        <v>42</v>
      </c>
      <c r="L10" s="10">
        <f>SUM(F366+F369+F372+F375+F378+F381+F384+F387+F390+F393+F396+F399+F402+F405+F408+F411+F414+F417+F420+F423)</f>
        <v>0</v>
      </c>
      <c r="M10" s="11">
        <f>J10/6*7/60</f>
        <v>0.81666666666666665</v>
      </c>
      <c r="N10" s="11">
        <f>K10/6*7/40</f>
        <v>1.2250000000000001</v>
      </c>
      <c r="O10" s="11">
        <f>L10/6*7/20</f>
        <v>0</v>
      </c>
    </row>
    <row r="11" spans="1:15" x14ac:dyDescent="0.2">
      <c r="A11" s="15">
        <v>1</v>
      </c>
      <c r="B11" s="10">
        <v>1</v>
      </c>
      <c r="C11" s="10">
        <v>1</v>
      </c>
      <c r="D11" s="16">
        <v>8</v>
      </c>
      <c r="E11" s="16">
        <v>1</v>
      </c>
      <c r="F11" s="17">
        <v>0</v>
      </c>
      <c r="H11" s="10" t="s">
        <v>21</v>
      </c>
      <c r="I11" s="18">
        <v>41795</v>
      </c>
      <c r="J11" s="10">
        <f>SUM(F424:F483)</f>
        <v>8</v>
      </c>
      <c r="K11" s="10">
        <f>SUM(F424+F425+F427+F428+F430+F431+F433+F434+F436+F437+F439+F440+F442+F443+F445+F446+F448+F449+F451+F452+F454+F455+F457+F458+F460+F461+F463+F464+F466+F467+F469+F470+F472+F473+F475+F476+F478+F479+F481+F482)</f>
        <v>6</v>
      </c>
      <c r="L11" s="10">
        <f>SUM(F426+F429+F432+F435+F438+F441+F444+F447+F450+F453+F456+F459+F462+F465+F468+F471+F474+F477+F480+F483)</f>
        <v>2</v>
      </c>
      <c r="M11" s="11">
        <f>J11/8*7/59</f>
        <v>0.11864406779661017</v>
      </c>
      <c r="N11" s="11">
        <f>K11/8*7/40</f>
        <v>0.13125000000000001</v>
      </c>
      <c r="O11" s="11">
        <f>L11/8*7/19</f>
        <v>9.2105263157894732E-2</v>
      </c>
    </row>
    <row r="12" spans="1:15" x14ac:dyDescent="0.2">
      <c r="A12" s="15">
        <v>1</v>
      </c>
      <c r="B12" s="10">
        <v>1</v>
      </c>
      <c r="C12" s="10">
        <v>1</v>
      </c>
      <c r="D12" s="16">
        <v>9</v>
      </c>
      <c r="E12" s="16">
        <v>2</v>
      </c>
      <c r="F12" s="17">
        <v>0</v>
      </c>
      <c r="H12" s="10" t="s">
        <v>22</v>
      </c>
      <c r="I12" s="18">
        <v>41802</v>
      </c>
      <c r="J12" s="10">
        <f>SUM(F484:F543)</f>
        <v>71</v>
      </c>
      <c r="K12" s="10">
        <f>SUM(F484+F485+F487+F488+F490+F491+F493+F494+F496+F497+F499+F500+F502+F503+F505+F506+F508+F509+F511+F512+F514+F515+F517+F518+F520+F521+F523+F524+F526+F527+F529+F530+F532+F533+F535+F536+F538+F539+F541+F542)</f>
        <v>71</v>
      </c>
      <c r="L12" s="10">
        <f>SUM(F486+F489+F492+F495+F498+F501+F504+F507+F510+F513+F516+F519+F522+F525+F528+F531+F534+F537+F540+F543)</f>
        <v>0</v>
      </c>
      <c r="M12" s="11">
        <f>J12/7*7/57</f>
        <v>1.2456140350877194</v>
      </c>
      <c r="N12" s="11">
        <f>K12/7*7/37</f>
        <v>1.9189189189189189</v>
      </c>
      <c r="O12" s="11">
        <f t="shared" si="1"/>
        <v>0</v>
      </c>
    </row>
    <row r="13" spans="1:15" x14ac:dyDescent="0.2">
      <c r="A13" s="22">
        <v>1</v>
      </c>
      <c r="B13" s="23">
        <v>1</v>
      </c>
      <c r="C13" s="23">
        <v>1</v>
      </c>
      <c r="D13" s="23">
        <v>10</v>
      </c>
      <c r="E13" s="23">
        <v>1</v>
      </c>
      <c r="F13" s="24">
        <v>0</v>
      </c>
      <c r="G13" s="25"/>
      <c r="H13" s="10" t="s">
        <v>23</v>
      </c>
      <c r="I13" s="18">
        <v>41809</v>
      </c>
      <c r="J13" s="10">
        <f>SUM(F544:F603)</f>
        <v>91</v>
      </c>
      <c r="K13" s="10">
        <f>SUM(F544+F545+F547+F548+F550+F551+F553+F554+F556+F557+F559+F560+F562+F563+F565+F566+F568+F569+F571+F572+F574+F575+F577+F578+F580+F581+F583+F584+F586+F587+F589+F590+F592+F593+F595+F596+F598+F599+F601+F602)</f>
        <v>90</v>
      </c>
      <c r="L13" s="10">
        <f>SUM(F546+F549+F552+F555+F558+F561+F564+F567+F570+F573+F576+F579+F582+F585+F588+F591+F594+F597+F600+F603)</f>
        <v>1</v>
      </c>
      <c r="M13" s="11">
        <f>J13/7*7/59</f>
        <v>1.5423728813559323</v>
      </c>
      <c r="N13" s="11">
        <f>K13/7*7/39</f>
        <v>2.3076923076923075</v>
      </c>
      <c r="O13" s="11">
        <f t="shared" si="1"/>
        <v>0.05</v>
      </c>
    </row>
    <row r="14" spans="1:15" x14ac:dyDescent="0.2">
      <c r="A14" s="15">
        <v>1</v>
      </c>
      <c r="B14" s="10">
        <v>1</v>
      </c>
      <c r="C14" s="10">
        <v>1</v>
      </c>
      <c r="D14" s="16">
        <v>11</v>
      </c>
      <c r="E14" s="16">
        <v>1</v>
      </c>
      <c r="F14" s="17">
        <v>0</v>
      </c>
      <c r="H14" s="10" t="s">
        <v>24</v>
      </c>
      <c r="I14" s="18">
        <v>41816</v>
      </c>
      <c r="J14" s="10">
        <f>SUM(F604:F663)</f>
        <v>206</v>
      </c>
      <c r="K14" s="10">
        <f>SUM(F604+F605+F607+F608+F610+F611+F613+F614+F616+F617+F619+F620+F622+F623+F625+F626+F628+F629+F631+F632+F634+F635+F637+F638+F640+F641+F643+F644+F646+F647+F649+F650+F652+F653+F655+F656+F658+F659+F661+F662)</f>
        <v>202</v>
      </c>
      <c r="L14" s="10">
        <f>SUM(F606+F609+F612+F615+F618+F621+F624+F627+F630+F633+F636+F639+F642+F645+F648+F651+F654+F657+F660+F663)</f>
        <v>4</v>
      </c>
      <c r="M14" s="11">
        <f>J14/7*7/60</f>
        <v>3.4333333333333331</v>
      </c>
      <c r="N14" s="11">
        <f t="shared" si="0"/>
        <v>5.05</v>
      </c>
      <c r="O14" s="11">
        <f t="shared" si="1"/>
        <v>0.2</v>
      </c>
    </row>
    <row r="15" spans="1:15" x14ac:dyDescent="0.2">
      <c r="A15" s="15">
        <v>1</v>
      </c>
      <c r="B15" s="10">
        <v>1</v>
      </c>
      <c r="C15" s="10">
        <v>1</v>
      </c>
      <c r="D15" s="16">
        <v>12</v>
      </c>
      <c r="E15" s="16">
        <v>2</v>
      </c>
      <c r="F15" s="17">
        <v>0</v>
      </c>
      <c r="H15" s="10" t="s">
        <v>25</v>
      </c>
      <c r="I15" s="18">
        <v>41823</v>
      </c>
      <c r="J15" s="10">
        <f>SUM(F664:F723)</f>
        <v>60</v>
      </c>
      <c r="K15" s="10">
        <f>SUM(F664+F665+F667+F668+F670+F671+F673+F674+F676+F677+F679+F680+F682+F683+F685+F686+F688+F689+F691+F692+F694+F695+F697+F698+F700+F701+F703+F704+F706+F707+F709+F710+F712+F713+F715+F716+F718+F719+F721+F722)</f>
        <v>56</v>
      </c>
      <c r="L15" s="10">
        <f>SUM(F666+F669+F672+F675+F678+F681+F684+F687+F690+F693+F696+F699+F702+F705+F708+F711+F714+F717+F720+F723)</f>
        <v>4</v>
      </c>
      <c r="M15" s="11">
        <f>J15/7*7/30</f>
        <v>2</v>
      </c>
      <c r="N15" s="11">
        <f>K15/7*7/20</f>
        <v>2.8</v>
      </c>
      <c r="O15" s="11">
        <f>L15/7*7/10</f>
        <v>0.4</v>
      </c>
    </row>
    <row r="16" spans="1:15" x14ac:dyDescent="0.2">
      <c r="A16" s="15">
        <v>1</v>
      </c>
      <c r="B16" s="10">
        <v>1</v>
      </c>
      <c r="C16" s="10">
        <v>1</v>
      </c>
      <c r="D16" s="16">
        <v>13</v>
      </c>
      <c r="E16" s="16">
        <v>1</v>
      </c>
      <c r="F16" s="17">
        <v>0</v>
      </c>
      <c r="H16" s="10" t="s">
        <v>26</v>
      </c>
      <c r="I16" s="18">
        <v>41828</v>
      </c>
      <c r="J16" s="10">
        <f>SUM(F724:F783)</f>
        <v>469</v>
      </c>
      <c r="K16" s="10">
        <f>SUM(F724+F725+F727+F728+F730+F731+F733+F734+F736+F737+F739+F740+F742+F743+F745+F746+F748+F749+F751+F752+F754+F755+F757+F758+F760+F761+F763+F764+F766+F767+F769+F770+F772+F773+F775+F776+F778+F779+F781+F782)</f>
        <v>381</v>
      </c>
      <c r="L16" s="10">
        <f>SUM(F726+F729+F732+F735+F738+F741+F744+F747+F750+F753+F756+F759+F762+F765+F768+F771+F774+F777+F780+F783)</f>
        <v>88</v>
      </c>
      <c r="M16" s="11">
        <f>J16/5*7/60</f>
        <v>10.943333333333333</v>
      </c>
      <c r="N16" s="11">
        <f>K16/5*7/40</f>
        <v>13.334999999999999</v>
      </c>
      <c r="O16" s="11">
        <f>L16/5*7/20</f>
        <v>6.160000000000001</v>
      </c>
    </row>
    <row r="17" spans="1:15" x14ac:dyDescent="0.2">
      <c r="A17" s="15">
        <v>1</v>
      </c>
      <c r="B17" s="10">
        <v>1</v>
      </c>
      <c r="C17" s="10">
        <v>1</v>
      </c>
      <c r="D17" s="16">
        <v>14</v>
      </c>
      <c r="E17" s="16">
        <v>1</v>
      </c>
      <c r="F17" s="17">
        <v>0</v>
      </c>
      <c r="H17" s="10" t="s">
        <v>27</v>
      </c>
      <c r="I17" s="18">
        <v>41837</v>
      </c>
      <c r="J17" s="10">
        <f>SUM(F784:F843)</f>
        <v>417</v>
      </c>
      <c r="K17" s="10">
        <f>SUM(F784+F785+F787+F788+F790+F791+F793+F794+F796+F797+F799+F800+F802+F803+F805+F806+F808+F809+F811+F812+F814+F815+F817+F818+F820+F821+F823+F824+F826+F827+F829+F830+F832+F833+F835+F836+F838+F839+F841+F842)</f>
        <v>396</v>
      </c>
      <c r="L17" s="10">
        <f>SUM(F786+F789+F792+F795+F798+F801+F804+F807+F810+F813+F816+F819+F822+F825+F828+F831+F834+F837+F840+F843)</f>
        <v>21</v>
      </c>
      <c r="M17" s="11">
        <f>J17/9*7/60</f>
        <v>5.4055555555555559</v>
      </c>
      <c r="N17" s="11">
        <f>K17/9*7/40</f>
        <v>7.7</v>
      </c>
      <c r="O17" s="11">
        <f>L17/9*7/20</f>
        <v>0.81666666666666676</v>
      </c>
    </row>
    <row r="18" spans="1:15" x14ac:dyDescent="0.2">
      <c r="A18" s="19">
        <v>1</v>
      </c>
      <c r="B18" s="20">
        <v>1</v>
      </c>
      <c r="C18" s="20">
        <v>1</v>
      </c>
      <c r="D18" s="16">
        <v>15</v>
      </c>
      <c r="E18" s="16">
        <v>2</v>
      </c>
      <c r="F18" s="17">
        <v>0</v>
      </c>
      <c r="H18" s="10" t="s">
        <v>28</v>
      </c>
      <c r="I18" s="18">
        <v>41844</v>
      </c>
      <c r="J18" s="10">
        <f>SUM(F844:F903)</f>
        <v>260</v>
      </c>
      <c r="K18" s="10">
        <f>SUM(F844+F845+F847+F848+F850+F851+F853+F854+F856+F857+F859+F860+F862+F863+F865+F866+F868+F869+F871+F872+F874+F875+F877+F878+F880+F881+F883+F884+F886+F887+F889+F890+F892+F893+F895+F896+F898+F899+F901+F902)</f>
        <v>237</v>
      </c>
      <c r="L18" s="10">
        <f>SUM(F846+F849+F852+F855+F858+F861+F864+F867+F870+F873+F876+F879+F882+F885+F888+F891+F894+F897+F900+F903)</f>
        <v>23</v>
      </c>
      <c r="M18" s="11">
        <f>J18/7*7/60</f>
        <v>4.333333333333333</v>
      </c>
      <c r="N18" s="11">
        <f t="shared" si="0"/>
        <v>5.9249999999999989</v>
      </c>
      <c r="O18" s="11">
        <f t="shared" si="1"/>
        <v>1.1499999999999999</v>
      </c>
    </row>
    <row r="19" spans="1:15" x14ac:dyDescent="0.2">
      <c r="A19" s="15">
        <v>1</v>
      </c>
      <c r="B19" s="10">
        <v>1</v>
      </c>
      <c r="C19" s="10">
        <v>1</v>
      </c>
      <c r="D19" s="16">
        <v>16</v>
      </c>
      <c r="E19" s="16">
        <v>1</v>
      </c>
      <c r="F19" s="17">
        <v>0</v>
      </c>
      <c r="H19" s="10" t="s">
        <v>29</v>
      </c>
      <c r="I19" s="18">
        <v>41851</v>
      </c>
      <c r="J19" s="10">
        <f>SUM(F904:F963)</f>
        <v>11</v>
      </c>
      <c r="K19" s="10">
        <f>SUM(F904+F905+F907+F908+F910+F911+F913+F914+F916+F917+F919+F920+F922+F923+F925+F926+F928+F929+F931+F932+F934+F935+F937+F938+F940+F941+F943+F944+F946+F947+F949+F950+F952+F953+F955+F956+F958+F959+F961+F962)</f>
        <v>9</v>
      </c>
      <c r="L19" s="10">
        <f>SUM(F906+F909+F912+F915+F918+F921+F924+F927+F930+F933+F936+F939+F942+F945+F948+F951+F954+F957+F960+F963)</f>
        <v>2</v>
      </c>
      <c r="M19" s="11">
        <f>J19/7*7/34</f>
        <v>0.3235294117647059</v>
      </c>
      <c r="N19" s="11">
        <f>K19/7*7/23</f>
        <v>0.39130434782608697</v>
      </c>
      <c r="O19" s="11">
        <f>L19/7*7/11</f>
        <v>0.18181818181818182</v>
      </c>
    </row>
    <row r="20" spans="1:15" x14ac:dyDescent="0.2">
      <c r="A20" s="15">
        <v>1</v>
      </c>
      <c r="B20" s="10">
        <v>1</v>
      </c>
      <c r="C20" s="10">
        <v>1</v>
      </c>
      <c r="D20" s="16">
        <v>17</v>
      </c>
      <c r="E20" s="16">
        <v>1</v>
      </c>
      <c r="F20" s="17">
        <v>0</v>
      </c>
      <c r="H20" s="10" t="s">
        <v>30</v>
      </c>
      <c r="I20" s="18">
        <v>41856</v>
      </c>
      <c r="J20" s="10">
        <f>SUM(F964:F1023)</f>
        <v>13</v>
      </c>
      <c r="K20" s="10">
        <f>SUM(F964+F965+F967+F968+F970+F971+F973+F974+F976+F977+F979+F980+F982+F983+F985+F986+F988+F989+F991+F992+F994+F995+F997+F998+F1000+F1001+F1003+F1004+F1006+F1007+F1009+F1010+F1012+F1013+F1015+F1016+F1018+F1019+F1021+F1022)</f>
        <v>11</v>
      </c>
      <c r="L20" s="10">
        <f>SUM(F966+F969+F972+F975+F978+F981+F984+F987+F990+F993+F996+F999+F1002+F1005+F1008+F1011+F1014+F1017+F1020+F1023)</f>
        <v>2</v>
      </c>
      <c r="M20" s="11">
        <f>J20/5*7/34</f>
        <v>0.53529411764705881</v>
      </c>
      <c r="N20" s="11">
        <f>K20/5*7/23</f>
        <v>0.66956521739130448</v>
      </c>
      <c r="O20" s="11">
        <f>L20/5*7/11</f>
        <v>0.25454545454545457</v>
      </c>
    </row>
    <row r="21" spans="1:15" x14ac:dyDescent="0.2">
      <c r="A21" s="15">
        <v>1</v>
      </c>
      <c r="B21" s="10">
        <v>1</v>
      </c>
      <c r="C21" s="10">
        <v>1</v>
      </c>
      <c r="D21" s="16">
        <v>18</v>
      </c>
      <c r="E21" s="16">
        <v>2</v>
      </c>
      <c r="F21" s="17">
        <v>0</v>
      </c>
      <c r="H21" s="10" t="s">
        <v>31</v>
      </c>
      <c r="I21" s="18">
        <v>41863</v>
      </c>
      <c r="J21" s="10">
        <f>SUM(F1024:F1083)</f>
        <v>4</v>
      </c>
      <c r="K21" s="10">
        <f>SUM(F1024+F1025+F1027+F1028+F1030+F1031+F1033+F1034+F1036+F1037+F1039+F1040+F1042+F1043+F1045+F1046+F1048+F1049+F1051+F1052+F1054+F1055+F1057+F1058+F1060+F1061+F1063+F1064+F1066+F1067+F1069+F1070+F1072+F1073+F1075+F1076+F1078+F1079+F1081+F1082)</f>
        <v>4</v>
      </c>
      <c r="L21" s="30">
        <v>0</v>
      </c>
      <c r="M21" s="11">
        <f>J21/7*7/59</f>
        <v>6.7796610169491525E-2</v>
      </c>
      <c r="N21" s="11">
        <f t="shared" ref="N21:N28" si="2">K21/7*7/40</f>
        <v>0.1</v>
      </c>
      <c r="O21" s="11">
        <f>L21/7*7/19</f>
        <v>0</v>
      </c>
    </row>
    <row r="22" spans="1:15" x14ac:dyDescent="0.2">
      <c r="A22" s="15">
        <v>1</v>
      </c>
      <c r="B22" s="10">
        <v>1</v>
      </c>
      <c r="C22" s="10">
        <v>1</v>
      </c>
      <c r="D22" s="16">
        <v>19</v>
      </c>
      <c r="E22" s="16">
        <v>1</v>
      </c>
      <c r="F22" s="17">
        <v>0</v>
      </c>
      <c r="H22" s="10" t="s">
        <v>32</v>
      </c>
      <c r="I22" s="18">
        <v>41870</v>
      </c>
      <c r="J22" s="10">
        <f>SUM(F1084:F1143)</f>
        <v>32</v>
      </c>
      <c r="K22" s="10">
        <f>SUM(F1084+F1085+F1087+F1088+F1090+F1091+F1093+F1094+F1096+F1097+F1099+F1100+F1102+F1103+F1105+F1106+F1108+F1109+F1111+F1112+F1114+F1115+F1117+F1118+F1120+F1121+F1123+F1124+F1126+F1127+F1129+F1130+F1132+F1133+F1135+F1136+F1138+F1139+F1141+F1142)</f>
        <v>29</v>
      </c>
      <c r="L22" s="10">
        <f>SUM(F1086+F1089+F1092+F1095+F1098+F1101+F1104+F1107+F1110+F1113+F1116+F1119+F1122+F1125+F1128+F1131+F1134+F1137+F1140+F1143)</f>
        <v>3</v>
      </c>
      <c r="M22" s="11">
        <f>J22/7*7/58</f>
        <v>0.55172413793103448</v>
      </c>
      <c r="N22" s="11">
        <f>K22/7*7/39</f>
        <v>0.74358974358974372</v>
      </c>
      <c r="O22" s="11">
        <f>L22/7*7/19</f>
        <v>0.15789473684210525</v>
      </c>
    </row>
    <row r="23" spans="1:15" x14ac:dyDescent="0.2">
      <c r="A23" s="22">
        <v>1</v>
      </c>
      <c r="B23" s="23">
        <v>1</v>
      </c>
      <c r="C23" s="23">
        <v>1</v>
      </c>
      <c r="D23" s="23">
        <v>20</v>
      </c>
      <c r="E23" s="23">
        <v>1</v>
      </c>
      <c r="F23" s="24">
        <v>0</v>
      </c>
      <c r="G23" s="25"/>
      <c r="H23" s="10" t="s">
        <v>33</v>
      </c>
      <c r="I23" s="18">
        <v>41877</v>
      </c>
      <c r="J23" s="10">
        <f>SUM(F1144:F1203)</f>
        <v>165</v>
      </c>
      <c r="K23" s="10">
        <f>SUM(F1144+F1145+F1147+F1148+F1150+F1151+F1153+F1154+F1156+F1157+F1159+F1160+F1162+F1163+F1165+F1166+F1168+F1169+F1171+F1172+F1174+F1175+F1177+F1178+F1180+F1181+F1183+F1184+F1186+F1187+F1189+F1190+F1192+F1193+F1195+F1196+F1198+F1199+F1201+F1202)</f>
        <v>154</v>
      </c>
      <c r="L23" s="10">
        <f>SUM(F1146+F1149+F1152+F1155+F1158+F1161+F1164+F1167+F1170+F1173+F1176+F1179+F1182+F1185+F1188+F1191+F1194+F1197+F1200+F1203)</f>
        <v>11</v>
      </c>
      <c r="M23" s="11">
        <f>J23/7*7/60</f>
        <v>2.75</v>
      </c>
      <c r="N23" s="11">
        <f t="shared" si="2"/>
        <v>3.85</v>
      </c>
      <c r="O23" s="11">
        <f t="shared" si="1"/>
        <v>0.55000000000000004</v>
      </c>
    </row>
    <row r="24" spans="1:15" x14ac:dyDescent="0.2">
      <c r="A24" s="15">
        <v>1</v>
      </c>
      <c r="B24" s="10">
        <v>1</v>
      </c>
      <c r="C24" s="10">
        <v>1</v>
      </c>
      <c r="D24" s="16">
        <v>21</v>
      </c>
      <c r="E24" s="16">
        <v>2</v>
      </c>
      <c r="F24" s="17">
        <v>0</v>
      </c>
      <c r="H24" s="10" t="s">
        <v>34</v>
      </c>
      <c r="I24" s="18">
        <v>41884</v>
      </c>
      <c r="J24" s="10">
        <f>SUM(F1204:F1263)</f>
        <v>380</v>
      </c>
      <c r="K24" s="10">
        <f>SUM(F1204+F1205+F1207+F1208+F1210+F1211+F1213+F1214+F1216+F1217+F1219+F1220+F1222+F1223+F1225+F1226+F1228+F1229+F1231+F1232+F1234+F1235+F1237+F1238+F1240+F1241+F1243+F1244+F1246+F1247+F1249+F1250+F1252+F1253+F1255+F1256+F1258+F1259+F1261+F1262)</f>
        <v>367</v>
      </c>
      <c r="L24" s="10">
        <f>SUM(F1206+F1209+F1212+F1215+F1218+F1221+F1224+F1227+F1230+F1233+F1236+F1239+F1242+F1245+F1248+F1251+F1254+F1257+F1260+F1263)</f>
        <v>13</v>
      </c>
      <c r="M24" s="11">
        <f>J24/7*7/60</f>
        <v>6.333333333333333</v>
      </c>
      <c r="N24" s="11">
        <f t="shared" si="2"/>
        <v>9.1750000000000007</v>
      </c>
      <c r="O24" s="11">
        <f t="shared" si="1"/>
        <v>0.65</v>
      </c>
    </row>
    <row r="25" spans="1:15" x14ac:dyDescent="0.2">
      <c r="A25" s="15">
        <v>1</v>
      </c>
      <c r="B25" s="10">
        <v>1</v>
      </c>
      <c r="C25" s="10">
        <v>1</v>
      </c>
      <c r="D25" s="16">
        <v>22</v>
      </c>
      <c r="E25" s="16">
        <v>1</v>
      </c>
      <c r="F25" s="17">
        <v>0</v>
      </c>
      <c r="H25" s="10" t="s">
        <v>35</v>
      </c>
      <c r="I25" s="18">
        <v>41891</v>
      </c>
      <c r="J25" s="10">
        <f>SUM(F1264:F1323)</f>
        <v>2231</v>
      </c>
      <c r="K25" s="10">
        <f>SUM(F1264+F1265+F1267+F1268+F1270+F1271+F1273+F1274+F1276+F1277+F1279+F1280+F1282+F1283+F1285+F1286+F1288+F1289+F1291+F1292+F1294+F1295+F1297+F1298+F1300+F1301+F1303+F1304+F1306+F1307+F1309+F1310+F1312+F1313+F1315+F1316+F1318+F1319+F1321+F1322)</f>
        <v>2144</v>
      </c>
      <c r="L25" s="10">
        <f>SUM(F1266+F1269+F1272+F1275+F1278+F1281+F1284+F1287+F1290+F1293+F1296+F1299+F1302+F1305+F1308+F1311+F1314+F1317+F1320+F1323)</f>
        <v>87</v>
      </c>
      <c r="M25" s="11">
        <f>J25/7*7/60</f>
        <v>37.18333333333333</v>
      </c>
      <c r="N25" s="11">
        <f t="shared" si="2"/>
        <v>53.6</v>
      </c>
      <c r="O25" s="11">
        <f t="shared" si="1"/>
        <v>4.3499999999999996</v>
      </c>
    </row>
    <row r="26" spans="1:15" x14ac:dyDescent="0.2">
      <c r="A26" s="15">
        <v>1</v>
      </c>
      <c r="B26" s="10">
        <v>1</v>
      </c>
      <c r="C26" s="10">
        <v>1</v>
      </c>
      <c r="D26" s="16">
        <v>23</v>
      </c>
      <c r="E26" s="16">
        <v>1</v>
      </c>
      <c r="F26" s="17">
        <v>0</v>
      </c>
      <c r="H26" s="10" t="s">
        <v>36</v>
      </c>
      <c r="I26" s="18">
        <v>41898</v>
      </c>
      <c r="J26" s="10">
        <f>SUM(F1324:F1383)</f>
        <v>2083</v>
      </c>
      <c r="K26" s="10">
        <f>SUM(F1324+F1325+F1327+F1328+F1330+F1331+F1333+F1334+F1336+F1337+F1339+F1340+F1342+F1343+F1345+F1346+F1348+F1349+F1351+F1352+F1354+F1355+F1357+F1358+F1360+F1361+F1363+F1364+F1366+F1367+F1369+F1370+F1372+F1373+F1375+F1376+F1378+F1379+F1381+F1382)</f>
        <v>2024</v>
      </c>
      <c r="L26" s="10">
        <f>SUM(F1326+F1329+F1332+F1335+F1338+F1341+F1344+F1347+F1350+F1353+F1356+F1359+F1362+F1365+F1368+F1371+F1374+F1377+F1380+F1383)</f>
        <v>59</v>
      </c>
      <c r="M26" s="11">
        <f>J26/7*7/60</f>
        <v>34.716666666666669</v>
      </c>
      <c r="N26" s="11">
        <f t="shared" si="2"/>
        <v>50.600000000000009</v>
      </c>
      <c r="O26" s="11">
        <f t="shared" si="1"/>
        <v>2.95</v>
      </c>
    </row>
    <row r="27" spans="1:15" x14ac:dyDescent="0.2">
      <c r="A27" s="15">
        <v>1</v>
      </c>
      <c r="B27" s="10">
        <v>1</v>
      </c>
      <c r="C27" s="10">
        <v>1</v>
      </c>
      <c r="D27" s="16">
        <v>24</v>
      </c>
      <c r="E27" s="16">
        <v>2</v>
      </c>
      <c r="F27" s="17">
        <v>0</v>
      </c>
      <c r="H27" s="10" t="s">
        <v>37</v>
      </c>
      <c r="I27" s="18">
        <v>41905</v>
      </c>
      <c r="J27" s="10">
        <f>SUM(F1384:F1443)</f>
        <v>181</v>
      </c>
      <c r="K27" s="10">
        <f>SUM(F1384+F1385+F1387+F1388+F1390+F1391+F1393+F1394+F1396+F1397+F1399+F1400+F1402+F1403+F1405+F1406+F1408+F1409+F1411+F1412+F1414+F1415+F1417+F1418+F1420+F1421+F1423+F1424+F1426+F1427+F1429+F1430+F1432+F1433+F1435+F1436+F1438+F1439+F1441+F1442)</f>
        <v>156</v>
      </c>
      <c r="L27" s="10">
        <f>SUM(F1386+F1389+F1392+F1395+F1398+F1401+F1404+F1407+F1410+F1413+F1416+F1419+F1422+F1425+F1428+F1431+F1434+F1437+F1440+F1443)</f>
        <v>25</v>
      </c>
      <c r="M27" s="11">
        <f>J27/7*7/59</f>
        <v>3.0677966101694913</v>
      </c>
      <c r="N27" s="11">
        <f>K27/7*7/39</f>
        <v>4</v>
      </c>
      <c r="O27" s="11">
        <f t="shared" si="1"/>
        <v>1.25</v>
      </c>
    </row>
    <row r="28" spans="1:15" x14ac:dyDescent="0.2">
      <c r="A28" s="19">
        <v>1</v>
      </c>
      <c r="B28" s="20">
        <v>1</v>
      </c>
      <c r="C28" s="20">
        <v>1</v>
      </c>
      <c r="D28" s="16">
        <v>25</v>
      </c>
      <c r="E28" s="16">
        <v>1</v>
      </c>
      <c r="F28" s="17">
        <v>0</v>
      </c>
      <c r="H28" s="10" t="s">
        <v>38</v>
      </c>
      <c r="I28" s="18">
        <v>41912</v>
      </c>
      <c r="J28" s="10">
        <f>SUM(F1444:F1503)</f>
        <v>21</v>
      </c>
      <c r="K28" s="10">
        <f>SUM(F1444+F1445+F1447+F1448+F1450+F1451+F1453+F1454+F1456+F1457+F1459+F1460+F1462+F1463+F1465+F1466+F1468+F1469+F1471+F1472+F1474+F1475+F1477+F1478+F1480+F1481+F1483+F1484+F1486+F1487+F1489+F1490+F1492+F1493+F1495+F1496+F1498+F1499+F1501+F1502)</f>
        <v>18</v>
      </c>
      <c r="L28" s="10">
        <f>SUM(F1446+F1449+F1452+F1455+F1458+F1461+F1464+F1467+F1470+F1473+F1476+F1479+F1482+F1485+F1488+F1491+F1494+F1497+F1500+F1503)</f>
        <v>3</v>
      </c>
      <c r="M28" s="11">
        <f>J28/7*7/60</f>
        <v>0.35</v>
      </c>
      <c r="N28" s="11">
        <f t="shared" si="2"/>
        <v>0.45</v>
      </c>
      <c r="O28" s="11">
        <f t="shared" si="1"/>
        <v>0.15</v>
      </c>
    </row>
    <row r="29" spans="1:15" x14ac:dyDescent="0.2">
      <c r="A29" s="15">
        <v>1</v>
      </c>
      <c r="B29" s="10">
        <v>1</v>
      </c>
      <c r="C29" s="10">
        <v>1</v>
      </c>
      <c r="D29" s="16">
        <v>26</v>
      </c>
      <c r="E29" s="16">
        <v>1</v>
      </c>
      <c r="F29" s="17">
        <v>0</v>
      </c>
      <c r="H29" s="10" t="s">
        <v>39</v>
      </c>
      <c r="I29" s="18">
        <v>41919</v>
      </c>
      <c r="J29" s="10">
        <f>SUM(F1504:F1563)</f>
        <v>2</v>
      </c>
      <c r="K29" s="10">
        <f>SUM(F1504+F1505+F1507+F1508+F1510+F1511+F1513+F1514+F1516+F1517+F1519+F1520+F1522+F1523+F1525+F1526+F1528+F1529+F1531+F1532+F1534+F1535+F1537+F1538+F1540+F1541+F1543+F1544+F1546+F1547+F1549+F1550+F1552+F1553+F1555+F1556+F1558+F1559+F1561+F1562)</f>
        <v>1</v>
      </c>
      <c r="L29" s="10">
        <f>SUM(F1506+F1509+F1512+F1515+F1518+F1521+F1524+F1527+F1530+F1533+F1536+F1539+F1542+F1545+F1548+F1551+F1554+F1557+F1560+F1563)</f>
        <v>1</v>
      </c>
      <c r="M29" s="11">
        <f>J29/7*7/60</f>
        <v>3.3333333333333333E-2</v>
      </c>
      <c r="N29" s="11">
        <f>K29/7*7/40</f>
        <v>2.5000000000000001E-2</v>
      </c>
      <c r="O29" s="11">
        <f>L29/7*7/20</f>
        <v>0.05</v>
      </c>
    </row>
    <row r="30" spans="1:15" x14ac:dyDescent="0.2">
      <c r="A30" s="15">
        <v>1</v>
      </c>
      <c r="B30" s="10">
        <v>1</v>
      </c>
      <c r="C30" s="10">
        <v>1</v>
      </c>
      <c r="D30" s="16">
        <v>27</v>
      </c>
      <c r="E30" s="16">
        <v>2</v>
      </c>
      <c r="F30" s="17">
        <v>0</v>
      </c>
      <c r="N30" s="11"/>
      <c r="O30" s="11"/>
    </row>
    <row r="31" spans="1:15" ht="15.75" x14ac:dyDescent="0.25">
      <c r="A31" s="15">
        <v>1</v>
      </c>
      <c r="B31" s="10">
        <v>1</v>
      </c>
      <c r="C31" s="10">
        <v>1</v>
      </c>
      <c r="D31" s="16">
        <v>28</v>
      </c>
      <c r="E31" s="16">
        <v>1</v>
      </c>
      <c r="F31" s="17">
        <v>0</v>
      </c>
      <c r="H31" s="21" t="s">
        <v>40</v>
      </c>
    </row>
    <row r="32" spans="1:15" x14ac:dyDescent="0.2">
      <c r="A32" s="15">
        <v>1</v>
      </c>
      <c r="B32" s="20">
        <v>1</v>
      </c>
      <c r="C32" s="20">
        <v>1</v>
      </c>
      <c r="D32" s="16">
        <v>29</v>
      </c>
      <c r="E32" s="16">
        <v>1</v>
      </c>
      <c r="F32" s="17">
        <v>0</v>
      </c>
    </row>
    <row r="33" spans="1:9" ht="15.75" x14ac:dyDescent="0.25">
      <c r="A33" s="22">
        <v>1</v>
      </c>
      <c r="B33" s="23">
        <v>1</v>
      </c>
      <c r="C33" s="23">
        <v>1</v>
      </c>
      <c r="D33" s="23">
        <v>30</v>
      </c>
      <c r="E33" s="23">
        <v>2</v>
      </c>
      <c r="F33" s="24">
        <v>0</v>
      </c>
      <c r="G33" s="25"/>
      <c r="H33" s="21" t="s">
        <v>41</v>
      </c>
      <c r="I33" s="21" t="s">
        <v>42</v>
      </c>
    </row>
    <row r="34" spans="1:9" x14ac:dyDescent="0.2">
      <c r="A34" s="15">
        <v>1</v>
      </c>
      <c r="B34" s="10">
        <v>1</v>
      </c>
      <c r="C34" s="10">
        <v>1</v>
      </c>
      <c r="D34" s="16">
        <v>31</v>
      </c>
      <c r="E34" s="16">
        <v>1</v>
      </c>
      <c r="F34" s="17">
        <v>0</v>
      </c>
    </row>
    <row r="35" spans="1:9" x14ac:dyDescent="0.2">
      <c r="A35" s="15">
        <v>1</v>
      </c>
      <c r="B35" s="10">
        <v>1</v>
      </c>
      <c r="C35" s="10">
        <v>1</v>
      </c>
      <c r="D35" s="16">
        <v>32</v>
      </c>
      <c r="E35" s="16">
        <v>1</v>
      </c>
      <c r="F35" s="17">
        <v>0</v>
      </c>
    </row>
    <row r="36" spans="1:9" x14ac:dyDescent="0.2">
      <c r="A36" s="15">
        <v>1</v>
      </c>
      <c r="B36" s="10">
        <v>1</v>
      </c>
      <c r="C36" s="10">
        <v>1</v>
      </c>
      <c r="D36" s="16">
        <v>33</v>
      </c>
      <c r="E36" s="16">
        <v>2</v>
      </c>
      <c r="F36" s="17">
        <v>0</v>
      </c>
    </row>
    <row r="37" spans="1:9" x14ac:dyDescent="0.2">
      <c r="A37" s="15">
        <v>1</v>
      </c>
      <c r="B37" s="10">
        <v>1</v>
      </c>
      <c r="C37" s="10">
        <v>1</v>
      </c>
      <c r="D37" s="16">
        <v>34</v>
      </c>
      <c r="E37" s="16">
        <v>1</v>
      </c>
      <c r="F37" s="17">
        <v>0</v>
      </c>
    </row>
    <row r="38" spans="1:9" x14ac:dyDescent="0.2">
      <c r="A38" s="19">
        <v>1</v>
      </c>
      <c r="B38" s="20">
        <v>1</v>
      </c>
      <c r="C38" s="20">
        <v>1</v>
      </c>
      <c r="D38" s="16">
        <v>35</v>
      </c>
      <c r="E38" s="16">
        <v>1</v>
      </c>
      <c r="F38" s="17">
        <v>0</v>
      </c>
    </row>
    <row r="39" spans="1:9" x14ac:dyDescent="0.2">
      <c r="A39" s="15">
        <v>1</v>
      </c>
      <c r="B39" s="10">
        <v>1</v>
      </c>
      <c r="C39" s="10">
        <v>1</v>
      </c>
      <c r="D39" s="16">
        <v>36</v>
      </c>
      <c r="E39" s="16">
        <v>2</v>
      </c>
      <c r="F39" s="17">
        <v>0</v>
      </c>
    </row>
    <row r="40" spans="1:9" x14ac:dyDescent="0.2">
      <c r="A40" s="15">
        <v>1</v>
      </c>
      <c r="B40" s="10">
        <v>1</v>
      </c>
      <c r="C40" s="10">
        <v>1</v>
      </c>
      <c r="D40" s="16">
        <v>37</v>
      </c>
      <c r="E40" s="16">
        <v>1</v>
      </c>
      <c r="F40" s="17">
        <v>0</v>
      </c>
    </row>
    <row r="41" spans="1:9" x14ac:dyDescent="0.2">
      <c r="A41" s="15">
        <v>1</v>
      </c>
      <c r="B41" s="10">
        <v>1</v>
      </c>
      <c r="C41" s="10">
        <v>1</v>
      </c>
      <c r="D41" s="16">
        <v>38</v>
      </c>
      <c r="E41" s="16">
        <v>1</v>
      </c>
      <c r="F41" s="17">
        <v>0</v>
      </c>
    </row>
    <row r="42" spans="1:9" x14ac:dyDescent="0.2">
      <c r="A42" s="15">
        <v>1</v>
      </c>
      <c r="B42" s="10">
        <v>1</v>
      </c>
      <c r="C42" s="10">
        <v>1</v>
      </c>
      <c r="D42" s="16">
        <v>39</v>
      </c>
      <c r="E42" s="16">
        <v>2</v>
      </c>
      <c r="F42" s="17">
        <v>0</v>
      </c>
    </row>
    <row r="43" spans="1:9" x14ac:dyDescent="0.2">
      <c r="A43" s="22">
        <v>1</v>
      </c>
      <c r="B43" s="23">
        <v>1</v>
      </c>
      <c r="C43" s="23">
        <v>1</v>
      </c>
      <c r="D43" s="23">
        <v>40</v>
      </c>
      <c r="E43" s="23">
        <v>1</v>
      </c>
      <c r="F43" s="24">
        <v>0</v>
      </c>
      <c r="G43" s="25"/>
    </row>
    <row r="44" spans="1:9" x14ac:dyDescent="0.2">
      <c r="A44" s="15">
        <v>1</v>
      </c>
      <c r="B44" s="10">
        <v>1</v>
      </c>
      <c r="C44" s="10">
        <v>1</v>
      </c>
      <c r="D44" s="16">
        <v>41</v>
      </c>
      <c r="E44" s="16">
        <v>1</v>
      </c>
      <c r="F44" s="17">
        <v>0</v>
      </c>
    </row>
    <row r="45" spans="1:9" x14ac:dyDescent="0.2">
      <c r="A45" s="15">
        <v>1</v>
      </c>
      <c r="B45" s="10">
        <v>1</v>
      </c>
      <c r="C45" s="10">
        <v>1</v>
      </c>
      <c r="D45" s="16">
        <v>42</v>
      </c>
      <c r="E45" s="16">
        <v>2</v>
      </c>
      <c r="F45" s="17">
        <v>0</v>
      </c>
    </row>
    <row r="46" spans="1:9" x14ac:dyDescent="0.2">
      <c r="A46" s="15">
        <v>1</v>
      </c>
      <c r="B46" s="10">
        <v>1</v>
      </c>
      <c r="C46" s="10">
        <v>1</v>
      </c>
      <c r="D46" s="16">
        <v>43</v>
      </c>
      <c r="E46" s="16">
        <v>1</v>
      </c>
      <c r="F46" s="17">
        <v>0</v>
      </c>
    </row>
    <row r="47" spans="1:9" x14ac:dyDescent="0.2">
      <c r="A47" s="15">
        <v>1</v>
      </c>
      <c r="B47" s="10">
        <v>1</v>
      </c>
      <c r="C47" s="10">
        <v>1</v>
      </c>
      <c r="D47" s="16">
        <v>44</v>
      </c>
      <c r="E47" s="16">
        <v>1</v>
      </c>
      <c r="F47" s="17">
        <v>0</v>
      </c>
    </row>
    <row r="48" spans="1:9" x14ac:dyDescent="0.2">
      <c r="A48" s="19">
        <v>1</v>
      </c>
      <c r="B48" s="20">
        <v>1</v>
      </c>
      <c r="C48" s="20">
        <v>1</v>
      </c>
      <c r="D48" s="16">
        <v>45</v>
      </c>
      <c r="E48" s="16">
        <v>2</v>
      </c>
      <c r="F48" s="17">
        <v>0</v>
      </c>
    </row>
    <row r="49" spans="1:7" x14ac:dyDescent="0.2">
      <c r="A49" s="15">
        <v>1</v>
      </c>
      <c r="B49" s="10">
        <v>1</v>
      </c>
      <c r="C49" s="10">
        <v>1</v>
      </c>
      <c r="D49" s="16">
        <v>46</v>
      </c>
      <c r="E49" s="16">
        <v>1</v>
      </c>
      <c r="F49" s="17">
        <v>0</v>
      </c>
    </row>
    <row r="50" spans="1:7" x14ac:dyDescent="0.2">
      <c r="A50" s="15">
        <v>1</v>
      </c>
      <c r="B50" s="10">
        <v>1</v>
      </c>
      <c r="C50" s="10">
        <v>1</v>
      </c>
      <c r="D50" s="16">
        <v>47</v>
      </c>
      <c r="E50" s="16">
        <v>1</v>
      </c>
      <c r="F50" s="17">
        <v>0</v>
      </c>
    </row>
    <row r="51" spans="1:7" x14ac:dyDescent="0.2">
      <c r="A51" s="15">
        <v>1</v>
      </c>
      <c r="B51" s="10">
        <v>1</v>
      </c>
      <c r="C51" s="10">
        <v>1</v>
      </c>
      <c r="D51" s="16">
        <v>48</v>
      </c>
      <c r="E51" s="16">
        <v>2</v>
      </c>
      <c r="F51" s="17">
        <v>0</v>
      </c>
    </row>
    <row r="52" spans="1:7" x14ac:dyDescent="0.2">
      <c r="A52" s="15">
        <v>1</v>
      </c>
      <c r="B52" s="10">
        <v>1</v>
      </c>
      <c r="C52" s="10">
        <v>1</v>
      </c>
      <c r="D52" s="16">
        <v>49</v>
      </c>
      <c r="E52" s="16">
        <v>1</v>
      </c>
      <c r="F52" s="17">
        <v>0</v>
      </c>
    </row>
    <row r="53" spans="1:7" x14ac:dyDescent="0.2">
      <c r="A53" s="22">
        <v>1</v>
      </c>
      <c r="B53" s="23">
        <v>1</v>
      </c>
      <c r="C53" s="23">
        <v>1</v>
      </c>
      <c r="D53" s="23">
        <v>50</v>
      </c>
      <c r="E53" s="23">
        <v>1</v>
      </c>
      <c r="F53" s="24">
        <v>0</v>
      </c>
      <c r="G53" s="23"/>
    </row>
    <row r="54" spans="1:7" x14ac:dyDescent="0.2">
      <c r="A54" s="15">
        <v>1</v>
      </c>
      <c r="B54" s="10">
        <v>1</v>
      </c>
      <c r="C54" s="10">
        <v>1</v>
      </c>
      <c r="D54" s="16">
        <v>51</v>
      </c>
      <c r="E54" s="16">
        <v>2</v>
      </c>
      <c r="F54" s="17">
        <v>0</v>
      </c>
    </row>
    <row r="55" spans="1:7" x14ac:dyDescent="0.2">
      <c r="A55" s="15">
        <v>1</v>
      </c>
      <c r="B55" s="10">
        <v>1</v>
      </c>
      <c r="C55" s="10">
        <v>1</v>
      </c>
      <c r="D55" s="16">
        <v>52</v>
      </c>
      <c r="E55" s="16">
        <v>1</v>
      </c>
      <c r="F55" s="17">
        <v>0</v>
      </c>
    </row>
    <row r="56" spans="1:7" x14ac:dyDescent="0.2">
      <c r="A56" s="15">
        <v>1</v>
      </c>
      <c r="B56" s="10">
        <v>1</v>
      </c>
      <c r="C56" s="10">
        <v>1</v>
      </c>
      <c r="D56" s="16">
        <v>53</v>
      </c>
      <c r="E56" s="16">
        <v>1</v>
      </c>
      <c r="F56" s="17">
        <v>0</v>
      </c>
    </row>
    <row r="57" spans="1:7" x14ac:dyDescent="0.2">
      <c r="A57" s="15">
        <v>1</v>
      </c>
      <c r="B57" s="10">
        <v>1</v>
      </c>
      <c r="C57" s="10">
        <v>1</v>
      </c>
      <c r="D57" s="16">
        <v>54</v>
      </c>
      <c r="E57" s="16">
        <v>2</v>
      </c>
      <c r="F57" s="17">
        <v>0</v>
      </c>
    </row>
    <row r="58" spans="1:7" x14ac:dyDescent="0.2">
      <c r="A58" s="19">
        <v>1</v>
      </c>
      <c r="B58" s="20">
        <v>1</v>
      </c>
      <c r="C58" s="20">
        <v>1</v>
      </c>
      <c r="D58" s="16">
        <v>55</v>
      </c>
      <c r="E58" s="16">
        <v>1</v>
      </c>
      <c r="F58" s="17">
        <v>0</v>
      </c>
    </row>
    <row r="59" spans="1:7" x14ac:dyDescent="0.2">
      <c r="A59" s="15">
        <v>1</v>
      </c>
      <c r="B59" s="10">
        <v>1</v>
      </c>
      <c r="C59" s="10">
        <v>1</v>
      </c>
      <c r="D59" s="16">
        <v>56</v>
      </c>
      <c r="E59" s="16">
        <v>1</v>
      </c>
      <c r="F59" s="17">
        <v>0</v>
      </c>
    </row>
    <row r="60" spans="1:7" x14ac:dyDescent="0.2">
      <c r="A60" s="15">
        <v>1</v>
      </c>
      <c r="B60" s="10">
        <v>1</v>
      </c>
      <c r="C60" s="10">
        <v>1</v>
      </c>
      <c r="D60" s="16">
        <v>57</v>
      </c>
      <c r="E60" s="16">
        <v>2</v>
      </c>
      <c r="F60" s="17">
        <v>0</v>
      </c>
    </row>
    <row r="61" spans="1:7" x14ac:dyDescent="0.2">
      <c r="A61" s="15">
        <v>1</v>
      </c>
      <c r="B61" s="10">
        <v>1</v>
      </c>
      <c r="C61" s="10">
        <v>1</v>
      </c>
      <c r="D61" s="16">
        <v>58</v>
      </c>
      <c r="E61" s="16">
        <v>1</v>
      </c>
      <c r="F61" s="17">
        <v>0</v>
      </c>
    </row>
    <row r="62" spans="1:7" x14ac:dyDescent="0.2">
      <c r="A62" s="15">
        <v>1</v>
      </c>
      <c r="B62" s="10">
        <v>1</v>
      </c>
      <c r="C62" s="10">
        <v>1</v>
      </c>
      <c r="D62" s="16">
        <v>59</v>
      </c>
      <c r="E62" s="16">
        <v>1</v>
      </c>
      <c r="F62" s="17">
        <v>0</v>
      </c>
    </row>
    <row r="63" spans="1:7" ht="15.75" thickBot="1" x14ac:dyDescent="0.25">
      <c r="A63" s="26">
        <v>1</v>
      </c>
      <c r="B63" s="27">
        <v>1</v>
      </c>
      <c r="C63" s="27">
        <v>1</v>
      </c>
      <c r="D63" s="27">
        <v>60</v>
      </c>
      <c r="E63" s="27">
        <v>2</v>
      </c>
      <c r="F63" s="28">
        <v>0</v>
      </c>
      <c r="G63" s="27"/>
    </row>
    <row r="64" spans="1:7" x14ac:dyDescent="0.2">
      <c r="A64" s="15">
        <v>1</v>
      </c>
      <c r="B64" s="10">
        <v>2</v>
      </c>
      <c r="C64" s="10">
        <v>1</v>
      </c>
      <c r="D64" s="16">
        <v>1</v>
      </c>
      <c r="E64" s="16">
        <v>1</v>
      </c>
      <c r="F64" s="17">
        <v>0</v>
      </c>
    </row>
    <row r="65" spans="1:7" x14ac:dyDescent="0.2">
      <c r="A65" s="15">
        <v>1</v>
      </c>
      <c r="B65" s="10">
        <v>2</v>
      </c>
      <c r="C65" s="10">
        <v>1</v>
      </c>
      <c r="D65" s="16">
        <v>2</v>
      </c>
      <c r="E65" s="16">
        <v>1</v>
      </c>
      <c r="F65" s="17">
        <v>0</v>
      </c>
    </row>
    <row r="66" spans="1:7" x14ac:dyDescent="0.2">
      <c r="A66" s="15">
        <v>1</v>
      </c>
      <c r="B66" s="10">
        <v>2</v>
      </c>
      <c r="C66" s="10">
        <v>1</v>
      </c>
      <c r="D66" s="16">
        <v>3</v>
      </c>
      <c r="E66" s="16">
        <v>2</v>
      </c>
      <c r="F66" s="17">
        <v>0</v>
      </c>
    </row>
    <row r="67" spans="1:7" x14ac:dyDescent="0.2">
      <c r="A67" s="15">
        <v>1</v>
      </c>
      <c r="B67" s="10">
        <v>2</v>
      </c>
      <c r="C67" s="10">
        <v>1</v>
      </c>
      <c r="D67" s="16">
        <v>4</v>
      </c>
      <c r="E67" s="16">
        <v>1</v>
      </c>
      <c r="F67" s="17">
        <v>0</v>
      </c>
    </row>
    <row r="68" spans="1:7" x14ac:dyDescent="0.2">
      <c r="A68" s="19">
        <v>1</v>
      </c>
      <c r="B68" s="20">
        <v>2</v>
      </c>
      <c r="C68" s="20">
        <v>1</v>
      </c>
      <c r="D68" s="16">
        <v>5</v>
      </c>
      <c r="E68" s="16">
        <v>1</v>
      </c>
      <c r="F68" s="17">
        <v>0</v>
      </c>
    </row>
    <row r="69" spans="1:7" x14ac:dyDescent="0.2">
      <c r="A69" s="15">
        <v>1</v>
      </c>
      <c r="B69" s="10">
        <v>2</v>
      </c>
      <c r="C69" s="10">
        <v>1</v>
      </c>
      <c r="D69" s="16">
        <v>6</v>
      </c>
      <c r="E69" s="16">
        <v>2</v>
      </c>
      <c r="F69" s="17">
        <v>0</v>
      </c>
    </row>
    <row r="70" spans="1:7" x14ac:dyDescent="0.2">
      <c r="A70" s="15">
        <v>1</v>
      </c>
      <c r="B70" s="10">
        <v>2</v>
      </c>
      <c r="C70" s="10">
        <v>1</v>
      </c>
      <c r="D70" s="16">
        <v>7</v>
      </c>
      <c r="E70" s="16">
        <v>1</v>
      </c>
      <c r="F70" s="17">
        <v>0</v>
      </c>
    </row>
    <row r="71" spans="1:7" x14ac:dyDescent="0.2">
      <c r="A71" s="15">
        <v>1</v>
      </c>
      <c r="B71" s="10">
        <v>2</v>
      </c>
      <c r="C71" s="10">
        <v>1</v>
      </c>
      <c r="D71" s="16">
        <v>8</v>
      </c>
      <c r="E71" s="16">
        <v>1</v>
      </c>
      <c r="F71" s="17">
        <v>0</v>
      </c>
    </row>
    <row r="72" spans="1:7" x14ac:dyDescent="0.2">
      <c r="A72" s="15">
        <v>1</v>
      </c>
      <c r="B72" s="10">
        <v>2</v>
      </c>
      <c r="C72" s="10">
        <v>1</v>
      </c>
      <c r="D72" s="16">
        <v>9</v>
      </c>
      <c r="E72" s="16">
        <v>2</v>
      </c>
      <c r="F72" s="17">
        <v>0</v>
      </c>
    </row>
    <row r="73" spans="1:7" x14ac:dyDescent="0.2">
      <c r="A73" s="22">
        <v>1</v>
      </c>
      <c r="B73" s="23">
        <v>2</v>
      </c>
      <c r="C73" s="23">
        <v>1</v>
      </c>
      <c r="D73" s="23">
        <v>10</v>
      </c>
      <c r="E73" s="23">
        <v>1</v>
      </c>
      <c r="F73" s="24">
        <v>0</v>
      </c>
      <c r="G73" s="25"/>
    </row>
    <row r="74" spans="1:7" x14ac:dyDescent="0.2">
      <c r="A74" s="15">
        <v>1</v>
      </c>
      <c r="B74" s="10">
        <v>2</v>
      </c>
      <c r="C74" s="10">
        <v>1</v>
      </c>
      <c r="D74" s="16">
        <v>11</v>
      </c>
      <c r="E74" s="16">
        <v>1</v>
      </c>
      <c r="F74" s="17">
        <v>0</v>
      </c>
    </row>
    <row r="75" spans="1:7" x14ac:dyDescent="0.2">
      <c r="A75" s="15">
        <v>1</v>
      </c>
      <c r="B75" s="10">
        <v>2</v>
      </c>
      <c r="C75" s="10">
        <v>1</v>
      </c>
      <c r="D75" s="16">
        <v>12</v>
      </c>
      <c r="E75" s="16">
        <v>2</v>
      </c>
      <c r="F75" s="17">
        <v>0</v>
      </c>
    </row>
    <row r="76" spans="1:7" x14ac:dyDescent="0.2">
      <c r="A76" s="15">
        <v>1</v>
      </c>
      <c r="B76" s="10">
        <v>2</v>
      </c>
      <c r="C76" s="10">
        <v>1</v>
      </c>
      <c r="D76" s="16">
        <v>13</v>
      </c>
      <c r="E76" s="16">
        <v>1</v>
      </c>
      <c r="F76" s="17">
        <v>0</v>
      </c>
    </row>
    <row r="77" spans="1:7" x14ac:dyDescent="0.2">
      <c r="A77" s="15">
        <v>1</v>
      </c>
      <c r="B77" s="10">
        <v>2</v>
      </c>
      <c r="C77" s="10">
        <v>1</v>
      </c>
      <c r="D77" s="16">
        <v>14</v>
      </c>
      <c r="E77" s="16">
        <v>1</v>
      </c>
      <c r="F77" s="17">
        <v>0</v>
      </c>
    </row>
    <row r="78" spans="1:7" x14ac:dyDescent="0.2">
      <c r="A78" s="19">
        <v>1</v>
      </c>
      <c r="B78" s="20">
        <v>2</v>
      </c>
      <c r="C78" s="20">
        <v>1</v>
      </c>
      <c r="D78" s="16">
        <v>15</v>
      </c>
      <c r="E78" s="16">
        <v>2</v>
      </c>
      <c r="F78" s="17">
        <v>0</v>
      </c>
    </row>
    <row r="79" spans="1:7" x14ac:dyDescent="0.2">
      <c r="A79" s="15">
        <v>1</v>
      </c>
      <c r="B79" s="10">
        <v>2</v>
      </c>
      <c r="C79" s="10">
        <v>1</v>
      </c>
      <c r="D79" s="16">
        <v>16</v>
      </c>
      <c r="E79" s="16">
        <v>1</v>
      </c>
      <c r="F79" s="17">
        <v>0</v>
      </c>
    </row>
    <row r="80" spans="1:7" x14ac:dyDescent="0.2">
      <c r="A80" s="15">
        <v>1</v>
      </c>
      <c r="B80" s="10">
        <v>2</v>
      </c>
      <c r="C80" s="10">
        <v>1</v>
      </c>
      <c r="D80" s="16">
        <v>17</v>
      </c>
      <c r="E80" s="16">
        <v>1</v>
      </c>
      <c r="F80" s="17">
        <v>0</v>
      </c>
    </row>
    <row r="81" spans="1:7" x14ac:dyDescent="0.2">
      <c r="A81" s="15">
        <v>1</v>
      </c>
      <c r="B81" s="10">
        <v>2</v>
      </c>
      <c r="C81" s="10">
        <v>1</v>
      </c>
      <c r="D81" s="16">
        <v>18</v>
      </c>
      <c r="E81" s="16">
        <v>2</v>
      </c>
      <c r="F81" s="17">
        <v>0</v>
      </c>
    </row>
    <row r="82" spans="1:7" x14ac:dyDescent="0.2">
      <c r="A82" s="15">
        <v>1</v>
      </c>
      <c r="B82" s="10">
        <v>2</v>
      </c>
      <c r="C82" s="10">
        <v>1</v>
      </c>
      <c r="D82" s="16">
        <v>19</v>
      </c>
      <c r="E82" s="16">
        <v>1</v>
      </c>
      <c r="F82" s="17">
        <v>0</v>
      </c>
    </row>
    <row r="83" spans="1:7" x14ac:dyDescent="0.2">
      <c r="A83" s="22">
        <v>1</v>
      </c>
      <c r="B83" s="23">
        <v>2</v>
      </c>
      <c r="C83" s="23">
        <v>1</v>
      </c>
      <c r="D83" s="23">
        <v>20</v>
      </c>
      <c r="E83" s="23">
        <v>1</v>
      </c>
      <c r="F83" s="24">
        <v>0</v>
      </c>
      <c r="G83" s="25"/>
    </row>
    <row r="84" spans="1:7" x14ac:dyDescent="0.2">
      <c r="A84" s="15">
        <v>1</v>
      </c>
      <c r="B84" s="10">
        <v>2</v>
      </c>
      <c r="C84" s="10">
        <v>1</v>
      </c>
      <c r="D84" s="16">
        <v>21</v>
      </c>
      <c r="E84" s="16">
        <v>2</v>
      </c>
      <c r="F84" s="17">
        <v>0</v>
      </c>
    </row>
    <row r="85" spans="1:7" x14ac:dyDescent="0.2">
      <c r="A85" s="15">
        <v>1</v>
      </c>
      <c r="B85" s="10">
        <v>2</v>
      </c>
      <c r="C85" s="10">
        <v>1</v>
      </c>
      <c r="D85" s="16">
        <v>22</v>
      </c>
      <c r="E85" s="16">
        <v>1</v>
      </c>
      <c r="F85" s="17">
        <v>0</v>
      </c>
    </row>
    <row r="86" spans="1:7" x14ac:dyDescent="0.2">
      <c r="A86" s="15">
        <v>1</v>
      </c>
      <c r="B86" s="10">
        <v>2</v>
      </c>
      <c r="C86" s="10">
        <v>1</v>
      </c>
      <c r="D86" s="16">
        <v>23</v>
      </c>
      <c r="E86" s="16">
        <v>1</v>
      </c>
      <c r="F86" s="17">
        <v>0</v>
      </c>
    </row>
    <row r="87" spans="1:7" x14ac:dyDescent="0.2">
      <c r="A87" s="15">
        <v>1</v>
      </c>
      <c r="B87" s="10">
        <v>2</v>
      </c>
      <c r="C87" s="10">
        <v>1</v>
      </c>
      <c r="D87" s="16">
        <v>24</v>
      </c>
      <c r="E87" s="16">
        <v>2</v>
      </c>
      <c r="F87" s="17">
        <v>0</v>
      </c>
    </row>
    <row r="88" spans="1:7" x14ac:dyDescent="0.2">
      <c r="A88" s="19">
        <v>1</v>
      </c>
      <c r="B88" s="20">
        <v>2</v>
      </c>
      <c r="C88" s="20">
        <v>1</v>
      </c>
      <c r="D88" s="16">
        <v>25</v>
      </c>
      <c r="E88" s="16">
        <v>1</v>
      </c>
      <c r="F88" s="17">
        <v>0</v>
      </c>
    </row>
    <row r="89" spans="1:7" x14ac:dyDescent="0.2">
      <c r="A89" s="15">
        <v>1</v>
      </c>
      <c r="B89" s="10">
        <v>2</v>
      </c>
      <c r="C89" s="10">
        <v>1</v>
      </c>
      <c r="D89" s="16">
        <v>26</v>
      </c>
      <c r="E89" s="16">
        <v>1</v>
      </c>
      <c r="F89" s="17">
        <v>0</v>
      </c>
    </row>
    <row r="90" spans="1:7" x14ac:dyDescent="0.2">
      <c r="A90" s="15">
        <v>1</v>
      </c>
      <c r="B90" s="10">
        <v>2</v>
      </c>
      <c r="C90" s="10">
        <v>1</v>
      </c>
      <c r="D90" s="16">
        <v>27</v>
      </c>
      <c r="E90" s="16">
        <v>2</v>
      </c>
      <c r="F90" s="17">
        <v>0</v>
      </c>
    </row>
    <row r="91" spans="1:7" x14ac:dyDescent="0.2">
      <c r="A91" s="15">
        <v>1</v>
      </c>
      <c r="B91" s="10">
        <v>2</v>
      </c>
      <c r="C91" s="10">
        <v>1</v>
      </c>
      <c r="D91" s="16">
        <v>28</v>
      </c>
      <c r="E91" s="16">
        <v>1</v>
      </c>
      <c r="F91" s="17">
        <v>0</v>
      </c>
    </row>
    <row r="92" spans="1:7" x14ac:dyDescent="0.2">
      <c r="A92" s="15">
        <v>1</v>
      </c>
      <c r="B92" s="20">
        <v>2</v>
      </c>
      <c r="C92" s="20">
        <v>1</v>
      </c>
      <c r="D92" s="16">
        <v>29</v>
      </c>
      <c r="E92" s="16">
        <v>1</v>
      </c>
      <c r="F92" s="17">
        <v>0</v>
      </c>
    </row>
    <row r="93" spans="1:7" x14ac:dyDescent="0.2">
      <c r="A93" s="22">
        <v>1</v>
      </c>
      <c r="B93" s="23">
        <v>2</v>
      </c>
      <c r="C93" s="23">
        <v>1</v>
      </c>
      <c r="D93" s="23">
        <v>30</v>
      </c>
      <c r="E93" s="23">
        <v>2</v>
      </c>
      <c r="F93" s="24">
        <v>0</v>
      </c>
      <c r="G93" s="25"/>
    </row>
    <row r="94" spans="1:7" x14ac:dyDescent="0.2">
      <c r="A94" s="15">
        <v>1</v>
      </c>
      <c r="B94" s="10">
        <v>2</v>
      </c>
      <c r="C94" s="10">
        <v>1</v>
      </c>
      <c r="D94" s="16">
        <v>31</v>
      </c>
      <c r="E94" s="16">
        <v>1</v>
      </c>
      <c r="F94" s="17">
        <v>0</v>
      </c>
    </row>
    <row r="95" spans="1:7" x14ac:dyDescent="0.2">
      <c r="A95" s="15">
        <v>1</v>
      </c>
      <c r="B95" s="10">
        <v>2</v>
      </c>
      <c r="C95" s="10">
        <v>1</v>
      </c>
      <c r="D95" s="16">
        <v>32</v>
      </c>
      <c r="E95" s="16">
        <v>1</v>
      </c>
      <c r="F95" s="17">
        <v>0</v>
      </c>
    </row>
    <row r="96" spans="1:7" x14ac:dyDescent="0.2">
      <c r="A96" s="15">
        <v>1</v>
      </c>
      <c r="B96" s="10">
        <v>2</v>
      </c>
      <c r="C96" s="10">
        <v>1</v>
      </c>
      <c r="D96" s="16">
        <v>33</v>
      </c>
      <c r="E96" s="16">
        <v>2</v>
      </c>
      <c r="F96" s="17">
        <v>0</v>
      </c>
    </row>
    <row r="97" spans="1:7" x14ac:dyDescent="0.2">
      <c r="A97" s="15">
        <v>1</v>
      </c>
      <c r="B97" s="10">
        <v>2</v>
      </c>
      <c r="C97" s="10">
        <v>1</v>
      </c>
      <c r="D97" s="16">
        <v>34</v>
      </c>
      <c r="E97" s="16">
        <v>1</v>
      </c>
      <c r="F97" s="17">
        <v>0</v>
      </c>
    </row>
    <row r="98" spans="1:7" x14ac:dyDescent="0.2">
      <c r="A98" s="19">
        <v>1</v>
      </c>
      <c r="B98" s="20">
        <v>2</v>
      </c>
      <c r="C98" s="20">
        <v>1</v>
      </c>
      <c r="D98" s="16">
        <v>35</v>
      </c>
      <c r="E98" s="16">
        <v>1</v>
      </c>
      <c r="F98" s="17">
        <v>0</v>
      </c>
    </row>
    <row r="99" spans="1:7" x14ac:dyDescent="0.2">
      <c r="A99" s="15">
        <v>1</v>
      </c>
      <c r="B99" s="10">
        <v>2</v>
      </c>
      <c r="C99" s="10">
        <v>1</v>
      </c>
      <c r="D99" s="16">
        <v>36</v>
      </c>
      <c r="E99" s="16">
        <v>2</v>
      </c>
      <c r="F99" s="17">
        <v>0</v>
      </c>
    </row>
    <row r="100" spans="1:7" x14ac:dyDescent="0.2">
      <c r="A100" s="15">
        <v>1</v>
      </c>
      <c r="B100" s="10">
        <v>2</v>
      </c>
      <c r="C100" s="10">
        <v>1</v>
      </c>
      <c r="D100" s="16">
        <v>37</v>
      </c>
      <c r="E100" s="16">
        <v>1</v>
      </c>
      <c r="F100" s="17">
        <v>0</v>
      </c>
    </row>
    <row r="101" spans="1:7" x14ac:dyDescent="0.2">
      <c r="A101" s="15">
        <v>1</v>
      </c>
      <c r="B101" s="10">
        <v>2</v>
      </c>
      <c r="C101" s="10">
        <v>1</v>
      </c>
      <c r="D101" s="16">
        <v>38</v>
      </c>
      <c r="E101" s="16">
        <v>1</v>
      </c>
      <c r="F101" s="17">
        <v>0</v>
      </c>
    </row>
    <row r="102" spans="1:7" x14ac:dyDescent="0.2">
      <c r="A102" s="15">
        <v>1</v>
      </c>
      <c r="B102" s="10">
        <v>2</v>
      </c>
      <c r="C102" s="10">
        <v>1</v>
      </c>
      <c r="D102" s="16">
        <v>39</v>
      </c>
      <c r="E102" s="16">
        <v>2</v>
      </c>
      <c r="F102" s="17">
        <v>0</v>
      </c>
    </row>
    <row r="103" spans="1:7" x14ac:dyDescent="0.2">
      <c r="A103" s="22">
        <v>1</v>
      </c>
      <c r="B103" s="23">
        <v>2</v>
      </c>
      <c r="C103" s="23">
        <v>1</v>
      </c>
      <c r="D103" s="23">
        <v>40</v>
      </c>
      <c r="E103" s="23">
        <v>1</v>
      </c>
      <c r="F103" s="24">
        <v>0</v>
      </c>
      <c r="G103" s="25"/>
    </row>
    <row r="104" spans="1:7" x14ac:dyDescent="0.2">
      <c r="A104" s="15">
        <v>1</v>
      </c>
      <c r="B104" s="10">
        <v>2</v>
      </c>
      <c r="C104" s="10">
        <v>1</v>
      </c>
      <c r="D104" s="16">
        <v>41</v>
      </c>
      <c r="E104" s="16">
        <v>1</v>
      </c>
      <c r="F104" s="17">
        <v>0</v>
      </c>
    </row>
    <row r="105" spans="1:7" x14ac:dyDescent="0.2">
      <c r="A105" s="15">
        <v>1</v>
      </c>
      <c r="B105" s="10">
        <v>2</v>
      </c>
      <c r="C105" s="10">
        <v>1</v>
      </c>
      <c r="D105" s="16">
        <v>42</v>
      </c>
      <c r="E105" s="16">
        <v>2</v>
      </c>
      <c r="F105" s="17">
        <v>0</v>
      </c>
    </row>
    <row r="106" spans="1:7" x14ac:dyDescent="0.2">
      <c r="A106" s="15">
        <v>1</v>
      </c>
      <c r="B106" s="10">
        <v>2</v>
      </c>
      <c r="C106" s="10">
        <v>1</v>
      </c>
      <c r="D106" s="16">
        <v>43</v>
      </c>
      <c r="E106" s="16">
        <v>1</v>
      </c>
      <c r="F106" s="17">
        <v>0</v>
      </c>
    </row>
    <row r="107" spans="1:7" x14ac:dyDescent="0.2">
      <c r="A107" s="15">
        <v>1</v>
      </c>
      <c r="B107" s="10">
        <v>2</v>
      </c>
      <c r="C107" s="10">
        <v>1</v>
      </c>
      <c r="D107" s="16">
        <v>44</v>
      </c>
      <c r="E107" s="16">
        <v>1</v>
      </c>
      <c r="F107" s="17">
        <v>0</v>
      </c>
    </row>
    <row r="108" spans="1:7" x14ac:dyDescent="0.2">
      <c r="A108" s="19">
        <v>1</v>
      </c>
      <c r="B108" s="20">
        <v>2</v>
      </c>
      <c r="C108" s="20">
        <v>1</v>
      </c>
      <c r="D108" s="16">
        <v>45</v>
      </c>
      <c r="E108" s="16">
        <v>2</v>
      </c>
      <c r="F108" s="17">
        <v>0</v>
      </c>
    </row>
    <row r="109" spans="1:7" x14ac:dyDescent="0.2">
      <c r="A109" s="15">
        <v>1</v>
      </c>
      <c r="B109" s="10">
        <v>2</v>
      </c>
      <c r="C109" s="10">
        <v>1</v>
      </c>
      <c r="D109" s="16">
        <v>46</v>
      </c>
      <c r="E109" s="16">
        <v>1</v>
      </c>
      <c r="F109" s="17">
        <v>0</v>
      </c>
    </row>
    <row r="110" spans="1:7" x14ac:dyDescent="0.2">
      <c r="A110" s="15">
        <v>1</v>
      </c>
      <c r="B110" s="10">
        <v>2</v>
      </c>
      <c r="C110" s="10">
        <v>1</v>
      </c>
      <c r="D110" s="16">
        <v>47</v>
      </c>
      <c r="E110" s="16">
        <v>1</v>
      </c>
      <c r="F110" s="17">
        <v>0</v>
      </c>
    </row>
    <row r="111" spans="1:7" x14ac:dyDescent="0.2">
      <c r="A111" s="15">
        <v>1</v>
      </c>
      <c r="B111" s="10">
        <v>2</v>
      </c>
      <c r="C111" s="10">
        <v>1</v>
      </c>
      <c r="D111" s="16">
        <v>48</v>
      </c>
      <c r="E111" s="16">
        <v>2</v>
      </c>
      <c r="F111" s="17">
        <v>0</v>
      </c>
    </row>
    <row r="112" spans="1:7" x14ac:dyDescent="0.2">
      <c r="A112" s="15">
        <v>1</v>
      </c>
      <c r="B112" s="10">
        <v>2</v>
      </c>
      <c r="C112" s="10">
        <v>1</v>
      </c>
      <c r="D112" s="16">
        <v>49</v>
      </c>
      <c r="E112" s="16">
        <v>1</v>
      </c>
      <c r="F112" s="17">
        <v>0</v>
      </c>
    </row>
    <row r="113" spans="1:7" x14ac:dyDescent="0.2">
      <c r="A113" s="22">
        <v>1</v>
      </c>
      <c r="B113" s="23">
        <v>2</v>
      </c>
      <c r="C113" s="23">
        <v>1</v>
      </c>
      <c r="D113" s="23">
        <v>50</v>
      </c>
      <c r="E113" s="23">
        <v>1</v>
      </c>
      <c r="F113" s="24">
        <v>0</v>
      </c>
      <c r="G113" s="23"/>
    </row>
    <row r="114" spans="1:7" x14ac:dyDescent="0.2">
      <c r="A114" s="15">
        <v>1</v>
      </c>
      <c r="B114" s="10">
        <v>2</v>
      </c>
      <c r="C114" s="10">
        <v>1</v>
      </c>
      <c r="D114" s="16">
        <v>51</v>
      </c>
      <c r="E114" s="16">
        <v>2</v>
      </c>
      <c r="F114" s="17">
        <v>0</v>
      </c>
    </row>
    <row r="115" spans="1:7" x14ac:dyDescent="0.2">
      <c r="A115" s="15">
        <v>1</v>
      </c>
      <c r="B115" s="10">
        <v>2</v>
      </c>
      <c r="C115" s="10">
        <v>1</v>
      </c>
      <c r="D115" s="16">
        <v>52</v>
      </c>
      <c r="E115" s="16">
        <v>1</v>
      </c>
      <c r="F115" s="17">
        <v>0</v>
      </c>
    </row>
    <row r="116" spans="1:7" x14ac:dyDescent="0.2">
      <c r="A116" s="15">
        <v>1</v>
      </c>
      <c r="B116" s="10">
        <v>2</v>
      </c>
      <c r="C116" s="10">
        <v>1</v>
      </c>
      <c r="D116" s="16">
        <v>53</v>
      </c>
      <c r="E116" s="16">
        <v>1</v>
      </c>
      <c r="F116" s="17">
        <v>0</v>
      </c>
    </row>
    <row r="117" spans="1:7" x14ac:dyDescent="0.2">
      <c r="A117" s="15">
        <v>1</v>
      </c>
      <c r="B117" s="10">
        <v>2</v>
      </c>
      <c r="C117" s="10">
        <v>1</v>
      </c>
      <c r="D117" s="16">
        <v>54</v>
      </c>
      <c r="E117" s="16">
        <v>2</v>
      </c>
      <c r="F117" s="17">
        <v>0</v>
      </c>
    </row>
    <row r="118" spans="1:7" x14ac:dyDescent="0.2">
      <c r="A118" s="19">
        <v>1</v>
      </c>
      <c r="B118" s="20">
        <v>2</v>
      </c>
      <c r="C118" s="20">
        <v>1</v>
      </c>
      <c r="D118" s="16">
        <v>55</v>
      </c>
      <c r="E118" s="16">
        <v>1</v>
      </c>
      <c r="F118" s="17">
        <v>0</v>
      </c>
    </row>
    <row r="119" spans="1:7" x14ac:dyDescent="0.2">
      <c r="A119" s="15">
        <v>1</v>
      </c>
      <c r="B119" s="10">
        <v>2</v>
      </c>
      <c r="C119" s="10">
        <v>1</v>
      </c>
      <c r="D119" s="16">
        <v>56</v>
      </c>
      <c r="E119" s="16">
        <v>1</v>
      </c>
      <c r="F119" s="17">
        <v>0</v>
      </c>
    </row>
    <row r="120" spans="1:7" x14ac:dyDescent="0.2">
      <c r="A120" s="15">
        <v>1</v>
      </c>
      <c r="B120" s="10">
        <v>2</v>
      </c>
      <c r="C120" s="10">
        <v>1</v>
      </c>
      <c r="D120" s="16">
        <v>57</v>
      </c>
      <c r="E120" s="16">
        <v>2</v>
      </c>
      <c r="F120" s="17">
        <v>0</v>
      </c>
    </row>
    <row r="121" spans="1:7" x14ac:dyDescent="0.2">
      <c r="A121" s="15">
        <v>1</v>
      </c>
      <c r="B121" s="10">
        <v>2</v>
      </c>
      <c r="C121" s="10">
        <v>1</v>
      </c>
      <c r="D121" s="16">
        <v>58</v>
      </c>
      <c r="E121" s="16">
        <v>1</v>
      </c>
      <c r="F121" s="17">
        <v>0</v>
      </c>
    </row>
    <row r="122" spans="1:7" x14ac:dyDescent="0.2">
      <c r="A122" s="15">
        <v>1</v>
      </c>
      <c r="B122" s="10">
        <v>2</v>
      </c>
      <c r="C122" s="10">
        <v>1</v>
      </c>
      <c r="D122" s="16">
        <v>59</v>
      </c>
      <c r="E122" s="16">
        <v>1</v>
      </c>
      <c r="F122" s="17">
        <v>5</v>
      </c>
    </row>
    <row r="123" spans="1:7" ht="15.75" thickBot="1" x14ac:dyDescent="0.25">
      <c r="A123" s="26">
        <v>1</v>
      </c>
      <c r="B123" s="27">
        <v>2</v>
      </c>
      <c r="C123" s="27">
        <v>1</v>
      </c>
      <c r="D123" s="27">
        <v>60</v>
      </c>
      <c r="E123" s="27">
        <v>2</v>
      </c>
      <c r="F123" s="28">
        <v>0</v>
      </c>
      <c r="G123" s="27"/>
    </row>
    <row r="124" spans="1:7" x14ac:dyDescent="0.2">
      <c r="A124" s="15">
        <v>1</v>
      </c>
      <c r="B124" s="10">
        <v>3</v>
      </c>
      <c r="C124" s="10">
        <v>1</v>
      </c>
      <c r="D124" s="16">
        <v>1</v>
      </c>
      <c r="E124" s="16">
        <v>1</v>
      </c>
      <c r="F124" s="17">
        <v>0</v>
      </c>
    </row>
    <row r="125" spans="1:7" x14ac:dyDescent="0.2">
      <c r="A125" s="15">
        <v>1</v>
      </c>
      <c r="B125" s="10">
        <v>3</v>
      </c>
      <c r="C125" s="10">
        <v>1</v>
      </c>
      <c r="D125" s="16">
        <v>2</v>
      </c>
      <c r="E125" s="16">
        <v>1</v>
      </c>
      <c r="F125" s="17">
        <v>1</v>
      </c>
    </row>
    <row r="126" spans="1:7" x14ac:dyDescent="0.2">
      <c r="A126" s="15">
        <v>1</v>
      </c>
      <c r="B126" s="10">
        <v>3</v>
      </c>
      <c r="C126" s="10">
        <v>1</v>
      </c>
      <c r="D126" s="16">
        <v>3</v>
      </c>
      <c r="E126" s="16">
        <v>2</v>
      </c>
      <c r="F126" s="17">
        <v>0</v>
      </c>
    </row>
    <row r="127" spans="1:7" x14ac:dyDescent="0.2">
      <c r="A127" s="15">
        <v>1</v>
      </c>
      <c r="B127" s="10">
        <v>3</v>
      </c>
      <c r="C127" s="10">
        <v>1</v>
      </c>
      <c r="D127" s="16">
        <v>4</v>
      </c>
      <c r="E127" s="16">
        <v>1</v>
      </c>
      <c r="F127" s="17">
        <v>2</v>
      </c>
    </row>
    <row r="128" spans="1:7" x14ac:dyDescent="0.2">
      <c r="A128" s="19">
        <v>1</v>
      </c>
      <c r="B128" s="20">
        <v>3</v>
      </c>
      <c r="C128" s="20">
        <v>1</v>
      </c>
      <c r="D128" s="16">
        <v>5</v>
      </c>
      <c r="E128" s="16">
        <v>1</v>
      </c>
      <c r="F128" s="17">
        <v>10</v>
      </c>
    </row>
    <row r="129" spans="1:7" x14ac:dyDescent="0.2">
      <c r="A129" s="15">
        <v>1</v>
      </c>
      <c r="B129" s="10">
        <v>3</v>
      </c>
      <c r="C129" s="10">
        <v>1</v>
      </c>
      <c r="D129" s="16">
        <v>6</v>
      </c>
      <c r="E129" s="16">
        <v>2</v>
      </c>
      <c r="F129" s="17">
        <v>9</v>
      </c>
    </row>
    <row r="130" spans="1:7" x14ac:dyDescent="0.2">
      <c r="A130" s="15">
        <v>1</v>
      </c>
      <c r="B130" s="10">
        <v>3</v>
      </c>
      <c r="C130" s="10">
        <v>1</v>
      </c>
      <c r="D130" s="16">
        <v>7</v>
      </c>
      <c r="E130" s="16">
        <v>1</v>
      </c>
      <c r="F130" s="17">
        <v>6</v>
      </c>
    </row>
    <row r="131" spans="1:7" x14ac:dyDescent="0.2">
      <c r="A131" s="15">
        <v>1</v>
      </c>
      <c r="B131" s="10">
        <v>3</v>
      </c>
      <c r="C131" s="10">
        <v>1</v>
      </c>
      <c r="D131" s="16">
        <v>8</v>
      </c>
      <c r="E131" s="16">
        <v>1</v>
      </c>
      <c r="F131" s="17">
        <v>5</v>
      </c>
    </row>
    <row r="132" spans="1:7" x14ac:dyDescent="0.2">
      <c r="A132" s="15">
        <v>1</v>
      </c>
      <c r="B132" s="10">
        <v>3</v>
      </c>
      <c r="C132" s="10">
        <v>1</v>
      </c>
      <c r="D132" s="16">
        <v>9</v>
      </c>
      <c r="E132" s="16">
        <v>2</v>
      </c>
      <c r="F132" s="17">
        <v>13</v>
      </c>
    </row>
    <row r="133" spans="1:7" x14ac:dyDescent="0.2">
      <c r="A133" s="22">
        <v>1</v>
      </c>
      <c r="B133" s="23">
        <v>3</v>
      </c>
      <c r="C133" s="23">
        <v>1</v>
      </c>
      <c r="D133" s="23">
        <v>10</v>
      </c>
      <c r="E133" s="23">
        <v>1</v>
      </c>
      <c r="F133" s="24">
        <v>0</v>
      </c>
      <c r="G133" s="25"/>
    </row>
    <row r="134" spans="1:7" x14ac:dyDescent="0.2">
      <c r="A134" s="15">
        <v>1</v>
      </c>
      <c r="B134" s="10">
        <v>3</v>
      </c>
      <c r="C134" s="10">
        <v>1</v>
      </c>
      <c r="D134" s="16">
        <v>11</v>
      </c>
      <c r="E134" s="16">
        <v>1</v>
      </c>
      <c r="F134" s="17">
        <v>0</v>
      </c>
    </row>
    <row r="135" spans="1:7" x14ac:dyDescent="0.2">
      <c r="A135" s="15">
        <v>1</v>
      </c>
      <c r="B135" s="10">
        <v>3</v>
      </c>
      <c r="C135" s="10">
        <v>1</v>
      </c>
      <c r="D135" s="16">
        <v>12</v>
      </c>
      <c r="E135" s="16">
        <v>2</v>
      </c>
      <c r="F135" s="17">
        <v>8</v>
      </c>
    </row>
    <row r="136" spans="1:7" x14ac:dyDescent="0.2">
      <c r="A136" s="15">
        <v>1</v>
      </c>
      <c r="B136" s="10">
        <v>3</v>
      </c>
      <c r="C136" s="10">
        <v>1</v>
      </c>
      <c r="D136" s="16">
        <v>13</v>
      </c>
      <c r="E136" s="16">
        <v>1</v>
      </c>
      <c r="F136" s="17">
        <v>2</v>
      </c>
    </row>
    <row r="137" spans="1:7" x14ac:dyDescent="0.2">
      <c r="A137" s="15">
        <v>1</v>
      </c>
      <c r="B137" s="10">
        <v>3</v>
      </c>
      <c r="C137" s="10">
        <v>1</v>
      </c>
      <c r="D137" s="16">
        <v>14</v>
      </c>
      <c r="E137" s="16">
        <v>1</v>
      </c>
      <c r="F137" s="17">
        <v>11</v>
      </c>
    </row>
    <row r="138" spans="1:7" x14ac:dyDescent="0.2">
      <c r="A138" s="19">
        <v>1</v>
      </c>
      <c r="B138" s="20">
        <v>3</v>
      </c>
      <c r="C138" s="20">
        <v>1</v>
      </c>
      <c r="D138" s="16">
        <v>15</v>
      </c>
      <c r="E138" s="16">
        <v>2</v>
      </c>
      <c r="F138" s="17">
        <v>0</v>
      </c>
    </row>
    <row r="139" spans="1:7" x14ac:dyDescent="0.2">
      <c r="A139" s="15">
        <v>1</v>
      </c>
      <c r="B139" s="10">
        <v>3</v>
      </c>
      <c r="C139" s="10">
        <v>1</v>
      </c>
      <c r="D139" s="16">
        <v>16</v>
      </c>
      <c r="E139" s="16">
        <v>1</v>
      </c>
      <c r="F139" s="17">
        <v>0</v>
      </c>
    </row>
    <row r="140" spans="1:7" x14ac:dyDescent="0.2">
      <c r="A140" s="15">
        <v>1</v>
      </c>
      <c r="B140" s="10">
        <v>3</v>
      </c>
      <c r="C140" s="10">
        <v>1</v>
      </c>
      <c r="D140" s="16">
        <v>17</v>
      </c>
      <c r="E140" s="16">
        <v>1</v>
      </c>
      <c r="F140" s="17">
        <v>2</v>
      </c>
    </row>
    <row r="141" spans="1:7" x14ac:dyDescent="0.2">
      <c r="A141" s="15">
        <v>1</v>
      </c>
      <c r="B141" s="10">
        <v>3</v>
      </c>
      <c r="C141" s="10">
        <v>1</v>
      </c>
      <c r="D141" s="16">
        <v>18</v>
      </c>
      <c r="E141" s="16">
        <v>2</v>
      </c>
      <c r="F141" s="17">
        <v>0</v>
      </c>
    </row>
    <row r="142" spans="1:7" x14ac:dyDescent="0.2">
      <c r="A142" s="15">
        <v>1</v>
      </c>
      <c r="B142" s="10">
        <v>3</v>
      </c>
      <c r="C142" s="10">
        <v>1</v>
      </c>
      <c r="D142" s="16">
        <v>19</v>
      </c>
      <c r="E142" s="16">
        <v>1</v>
      </c>
      <c r="F142" s="17">
        <v>19</v>
      </c>
    </row>
    <row r="143" spans="1:7" x14ac:dyDescent="0.2">
      <c r="A143" s="22">
        <v>1</v>
      </c>
      <c r="B143" s="23">
        <v>3</v>
      </c>
      <c r="C143" s="23">
        <v>1</v>
      </c>
      <c r="D143" s="23">
        <v>20</v>
      </c>
      <c r="E143" s="23">
        <v>1</v>
      </c>
      <c r="F143" s="24">
        <v>2</v>
      </c>
      <c r="G143" s="25"/>
    </row>
    <row r="144" spans="1:7" x14ac:dyDescent="0.2">
      <c r="A144" s="15">
        <v>1</v>
      </c>
      <c r="B144" s="10">
        <v>3</v>
      </c>
      <c r="C144" s="10">
        <v>1</v>
      </c>
      <c r="D144" s="16">
        <v>21</v>
      </c>
      <c r="E144" s="16">
        <v>2</v>
      </c>
      <c r="F144" s="17">
        <v>4</v>
      </c>
    </row>
    <row r="145" spans="1:7" x14ac:dyDescent="0.2">
      <c r="A145" s="15">
        <v>1</v>
      </c>
      <c r="B145" s="10">
        <v>3</v>
      </c>
      <c r="C145" s="10">
        <v>1</v>
      </c>
      <c r="D145" s="16">
        <v>22</v>
      </c>
      <c r="E145" s="16">
        <v>1</v>
      </c>
      <c r="F145" s="17">
        <v>0</v>
      </c>
    </row>
    <row r="146" spans="1:7" x14ac:dyDescent="0.2">
      <c r="A146" s="15">
        <v>1</v>
      </c>
      <c r="B146" s="10">
        <v>3</v>
      </c>
      <c r="C146" s="10">
        <v>1</v>
      </c>
      <c r="D146" s="16">
        <v>23</v>
      </c>
      <c r="E146" s="16">
        <v>1</v>
      </c>
      <c r="F146" s="17">
        <v>0</v>
      </c>
    </row>
    <row r="147" spans="1:7" x14ac:dyDescent="0.2">
      <c r="A147" s="15">
        <v>1</v>
      </c>
      <c r="B147" s="10">
        <v>3</v>
      </c>
      <c r="C147" s="10">
        <v>1</v>
      </c>
      <c r="D147" s="16">
        <v>24</v>
      </c>
      <c r="E147" s="16">
        <v>2</v>
      </c>
      <c r="F147" s="17">
        <v>3</v>
      </c>
    </row>
    <row r="148" spans="1:7" x14ac:dyDescent="0.2">
      <c r="A148" s="19">
        <v>1</v>
      </c>
      <c r="B148" s="20">
        <v>3</v>
      </c>
      <c r="C148" s="20">
        <v>1</v>
      </c>
      <c r="D148" s="16">
        <v>25</v>
      </c>
      <c r="E148" s="16">
        <v>1</v>
      </c>
      <c r="F148" s="17">
        <v>0</v>
      </c>
    </row>
    <row r="149" spans="1:7" x14ac:dyDescent="0.2">
      <c r="A149" s="15">
        <v>1</v>
      </c>
      <c r="B149" s="10">
        <v>3</v>
      </c>
      <c r="C149" s="10">
        <v>1</v>
      </c>
      <c r="D149" s="16">
        <v>26</v>
      </c>
      <c r="E149" s="16">
        <v>1</v>
      </c>
      <c r="F149" s="17">
        <v>0</v>
      </c>
    </row>
    <row r="150" spans="1:7" x14ac:dyDescent="0.2">
      <c r="A150" s="15">
        <v>1</v>
      </c>
      <c r="B150" s="10">
        <v>3</v>
      </c>
      <c r="C150" s="10">
        <v>1</v>
      </c>
      <c r="D150" s="16">
        <v>27</v>
      </c>
      <c r="E150" s="16">
        <v>2</v>
      </c>
      <c r="F150" s="17">
        <v>4</v>
      </c>
    </row>
    <row r="151" spans="1:7" x14ac:dyDescent="0.2">
      <c r="A151" s="15">
        <v>1</v>
      </c>
      <c r="B151" s="10">
        <v>3</v>
      </c>
      <c r="C151" s="10">
        <v>1</v>
      </c>
      <c r="D151" s="16">
        <v>28</v>
      </c>
      <c r="E151" s="16">
        <v>1</v>
      </c>
      <c r="F151" s="17">
        <v>7</v>
      </c>
    </row>
    <row r="152" spans="1:7" x14ac:dyDescent="0.2">
      <c r="A152" s="15">
        <v>1</v>
      </c>
      <c r="B152" s="20">
        <v>3</v>
      </c>
      <c r="C152" s="20">
        <v>1</v>
      </c>
      <c r="D152" s="16">
        <v>29</v>
      </c>
      <c r="E152" s="16">
        <v>1</v>
      </c>
      <c r="F152" s="17">
        <v>0</v>
      </c>
    </row>
    <row r="153" spans="1:7" x14ac:dyDescent="0.2">
      <c r="A153" s="22">
        <v>1</v>
      </c>
      <c r="B153" s="23">
        <v>3</v>
      </c>
      <c r="C153" s="23">
        <v>1</v>
      </c>
      <c r="D153" s="23">
        <v>30</v>
      </c>
      <c r="E153" s="23">
        <v>2</v>
      </c>
      <c r="F153" s="24">
        <v>0</v>
      </c>
      <c r="G153" s="25" t="s">
        <v>43</v>
      </c>
    </row>
    <row r="154" spans="1:7" x14ac:dyDescent="0.2">
      <c r="A154" s="15">
        <v>1</v>
      </c>
      <c r="B154" s="10">
        <v>3</v>
      </c>
      <c r="C154" s="10">
        <v>1</v>
      </c>
      <c r="D154" s="16">
        <v>31</v>
      </c>
      <c r="E154" s="16">
        <v>1</v>
      </c>
      <c r="F154" s="17">
        <v>10</v>
      </c>
    </row>
    <row r="155" spans="1:7" x14ac:dyDescent="0.2">
      <c r="A155" s="15">
        <v>1</v>
      </c>
      <c r="B155" s="10">
        <v>3</v>
      </c>
      <c r="C155" s="10">
        <v>1</v>
      </c>
      <c r="D155" s="16">
        <v>32</v>
      </c>
      <c r="E155" s="16">
        <v>1</v>
      </c>
      <c r="F155" s="17">
        <v>5</v>
      </c>
    </row>
    <row r="156" spans="1:7" x14ac:dyDescent="0.2">
      <c r="A156" s="15">
        <v>1</v>
      </c>
      <c r="B156" s="10">
        <v>3</v>
      </c>
      <c r="C156" s="10">
        <v>1</v>
      </c>
      <c r="D156" s="16">
        <v>33</v>
      </c>
      <c r="E156" s="16">
        <v>2</v>
      </c>
      <c r="F156" s="17">
        <v>0</v>
      </c>
    </row>
    <row r="157" spans="1:7" x14ac:dyDescent="0.2">
      <c r="A157" s="15">
        <v>1</v>
      </c>
      <c r="B157" s="10">
        <v>3</v>
      </c>
      <c r="C157" s="10">
        <v>1</v>
      </c>
      <c r="D157" s="16">
        <v>34</v>
      </c>
      <c r="E157" s="16">
        <v>1</v>
      </c>
      <c r="F157" s="17">
        <v>1</v>
      </c>
    </row>
    <row r="158" spans="1:7" x14ac:dyDescent="0.2">
      <c r="A158" s="19">
        <v>1</v>
      </c>
      <c r="B158" s="20">
        <v>3</v>
      </c>
      <c r="C158" s="20">
        <v>1</v>
      </c>
      <c r="D158" s="16">
        <v>35</v>
      </c>
      <c r="E158" s="16">
        <v>1</v>
      </c>
      <c r="F158" s="17">
        <v>2</v>
      </c>
    </row>
    <row r="159" spans="1:7" x14ac:dyDescent="0.2">
      <c r="A159" s="15">
        <v>1</v>
      </c>
      <c r="B159" s="10">
        <v>3</v>
      </c>
      <c r="C159" s="10">
        <v>1</v>
      </c>
      <c r="D159" s="16">
        <v>36</v>
      </c>
      <c r="E159" s="16">
        <v>2</v>
      </c>
      <c r="F159" s="17">
        <v>0</v>
      </c>
    </row>
    <row r="160" spans="1:7" x14ac:dyDescent="0.2">
      <c r="A160" s="15">
        <v>1</v>
      </c>
      <c r="B160" s="10">
        <v>3</v>
      </c>
      <c r="C160" s="10">
        <v>1</v>
      </c>
      <c r="D160" s="16">
        <v>37</v>
      </c>
      <c r="E160" s="16">
        <v>1</v>
      </c>
      <c r="F160" s="17">
        <v>0</v>
      </c>
    </row>
    <row r="161" spans="1:7" x14ac:dyDescent="0.2">
      <c r="A161" s="15">
        <v>1</v>
      </c>
      <c r="B161" s="10">
        <v>3</v>
      </c>
      <c r="C161" s="10">
        <v>1</v>
      </c>
      <c r="D161" s="16">
        <v>38</v>
      </c>
      <c r="E161" s="16">
        <v>1</v>
      </c>
      <c r="F161" s="17">
        <v>0</v>
      </c>
    </row>
    <row r="162" spans="1:7" x14ac:dyDescent="0.2">
      <c r="A162" s="15">
        <v>1</v>
      </c>
      <c r="B162" s="10">
        <v>3</v>
      </c>
      <c r="C162" s="10">
        <v>1</v>
      </c>
      <c r="D162" s="16">
        <v>39</v>
      </c>
      <c r="E162" s="16">
        <v>2</v>
      </c>
      <c r="F162" s="17">
        <v>0</v>
      </c>
    </row>
    <row r="163" spans="1:7" x14ac:dyDescent="0.2">
      <c r="A163" s="22">
        <v>1</v>
      </c>
      <c r="B163" s="23">
        <v>3</v>
      </c>
      <c r="C163" s="23">
        <v>1</v>
      </c>
      <c r="D163" s="23">
        <v>40</v>
      </c>
      <c r="E163" s="23">
        <v>1</v>
      </c>
      <c r="F163" s="24">
        <v>1</v>
      </c>
      <c r="G163" s="25"/>
    </row>
    <row r="164" spans="1:7" x14ac:dyDescent="0.2">
      <c r="A164" s="15">
        <v>1</v>
      </c>
      <c r="B164" s="10">
        <v>3</v>
      </c>
      <c r="C164" s="10">
        <v>1</v>
      </c>
      <c r="D164" s="16">
        <v>41</v>
      </c>
      <c r="E164" s="16">
        <v>1</v>
      </c>
      <c r="F164" s="17">
        <v>0</v>
      </c>
    </row>
    <row r="165" spans="1:7" x14ac:dyDescent="0.2">
      <c r="A165" s="15">
        <v>1</v>
      </c>
      <c r="B165" s="10">
        <v>3</v>
      </c>
      <c r="C165" s="10">
        <v>1</v>
      </c>
      <c r="D165" s="16">
        <v>42</v>
      </c>
      <c r="E165" s="16">
        <v>2</v>
      </c>
      <c r="F165" s="17">
        <v>2</v>
      </c>
    </row>
    <row r="166" spans="1:7" x14ac:dyDescent="0.2">
      <c r="A166" s="15">
        <v>1</v>
      </c>
      <c r="B166" s="10">
        <v>3</v>
      </c>
      <c r="C166" s="10">
        <v>1</v>
      </c>
      <c r="D166" s="16">
        <v>43</v>
      </c>
      <c r="E166" s="16">
        <v>1</v>
      </c>
      <c r="F166" s="17">
        <v>1</v>
      </c>
    </row>
    <row r="167" spans="1:7" x14ac:dyDescent="0.2">
      <c r="A167" s="15">
        <v>1</v>
      </c>
      <c r="B167" s="10">
        <v>3</v>
      </c>
      <c r="C167" s="10">
        <v>1</v>
      </c>
      <c r="D167" s="16">
        <v>44</v>
      </c>
      <c r="E167" s="16">
        <v>1</v>
      </c>
      <c r="F167" s="17">
        <v>0</v>
      </c>
    </row>
    <row r="168" spans="1:7" x14ac:dyDescent="0.2">
      <c r="A168" s="19">
        <v>1</v>
      </c>
      <c r="B168" s="20">
        <v>3</v>
      </c>
      <c r="C168" s="20">
        <v>1</v>
      </c>
      <c r="D168" s="16">
        <v>45</v>
      </c>
      <c r="E168" s="16">
        <v>2</v>
      </c>
      <c r="F168" s="17">
        <v>0</v>
      </c>
    </row>
    <row r="169" spans="1:7" x14ac:dyDescent="0.2">
      <c r="A169" s="15">
        <v>1</v>
      </c>
      <c r="B169" s="10">
        <v>3</v>
      </c>
      <c r="C169" s="10">
        <v>1</v>
      </c>
      <c r="D169" s="16">
        <v>46</v>
      </c>
      <c r="E169" s="16">
        <v>1</v>
      </c>
      <c r="F169" s="17">
        <v>0</v>
      </c>
    </row>
    <row r="170" spans="1:7" x14ac:dyDescent="0.2">
      <c r="A170" s="15">
        <v>1</v>
      </c>
      <c r="B170" s="10">
        <v>3</v>
      </c>
      <c r="C170" s="10">
        <v>1</v>
      </c>
      <c r="D170" s="16">
        <v>47</v>
      </c>
      <c r="E170" s="16">
        <v>1</v>
      </c>
      <c r="F170" s="17">
        <v>2</v>
      </c>
    </row>
    <row r="171" spans="1:7" x14ac:dyDescent="0.2">
      <c r="A171" s="15">
        <v>1</v>
      </c>
      <c r="B171" s="10">
        <v>3</v>
      </c>
      <c r="C171" s="10">
        <v>1</v>
      </c>
      <c r="D171" s="16">
        <v>48</v>
      </c>
      <c r="E171" s="16">
        <v>2</v>
      </c>
      <c r="F171" s="17">
        <v>6</v>
      </c>
    </row>
    <row r="172" spans="1:7" x14ac:dyDescent="0.2">
      <c r="A172" s="15">
        <v>1</v>
      </c>
      <c r="B172" s="10">
        <v>3</v>
      </c>
      <c r="C172" s="10">
        <v>1</v>
      </c>
      <c r="D172" s="16">
        <v>49</v>
      </c>
      <c r="E172" s="16">
        <v>1</v>
      </c>
      <c r="F172" s="17">
        <v>13</v>
      </c>
    </row>
    <row r="173" spans="1:7" x14ac:dyDescent="0.2">
      <c r="A173" s="22">
        <v>1</v>
      </c>
      <c r="B173" s="23">
        <v>3</v>
      </c>
      <c r="C173" s="23">
        <v>1</v>
      </c>
      <c r="D173" s="23">
        <v>50</v>
      </c>
      <c r="E173" s="23">
        <v>1</v>
      </c>
      <c r="F173" s="24">
        <v>4</v>
      </c>
      <c r="G173" s="23"/>
    </row>
    <row r="174" spans="1:7" x14ac:dyDescent="0.2">
      <c r="A174" s="15">
        <v>1</v>
      </c>
      <c r="B174" s="10">
        <v>3</v>
      </c>
      <c r="C174" s="10">
        <v>1</v>
      </c>
      <c r="D174" s="16">
        <v>51</v>
      </c>
      <c r="E174" s="16">
        <v>2</v>
      </c>
      <c r="F174" s="17">
        <v>0</v>
      </c>
    </row>
    <row r="175" spans="1:7" x14ac:dyDescent="0.2">
      <c r="A175" s="15">
        <v>1</v>
      </c>
      <c r="B175" s="10">
        <v>3</v>
      </c>
      <c r="C175" s="10">
        <v>1</v>
      </c>
      <c r="D175" s="16">
        <v>52</v>
      </c>
      <c r="E175" s="16">
        <v>1</v>
      </c>
      <c r="F175" s="17">
        <v>4</v>
      </c>
    </row>
    <row r="176" spans="1:7" x14ac:dyDescent="0.2">
      <c r="A176" s="15">
        <v>1</v>
      </c>
      <c r="B176" s="10">
        <v>3</v>
      </c>
      <c r="C176" s="10">
        <v>1</v>
      </c>
      <c r="D176" s="16">
        <v>53</v>
      </c>
      <c r="E176" s="16">
        <v>1</v>
      </c>
      <c r="F176" s="17">
        <v>5</v>
      </c>
    </row>
    <row r="177" spans="1:7" x14ac:dyDescent="0.2">
      <c r="A177" s="15">
        <v>1</v>
      </c>
      <c r="B177" s="10">
        <v>3</v>
      </c>
      <c r="C177" s="10">
        <v>1</v>
      </c>
      <c r="D177" s="16">
        <v>54</v>
      </c>
      <c r="E177" s="16">
        <v>2</v>
      </c>
      <c r="F177" s="17">
        <v>1</v>
      </c>
    </row>
    <row r="178" spans="1:7" x14ac:dyDescent="0.2">
      <c r="A178" s="19">
        <v>1</v>
      </c>
      <c r="B178" s="20">
        <v>3</v>
      </c>
      <c r="C178" s="20">
        <v>1</v>
      </c>
      <c r="D178" s="16">
        <v>55</v>
      </c>
      <c r="E178" s="16">
        <v>1</v>
      </c>
      <c r="F178" s="17">
        <v>0</v>
      </c>
    </row>
    <row r="179" spans="1:7" x14ac:dyDescent="0.2">
      <c r="A179" s="15">
        <v>1</v>
      </c>
      <c r="B179" s="10">
        <v>3</v>
      </c>
      <c r="C179" s="10">
        <v>1</v>
      </c>
      <c r="D179" s="16">
        <v>56</v>
      </c>
      <c r="E179" s="16">
        <v>1</v>
      </c>
      <c r="F179" s="17">
        <v>1</v>
      </c>
    </row>
    <row r="180" spans="1:7" x14ac:dyDescent="0.2">
      <c r="A180" s="15">
        <v>1</v>
      </c>
      <c r="B180" s="10">
        <v>3</v>
      </c>
      <c r="C180" s="10">
        <v>1</v>
      </c>
      <c r="D180" s="16">
        <v>57</v>
      </c>
      <c r="E180" s="16">
        <v>2</v>
      </c>
      <c r="F180" s="17">
        <v>0</v>
      </c>
    </row>
    <row r="181" spans="1:7" x14ac:dyDescent="0.2">
      <c r="A181" s="15">
        <v>1</v>
      </c>
      <c r="B181" s="10">
        <v>3</v>
      </c>
      <c r="C181" s="10">
        <v>1</v>
      </c>
      <c r="D181" s="16">
        <v>58</v>
      </c>
      <c r="E181" s="16">
        <v>1</v>
      </c>
      <c r="F181" s="17">
        <v>8</v>
      </c>
    </row>
    <row r="182" spans="1:7" x14ac:dyDescent="0.2">
      <c r="A182" s="15">
        <v>1</v>
      </c>
      <c r="B182" s="10">
        <v>3</v>
      </c>
      <c r="C182" s="10">
        <v>1</v>
      </c>
      <c r="D182" s="16">
        <v>59</v>
      </c>
      <c r="E182" s="16">
        <v>1</v>
      </c>
      <c r="F182" s="17">
        <v>0</v>
      </c>
    </row>
    <row r="183" spans="1:7" ht="15.75" thickBot="1" x14ac:dyDescent="0.25">
      <c r="A183" s="26">
        <v>1</v>
      </c>
      <c r="B183" s="27">
        <v>3</v>
      </c>
      <c r="C183" s="27">
        <v>1</v>
      </c>
      <c r="D183" s="27">
        <v>60</v>
      </c>
      <c r="E183" s="27">
        <v>2</v>
      </c>
      <c r="F183" s="28">
        <v>0</v>
      </c>
      <c r="G183" s="27"/>
    </row>
    <row r="184" spans="1:7" x14ac:dyDescent="0.2">
      <c r="A184" s="15">
        <v>1</v>
      </c>
      <c r="B184" s="10">
        <v>4</v>
      </c>
      <c r="C184" s="10">
        <v>1</v>
      </c>
      <c r="D184" s="16">
        <v>1</v>
      </c>
      <c r="E184" s="16">
        <v>1</v>
      </c>
      <c r="F184" s="17">
        <v>1</v>
      </c>
    </row>
    <row r="185" spans="1:7" x14ac:dyDescent="0.2">
      <c r="A185" s="15">
        <v>1</v>
      </c>
      <c r="B185" s="10">
        <v>4</v>
      </c>
      <c r="C185" s="10">
        <v>1</v>
      </c>
      <c r="D185" s="16">
        <v>2</v>
      </c>
      <c r="E185" s="16">
        <v>1</v>
      </c>
      <c r="F185" s="17">
        <v>41</v>
      </c>
    </row>
    <row r="186" spans="1:7" x14ac:dyDescent="0.2">
      <c r="A186" s="15">
        <v>1</v>
      </c>
      <c r="B186" s="10">
        <v>4</v>
      </c>
      <c r="C186" s="10">
        <v>1</v>
      </c>
      <c r="D186" s="16">
        <v>3</v>
      </c>
      <c r="E186" s="16">
        <v>2</v>
      </c>
      <c r="F186" s="17">
        <v>0</v>
      </c>
    </row>
    <row r="187" spans="1:7" x14ac:dyDescent="0.2">
      <c r="A187" s="15">
        <v>1</v>
      </c>
      <c r="B187" s="10">
        <v>4</v>
      </c>
      <c r="C187" s="10">
        <v>1</v>
      </c>
      <c r="D187" s="16">
        <v>4</v>
      </c>
      <c r="E187" s="16">
        <v>1</v>
      </c>
      <c r="F187" s="17">
        <v>15</v>
      </c>
    </row>
    <row r="188" spans="1:7" x14ac:dyDescent="0.2">
      <c r="A188" s="19">
        <v>1</v>
      </c>
      <c r="B188" s="20">
        <v>4</v>
      </c>
      <c r="C188" s="20">
        <v>1</v>
      </c>
      <c r="D188" s="16">
        <v>5</v>
      </c>
      <c r="E188" s="16">
        <v>1</v>
      </c>
      <c r="F188" s="17">
        <v>8</v>
      </c>
    </row>
    <row r="189" spans="1:7" x14ac:dyDescent="0.2">
      <c r="A189" s="15">
        <v>1</v>
      </c>
      <c r="B189" s="10">
        <v>4</v>
      </c>
      <c r="C189" s="10">
        <v>1</v>
      </c>
      <c r="D189" s="16">
        <v>6</v>
      </c>
      <c r="E189" s="16">
        <v>2</v>
      </c>
      <c r="F189" s="17">
        <v>0</v>
      </c>
    </row>
    <row r="190" spans="1:7" x14ac:dyDescent="0.2">
      <c r="A190" s="15">
        <v>1</v>
      </c>
      <c r="B190" s="10">
        <v>4</v>
      </c>
      <c r="C190" s="10">
        <v>1</v>
      </c>
      <c r="D190" s="16">
        <v>7</v>
      </c>
      <c r="E190" s="16">
        <v>1</v>
      </c>
      <c r="F190" s="17">
        <v>16</v>
      </c>
    </row>
    <row r="191" spans="1:7" x14ac:dyDescent="0.2">
      <c r="A191" s="15">
        <v>1</v>
      </c>
      <c r="B191" s="10">
        <v>4</v>
      </c>
      <c r="C191" s="10">
        <v>1</v>
      </c>
      <c r="D191" s="16">
        <v>8</v>
      </c>
      <c r="E191" s="16">
        <v>1</v>
      </c>
      <c r="F191" s="17">
        <v>5</v>
      </c>
    </row>
    <row r="192" spans="1:7" x14ac:dyDescent="0.2">
      <c r="A192" s="15">
        <v>1</v>
      </c>
      <c r="B192" s="10">
        <v>4</v>
      </c>
      <c r="C192" s="10">
        <v>1</v>
      </c>
      <c r="D192" s="16">
        <v>9</v>
      </c>
      <c r="E192" s="16">
        <v>2</v>
      </c>
      <c r="F192" s="17">
        <v>5</v>
      </c>
    </row>
    <row r="193" spans="1:7" x14ac:dyDescent="0.2">
      <c r="A193" s="22">
        <v>1</v>
      </c>
      <c r="B193" s="23">
        <v>4</v>
      </c>
      <c r="C193" s="23">
        <v>1</v>
      </c>
      <c r="D193" s="23">
        <v>10</v>
      </c>
      <c r="E193" s="23">
        <v>1</v>
      </c>
      <c r="F193" s="24">
        <v>13</v>
      </c>
      <c r="G193" s="25"/>
    </row>
    <row r="194" spans="1:7" x14ac:dyDescent="0.2">
      <c r="A194" s="15">
        <v>1</v>
      </c>
      <c r="B194" s="10">
        <v>4</v>
      </c>
      <c r="C194" s="10">
        <v>1</v>
      </c>
      <c r="D194" s="16">
        <v>11</v>
      </c>
      <c r="E194" s="16">
        <v>1</v>
      </c>
      <c r="F194" s="17">
        <v>0</v>
      </c>
    </row>
    <row r="195" spans="1:7" x14ac:dyDescent="0.2">
      <c r="A195" s="15">
        <v>1</v>
      </c>
      <c r="B195" s="10">
        <v>4</v>
      </c>
      <c r="C195" s="10">
        <v>1</v>
      </c>
      <c r="D195" s="16">
        <v>12</v>
      </c>
      <c r="E195" s="16">
        <v>2</v>
      </c>
      <c r="F195" s="17">
        <v>0</v>
      </c>
    </row>
    <row r="196" spans="1:7" x14ac:dyDescent="0.2">
      <c r="A196" s="15">
        <v>1</v>
      </c>
      <c r="B196" s="10">
        <v>4</v>
      </c>
      <c r="C196" s="10">
        <v>1</v>
      </c>
      <c r="D196" s="16">
        <v>13</v>
      </c>
      <c r="E196" s="16">
        <v>1</v>
      </c>
      <c r="F196" s="17">
        <v>0</v>
      </c>
    </row>
    <row r="197" spans="1:7" x14ac:dyDescent="0.2">
      <c r="A197" s="15">
        <v>1</v>
      </c>
      <c r="B197" s="10">
        <v>4</v>
      </c>
      <c r="C197" s="10">
        <v>1</v>
      </c>
      <c r="D197" s="16">
        <v>14</v>
      </c>
      <c r="E197" s="16">
        <v>1</v>
      </c>
      <c r="F197" s="17">
        <v>1</v>
      </c>
    </row>
    <row r="198" spans="1:7" x14ac:dyDescent="0.2">
      <c r="A198" s="19">
        <v>1</v>
      </c>
      <c r="B198" s="20">
        <v>4</v>
      </c>
      <c r="C198" s="20">
        <v>1</v>
      </c>
      <c r="D198" s="16">
        <v>15</v>
      </c>
      <c r="E198" s="16">
        <v>2</v>
      </c>
      <c r="F198" s="17">
        <v>0</v>
      </c>
    </row>
    <row r="199" spans="1:7" x14ac:dyDescent="0.2">
      <c r="A199" s="15">
        <v>1</v>
      </c>
      <c r="B199" s="10">
        <v>4</v>
      </c>
      <c r="C199" s="10">
        <v>1</v>
      </c>
      <c r="D199" s="16">
        <v>16</v>
      </c>
      <c r="E199" s="16">
        <v>1</v>
      </c>
      <c r="F199" s="17">
        <v>1</v>
      </c>
    </row>
    <row r="200" spans="1:7" x14ac:dyDescent="0.2">
      <c r="A200" s="15">
        <v>1</v>
      </c>
      <c r="B200" s="10">
        <v>4</v>
      </c>
      <c r="C200" s="10">
        <v>1</v>
      </c>
      <c r="D200" s="16">
        <v>17</v>
      </c>
      <c r="E200" s="16">
        <v>1</v>
      </c>
      <c r="F200" s="17">
        <v>14</v>
      </c>
    </row>
    <row r="201" spans="1:7" x14ac:dyDescent="0.2">
      <c r="A201" s="15">
        <v>1</v>
      </c>
      <c r="B201" s="10">
        <v>4</v>
      </c>
      <c r="C201" s="10">
        <v>1</v>
      </c>
      <c r="D201" s="16">
        <v>18</v>
      </c>
      <c r="E201" s="16">
        <v>2</v>
      </c>
      <c r="F201" s="17">
        <v>5</v>
      </c>
    </row>
    <row r="202" spans="1:7" x14ac:dyDescent="0.2">
      <c r="A202" s="15">
        <v>1</v>
      </c>
      <c r="B202" s="10">
        <v>4</v>
      </c>
      <c r="C202" s="10">
        <v>1</v>
      </c>
      <c r="D202" s="16">
        <v>19</v>
      </c>
      <c r="E202" s="16">
        <v>1</v>
      </c>
      <c r="F202" s="17">
        <v>0</v>
      </c>
    </row>
    <row r="203" spans="1:7" x14ac:dyDescent="0.2">
      <c r="A203" s="22">
        <v>1</v>
      </c>
      <c r="B203" s="23">
        <v>4</v>
      </c>
      <c r="C203" s="23">
        <v>1</v>
      </c>
      <c r="D203" s="23">
        <v>20</v>
      </c>
      <c r="E203" s="23">
        <v>1</v>
      </c>
      <c r="F203" s="24">
        <v>0</v>
      </c>
      <c r="G203" s="25"/>
    </row>
    <row r="204" spans="1:7" x14ac:dyDescent="0.2">
      <c r="A204" s="15">
        <v>1</v>
      </c>
      <c r="B204" s="10">
        <v>4</v>
      </c>
      <c r="C204" s="10">
        <v>1</v>
      </c>
      <c r="D204" s="16">
        <v>21</v>
      </c>
      <c r="E204" s="16">
        <v>2</v>
      </c>
      <c r="F204" s="17">
        <v>3</v>
      </c>
    </row>
    <row r="205" spans="1:7" x14ac:dyDescent="0.2">
      <c r="A205" s="15">
        <v>1</v>
      </c>
      <c r="B205" s="10">
        <v>4</v>
      </c>
      <c r="C205" s="10">
        <v>1</v>
      </c>
      <c r="D205" s="16">
        <v>22</v>
      </c>
      <c r="E205" s="16">
        <v>1</v>
      </c>
      <c r="F205" s="17">
        <v>3</v>
      </c>
    </row>
    <row r="206" spans="1:7" x14ac:dyDescent="0.2">
      <c r="A206" s="15">
        <v>1</v>
      </c>
      <c r="B206" s="10">
        <v>4</v>
      </c>
      <c r="C206" s="10">
        <v>1</v>
      </c>
      <c r="D206" s="16">
        <v>23</v>
      </c>
      <c r="E206" s="16">
        <v>1</v>
      </c>
      <c r="F206" s="17">
        <v>3</v>
      </c>
    </row>
    <row r="207" spans="1:7" x14ac:dyDescent="0.2">
      <c r="A207" s="15">
        <v>1</v>
      </c>
      <c r="B207" s="10">
        <v>4</v>
      </c>
      <c r="C207" s="10">
        <v>1</v>
      </c>
      <c r="D207" s="16">
        <v>24</v>
      </c>
      <c r="E207" s="16">
        <v>2</v>
      </c>
      <c r="F207" s="17">
        <v>0</v>
      </c>
    </row>
    <row r="208" spans="1:7" x14ac:dyDescent="0.2">
      <c r="A208" s="19">
        <v>1</v>
      </c>
      <c r="B208" s="20">
        <v>4</v>
      </c>
      <c r="C208" s="20">
        <v>1</v>
      </c>
      <c r="D208" s="16">
        <v>25</v>
      </c>
      <c r="E208" s="16">
        <v>1</v>
      </c>
      <c r="F208" s="17">
        <v>1</v>
      </c>
    </row>
    <row r="209" spans="1:7" x14ac:dyDescent="0.2">
      <c r="A209" s="15">
        <v>1</v>
      </c>
      <c r="B209" s="10">
        <v>4</v>
      </c>
      <c r="C209" s="10">
        <v>1</v>
      </c>
      <c r="D209" s="16">
        <v>26</v>
      </c>
      <c r="E209" s="16">
        <v>1</v>
      </c>
      <c r="F209" s="17">
        <v>23</v>
      </c>
    </row>
    <row r="210" spans="1:7" x14ac:dyDescent="0.2">
      <c r="A210" s="15">
        <v>1</v>
      </c>
      <c r="B210" s="10">
        <v>4</v>
      </c>
      <c r="C210" s="10">
        <v>1</v>
      </c>
      <c r="D210" s="16">
        <v>27</v>
      </c>
      <c r="E210" s="16">
        <v>2</v>
      </c>
      <c r="F210" s="17">
        <v>4</v>
      </c>
    </row>
    <row r="211" spans="1:7" x14ac:dyDescent="0.2">
      <c r="A211" s="15">
        <v>1</v>
      </c>
      <c r="B211" s="10">
        <v>4</v>
      </c>
      <c r="C211" s="10">
        <v>1</v>
      </c>
      <c r="D211" s="16">
        <v>28</v>
      </c>
      <c r="E211" s="16">
        <v>1</v>
      </c>
      <c r="F211" s="17">
        <v>8</v>
      </c>
    </row>
    <row r="212" spans="1:7" x14ac:dyDescent="0.2">
      <c r="A212" s="15">
        <v>1</v>
      </c>
      <c r="B212" s="20">
        <v>4</v>
      </c>
      <c r="C212" s="20">
        <v>1</v>
      </c>
      <c r="D212" s="16">
        <v>29</v>
      </c>
      <c r="E212" s="16">
        <v>1</v>
      </c>
      <c r="F212" s="17">
        <v>8</v>
      </c>
    </row>
    <row r="213" spans="1:7" x14ac:dyDescent="0.2">
      <c r="A213" s="22">
        <v>1</v>
      </c>
      <c r="B213" s="23">
        <v>4</v>
      </c>
      <c r="C213" s="23">
        <v>1</v>
      </c>
      <c r="D213" s="23">
        <v>30</v>
      </c>
      <c r="E213" s="23">
        <v>2</v>
      </c>
      <c r="F213" s="24">
        <v>0</v>
      </c>
      <c r="G213" s="25"/>
    </row>
    <row r="214" spans="1:7" x14ac:dyDescent="0.2">
      <c r="A214" s="15">
        <v>1</v>
      </c>
      <c r="B214" s="10">
        <v>4</v>
      </c>
      <c r="C214" s="10">
        <v>1</v>
      </c>
      <c r="D214" s="16">
        <v>31</v>
      </c>
      <c r="E214" s="16">
        <v>1</v>
      </c>
      <c r="F214" s="17">
        <v>0</v>
      </c>
    </row>
    <row r="215" spans="1:7" x14ac:dyDescent="0.2">
      <c r="A215" s="15">
        <v>1</v>
      </c>
      <c r="B215" s="10">
        <v>4</v>
      </c>
      <c r="C215" s="10">
        <v>1</v>
      </c>
      <c r="D215" s="16">
        <v>32</v>
      </c>
      <c r="E215" s="16">
        <v>1</v>
      </c>
      <c r="F215" s="17">
        <v>13</v>
      </c>
    </row>
    <row r="216" spans="1:7" x14ac:dyDescent="0.2">
      <c r="A216" s="15">
        <v>1</v>
      </c>
      <c r="B216" s="10">
        <v>4</v>
      </c>
      <c r="C216" s="10">
        <v>1</v>
      </c>
      <c r="D216" s="16">
        <v>33</v>
      </c>
      <c r="E216" s="16">
        <v>2</v>
      </c>
      <c r="F216" s="17">
        <v>0</v>
      </c>
    </row>
    <row r="217" spans="1:7" x14ac:dyDescent="0.2">
      <c r="A217" s="15">
        <v>1</v>
      </c>
      <c r="B217" s="10">
        <v>4</v>
      </c>
      <c r="C217" s="10">
        <v>1</v>
      </c>
      <c r="D217" s="16">
        <v>34</v>
      </c>
      <c r="E217" s="16">
        <v>1</v>
      </c>
      <c r="F217" s="17">
        <v>11</v>
      </c>
    </row>
    <row r="218" spans="1:7" x14ac:dyDescent="0.2">
      <c r="A218" s="19">
        <v>1</v>
      </c>
      <c r="B218" s="20">
        <v>4</v>
      </c>
      <c r="C218" s="20">
        <v>1</v>
      </c>
      <c r="D218" s="16">
        <v>35</v>
      </c>
      <c r="E218" s="16">
        <v>1</v>
      </c>
      <c r="F218" s="17">
        <v>1</v>
      </c>
    </row>
    <row r="219" spans="1:7" x14ac:dyDescent="0.2">
      <c r="A219" s="15">
        <v>1</v>
      </c>
      <c r="B219" s="10">
        <v>4</v>
      </c>
      <c r="C219" s="10">
        <v>1</v>
      </c>
      <c r="D219" s="16">
        <v>36</v>
      </c>
      <c r="E219" s="16">
        <v>2</v>
      </c>
      <c r="F219" s="17">
        <v>1</v>
      </c>
    </row>
    <row r="220" spans="1:7" x14ac:dyDescent="0.2">
      <c r="A220" s="15">
        <v>1</v>
      </c>
      <c r="B220" s="10">
        <v>4</v>
      </c>
      <c r="C220" s="10">
        <v>1</v>
      </c>
      <c r="D220" s="16">
        <v>37</v>
      </c>
      <c r="E220" s="16">
        <v>1</v>
      </c>
      <c r="F220" s="17">
        <v>14</v>
      </c>
    </row>
    <row r="221" spans="1:7" x14ac:dyDescent="0.2">
      <c r="A221" s="15">
        <v>1</v>
      </c>
      <c r="B221" s="10">
        <v>4</v>
      </c>
      <c r="C221" s="10">
        <v>1</v>
      </c>
      <c r="D221" s="16">
        <v>38</v>
      </c>
      <c r="E221" s="16">
        <v>1</v>
      </c>
      <c r="F221" s="17">
        <v>6</v>
      </c>
    </row>
    <row r="222" spans="1:7" x14ac:dyDescent="0.2">
      <c r="A222" s="15">
        <v>1</v>
      </c>
      <c r="B222" s="10">
        <v>4</v>
      </c>
      <c r="C222" s="10">
        <v>1</v>
      </c>
      <c r="D222" s="16">
        <v>39</v>
      </c>
      <c r="E222" s="16">
        <v>2</v>
      </c>
      <c r="F222" s="17">
        <v>0</v>
      </c>
    </row>
    <row r="223" spans="1:7" x14ac:dyDescent="0.2">
      <c r="A223" s="22">
        <v>1</v>
      </c>
      <c r="B223" s="23">
        <v>4</v>
      </c>
      <c r="C223" s="23">
        <v>1</v>
      </c>
      <c r="D223" s="23">
        <v>40</v>
      </c>
      <c r="E223" s="23">
        <v>1</v>
      </c>
      <c r="F223" s="24">
        <v>0</v>
      </c>
      <c r="G223" s="25"/>
    </row>
    <row r="224" spans="1:7" x14ac:dyDescent="0.2">
      <c r="A224" s="15">
        <v>1</v>
      </c>
      <c r="B224" s="10">
        <v>4</v>
      </c>
      <c r="C224" s="10">
        <v>1</v>
      </c>
      <c r="D224" s="16">
        <v>41</v>
      </c>
      <c r="E224" s="16">
        <v>1</v>
      </c>
      <c r="F224" s="17">
        <v>2</v>
      </c>
    </row>
    <row r="225" spans="1:7" x14ac:dyDescent="0.2">
      <c r="A225" s="15">
        <v>1</v>
      </c>
      <c r="B225" s="10">
        <v>4</v>
      </c>
      <c r="C225" s="10">
        <v>1</v>
      </c>
      <c r="D225" s="16">
        <v>42</v>
      </c>
      <c r="E225" s="16">
        <v>2</v>
      </c>
      <c r="F225" s="17">
        <v>0</v>
      </c>
    </row>
    <row r="226" spans="1:7" x14ac:dyDescent="0.2">
      <c r="A226" s="15">
        <v>1</v>
      </c>
      <c r="B226" s="10">
        <v>4</v>
      </c>
      <c r="C226" s="10">
        <v>1</v>
      </c>
      <c r="D226" s="16">
        <v>43</v>
      </c>
      <c r="E226" s="16">
        <v>1</v>
      </c>
      <c r="F226" s="17">
        <v>1</v>
      </c>
    </row>
    <row r="227" spans="1:7" x14ac:dyDescent="0.2">
      <c r="A227" s="15">
        <v>1</v>
      </c>
      <c r="B227" s="10">
        <v>4</v>
      </c>
      <c r="C227" s="10">
        <v>1</v>
      </c>
      <c r="D227" s="16">
        <v>44</v>
      </c>
      <c r="E227" s="16">
        <v>1</v>
      </c>
      <c r="F227" s="17">
        <v>2</v>
      </c>
    </row>
    <row r="228" spans="1:7" x14ac:dyDescent="0.2">
      <c r="A228" s="19">
        <v>1</v>
      </c>
      <c r="B228" s="20">
        <v>4</v>
      </c>
      <c r="C228" s="20">
        <v>1</v>
      </c>
      <c r="D228" s="16">
        <v>45</v>
      </c>
      <c r="E228" s="16">
        <v>2</v>
      </c>
      <c r="F228" s="17">
        <v>0</v>
      </c>
    </row>
    <row r="229" spans="1:7" x14ac:dyDescent="0.2">
      <c r="A229" s="15">
        <v>1</v>
      </c>
      <c r="B229" s="10">
        <v>4</v>
      </c>
      <c r="C229" s="10">
        <v>1</v>
      </c>
      <c r="D229" s="16">
        <v>46</v>
      </c>
      <c r="E229" s="16">
        <v>1</v>
      </c>
      <c r="F229" s="17">
        <v>7</v>
      </c>
    </row>
    <row r="230" spans="1:7" x14ac:dyDescent="0.2">
      <c r="A230" s="15">
        <v>1</v>
      </c>
      <c r="B230" s="10">
        <v>4</v>
      </c>
      <c r="C230" s="10">
        <v>1</v>
      </c>
      <c r="D230" s="16">
        <v>47</v>
      </c>
      <c r="E230" s="16">
        <v>1</v>
      </c>
      <c r="F230" s="17">
        <v>3</v>
      </c>
    </row>
    <row r="231" spans="1:7" x14ac:dyDescent="0.2">
      <c r="A231" s="15">
        <v>1</v>
      </c>
      <c r="B231" s="10">
        <v>4</v>
      </c>
      <c r="C231" s="10">
        <v>1</v>
      </c>
      <c r="D231" s="16">
        <v>48</v>
      </c>
      <c r="E231" s="16">
        <v>2</v>
      </c>
      <c r="F231" s="17">
        <v>1</v>
      </c>
    </row>
    <row r="232" spans="1:7" x14ac:dyDescent="0.2">
      <c r="A232" s="15">
        <v>1</v>
      </c>
      <c r="B232" s="10">
        <v>4</v>
      </c>
      <c r="C232" s="10">
        <v>1</v>
      </c>
      <c r="D232" s="16">
        <v>49</v>
      </c>
      <c r="E232" s="16">
        <v>1</v>
      </c>
      <c r="F232" s="17">
        <v>2</v>
      </c>
    </row>
    <row r="233" spans="1:7" x14ac:dyDescent="0.2">
      <c r="A233" s="22">
        <v>1</v>
      </c>
      <c r="B233" s="23">
        <v>4</v>
      </c>
      <c r="C233" s="23">
        <v>1</v>
      </c>
      <c r="D233" s="23">
        <v>50</v>
      </c>
      <c r="E233" s="23">
        <v>1</v>
      </c>
      <c r="F233" s="24">
        <v>3</v>
      </c>
      <c r="G233" s="23"/>
    </row>
    <row r="234" spans="1:7" x14ac:dyDescent="0.2">
      <c r="A234" s="15">
        <v>1</v>
      </c>
      <c r="B234" s="10">
        <v>4</v>
      </c>
      <c r="C234" s="10">
        <v>1</v>
      </c>
      <c r="D234" s="16">
        <v>51</v>
      </c>
      <c r="E234" s="16">
        <v>2</v>
      </c>
      <c r="F234" s="17">
        <v>0</v>
      </c>
    </row>
    <row r="235" spans="1:7" x14ac:dyDescent="0.2">
      <c r="A235" s="15">
        <v>1</v>
      </c>
      <c r="B235" s="10">
        <v>4</v>
      </c>
      <c r="C235" s="10">
        <v>1</v>
      </c>
      <c r="D235" s="16">
        <v>52</v>
      </c>
      <c r="E235" s="16">
        <v>1</v>
      </c>
      <c r="F235" s="17">
        <v>1</v>
      </c>
    </row>
    <row r="236" spans="1:7" x14ac:dyDescent="0.2">
      <c r="A236" s="15">
        <v>1</v>
      </c>
      <c r="B236" s="10">
        <v>4</v>
      </c>
      <c r="C236" s="10">
        <v>1</v>
      </c>
      <c r="D236" s="16">
        <v>53</v>
      </c>
      <c r="E236" s="16">
        <v>1</v>
      </c>
      <c r="F236" s="17">
        <v>0</v>
      </c>
    </row>
    <row r="237" spans="1:7" x14ac:dyDescent="0.2">
      <c r="A237" s="15">
        <v>1</v>
      </c>
      <c r="B237" s="10">
        <v>4</v>
      </c>
      <c r="C237" s="10">
        <v>1</v>
      </c>
      <c r="D237" s="16">
        <v>54</v>
      </c>
      <c r="E237" s="16">
        <v>2</v>
      </c>
      <c r="F237" s="17">
        <v>3</v>
      </c>
    </row>
    <row r="238" spans="1:7" x14ac:dyDescent="0.2">
      <c r="A238" s="19">
        <v>1</v>
      </c>
      <c r="B238" s="20">
        <v>4</v>
      </c>
      <c r="C238" s="20">
        <v>1</v>
      </c>
      <c r="D238" s="16">
        <v>55</v>
      </c>
      <c r="E238" s="16">
        <v>1</v>
      </c>
      <c r="F238" s="17">
        <v>3</v>
      </c>
    </row>
    <row r="239" spans="1:7" x14ac:dyDescent="0.2">
      <c r="A239" s="15">
        <v>1</v>
      </c>
      <c r="B239" s="10">
        <v>4</v>
      </c>
      <c r="C239" s="10">
        <v>1</v>
      </c>
      <c r="D239" s="16">
        <v>56</v>
      </c>
      <c r="E239" s="16">
        <v>1</v>
      </c>
      <c r="F239" s="17">
        <v>17</v>
      </c>
    </row>
    <row r="240" spans="1:7" x14ac:dyDescent="0.2">
      <c r="A240" s="15">
        <v>1</v>
      </c>
      <c r="B240" s="10">
        <v>4</v>
      </c>
      <c r="C240" s="10">
        <v>1</v>
      </c>
      <c r="D240" s="16">
        <v>57</v>
      </c>
      <c r="E240" s="16">
        <v>2</v>
      </c>
      <c r="F240" s="17">
        <v>0</v>
      </c>
    </row>
    <row r="241" spans="1:7" x14ac:dyDescent="0.2">
      <c r="A241" s="15">
        <v>1</v>
      </c>
      <c r="B241" s="10">
        <v>4</v>
      </c>
      <c r="C241" s="10">
        <v>1</v>
      </c>
      <c r="D241" s="16">
        <v>58</v>
      </c>
      <c r="E241" s="16">
        <v>1</v>
      </c>
      <c r="F241" s="17">
        <v>6</v>
      </c>
    </row>
    <row r="242" spans="1:7" x14ac:dyDescent="0.2">
      <c r="A242" s="15">
        <v>1</v>
      </c>
      <c r="B242" s="10">
        <v>4</v>
      </c>
      <c r="C242" s="10">
        <v>1</v>
      </c>
      <c r="D242" s="16">
        <v>59</v>
      </c>
      <c r="E242" s="16">
        <v>1</v>
      </c>
      <c r="F242" s="17">
        <v>0</v>
      </c>
    </row>
    <row r="243" spans="1:7" ht="15.75" thickBot="1" x14ac:dyDescent="0.25">
      <c r="A243" s="26">
        <v>1</v>
      </c>
      <c r="B243" s="27">
        <v>4</v>
      </c>
      <c r="C243" s="27">
        <v>1</v>
      </c>
      <c r="D243" s="27">
        <v>60</v>
      </c>
      <c r="E243" s="27">
        <v>2</v>
      </c>
      <c r="F243" s="28">
        <v>0</v>
      </c>
      <c r="G243" s="27"/>
    </row>
    <row r="244" spans="1:7" x14ac:dyDescent="0.2">
      <c r="A244" s="15">
        <v>1</v>
      </c>
      <c r="B244" s="10">
        <v>5</v>
      </c>
      <c r="C244" s="10">
        <v>1</v>
      </c>
      <c r="D244" s="16">
        <v>1</v>
      </c>
      <c r="E244" s="16">
        <v>1</v>
      </c>
      <c r="F244" s="17">
        <v>17</v>
      </c>
    </row>
    <row r="245" spans="1:7" x14ac:dyDescent="0.2">
      <c r="A245" s="15">
        <v>1</v>
      </c>
      <c r="B245" s="10">
        <v>5</v>
      </c>
      <c r="C245" s="10">
        <v>1</v>
      </c>
      <c r="D245" s="16">
        <v>2</v>
      </c>
      <c r="E245" s="16">
        <v>1</v>
      </c>
      <c r="F245" s="17">
        <v>12</v>
      </c>
    </row>
    <row r="246" spans="1:7" x14ac:dyDescent="0.2">
      <c r="A246" s="15">
        <v>1</v>
      </c>
      <c r="B246" s="10">
        <v>5</v>
      </c>
      <c r="C246" s="10">
        <v>1</v>
      </c>
      <c r="D246" s="16">
        <v>3</v>
      </c>
      <c r="E246" s="16">
        <v>2</v>
      </c>
      <c r="F246" s="17">
        <v>3</v>
      </c>
    </row>
    <row r="247" spans="1:7" x14ac:dyDescent="0.2">
      <c r="A247" s="15">
        <v>1</v>
      </c>
      <c r="B247" s="10">
        <v>5</v>
      </c>
      <c r="C247" s="10">
        <v>1</v>
      </c>
      <c r="D247" s="16">
        <v>4</v>
      </c>
      <c r="E247" s="16">
        <v>1</v>
      </c>
      <c r="F247" s="17">
        <v>16</v>
      </c>
    </row>
    <row r="248" spans="1:7" x14ac:dyDescent="0.2">
      <c r="A248" s="19">
        <v>1</v>
      </c>
      <c r="B248" s="20">
        <v>5</v>
      </c>
      <c r="C248" s="20">
        <v>1</v>
      </c>
      <c r="D248" s="16">
        <v>5</v>
      </c>
      <c r="E248" s="16">
        <v>1</v>
      </c>
      <c r="F248" s="17">
        <v>26</v>
      </c>
    </row>
    <row r="249" spans="1:7" x14ac:dyDescent="0.2">
      <c r="A249" s="15">
        <v>1</v>
      </c>
      <c r="B249" s="10">
        <v>5</v>
      </c>
      <c r="C249" s="10">
        <v>1</v>
      </c>
      <c r="D249" s="16">
        <v>6</v>
      </c>
      <c r="E249" s="16">
        <v>2</v>
      </c>
      <c r="F249" s="17">
        <v>17</v>
      </c>
    </row>
    <row r="250" spans="1:7" x14ac:dyDescent="0.2">
      <c r="A250" s="15">
        <v>1</v>
      </c>
      <c r="B250" s="10">
        <v>5</v>
      </c>
      <c r="C250" s="10">
        <v>1</v>
      </c>
      <c r="D250" s="16">
        <v>7</v>
      </c>
      <c r="E250" s="16">
        <v>1</v>
      </c>
      <c r="F250" s="17">
        <v>3</v>
      </c>
    </row>
    <row r="251" spans="1:7" x14ac:dyDescent="0.2">
      <c r="A251" s="15">
        <v>1</v>
      </c>
      <c r="B251" s="10">
        <v>5</v>
      </c>
      <c r="C251" s="10">
        <v>1</v>
      </c>
      <c r="D251" s="16">
        <v>8</v>
      </c>
      <c r="E251" s="16">
        <v>1</v>
      </c>
      <c r="F251" s="17">
        <v>5</v>
      </c>
    </row>
    <row r="252" spans="1:7" x14ac:dyDescent="0.2">
      <c r="A252" s="15">
        <v>1</v>
      </c>
      <c r="B252" s="10">
        <v>5</v>
      </c>
      <c r="C252" s="10">
        <v>1</v>
      </c>
      <c r="D252" s="16">
        <v>9</v>
      </c>
      <c r="E252" s="16">
        <v>2</v>
      </c>
      <c r="F252" s="17">
        <v>0</v>
      </c>
    </row>
    <row r="253" spans="1:7" x14ac:dyDescent="0.2">
      <c r="A253" s="22">
        <v>1</v>
      </c>
      <c r="B253" s="23">
        <v>5</v>
      </c>
      <c r="C253" s="23">
        <v>1</v>
      </c>
      <c r="D253" s="23">
        <v>10</v>
      </c>
      <c r="E253" s="23">
        <v>1</v>
      </c>
      <c r="F253" s="24">
        <v>0</v>
      </c>
      <c r="G253" s="25"/>
    </row>
    <row r="254" spans="1:7" x14ac:dyDescent="0.2">
      <c r="A254" s="15">
        <v>1</v>
      </c>
      <c r="B254" s="10">
        <v>5</v>
      </c>
      <c r="C254" s="10">
        <v>1</v>
      </c>
      <c r="D254" s="16">
        <v>11</v>
      </c>
      <c r="E254" s="16">
        <v>1</v>
      </c>
      <c r="F254" s="17">
        <v>0</v>
      </c>
    </row>
    <row r="255" spans="1:7" x14ac:dyDescent="0.2">
      <c r="A255" s="15">
        <v>1</v>
      </c>
      <c r="B255" s="10">
        <v>5</v>
      </c>
      <c r="C255" s="10">
        <v>1</v>
      </c>
      <c r="D255" s="16">
        <v>12</v>
      </c>
      <c r="E255" s="16">
        <v>2</v>
      </c>
      <c r="F255" s="17">
        <v>1</v>
      </c>
    </row>
    <row r="256" spans="1:7" x14ac:dyDescent="0.2">
      <c r="A256" s="15">
        <v>1</v>
      </c>
      <c r="B256" s="10">
        <v>5</v>
      </c>
      <c r="C256" s="10">
        <v>1</v>
      </c>
      <c r="D256" s="16">
        <v>13</v>
      </c>
      <c r="E256" s="16">
        <v>1</v>
      </c>
      <c r="F256" s="17">
        <v>0</v>
      </c>
    </row>
    <row r="257" spans="1:7" x14ac:dyDescent="0.2">
      <c r="A257" s="15">
        <v>1</v>
      </c>
      <c r="B257" s="10">
        <v>5</v>
      </c>
      <c r="C257" s="10">
        <v>1</v>
      </c>
      <c r="D257" s="16">
        <v>14</v>
      </c>
      <c r="E257" s="16">
        <v>1</v>
      </c>
      <c r="F257" s="17">
        <v>8</v>
      </c>
    </row>
    <row r="258" spans="1:7" x14ac:dyDescent="0.2">
      <c r="A258" s="19">
        <v>1</v>
      </c>
      <c r="B258" s="20">
        <v>5</v>
      </c>
      <c r="C258" s="20">
        <v>1</v>
      </c>
      <c r="D258" s="16">
        <v>15</v>
      </c>
      <c r="E258" s="16">
        <v>2</v>
      </c>
      <c r="F258" s="17">
        <v>0</v>
      </c>
    </row>
    <row r="259" spans="1:7" x14ac:dyDescent="0.2">
      <c r="A259" s="15">
        <v>1</v>
      </c>
      <c r="B259" s="10">
        <v>5</v>
      </c>
      <c r="C259" s="10">
        <v>1</v>
      </c>
      <c r="D259" s="16">
        <v>16</v>
      </c>
      <c r="E259" s="16">
        <v>1</v>
      </c>
      <c r="F259" s="17">
        <v>2</v>
      </c>
    </row>
    <row r="260" spans="1:7" x14ac:dyDescent="0.2">
      <c r="A260" s="15">
        <v>1</v>
      </c>
      <c r="B260" s="10">
        <v>5</v>
      </c>
      <c r="C260" s="10">
        <v>1</v>
      </c>
      <c r="D260" s="16">
        <v>17</v>
      </c>
      <c r="E260" s="16">
        <v>1</v>
      </c>
      <c r="F260" s="17">
        <v>1</v>
      </c>
    </row>
    <row r="261" spans="1:7" x14ac:dyDescent="0.2">
      <c r="A261" s="15">
        <v>1</v>
      </c>
      <c r="B261" s="10">
        <v>5</v>
      </c>
      <c r="C261" s="10">
        <v>1</v>
      </c>
      <c r="D261" s="16">
        <v>18</v>
      </c>
      <c r="E261" s="16">
        <v>2</v>
      </c>
      <c r="F261" s="17">
        <v>0</v>
      </c>
    </row>
    <row r="262" spans="1:7" x14ac:dyDescent="0.2">
      <c r="A262" s="15">
        <v>1</v>
      </c>
      <c r="B262" s="10">
        <v>5</v>
      </c>
      <c r="C262" s="10">
        <v>1</v>
      </c>
      <c r="D262" s="16">
        <v>19</v>
      </c>
      <c r="E262" s="16">
        <v>1</v>
      </c>
      <c r="F262" s="17">
        <v>2</v>
      </c>
    </row>
    <row r="263" spans="1:7" x14ac:dyDescent="0.2">
      <c r="A263" s="22">
        <v>1</v>
      </c>
      <c r="B263" s="23">
        <v>5</v>
      </c>
      <c r="C263" s="23">
        <v>1</v>
      </c>
      <c r="D263" s="23">
        <v>20</v>
      </c>
      <c r="E263" s="23">
        <v>1</v>
      </c>
      <c r="F263" s="24">
        <v>0</v>
      </c>
      <c r="G263" s="25"/>
    </row>
    <row r="264" spans="1:7" x14ac:dyDescent="0.2">
      <c r="A264" s="15">
        <v>1</v>
      </c>
      <c r="B264" s="10">
        <v>5</v>
      </c>
      <c r="C264" s="10">
        <v>1</v>
      </c>
      <c r="D264" s="16">
        <v>21</v>
      </c>
      <c r="E264" s="16">
        <v>2</v>
      </c>
      <c r="F264" s="17">
        <v>0</v>
      </c>
    </row>
    <row r="265" spans="1:7" x14ac:dyDescent="0.2">
      <c r="A265" s="15">
        <v>1</v>
      </c>
      <c r="B265" s="10">
        <v>5</v>
      </c>
      <c r="C265" s="10">
        <v>1</v>
      </c>
      <c r="D265" s="16">
        <v>22</v>
      </c>
      <c r="E265" s="16">
        <v>1</v>
      </c>
      <c r="F265" s="17">
        <v>3</v>
      </c>
    </row>
    <row r="266" spans="1:7" x14ac:dyDescent="0.2">
      <c r="A266" s="15">
        <v>1</v>
      </c>
      <c r="B266" s="10">
        <v>5</v>
      </c>
      <c r="C266" s="10">
        <v>1</v>
      </c>
      <c r="D266" s="16">
        <v>23</v>
      </c>
      <c r="E266" s="16">
        <v>1</v>
      </c>
      <c r="F266" s="17">
        <v>6</v>
      </c>
    </row>
    <row r="267" spans="1:7" x14ac:dyDescent="0.2">
      <c r="A267" s="15">
        <v>1</v>
      </c>
      <c r="B267" s="10">
        <v>5</v>
      </c>
      <c r="C267" s="10">
        <v>1</v>
      </c>
      <c r="D267" s="16">
        <v>24</v>
      </c>
      <c r="E267" s="16">
        <v>2</v>
      </c>
      <c r="F267" s="17">
        <v>0</v>
      </c>
    </row>
    <row r="268" spans="1:7" x14ac:dyDescent="0.2">
      <c r="A268" s="19">
        <v>1</v>
      </c>
      <c r="B268" s="20">
        <v>5</v>
      </c>
      <c r="C268" s="20">
        <v>1</v>
      </c>
      <c r="D268" s="16">
        <v>25</v>
      </c>
      <c r="E268" s="16">
        <v>1</v>
      </c>
      <c r="F268" s="17">
        <v>0</v>
      </c>
    </row>
    <row r="269" spans="1:7" x14ac:dyDescent="0.2">
      <c r="A269" s="15">
        <v>1</v>
      </c>
      <c r="B269" s="10">
        <v>5</v>
      </c>
      <c r="C269" s="10">
        <v>1</v>
      </c>
      <c r="D269" s="16">
        <v>26</v>
      </c>
      <c r="E269" s="16">
        <v>1</v>
      </c>
      <c r="F269" s="17">
        <v>1</v>
      </c>
    </row>
    <row r="270" spans="1:7" x14ac:dyDescent="0.2">
      <c r="A270" s="15">
        <v>1</v>
      </c>
      <c r="B270" s="10">
        <v>5</v>
      </c>
      <c r="C270" s="10">
        <v>1</v>
      </c>
      <c r="D270" s="16">
        <v>27</v>
      </c>
      <c r="E270" s="16">
        <v>2</v>
      </c>
      <c r="F270" s="17">
        <v>0</v>
      </c>
    </row>
    <row r="271" spans="1:7" x14ac:dyDescent="0.2">
      <c r="A271" s="15">
        <v>1</v>
      </c>
      <c r="B271" s="10">
        <v>5</v>
      </c>
      <c r="C271" s="10">
        <v>1</v>
      </c>
      <c r="D271" s="16">
        <v>28</v>
      </c>
      <c r="E271" s="16">
        <v>1</v>
      </c>
      <c r="F271" s="17">
        <v>0</v>
      </c>
    </row>
    <row r="272" spans="1:7" x14ac:dyDescent="0.2">
      <c r="A272" s="15">
        <v>1</v>
      </c>
      <c r="B272" s="20">
        <v>5</v>
      </c>
      <c r="C272" s="20">
        <v>1</v>
      </c>
      <c r="D272" s="16">
        <v>29</v>
      </c>
      <c r="E272" s="16">
        <v>1</v>
      </c>
      <c r="F272" s="17">
        <v>0</v>
      </c>
    </row>
    <row r="273" spans="1:7" x14ac:dyDescent="0.2">
      <c r="A273" s="22">
        <v>1</v>
      </c>
      <c r="B273" s="23">
        <v>5</v>
      </c>
      <c r="C273" s="23">
        <v>1</v>
      </c>
      <c r="D273" s="23">
        <v>30</v>
      </c>
      <c r="E273" s="23">
        <v>2</v>
      </c>
      <c r="F273" s="24">
        <v>0</v>
      </c>
      <c r="G273" s="25"/>
    </row>
    <row r="274" spans="1:7" x14ac:dyDescent="0.2">
      <c r="A274" s="15">
        <v>1</v>
      </c>
      <c r="B274" s="10">
        <v>5</v>
      </c>
      <c r="C274" s="10">
        <v>1</v>
      </c>
      <c r="D274" s="16">
        <v>31</v>
      </c>
      <c r="E274" s="16">
        <v>1</v>
      </c>
      <c r="F274" s="17">
        <v>0</v>
      </c>
      <c r="G274" s="10" t="s">
        <v>44</v>
      </c>
    </row>
    <row r="275" spans="1:7" x14ac:dyDescent="0.2">
      <c r="A275" s="15">
        <v>1</v>
      </c>
      <c r="B275" s="10">
        <v>5</v>
      </c>
      <c r="C275" s="10">
        <v>1</v>
      </c>
      <c r="D275" s="16">
        <v>32</v>
      </c>
      <c r="E275" s="16">
        <v>1</v>
      </c>
      <c r="F275" s="17">
        <v>0</v>
      </c>
    </row>
    <row r="276" spans="1:7" x14ac:dyDescent="0.2">
      <c r="A276" s="15">
        <v>1</v>
      </c>
      <c r="B276" s="10">
        <v>5</v>
      </c>
      <c r="C276" s="10">
        <v>1</v>
      </c>
      <c r="D276" s="16">
        <v>33</v>
      </c>
      <c r="E276" s="16">
        <v>2</v>
      </c>
      <c r="F276" s="17">
        <v>0</v>
      </c>
    </row>
    <row r="277" spans="1:7" x14ac:dyDescent="0.2">
      <c r="A277" s="15">
        <v>1</v>
      </c>
      <c r="B277" s="10">
        <v>5</v>
      </c>
      <c r="C277" s="10">
        <v>1</v>
      </c>
      <c r="D277" s="16">
        <v>34</v>
      </c>
      <c r="E277" s="16">
        <v>1</v>
      </c>
      <c r="F277" s="17">
        <v>4</v>
      </c>
    </row>
    <row r="278" spans="1:7" x14ac:dyDescent="0.2">
      <c r="A278" s="19">
        <v>1</v>
      </c>
      <c r="B278" s="20">
        <v>5</v>
      </c>
      <c r="C278" s="20">
        <v>1</v>
      </c>
      <c r="D278" s="16">
        <v>35</v>
      </c>
      <c r="E278" s="16">
        <v>1</v>
      </c>
      <c r="F278" s="17">
        <v>0</v>
      </c>
    </row>
    <row r="279" spans="1:7" x14ac:dyDescent="0.2">
      <c r="A279" s="15">
        <v>1</v>
      </c>
      <c r="B279" s="10">
        <v>5</v>
      </c>
      <c r="C279" s="10">
        <v>1</v>
      </c>
      <c r="D279" s="16">
        <v>36</v>
      </c>
      <c r="E279" s="16">
        <v>2</v>
      </c>
      <c r="F279" s="17">
        <v>0</v>
      </c>
    </row>
    <row r="280" spans="1:7" x14ac:dyDescent="0.2">
      <c r="A280" s="15">
        <v>1</v>
      </c>
      <c r="B280" s="10">
        <v>5</v>
      </c>
      <c r="C280" s="10">
        <v>1</v>
      </c>
      <c r="D280" s="16">
        <v>37</v>
      </c>
      <c r="E280" s="16">
        <v>1</v>
      </c>
      <c r="F280" s="17">
        <v>1</v>
      </c>
    </row>
    <row r="281" spans="1:7" x14ac:dyDescent="0.2">
      <c r="A281" s="15">
        <v>1</v>
      </c>
      <c r="B281" s="10">
        <v>5</v>
      </c>
      <c r="C281" s="10">
        <v>1</v>
      </c>
      <c r="D281" s="16">
        <v>38</v>
      </c>
      <c r="E281" s="16">
        <v>1</v>
      </c>
      <c r="F281" s="17">
        <v>0</v>
      </c>
    </row>
    <row r="282" spans="1:7" x14ac:dyDescent="0.2">
      <c r="A282" s="15">
        <v>1</v>
      </c>
      <c r="B282" s="10">
        <v>5</v>
      </c>
      <c r="C282" s="10">
        <v>1</v>
      </c>
      <c r="D282" s="16">
        <v>39</v>
      </c>
      <c r="E282" s="16">
        <v>2</v>
      </c>
      <c r="F282" s="17">
        <v>1</v>
      </c>
    </row>
    <row r="283" spans="1:7" x14ac:dyDescent="0.2">
      <c r="A283" s="22">
        <v>1</v>
      </c>
      <c r="B283" s="23">
        <v>5</v>
      </c>
      <c r="C283" s="23">
        <v>1</v>
      </c>
      <c r="D283" s="23">
        <v>40</v>
      </c>
      <c r="E283" s="23">
        <v>1</v>
      </c>
      <c r="F283" s="24">
        <v>1</v>
      </c>
      <c r="G283" s="25"/>
    </row>
    <row r="284" spans="1:7" x14ac:dyDescent="0.2">
      <c r="A284" s="15">
        <v>1</v>
      </c>
      <c r="B284" s="10">
        <v>5</v>
      </c>
      <c r="C284" s="10">
        <v>1</v>
      </c>
      <c r="D284" s="16">
        <v>41</v>
      </c>
      <c r="E284" s="16">
        <v>1</v>
      </c>
      <c r="F284" s="17">
        <v>0</v>
      </c>
    </row>
    <row r="285" spans="1:7" x14ac:dyDescent="0.2">
      <c r="A285" s="15">
        <v>1</v>
      </c>
      <c r="B285" s="10">
        <v>5</v>
      </c>
      <c r="C285" s="10">
        <v>1</v>
      </c>
      <c r="D285" s="16">
        <v>42</v>
      </c>
      <c r="E285" s="16">
        <v>2</v>
      </c>
      <c r="F285" s="17">
        <v>0</v>
      </c>
    </row>
    <row r="286" spans="1:7" x14ac:dyDescent="0.2">
      <c r="A286" s="15">
        <v>1</v>
      </c>
      <c r="B286" s="10">
        <v>5</v>
      </c>
      <c r="C286" s="10">
        <v>1</v>
      </c>
      <c r="D286" s="16">
        <v>43</v>
      </c>
      <c r="E286" s="16">
        <v>1</v>
      </c>
      <c r="F286" s="17">
        <v>0</v>
      </c>
    </row>
    <row r="287" spans="1:7" x14ac:dyDescent="0.2">
      <c r="A287" s="15">
        <v>1</v>
      </c>
      <c r="B287" s="10">
        <v>5</v>
      </c>
      <c r="C287" s="10">
        <v>1</v>
      </c>
      <c r="D287" s="16">
        <v>44</v>
      </c>
      <c r="E287" s="16">
        <v>1</v>
      </c>
      <c r="F287" s="17">
        <v>3</v>
      </c>
    </row>
    <row r="288" spans="1:7" x14ac:dyDescent="0.2">
      <c r="A288" s="19">
        <v>1</v>
      </c>
      <c r="B288" s="20">
        <v>5</v>
      </c>
      <c r="C288" s="20">
        <v>1</v>
      </c>
      <c r="D288" s="16">
        <v>45</v>
      </c>
      <c r="E288" s="16">
        <v>2</v>
      </c>
      <c r="F288" s="17">
        <v>0</v>
      </c>
    </row>
    <row r="289" spans="1:7" x14ac:dyDescent="0.2">
      <c r="A289" s="15">
        <v>1</v>
      </c>
      <c r="B289" s="10">
        <v>5</v>
      </c>
      <c r="C289" s="10">
        <v>1</v>
      </c>
      <c r="D289" s="16">
        <v>46</v>
      </c>
      <c r="E289" s="16">
        <v>1</v>
      </c>
      <c r="F289" s="17">
        <v>0</v>
      </c>
    </row>
    <row r="290" spans="1:7" x14ac:dyDescent="0.2">
      <c r="A290" s="15">
        <v>1</v>
      </c>
      <c r="B290" s="10">
        <v>5</v>
      </c>
      <c r="C290" s="10">
        <v>1</v>
      </c>
      <c r="D290" s="16">
        <v>47</v>
      </c>
      <c r="E290" s="16">
        <v>1</v>
      </c>
      <c r="F290" s="17">
        <v>0</v>
      </c>
    </row>
    <row r="291" spans="1:7" x14ac:dyDescent="0.2">
      <c r="A291" s="15">
        <v>1</v>
      </c>
      <c r="B291" s="10">
        <v>5</v>
      </c>
      <c r="C291" s="10">
        <v>1</v>
      </c>
      <c r="D291" s="16">
        <v>48</v>
      </c>
      <c r="E291" s="16">
        <v>2</v>
      </c>
      <c r="F291" s="17">
        <v>1</v>
      </c>
    </row>
    <row r="292" spans="1:7" x14ac:dyDescent="0.2">
      <c r="A292" s="15">
        <v>1</v>
      </c>
      <c r="B292" s="10">
        <v>5</v>
      </c>
      <c r="C292" s="10">
        <v>1</v>
      </c>
      <c r="D292" s="16">
        <v>49</v>
      </c>
      <c r="E292" s="16">
        <v>1</v>
      </c>
      <c r="F292" s="17">
        <v>0</v>
      </c>
    </row>
    <row r="293" spans="1:7" x14ac:dyDescent="0.2">
      <c r="A293" s="22">
        <v>1</v>
      </c>
      <c r="B293" s="23">
        <v>5</v>
      </c>
      <c r="C293" s="23">
        <v>1</v>
      </c>
      <c r="D293" s="23">
        <v>50</v>
      </c>
      <c r="E293" s="23">
        <v>1</v>
      </c>
      <c r="F293" s="24">
        <v>5</v>
      </c>
      <c r="G293" s="23"/>
    </row>
    <row r="294" spans="1:7" x14ac:dyDescent="0.2">
      <c r="A294" s="15">
        <v>1</v>
      </c>
      <c r="B294" s="10">
        <v>5</v>
      </c>
      <c r="C294" s="10">
        <v>1</v>
      </c>
      <c r="D294" s="16">
        <v>51</v>
      </c>
      <c r="E294" s="16">
        <v>2</v>
      </c>
      <c r="F294" s="17">
        <v>0</v>
      </c>
    </row>
    <row r="295" spans="1:7" x14ac:dyDescent="0.2">
      <c r="A295" s="15">
        <v>1</v>
      </c>
      <c r="B295" s="10">
        <v>5</v>
      </c>
      <c r="C295" s="10">
        <v>1</v>
      </c>
      <c r="D295" s="16">
        <v>52</v>
      </c>
      <c r="E295" s="16">
        <v>1</v>
      </c>
      <c r="F295" s="17">
        <v>0</v>
      </c>
    </row>
    <row r="296" spans="1:7" x14ac:dyDescent="0.2">
      <c r="A296" s="15">
        <v>1</v>
      </c>
      <c r="B296" s="10">
        <v>5</v>
      </c>
      <c r="C296" s="10">
        <v>1</v>
      </c>
      <c r="D296" s="16">
        <v>53</v>
      </c>
      <c r="E296" s="16">
        <v>1</v>
      </c>
      <c r="F296" s="17">
        <v>7</v>
      </c>
    </row>
    <row r="297" spans="1:7" x14ac:dyDescent="0.2">
      <c r="A297" s="15">
        <v>1</v>
      </c>
      <c r="B297" s="10">
        <v>5</v>
      </c>
      <c r="C297" s="10">
        <v>1</v>
      </c>
      <c r="D297" s="16">
        <v>54</v>
      </c>
      <c r="E297" s="16">
        <v>2</v>
      </c>
      <c r="F297" s="17">
        <v>0</v>
      </c>
    </row>
    <row r="298" spans="1:7" x14ac:dyDescent="0.2">
      <c r="A298" s="19">
        <v>1</v>
      </c>
      <c r="B298" s="20">
        <v>5</v>
      </c>
      <c r="C298" s="20">
        <v>1</v>
      </c>
      <c r="D298" s="16">
        <v>55</v>
      </c>
      <c r="E298" s="16">
        <v>1</v>
      </c>
      <c r="F298" s="17">
        <v>16</v>
      </c>
    </row>
    <row r="299" spans="1:7" x14ac:dyDescent="0.2">
      <c r="A299" s="15">
        <v>1</v>
      </c>
      <c r="B299" s="10">
        <v>5</v>
      </c>
      <c r="C299" s="10">
        <v>1</v>
      </c>
      <c r="D299" s="16">
        <v>56</v>
      </c>
      <c r="E299" s="16">
        <v>1</v>
      </c>
      <c r="F299" s="17">
        <v>9</v>
      </c>
    </row>
    <row r="300" spans="1:7" x14ac:dyDescent="0.2">
      <c r="A300" s="15">
        <v>1</v>
      </c>
      <c r="B300" s="10">
        <v>5</v>
      </c>
      <c r="C300" s="10">
        <v>1</v>
      </c>
      <c r="D300" s="16">
        <v>57</v>
      </c>
      <c r="E300" s="16">
        <v>2</v>
      </c>
      <c r="F300" s="17">
        <v>2</v>
      </c>
    </row>
    <row r="301" spans="1:7" x14ac:dyDescent="0.2">
      <c r="A301" s="15">
        <v>1</v>
      </c>
      <c r="B301" s="10">
        <v>5</v>
      </c>
      <c r="C301" s="10">
        <v>1</v>
      </c>
      <c r="D301" s="16">
        <v>58</v>
      </c>
      <c r="E301" s="16">
        <v>1</v>
      </c>
      <c r="F301" s="17">
        <v>0</v>
      </c>
    </row>
    <row r="302" spans="1:7" x14ac:dyDescent="0.2">
      <c r="A302" s="15">
        <v>1</v>
      </c>
      <c r="B302" s="10">
        <v>5</v>
      </c>
      <c r="C302" s="10">
        <v>1</v>
      </c>
      <c r="D302" s="16">
        <v>59</v>
      </c>
      <c r="E302" s="16">
        <v>1</v>
      </c>
      <c r="F302" s="17">
        <v>6</v>
      </c>
    </row>
    <row r="303" spans="1:7" ht="15.75" thickBot="1" x14ac:dyDescent="0.25">
      <c r="A303" s="26">
        <v>1</v>
      </c>
      <c r="B303" s="27">
        <v>5</v>
      </c>
      <c r="C303" s="27">
        <v>1</v>
      </c>
      <c r="D303" s="27">
        <v>60</v>
      </c>
      <c r="E303" s="27">
        <v>2</v>
      </c>
      <c r="F303" s="28">
        <v>2</v>
      </c>
      <c r="G303" s="27"/>
    </row>
    <row r="304" spans="1:7" x14ac:dyDescent="0.2">
      <c r="A304" s="15">
        <v>1</v>
      </c>
      <c r="B304" s="10">
        <v>6</v>
      </c>
      <c r="C304" s="10">
        <v>1</v>
      </c>
      <c r="D304" s="16">
        <v>1</v>
      </c>
      <c r="E304" s="16">
        <v>1</v>
      </c>
      <c r="F304" s="17">
        <v>19</v>
      </c>
      <c r="G304" s="10" t="s">
        <v>45</v>
      </c>
    </row>
    <row r="305" spans="1:7" x14ac:dyDescent="0.2">
      <c r="A305" s="15">
        <v>1</v>
      </c>
      <c r="B305" s="10">
        <v>6</v>
      </c>
      <c r="C305" s="10">
        <v>1</v>
      </c>
      <c r="D305" s="16">
        <v>2</v>
      </c>
      <c r="E305" s="16">
        <v>1</v>
      </c>
      <c r="F305" s="17">
        <v>2</v>
      </c>
    </row>
    <row r="306" spans="1:7" x14ac:dyDescent="0.2">
      <c r="A306" s="15">
        <v>1</v>
      </c>
      <c r="B306" s="10">
        <v>6</v>
      </c>
      <c r="C306" s="10">
        <v>1</v>
      </c>
      <c r="D306" s="16">
        <v>3</v>
      </c>
      <c r="E306" s="16">
        <v>2</v>
      </c>
      <c r="F306" s="17">
        <v>0</v>
      </c>
    </row>
    <row r="307" spans="1:7" x14ac:dyDescent="0.2">
      <c r="A307" s="15">
        <v>1</v>
      </c>
      <c r="B307" s="10">
        <v>6</v>
      </c>
      <c r="C307" s="10">
        <v>1</v>
      </c>
      <c r="D307" s="16">
        <v>4</v>
      </c>
      <c r="E307" s="16">
        <v>1</v>
      </c>
      <c r="F307" s="17">
        <v>0</v>
      </c>
    </row>
    <row r="308" spans="1:7" x14ac:dyDescent="0.2">
      <c r="A308" s="19">
        <v>1</v>
      </c>
      <c r="B308" s="20">
        <v>6</v>
      </c>
      <c r="C308" s="20">
        <v>1</v>
      </c>
      <c r="D308" s="16">
        <v>5</v>
      </c>
      <c r="E308" s="16">
        <v>1</v>
      </c>
      <c r="F308" s="17">
        <v>3</v>
      </c>
    </row>
    <row r="309" spans="1:7" x14ac:dyDescent="0.2">
      <c r="A309" s="15">
        <v>1</v>
      </c>
      <c r="B309" s="10">
        <v>6</v>
      </c>
      <c r="C309" s="10">
        <v>1</v>
      </c>
      <c r="D309" s="16">
        <v>6</v>
      </c>
      <c r="E309" s="16">
        <v>2</v>
      </c>
      <c r="F309" s="17">
        <v>0</v>
      </c>
    </row>
    <row r="310" spans="1:7" x14ac:dyDescent="0.2">
      <c r="A310" s="15">
        <v>1</v>
      </c>
      <c r="B310" s="10">
        <v>6</v>
      </c>
      <c r="C310" s="10">
        <v>1</v>
      </c>
      <c r="D310" s="16">
        <v>7</v>
      </c>
      <c r="E310" s="16">
        <v>1</v>
      </c>
      <c r="F310" s="17">
        <v>12</v>
      </c>
    </row>
    <row r="311" spans="1:7" x14ac:dyDescent="0.2">
      <c r="A311" s="15">
        <v>1</v>
      </c>
      <c r="B311" s="10">
        <v>6</v>
      </c>
      <c r="C311" s="10">
        <v>1</v>
      </c>
      <c r="D311" s="16">
        <v>8</v>
      </c>
      <c r="E311" s="16">
        <v>1</v>
      </c>
      <c r="F311" s="17">
        <v>9</v>
      </c>
    </row>
    <row r="312" spans="1:7" x14ac:dyDescent="0.2">
      <c r="A312" s="15">
        <v>1</v>
      </c>
      <c r="B312" s="10">
        <v>6</v>
      </c>
      <c r="C312" s="10">
        <v>1</v>
      </c>
      <c r="D312" s="16">
        <v>9</v>
      </c>
      <c r="E312" s="16">
        <v>2</v>
      </c>
      <c r="F312" s="17">
        <v>4</v>
      </c>
    </row>
    <row r="313" spans="1:7" x14ac:dyDescent="0.2">
      <c r="A313" s="22">
        <v>1</v>
      </c>
      <c r="B313" s="23">
        <v>6</v>
      </c>
      <c r="C313" s="23">
        <v>1</v>
      </c>
      <c r="D313" s="23">
        <v>10</v>
      </c>
      <c r="E313" s="23">
        <v>1</v>
      </c>
      <c r="F313" s="24">
        <v>13</v>
      </c>
      <c r="G313" s="25"/>
    </row>
    <row r="314" spans="1:7" x14ac:dyDescent="0.2">
      <c r="A314" s="15">
        <v>1</v>
      </c>
      <c r="B314" s="10">
        <v>6</v>
      </c>
      <c r="C314" s="10">
        <v>1</v>
      </c>
      <c r="D314" s="16">
        <v>11</v>
      </c>
      <c r="E314" s="16">
        <v>1</v>
      </c>
      <c r="F314" s="17">
        <v>1</v>
      </c>
    </row>
    <row r="315" spans="1:7" x14ac:dyDescent="0.2">
      <c r="A315" s="15">
        <v>1</v>
      </c>
      <c r="B315" s="10">
        <v>6</v>
      </c>
      <c r="C315" s="10">
        <v>1</v>
      </c>
      <c r="D315" s="16">
        <v>12</v>
      </c>
      <c r="E315" s="16">
        <v>2</v>
      </c>
      <c r="F315" s="17">
        <v>0</v>
      </c>
    </row>
    <row r="316" spans="1:7" x14ac:dyDescent="0.2">
      <c r="A316" s="15">
        <v>1</v>
      </c>
      <c r="B316" s="10">
        <v>6</v>
      </c>
      <c r="C316" s="10">
        <v>1</v>
      </c>
      <c r="D316" s="16">
        <v>13</v>
      </c>
      <c r="E316" s="16">
        <v>1</v>
      </c>
      <c r="F316" s="17">
        <v>2</v>
      </c>
    </row>
    <row r="317" spans="1:7" x14ac:dyDescent="0.2">
      <c r="A317" s="15">
        <v>1</v>
      </c>
      <c r="B317" s="10">
        <v>6</v>
      </c>
      <c r="C317" s="10">
        <v>1</v>
      </c>
      <c r="D317" s="16">
        <v>14</v>
      </c>
      <c r="E317" s="16">
        <v>1</v>
      </c>
      <c r="F317" s="17">
        <v>7</v>
      </c>
    </row>
    <row r="318" spans="1:7" x14ac:dyDescent="0.2">
      <c r="A318" s="19">
        <v>1</v>
      </c>
      <c r="B318" s="20">
        <v>6</v>
      </c>
      <c r="C318" s="20">
        <v>1</v>
      </c>
      <c r="D318" s="16">
        <v>15</v>
      </c>
      <c r="E318" s="16">
        <v>2</v>
      </c>
      <c r="F318" s="17">
        <v>0</v>
      </c>
    </row>
    <row r="319" spans="1:7" x14ac:dyDescent="0.2">
      <c r="A319" s="15">
        <v>1</v>
      </c>
      <c r="B319" s="10">
        <v>6</v>
      </c>
      <c r="C319" s="10">
        <v>1</v>
      </c>
      <c r="D319" s="16">
        <v>16</v>
      </c>
      <c r="E319" s="16">
        <v>1</v>
      </c>
      <c r="F319" s="17">
        <v>10</v>
      </c>
    </row>
    <row r="320" spans="1:7" x14ac:dyDescent="0.2">
      <c r="A320" s="15">
        <v>1</v>
      </c>
      <c r="B320" s="10">
        <v>6</v>
      </c>
      <c r="C320" s="10">
        <v>1</v>
      </c>
      <c r="D320" s="16">
        <v>17</v>
      </c>
      <c r="E320" s="16">
        <v>1</v>
      </c>
      <c r="F320" s="17">
        <v>1</v>
      </c>
    </row>
    <row r="321" spans="1:7" x14ac:dyDescent="0.2">
      <c r="A321" s="15">
        <v>1</v>
      </c>
      <c r="B321" s="10">
        <v>6</v>
      </c>
      <c r="C321" s="10">
        <v>1</v>
      </c>
      <c r="D321" s="16">
        <v>18</v>
      </c>
      <c r="E321" s="16">
        <v>2</v>
      </c>
      <c r="F321" s="17">
        <v>1</v>
      </c>
    </row>
    <row r="322" spans="1:7" x14ac:dyDescent="0.2">
      <c r="A322" s="15">
        <v>1</v>
      </c>
      <c r="B322" s="10">
        <v>6</v>
      </c>
      <c r="C322" s="10">
        <v>1</v>
      </c>
      <c r="D322" s="16">
        <v>19</v>
      </c>
      <c r="E322" s="16">
        <v>1</v>
      </c>
      <c r="F322" s="17">
        <v>0</v>
      </c>
    </row>
    <row r="323" spans="1:7" x14ac:dyDescent="0.2">
      <c r="A323" s="22">
        <v>1</v>
      </c>
      <c r="B323" s="23">
        <v>6</v>
      </c>
      <c r="C323" s="23">
        <v>1</v>
      </c>
      <c r="D323" s="23">
        <v>20</v>
      </c>
      <c r="E323" s="23">
        <v>1</v>
      </c>
      <c r="F323" s="24">
        <v>3</v>
      </c>
      <c r="G323" s="25"/>
    </row>
    <row r="324" spans="1:7" x14ac:dyDescent="0.2">
      <c r="A324" s="15">
        <v>1</v>
      </c>
      <c r="B324" s="10">
        <v>6</v>
      </c>
      <c r="C324" s="10">
        <v>1</v>
      </c>
      <c r="D324" s="16">
        <v>21</v>
      </c>
      <c r="E324" s="16">
        <v>2</v>
      </c>
      <c r="F324" s="17">
        <v>0</v>
      </c>
    </row>
    <row r="325" spans="1:7" x14ac:dyDescent="0.2">
      <c r="A325" s="15">
        <v>1</v>
      </c>
      <c r="B325" s="10">
        <v>6</v>
      </c>
      <c r="C325" s="10">
        <v>1</v>
      </c>
      <c r="D325" s="16">
        <v>22</v>
      </c>
      <c r="E325" s="16">
        <v>1</v>
      </c>
      <c r="F325" s="17">
        <v>2</v>
      </c>
    </row>
    <row r="326" spans="1:7" x14ac:dyDescent="0.2">
      <c r="A326" s="15">
        <v>1</v>
      </c>
      <c r="B326" s="10">
        <v>6</v>
      </c>
      <c r="C326" s="10">
        <v>1</v>
      </c>
      <c r="D326" s="16">
        <v>23</v>
      </c>
      <c r="E326" s="16">
        <v>1</v>
      </c>
      <c r="F326" s="17">
        <v>10</v>
      </c>
    </row>
    <row r="327" spans="1:7" x14ac:dyDescent="0.2">
      <c r="A327" s="15">
        <v>1</v>
      </c>
      <c r="B327" s="10">
        <v>6</v>
      </c>
      <c r="C327" s="10">
        <v>1</v>
      </c>
      <c r="D327" s="16">
        <v>24</v>
      </c>
      <c r="E327" s="16">
        <v>2</v>
      </c>
      <c r="F327" s="17">
        <v>2</v>
      </c>
    </row>
    <row r="328" spans="1:7" x14ac:dyDescent="0.2">
      <c r="A328" s="19">
        <v>1</v>
      </c>
      <c r="B328" s="20">
        <v>6</v>
      </c>
      <c r="C328" s="20">
        <v>1</v>
      </c>
      <c r="D328" s="16">
        <v>25</v>
      </c>
      <c r="E328" s="16">
        <v>1</v>
      </c>
      <c r="F328" s="17">
        <v>1</v>
      </c>
    </row>
    <row r="329" spans="1:7" x14ac:dyDescent="0.2">
      <c r="A329" s="15">
        <v>1</v>
      </c>
      <c r="B329" s="10">
        <v>6</v>
      </c>
      <c r="C329" s="10">
        <v>1</v>
      </c>
      <c r="D329" s="16">
        <v>26</v>
      </c>
      <c r="E329" s="16">
        <v>1</v>
      </c>
      <c r="F329" s="17">
        <v>3</v>
      </c>
    </row>
    <row r="330" spans="1:7" x14ac:dyDescent="0.2">
      <c r="A330" s="15">
        <v>1</v>
      </c>
      <c r="B330" s="10">
        <v>6</v>
      </c>
      <c r="C330" s="10">
        <v>1</v>
      </c>
      <c r="D330" s="16">
        <v>27</v>
      </c>
      <c r="E330" s="16">
        <v>2</v>
      </c>
      <c r="F330" s="17">
        <v>0</v>
      </c>
    </row>
    <row r="331" spans="1:7" x14ac:dyDescent="0.2">
      <c r="A331" s="15">
        <v>1</v>
      </c>
      <c r="B331" s="10">
        <v>6</v>
      </c>
      <c r="C331" s="10">
        <v>1</v>
      </c>
      <c r="D331" s="16">
        <v>28</v>
      </c>
      <c r="E331" s="16">
        <v>1</v>
      </c>
      <c r="F331" s="17">
        <v>1</v>
      </c>
    </row>
    <row r="332" spans="1:7" x14ac:dyDescent="0.2">
      <c r="A332" s="15">
        <v>1</v>
      </c>
      <c r="B332" s="20">
        <v>6</v>
      </c>
      <c r="C332" s="20">
        <v>1</v>
      </c>
      <c r="D332" s="16">
        <v>29</v>
      </c>
      <c r="E332" s="16">
        <v>1</v>
      </c>
      <c r="F332" s="17">
        <v>4</v>
      </c>
    </row>
    <row r="333" spans="1:7" x14ac:dyDescent="0.2">
      <c r="A333" s="22">
        <v>1</v>
      </c>
      <c r="B333" s="23">
        <v>6</v>
      </c>
      <c r="C333" s="23">
        <v>1</v>
      </c>
      <c r="D333" s="23">
        <v>30</v>
      </c>
      <c r="E333" s="23">
        <v>2</v>
      </c>
      <c r="F333" s="24">
        <v>0</v>
      </c>
      <c r="G333" s="25"/>
    </row>
    <row r="334" spans="1:7" x14ac:dyDescent="0.2">
      <c r="A334" s="15">
        <v>1</v>
      </c>
      <c r="B334" s="10">
        <v>6</v>
      </c>
      <c r="C334" s="10">
        <v>1</v>
      </c>
      <c r="D334" s="16">
        <v>31</v>
      </c>
      <c r="E334" s="16">
        <v>1</v>
      </c>
      <c r="F334" s="17">
        <v>0</v>
      </c>
      <c r="G334" s="10" t="s">
        <v>46</v>
      </c>
    </row>
    <row r="335" spans="1:7" x14ac:dyDescent="0.2">
      <c r="A335" s="15">
        <v>1</v>
      </c>
      <c r="B335" s="10">
        <v>6</v>
      </c>
      <c r="C335" s="10">
        <v>1</v>
      </c>
      <c r="D335" s="16">
        <v>32</v>
      </c>
      <c r="E335" s="16">
        <v>1</v>
      </c>
      <c r="F335" s="17">
        <v>0</v>
      </c>
    </row>
    <row r="336" spans="1:7" x14ac:dyDescent="0.2">
      <c r="A336" s="15">
        <v>1</v>
      </c>
      <c r="B336" s="10">
        <v>6</v>
      </c>
      <c r="C336" s="10">
        <v>1</v>
      </c>
      <c r="D336" s="16">
        <v>33</v>
      </c>
      <c r="E336" s="16">
        <v>2</v>
      </c>
      <c r="F336" s="17">
        <v>0</v>
      </c>
    </row>
    <row r="337" spans="1:7" x14ac:dyDescent="0.2">
      <c r="A337" s="15">
        <v>1</v>
      </c>
      <c r="B337" s="10">
        <v>6</v>
      </c>
      <c r="C337" s="10">
        <v>1</v>
      </c>
      <c r="D337" s="16">
        <v>34</v>
      </c>
      <c r="E337" s="16">
        <v>1</v>
      </c>
      <c r="F337" s="17">
        <v>0</v>
      </c>
    </row>
    <row r="338" spans="1:7" x14ac:dyDescent="0.2">
      <c r="A338" s="19">
        <v>1</v>
      </c>
      <c r="B338" s="20">
        <v>6</v>
      </c>
      <c r="C338" s="20">
        <v>1</v>
      </c>
      <c r="D338" s="16">
        <v>35</v>
      </c>
      <c r="E338" s="16">
        <v>1</v>
      </c>
      <c r="F338" s="17">
        <v>0</v>
      </c>
    </row>
    <row r="339" spans="1:7" x14ac:dyDescent="0.2">
      <c r="A339" s="15">
        <v>1</v>
      </c>
      <c r="B339" s="10">
        <v>6</v>
      </c>
      <c r="C339" s="10">
        <v>1</v>
      </c>
      <c r="D339" s="16">
        <v>36</v>
      </c>
      <c r="E339" s="16">
        <v>2</v>
      </c>
      <c r="F339" s="17">
        <v>0</v>
      </c>
    </row>
    <row r="340" spans="1:7" x14ac:dyDescent="0.2">
      <c r="A340" s="15">
        <v>1</v>
      </c>
      <c r="B340" s="10">
        <v>6</v>
      </c>
      <c r="C340" s="10">
        <v>1</v>
      </c>
      <c r="D340" s="16">
        <v>37</v>
      </c>
      <c r="E340" s="16">
        <v>1</v>
      </c>
      <c r="F340" s="17">
        <v>0</v>
      </c>
    </row>
    <row r="341" spans="1:7" x14ac:dyDescent="0.2">
      <c r="A341" s="15">
        <v>1</v>
      </c>
      <c r="B341" s="10">
        <v>6</v>
      </c>
      <c r="C341" s="10">
        <v>1</v>
      </c>
      <c r="D341" s="16">
        <v>38</v>
      </c>
      <c r="E341" s="16">
        <v>1</v>
      </c>
      <c r="F341" s="17">
        <v>1</v>
      </c>
    </row>
    <row r="342" spans="1:7" x14ac:dyDescent="0.2">
      <c r="A342" s="15">
        <v>1</v>
      </c>
      <c r="B342" s="10">
        <v>6</v>
      </c>
      <c r="C342" s="10">
        <v>1</v>
      </c>
      <c r="D342" s="16">
        <v>39</v>
      </c>
      <c r="E342" s="16">
        <v>2</v>
      </c>
      <c r="F342" s="17">
        <v>0</v>
      </c>
    </row>
    <row r="343" spans="1:7" x14ac:dyDescent="0.2">
      <c r="A343" s="22">
        <v>1</v>
      </c>
      <c r="B343" s="23">
        <v>6</v>
      </c>
      <c r="C343" s="23">
        <v>1</v>
      </c>
      <c r="D343" s="23">
        <v>40</v>
      </c>
      <c r="E343" s="23">
        <v>1</v>
      </c>
      <c r="F343" s="24">
        <v>0</v>
      </c>
      <c r="G343" s="25"/>
    </row>
    <row r="344" spans="1:7" x14ac:dyDescent="0.2">
      <c r="A344" s="15">
        <v>1</v>
      </c>
      <c r="B344" s="10">
        <v>6</v>
      </c>
      <c r="C344" s="10">
        <v>1</v>
      </c>
      <c r="D344" s="16">
        <v>41</v>
      </c>
      <c r="E344" s="16">
        <v>1</v>
      </c>
      <c r="F344" s="17">
        <v>0</v>
      </c>
    </row>
    <row r="345" spans="1:7" x14ac:dyDescent="0.2">
      <c r="A345" s="15">
        <v>1</v>
      </c>
      <c r="B345" s="10">
        <v>6</v>
      </c>
      <c r="C345" s="10">
        <v>1</v>
      </c>
      <c r="D345" s="16">
        <v>42</v>
      </c>
      <c r="E345" s="16">
        <v>2</v>
      </c>
      <c r="F345" s="17">
        <v>0</v>
      </c>
    </row>
    <row r="346" spans="1:7" x14ac:dyDescent="0.2">
      <c r="A346" s="15">
        <v>1</v>
      </c>
      <c r="B346" s="10">
        <v>6</v>
      </c>
      <c r="C346" s="10">
        <v>1</v>
      </c>
      <c r="D346" s="16">
        <v>43</v>
      </c>
      <c r="E346" s="16">
        <v>1</v>
      </c>
      <c r="F346" s="17">
        <v>1</v>
      </c>
    </row>
    <row r="347" spans="1:7" x14ac:dyDescent="0.2">
      <c r="A347" s="15">
        <v>1</v>
      </c>
      <c r="B347" s="10">
        <v>6</v>
      </c>
      <c r="C347" s="10">
        <v>1</v>
      </c>
      <c r="D347" s="16">
        <v>44</v>
      </c>
      <c r="E347" s="16">
        <v>1</v>
      </c>
      <c r="F347" s="17">
        <v>0</v>
      </c>
    </row>
    <row r="348" spans="1:7" x14ac:dyDescent="0.2">
      <c r="A348" s="19">
        <v>1</v>
      </c>
      <c r="B348" s="20">
        <v>6</v>
      </c>
      <c r="C348" s="20">
        <v>1</v>
      </c>
      <c r="D348" s="16">
        <v>45</v>
      </c>
      <c r="E348" s="16">
        <v>2</v>
      </c>
      <c r="F348" s="17">
        <v>0</v>
      </c>
    </row>
    <row r="349" spans="1:7" x14ac:dyDescent="0.2">
      <c r="A349" s="15">
        <v>1</v>
      </c>
      <c r="B349" s="10">
        <v>6</v>
      </c>
      <c r="C349" s="10">
        <v>1</v>
      </c>
      <c r="D349" s="16">
        <v>46</v>
      </c>
      <c r="E349" s="16">
        <v>1</v>
      </c>
      <c r="F349" s="17">
        <v>4</v>
      </c>
    </row>
    <row r="350" spans="1:7" x14ac:dyDescent="0.2">
      <c r="A350" s="15">
        <v>1</v>
      </c>
      <c r="B350" s="10">
        <v>6</v>
      </c>
      <c r="C350" s="10">
        <v>1</v>
      </c>
      <c r="D350" s="16">
        <v>47</v>
      </c>
      <c r="E350" s="16">
        <v>1</v>
      </c>
      <c r="F350" s="17">
        <v>0</v>
      </c>
    </row>
    <row r="351" spans="1:7" x14ac:dyDescent="0.2">
      <c r="A351" s="15">
        <v>1</v>
      </c>
      <c r="B351" s="10">
        <v>6</v>
      </c>
      <c r="C351" s="10">
        <v>1</v>
      </c>
      <c r="D351" s="16">
        <v>48</v>
      </c>
      <c r="E351" s="16">
        <v>2</v>
      </c>
      <c r="F351" s="17">
        <v>0</v>
      </c>
    </row>
    <row r="352" spans="1:7" x14ac:dyDescent="0.2">
      <c r="A352" s="15">
        <v>1</v>
      </c>
      <c r="B352" s="10">
        <v>6</v>
      </c>
      <c r="C352" s="10">
        <v>1</v>
      </c>
      <c r="D352" s="16">
        <v>49</v>
      </c>
      <c r="E352" s="16">
        <v>1</v>
      </c>
      <c r="F352" s="17">
        <v>1</v>
      </c>
    </row>
    <row r="353" spans="1:7" x14ac:dyDescent="0.2">
      <c r="A353" s="22">
        <v>1</v>
      </c>
      <c r="B353" s="23">
        <v>6</v>
      </c>
      <c r="C353" s="23">
        <v>1</v>
      </c>
      <c r="D353" s="23">
        <v>50</v>
      </c>
      <c r="E353" s="23">
        <v>1</v>
      </c>
      <c r="F353" s="24">
        <v>0</v>
      </c>
      <c r="G353" s="23"/>
    </row>
    <row r="354" spans="1:7" x14ac:dyDescent="0.2">
      <c r="A354" s="15">
        <v>1</v>
      </c>
      <c r="B354" s="10">
        <v>6</v>
      </c>
      <c r="C354" s="10">
        <v>1</v>
      </c>
      <c r="D354" s="16">
        <v>51</v>
      </c>
      <c r="E354" s="16">
        <v>2</v>
      </c>
      <c r="F354" s="17">
        <v>0</v>
      </c>
    </row>
    <row r="355" spans="1:7" x14ac:dyDescent="0.2">
      <c r="A355" s="15">
        <v>1</v>
      </c>
      <c r="B355" s="10">
        <v>6</v>
      </c>
      <c r="C355" s="10">
        <v>1</v>
      </c>
      <c r="D355" s="16">
        <v>52</v>
      </c>
      <c r="E355" s="16">
        <v>1</v>
      </c>
      <c r="F355" s="17">
        <v>1</v>
      </c>
    </row>
    <row r="356" spans="1:7" x14ac:dyDescent="0.2">
      <c r="A356" s="15">
        <v>1</v>
      </c>
      <c r="B356" s="10">
        <v>6</v>
      </c>
      <c r="C356" s="10">
        <v>1</v>
      </c>
      <c r="D356" s="16">
        <v>53</v>
      </c>
      <c r="E356" s="16">
        <v>1</v>
      </c>
      <c r="F356" s="17">
        <v>1</v>
      </c>
    </row>
    <row r="357" spans="1:7" x14ac:dyDescent="0.2">
      <c r="A357" s="15">
        <v>1</v>
      </c>
      <c r="B357" s="10">
        <v>6</v>
      </c>
      <c r="C357" s="10">
        <v>1</v>
      </c>
      <c r="D357" s="16">
        <v>54</v>
      </c>
      <c r="E357" s="16">
        <v>2</v>
      </c>
      <c r="F357" s="17">
        <v>0</v>
      </c>
    </row>
    <row r="358" spans="1:7" x14ac:dyDescent="0.2">
      <c r="A358" s="19">
        <v>1</v>
      </c>
      <c r="B358" s="20">
        <v>6</v>
      </c>
      <c r="C358" s="20">
        <v>1</v>
      </c>
      <c r="D358" s="16">
        <v>55</v>
      </c>
      <c r="E358" s="16">
        <v>1</v>
      </c>
      <c r="F358" s="17">
        <v>3</v>
      </c>
    </row>
    <row r="359" spans="1:7" x14ac:dyDescent="0.2">
      <c r="A359" s="15">
        <v>1</v>
      </c>
      <c r="B359" s="10">
        <v>6</v>
      </c>
      <c r="C359" s="10">
        <v>1</v>
      </c>
      <c r="D359" s="16">
        <v>56</v>
      </c>
      <c r="E359" s="16">
        <v>1</v>
      </c>
      <c r="F359" s="17">
        <v>0</v>
      </c>
    </row>
    <row r="360" spans="1:7" x14ac:dyDescent="0.2">
      <c r="A360" s="15">
        <v>1</v>
      </c>
      <c r="B360" s="10">
        <v>6</v>
      </c>
      <c r="C360" s="10">
        <v>1</v>
      </c>
      <c r="D360" s="16">
        <v>57</v>
      </c>
      <c r="E360" s="16">
        <v>2</v>
      </c>
      <c r="F360" s="17">
        <v>0</v>
      </c>
    </row>
    <row r="361" spans="1:7" x14ac:dyDescent="0.2">
      <c r="A361" s="15">
        <v>1</v>
      </c>
      <c r="B361" s="10">
        <v>6</v>
      </c>
      <c r="C361" s="10">
        <v>1</v>
      </c>
      <c r="D361" s="16">
        <v>58</v>
      </c>
      <c r="E361" s="16">
        <v>1</v>
      </c>
      <c r="F361" s="17">
        <v>0</v>
      </c>
    </row>
    <row r="362" spans="1:7" x14ac:dyDescent="0.2">
      <c r="A362" s="15">
        <v>1</v>
      </c>
      <c r="B362" s="10">
        <v>6</v>
      </c>
      <c r="C362" s="10">
        <v>1</v>
      </c>
      <c r="D362" s="16">
        <v>59</v>
      </c>
      <c r="E362" s="16">
        <v>1</v>
      </c>
      <c r="F362" s="17">
        <v>1</v>
      </c>
    </row>
    <row r="363" spans="1:7" ht="15.75" thickBot="1" x14ac:dyDescent="0.25">
      <c r="A363" s="26">
        <v>1</v>
      </c>
      <c r="B363" s="27">
        <v>6</v>
      </c>
      <c r="C363" s="27">
        <v>1</v>
      </c>
      <c r="D363" s="27">
        <v>60</v>
      </c>
      <c r="E363" s="27">
        <v>2</v>
      </c>
      <c r="F363" s="28">
        <v>0</v>
      </c>
      <c r="G363" s="27"/>
    </row>
    <row r="364" spans="1:7" x14ac:dyDescent="0.2">
      <c r="A364" s="15">
        <v>1</v>
      </c>
      <c r="B364" s="10">
        <v>7</v>
      </c>
      <c r="C364" s="10">
        <v>1</v>
      </c>
      <c r="D364" s="16">
        <v>1</v>
      </c>
      <c r="E364" s="16">
        <v>1</v>
      </c>
      <c r="F364" s="17">
        <v>2</v>
      </c>
      <c r="G364" s="10" t="s">
        <v>45</v>
      </c>
    </row>
    <row r="365" spans="1:7" x14ac:dyDescent="0.2">
      <c r="A365" s="15">
        <v>1</v>
      </c>
      <c r="B365" s="10">
        <v>7</v>
      </c>
      <c r="C365" s="10">
        <v>1</v>
      </c>
      <c r="D365" s="16">
        <v>2</v>
      </c>
      <c r="E365" s="16">
        <v>1</v>
      </c>
      <c r="F365" s="17">
        <v>5</v>
      </c>
      <c r="G365" s="10" t="s">
        <v>47</v>
      </c>
    </row>
    <row r="366" spans="1:7" x14ac:dyDescent="0.2">
      <c r="A366" s="15">
        <v>1</v>
      </c>
      <c r="B366" s="10">
        <v>7</v>
      </c>
      <c r="C366" s="10">
        <v>1</v>
      </c>
      <c r="D366" s="16">
        <v>3</v>
      </c>
      <c r="E366" s="16">
        <v>2</v>
      </c>
      <c r="F366" s="17">
        <v>0</v>
      </c>
    </row>
    <row r="367" spans="1:7" x14ac:dyDescent="0.2">
      <c r="A367" s="15">
        <v>1</v>
      </c>
      <c r="B367" s="10">
        <v>7</v>
      </c>
      <c r="C367" s="10">
        <v>1</v>
      </c>
      <c r="D367" s="16">
        <v>4</v>
      </c>
      <c r="E367" s="16">
        <v>1</v>
      </c>
      <c r="F367" s="17">
        <v>0</v>
      </c>
    </row>
    <row r="368" spans="1:7" x14ac:dyDescent="0.2">
      <c r="A368" s="19">
        <v>1</v>
      </c>
      <c r="B368" s="20">
        <v>7</v>
      </c>
      <c r="C368" s="20">
        <v>1</v>
      </c>
      <c r="D368" s="16">
        <v>5</v>
      </c>
      <c r="E368" s="16">
        <v>1</v>
      </c>
      <c r="F368" s="17">
        <v>6</v>
      </c>
    </row>
    <row r="369" spans="1:7" x14ac:dyDescent="0.2">
      <c r="A369" s="15">
        <v>1</v>
      </c>
      <c r="B369" s="10">
        <v>7</v>
      </c>
      <c r="C369" s="10">
        <v>1</v>
      </c>
      <c r="D369" s="16">
        <v>6</v>
      </c>
      <c r="E369" s="16">
        <v>2</v>
      </c>
      <c r="F369" s="17">
        <v>0</v>
      </c>
    </row>
    <row r="370" spans="1:7" x14ac:dyDescent="0.2">
      <c r="A370" s="15">
        <v>1</v>
      </c>
      <c r="B370" s="10">
        <v>7</v>
      </c>
      <c r="C370" s="10">
        <v>1</v>
      </c>
      <c r="D370" s="16">
        <v>7</v>
      </c>
      <c r="E370" s="16">
        <v>1</v>
      </c>
      <c r="F370" s="17">
        <v>5</v>
      </c>
    </row>
    <row r="371" spans="1:7" x14ac:dyDescent="0.2">
      <c r="A371" s="15">
        <v>1</v>
      </c>
      <c r="B371" s="10">
        <v>7</v>
      </c>
      <c r="C371" s="10">
        <v>1</v>
      </c>
      <c r="D371" s="16">
        <v>8</v>
      </c>
      <c r="E371" s="16">
        <v>1</v>
      </c>
      <c r="F371" s="17">
        <v>5</v>
      </c>
    </row>
    <row r="372" spans="1:7" x14ac:dyDescent="0.2">
      <c r="A372" s="15">
        <v>1</v>
      </c>
      <c r="B372" s="10">
        <v>7</v>
      </c>
      <c r="C372" s="10">
        <v>1</v>
      </c>
      <c r="D372" s="16">
        <v>9</v>
      </c>
      <c r="E372" s="16">
        <v>2</v>
      </c>
      <c r="F372" s="17">
        <v>0</v>
      </c>
    </row>
    <row r="373" spans="1:7" x14ac:dyDescent="0.2">
      <c r="A373" s="22">
        <v>1</v>
      </c>
      <c r="B373" s="23">
        <v>7</v>
      </c>
      <c r="C373" s="23">
        <v>1</v>
      </c>
      <c r="D373" s="23">
        <v>10</v>
      </c>
      <c r="E373" s="23">
        <v>1</v>
      </c>
      <c r="F373" s="24">
        <v>4</v>
      </c>
      <c r="G373" s="25"/>
    </row>
    <row r="374" spans="1:7" x14ac:dyDescent="0.2">
      <c r="A374" s="15">
        <v>1</v>
      </c>
      <c r="B374" s="10">
        <v>7</v>
      </c>
      <c r="C374" s="10">
        <v>1</v>
      </c>
      <c r="D374" s="16">
        <v>11</v>
      </c>
      <c r="E374" s="16">
        <v>1</v>
      </c>
      <c r="F374" s="17">
        <v>0</v>
      </c>
    </row>
    <row r="375" spans="1:7" x14ac:dyDescent="0.2">
      <c r="A375" s="15">
        <v>1</v>
      </c>
      <c r="B375" s="10">
        <v>7</v>
      </c>
      <c r="C375" s="10">
        <v>1</v>
      </c>
      <c r="D375" s="16">
        <v>12</v>
      </c>
      <c r="E375" s="16">
        <v>2</v>
      </c>
      <c r="F375" s="17">
        <v>0</v>
      </c>
    </row>
    <row r="376" spans="1:7" x14ac:dyDescent="0.2">
      <c r="A376" s="15">
        <v>1</v>
      </c>
      <c r="B376" s="10">
        <v>7</v>
      </c>
      <c r="C376" s="10">
        <v>1</v>
      </c>
      <c r="D376" s="16">
        <v>13</v>
      </c>
      <c r="E376" s="16">
        <v>1</v>
      </c>
      <c r="F376" s="17">
        <v>0</v>
      </c>
    </row>
    <row r="377" spans="1:7" x14ac:dyDescent="0.2">
      <c r="A377" s="15">
        <v>1</v>
      </c>
      <c r="B377" s="10">
        <v>7</v>
      </c>
      <c r="C377" s="10">
        <v>1</v>
      </c>
      <c r="D377" s="16">
        <v>14</v>
      </c>
      <c r="E377" s="16">
        <v>1</v>
      </c>
      <c r="F377" s="17">
        <v>2</v>
      </c>
    </row>
    <row r="378" spans="1:7" x14ac:dyDescent="0.2">
      <c r="A378" s="19">
        <v>1</v>
      </c>
      <c r="B378" s="20">
        <v>7</v>
      </c>
      <c r="C378" s="20">
        <v>1</v>
      </c>
      <c r="D378" s="16">
        <v>15</v>
      </c>
      <c r="E378" s="16">
        <v>2</v>
      </c>
      <c r="F378" s="17">
        <v>0</v>
      </c>
    </row>
    <row r="379" spans="1:7" x14ac:dyDescent="0.2">
      <c r="A379" s="15">
        <v>1</v>
      </c>
      <c r="B379" s="10">
        <v>7</v>
      </c>
      <c r="C379" s="10">
        <v>1</v>
      </c>
      <c r="D379" s="16">
        <v>16</v>
      </c>
      <c r="E379" s="16">
        <v>1</v>
      </c>
      <c r="F379" s="17">
        <v>0</v>
      </c>
    </row>
    <row r="380" spans="1:7" x14ac:dyDescent="0.2">
      <c r="A380" s="15">
        <v>1</v>
      </c>
      <c r="B380" s="10">
        <v>7</v>
      </c>
      <c r="C380" s="10">
        <v>1</v>
      </c>
      <c r="D380" s="16">
        <v>17</v>
      </c>
      <c r="E380" s="16">
        <v>1</v>
      </c>
      <c r="F380" s="17">
        <v>1</v>
      </c>
    </row>
    <row r="381" spans="1:7" x14ac:dyDescent="0.2">
      <c r="A381" s="15">
        <v>1</v>
      </c>
      <c r="B381" s="10">
        <v>7</v>
      </c>
      <c r="C381" s="10">
        <v>1</v>
      </c>
      <c r="D381" s="16">
        <v>18</v>
      </c>
      <c r="E381" s="16">
        <v>2</v>
      </c>
      <c r="F381" s="17">
        <v>0</v>
      </c>
    </row>
    <row r="382" spans="1:7" x14ac:dyDescent="0.2">
      <c r="A382" s="15">
        <v>1</v>
      </c>
      <c r="B382" s="10">
        <v>7</v>
      </c>
      <c r="C382" s="10">
        <v>1</v>
      </c>
      <c r="D382" s="16">
        <v>19</v>
      </c>
      <c r="E382" s="16">
        <v>1</v>
      </c>
      <c r="F382" s="17">
        <v>1</v>
      </c>
    </row>
    <row r="383" spans="1:7" x14ac:dyDescent="0.2">
      <c r="A383" s="22">
        <v>1</v>
      </c>
      <c r="B383" s="23">
        <v>7</v>
      </c>
      <c r="C383" s="23">
        <v>1</v>
      </c>
      <c r="D383" s="23">
        <v>20</v>
      </c>
      <c r="E383" s="23">
        <v>1</v>
      </c>
      <c r="F383" s="24">
        <v>1</v>
      </c>
      <c r="G383" s="25"/>
    </row>
    <row r="384" spans="1:7" x14ac:dyDescent="0.2">
      <c r="A384" s="15">
        <v>1</v>
      </c>
      <c r="B384" s="10">
        <v>7</v>
      </c>
      <c r="C384" s="10">
        <v>1</v>
      </c>
      <c r="D384" s="16">
        <v>21</v>
      </c>
      <c r="E384" s="16">
        <v>2</v>
      </c>
      <c r="F384" s="17">
        <v>0</v>
      </c>
    </row>
    <row r="385" spans="1:7" x14ac:dyDescent="0.2">
      <c r="A385" s="15">
        <v>1</v>
      </c>
      <c r="B385" s="10">
        <v>7</v>
      </c>
      <c r="C385" s="10">
        <v>1</v>
      </c>
      <c r="D385" s="16">
        <v>22</v>
      </c>
      <c r="E385" s="16">
        <v>1</v>
      </c>
      <c r="F385" s="17">
        <v>10</v>
      </c>
    </row>
    <row r="386" spans="1:7" x14ac:dyDescent="0.2">
      <c r="A386" s="15">
        <v>1</v>
      </c>
      <c r="B386" s="10">
        <v>7</v>
      </c>
      <c r="C386" s="10">
        <v>1</v>
      </c>
      <c r="D386" s="16">
        <v>23</v>
      </c>
      <c r="E386" s="16">
        <v>1</v>
      </c>
      <c r="F386" s="17">
        <v>0</v>
      </c>
    </row>
    <row r="387" spans="1:7" x14ac:dyDescent="0.2">
      <c r="A387" s="15">
        <v>1</v>
      </c>
      <c r="B387" s="10">
        <v>7</v>
      </c>
      <c r="C387" s="10">
        <v>1</v>
      </c>
      <c r="D387" s="16">
        <v>24</v>
      </c>
      <c r="E387" s="16">
        <v>2</v>
      </c>
      <c r="F387" s="17">
        <v>0</v>
      </c>
    </row>
    <row r="388" spans="1:7" x14ac:dyDescent="0.2">
      <c r="A388" s="19">
        <v>1</v>
      </c>
      <c r="B388" s="20">
        <v>7</v>
      </c>
      <c r="C388" s="20">
        <v>1</v>
      </c>
      <c r="D388" s="16">
        <v>25</v>
      </c>
      <c r="E388" s="16">
        <v>1</v>
      </c>
      <c r="F388" s="17">
        <v>0</v>
      </c>
    </row>
    <row r="389" spans="1:7" x14ac:dyDescent="0.2">
      <c r="A389" s="15">
        <v>1</v>
      </c>
      <c r="B389" s="10">
        <v>7</v>
      </c>
      <c r="C389" s="10">
        <v>1</v>
      </c>
      <c r="D389" s="16">
        <v>26</v>
      </c>
      <c r="E389" s="16">
        <v>1</v>
      </c>
      <c r="F389" s="17">
        <v>0</v>
      </c>
    </row>
    <row r="390" spans="1:7" x14ac:dyDescent="0.2">
      <c r="A390" s="15">
        <v>1</v>
      </c>
      <c r="B390" s="10">
        <v>7</v>
      </c>
      <c r="C390" s="10">
        <v>1</v>
      </c>
      <c r="D390" s="16">
        <v>27</v>
      </c>
      <c r="E390" s="16">
        <v>2</v>
      </c>
      <c r="F390" s="17">
        <v>0</v>
      </c>
    </row>
    <row r="391" spans="1:7" x14ac:dyDescent="0.2">
      <c r="A391" s="15">
        <v>1</v>
      </c>
      <c r="B391" s="10">
        <v>7</v>
      </c>
      <c r="C391" s="10">
        <v>1</v>
      </c>
      <c r="D391" s="16">
        <v>28</v>
      </c>
      <c r="E391" s="16">
        <v>1</v>
      </c>
      <c r="F391" s="17">
        <v>0</v>
      </c>
    </row>
    <row r="392" spans="1:7" x14ac:dyDescent="0.2">
      <c r="A392" s="15">
        <v>1</v>
      </c>
      <c r="B392" s="20">
        <v>7</v>
      </c>
      <c r="C392" s="20">
        <v>1</v>
      </c>
      <c r="D392" s="16">
        <v>29</v>
      </c>
      <c r="E392" s="16">
        <v>1</v>
      </c>
      <c r="F392" s="17">
        <v>0</v>
      </c>
    </row>
    <row r="393" spans="1:7" x14ac:dyDescent="0.2">
      <c r="A393" s="22">
        <v>1</v>
      </c>
      <c r="B393" s="23">
        <v>7</v>
      </c>
      <c r="C393" s="23">
        <v>1</v>
      </c>
      <c r="D393" s="23">
        <v>30</v>
      </c>
      <c r="E393" s="23">
        <v>2</v>
      </c>
      <c r="F393" s="24">
        <v>0</v>
      </c>
      <c r="G393" s="25"/>
    </row>
    <row r="394" spans="1:7" x14ac:dyDescent="0.2">
      <c r="A394" s="15">
        <v>1</v>
      </c>
      <c r="B394" s="10">
        <v>7</v>
      </c>
      <c r="C394" s="10">
        <v>1</v>
      </c>
      <c r="D394" s="16">
        <v>31</v>
      </c>
      <c r="E394" s="16">
        <v>1</v>
      </c>
      <c r="F394" s="17">
        <v>0</v>
      </c>
      <c r="G394" s="10" t="s">
        <v>46</v>
      </c>
    </row>
    <row r="395" spans="1:7" x14ac:dyDescent="0.2">
      <c r="A395" s="15">
        <v>1</v>
      </c>
      <c r="B395" s="10">
        <v>7</v>
      </c>
      <c r="C395" s="10">
        <v>1</v>
      </c>
      <c r="D395" s="16">
        <v>32</v>
      </c>
      <c r="E395" s="16">
        <v>1</v>
      </c>
      <c r="F395" s="17">
        <v>0</v>
      </c>
    </row>
    <row r="396" spans="1:7" x14ac:dyDescent="0.2">
      <c r="A396" s="15">
        <v>1</v>
      </c>
      <c r="B396" s="10">
        <v>7</v>
      </c>
      <c r="C396" s="10">
        <v>1</v>
      </c>
      <c r="D396" s="16">
        <v>33</v>
      </c>
      <c r="E396" s="16">
        <v>2</v>
      </c>
      <c r="F396" s="17">
        <v>0</v>
      </c>
    </row>
    <row r="397" spans="1:7" x14ac:dyDescent="0.2">
      <c r="A397" s="15">
        <v>1</v>
      </c>
      <c r="B397" s="10">
        <v>7</v>
      </c>
      <c r="C397" s="10">
        <v>1</v>
      </c>
      <c r="D397" s="16">
        <v>34</v>
      </c>
      <c r="E397" s="16">
        <v>1</v>
      </c>
      <c r="F397" s="17">
        <v>0</v>
      </c>
    </row>
    <row r="398" spans="1:7" x14ac:dyDescent="0.2">
      <c r="A398" s="19">
        <v>1</v>
      </c>
      <c r="B398" s="20">
        <v>7</v>
      </c>
      <c r="C398" s="20">
        <v>1</v>
      </c>
      <c r="D398" s="16">
        <v>35</v>
      </c>
      <c r="E398" s="16">
        <v>1</v>
      </c>
      <c r="F398" s="17">
        <v>0</v>
      </c>
    </row>
    <row r="399" spans="1:7" x14ac:dyDescent="0.2">
      <c r="A399" s="15">
        <v>1</v>
      </c>
      <c r="B399" s="10">
        <v>7</v>
      </c>
      <c r="C399" s="10">
        <v>1</v>
      </c>
      <c r="D399" s="16">
        <v>36</v>
      </c>
      <c r="E399" s="16">
        <v>2</v>
      </c>
      <c r="F399" s="17">
        <v>0</v>
      </c>
    </row>
    <row r="400" spans="1:7" x14ac:dyDescent="0.2">
      <c r="A400" s="15">
        <v>1</v>
      </c>
      <c r="B400" s="10">
        <v>7</v>
      </c>
      <c r="C400" s="10">
        <v>1</v>
      </c>
      <c r="D400" s="16">
        <v>37</v>
      </c>
      <c r="E400" s="16">
        <v>1</v>
      </c>
      <c r="F400" s="17">
        <v>0</v>
      </c>
    </row>
    <row r="401" spans="1:7" x14ac:dyDescent="0.2">
      <c r="A401" s="15">
        <v>1</v>
      </c>
      <c r="B401" s="10">
        <v>7</v>
      </c>
      <c r="C401" s="10">
        <v>1</v>
      </c>
      <c r="D401" s="16">
        <v>38</v>
      </c>
      <c r="E401" s="16">
        <v>1</v>
      </c>
      <c r="F401" s="17">
        <v>0</v>
      </c>
    </row>
    <row r="402" spans="1:7" x14ac:dyDescent="0.2">
      <c r="A402" s="15">
        <v>1</v>
      </c>
      <c r="B402" s="10">
        <v>7</v>
      </c>
      <c r="C402" s="10">
        <v>1</v>
      </c>
      <c r="D402" s="16">
        <v>39</v>
      </c>
      <c r="E402" s="16">
        <v>2</v>
      </c>
      <c r="F402" s="17">
        <v>0</v>
      </c>
    </row>
    <row r="403" spans="1:7" x14ac:dyDescent="0.2">
      <c r="A403" s="22">
        <v>1</v>
      </c>
      <c r="B403" s="23">
        <v>7</v>
      </c>
      <c r="C403" s="23">
        <v>1</v>
      </c>
      <c r="D403" s="23">
        <v>40</v>
      </c>
      <c r="E403" s="23">
        <v>1</v>
      </c>
      <c r="F403" s="24">
        <v>0</v>
      </c>
      <c r="G403" s="25"/>
    </row>
    <row r="404" spans="1:7" x14ac:dyDescent="0.2">
      <c r="A404" s="15">
        <v>1</v>
      </c>
      <c r="B404" s="10">
        <v>7</v>
      </c>
      <c r="C404" s="10">
        <v>1</v>
      </c>
      <c r="D404" s="16">
        <v>41</v>
      </c>
      <c r="E404" s="16">
        <v>1</v>
      </c>
      <c r="F404" s="17">
        <v>0</v>
      </c>
    </row>
    <row r="405" spans="1:7" x14ac:dyDescent="0.2">
      <c r="A405" s="15">
        <v>1</v>
      </c>
      <c r="B405" s="10">
        <v>7</v>
      </c>
      <c r="C405" s="10">
        <v>1</v>
      </c>
      <c r="D405" s="16">
        <v>42</v>
      </c>
      <c r="E405" s="16">
        <v>2</v>
      </c>
      <c r="F405" s="17">
        <v>0</v>
      </c>
    </row>
    <row r="406" spans="1:7" x14ac:dyDescent="0.2">
      <c r="A406" s="15">
        <v>1</v>
      </c>
      <c r="B406" s="10">
        <v>7</v>
      </c>
      <c r="C406" s="10">
        <v>1</v>
      </c>
      <c r="D406" s="16">
        <v>43</v>
      </c>
      <c r="E406" s="16">
        <v>1</v>
      </c>
      <c r="F406" s="17">
        <v>0</v>
      </c>
    </row>
    <row r="407" spans="1:7" x14ac:dyDescent="0.2">
      <c r="A407" s="15">
        <v>1</v>
      </c>
      <c r="B407" s="10">
        <v>7</v>
      </c>
      <c r="C407" s="10">
        <v>1</v>
      </c>
      <c r="D407" s="16">
        <v>44</v>
      </c>
      <c r="E407" s="16">
        <v>1</v>
      </c>
      <c r="F407" s="17">
        <v>0</v>
      </c>
    </row>
    <row r="408" spans="1:7" x14ac:dyDescent="0.2">
      <c r="A408" s="19">
        <v>1</v>
      </c>
      <c r="B408" s="20">
        <v>7</v>
      </c>
      <c r="C408" s="20">
        <v>1</v>
      </c>
      <c r="D408" s="16">
        <v>45</v>
      </c>
      <c r="E408" s="16">
        <v>2</v>
      </c>
      <c r="F408" s="17">
        <v>0</v>
      </c>
    </row>
    <row r="409" spans="1:7" x14ac:dyDescent="0.2">
      <c r="A409" s="15">
        <v>1</v>
      </c>
      <c r="B409" s="10">
        <v>7</v>
      </c>
      <c r="C409" s="10">
        <v>1</v>
      </c>
      <c r="D409" s="16">
        <v>46</v>
      </c>
      <c r="E409" s="16">
        <v>1</v>
      </c>
      <c r="F409" s="17">
        <v>0</v>
      </c>
    </row>
    <row r="410" spans="1:7" x14ac:dyDescent="0.2">
      <c r="A410" s="15">
        <v>1</v>
      </c>
      <c r="B410" s="10">
        <v>7</v>
      </c>
      <c r="C410" s="10">
        <v>1</v>
      </c>
      <c r="D410" s="16">
        <v>47</v>
      </c>
      <c r="E410" s="16">
        <v>1</v>
      </c>
      <c r="F410" s="17">
        <v>0</v>
      </c>
    </row>
    <row r="411" spans="1:7" x14ac:dyDescent="0.2">
      <c r="A411" s="15">
        <v>1</v>
      </c>
      <c r="B411" s="10">
        <v>7</v>
      </c>
      <c r="C411" s="10">
        <v>1</v>
      </c>
      <c r="D411" s="16">
        <v>48</v>
      </c>
      <c r="E411" s="16">
        <v>2</v>
      </c>
      <c r="F411" s="17">
        <v>0</v>
      </c>
    </row>
    <row r="412" spans="1:7" x14ac:dyDescent="0.2">
      <c r="A412" s="15">
        <v>1</v>
      </c>
      <c r="B412" s="10">
        <v>7</v>
      </c>
      <c r="C412" s="10">
        <v>1</v>
      </c>
      <c r="D412" s="16">
        <v>49</v>
      </c>
      <c r="E412" s="16">
        <v>1</v>
      </c>
      <c r="F412" s="17">
        <v>0</v>
      </c>
    </row>
    <row r="413" spans="1:7" x14ac:dyDescent="0.2">
      <c r="A413" s="22">
        <v>1</v>
      </c>
      <c r="B413" s="23">
        <v>7</v>
      </c>
      <c r="C413" s="23">
        <v>1</v>
      </c>
      <c r="D413" s="23">
        <v>50</v>
      </c>
      <c r="E413" s="23">
        <v>1</v>
      </c>
      <c r="F413" s="24">
        <v>0</v>
      </c>
      <c r="G413" s="23"/>
    </row>
    <row r="414" spans="1:7" x14ac:dyDescent="0.2">
      <c r="A414" s="15">
        <v>1</v>
      </c>
      <c r="B414" s="10">
        <v>7</v>
      </c>
      <c r="C414" s="10">
        <v>1</v>
      </c>
      <c r="D414" s="16">
        <v>51</v>
      </c>
      <c r="E414" s="16">
        <v>2</v>
      </c>
      <c r="F414" s="17">
        <v>0</v>
      </c>
    </row>
    <row r="415" spans="1:7" x14ac:dyDescent="0.2">
      <c r="A415" s="15">
        <v>1</v>
      </c>
      <c r="B415" s="10">
        <v>7</v>
      </c>
      <c r="C415" s="10">
        <v>1</v>
      </c>
      <c r="D415" s="16">
        <v>52</v>
      </c>
      <c r="E415" s="16">
        <v>1</v>
      </c>
      <c r="F415" s="17">
        <v>0</v>
      </c>
    </row>
    <row r="416" spans="1:7" x14ac:dyDescent="0.2">
      <c r="A416" s="15">
        <v>1</v>
      </c>
      <c r="B416" s="10">
        <v>7</v>
      </c>
      <c r="C416" s="10">
        <v>1</v>
      </c>
      <c r="D416" s="16">
        <v>53</v>
      </c>
      <c r="E416" s="16">
        <v>1</v>
      </c>
      <c r="F416" s="17">
        <v>0</v>
      </c>
    </row>
    <row r="417" spans="1:7" x14ac:dyDescent="0.2">
      <c r="A417" s="15">
        <v>1</v>
      </c>
      <c r="B417" s="10">
        <v>7</v>
      </c>
      <c r="C417" s="10">
        <v>1</v>
      </c>
      <c r="D417" s="16">
        <v>54</v>
      </c>
      <c r="E417" s="16">
        <v>2</v>
      </c>
      <c r="F417" s="17">
        <v>0</v>
      </c>
    </row>
    <row r="418" spans="1:7" x14ac:dyDescent="0.2">
      <c r="A418" s="19">
        <v>1</v>
      </c>
      <c r="B418" s="20">
        <v>7</v>
      </c>
      <c r="C418" s="20">
        <v>1</v>
      </c>
      <c r="D418" s="16">
        <v>55</v>
      </c>
      <c r="E418" s="16">
        <v>1</v>
      </c>
      <c r="F418" s="17">
        <v>0</v>
      </c>
    </row>
    <row r="419" spans="1:7" x14ac:dyDescent="0.2">
      <c r="A419" s="15">
        <v>1</v>
      </c>
      <c r="B419" s="10">
        <v>7</v>
      </c>
      <c r="C419" s="10">
        <v>1</v>
      </c>
      <c r="D419" s="16">
        <v>56</v>
      </c>
      <c r="E419" s="16">
        <v>1</v>
      </c>
      <c r="F419" s="17">
        <v>0</v>
      </c>
    </row>
    <row r="420" spans="1:7" x14ac:dyDescent="0.2">
      <c r="A420" s="15">
        <v>1</v>
      </c>
      <c r="B420" s="10">
        <v>7</v>
      </c>
      <c r="C420" s="10">
        <v>1</v>
      </c>
      <c r="D420" s="16">
        <v>57</v>
      </c>
      <c r="E420" s="16">
        <v>2</v>
      </c>
      <c r="F420" s="17">
        <v>0</v>
      </c>
    </row>
    <row r="421" spans="1:7" x14ac:dyDescent="0.2">
      <c r="A421" s="15">
        <v>1</v>
      </c>
      <c r="B421" s="10">
        <v>7</v>
      </c>
      <c r="C421" s="10">
        <v>1</v>
      </c>
      <c r="D421" s="16">
        <v>58</v>
      </c>
      <c r="E421" s="16">
        <v>1</v>
      </c>
      <c r="F421" s="17">
        <v>0</v>
      </c>
    </row>
    <row r="422" spans="1:7" x14ac:dyDescent="0.2">
      <c r="A422" s="15">
        <v>1</v>
      </c>
      <c r="B422" s="10">
        <v>7</v>
      </c>
      <c r="C422" s="10">
        <v>1</v>
      </c>
      <c r="D422" s="16">
        <v>59</v>
      </c>
      <c r="E422" s="16">
        <v>1</v>
      </c>
      <c r="F422" s="17">
        <v>0</v>
      </c>
    </row>
    <row r="423" spans="1:7" ht="15.75" thickBot="1" x14ac:dyDescent="0.25">
      <c r="A423" s="26">
        <v>1</v>
      </c>
      <c r="B423" s="27">
        <v>7</v>
      </c>
      <c r="C423" s="27">
        <v>1</v>
      </c>
      <c r="D423" s="27">
        <v>60</v>
      </c>
      <c r="E423" s="27">
        <v>2</v>
      </c>
      <c r="F423" s="28">
        <v>0</v>
      </c>
      <c r="G423" s="27"/>
    </row>
    <row r="424" spans="1:7" x14ac:dyDescent="0.2">
      <c r="A424" s="15">
        <v>1</v>
      </c>
      <c r="B424" s="10">
        <v>8</v>
      </c>
      <c r="C424" s="10">
        <v>1</v>
      </c>
      <c r="D424" s="16">
        <v>1</v>
      </c>
      <c r="E424" s="16">
        <v>1</v>
      </c>
      <c r="F424" s="17">
        <v>0</v>
      </c>
    </row>
    <row r="425" spans="1:7" x14ac:dyDescent="0.2">
      <c r="A425" s="15">
        <v>1</v>
      </c>
      <c r="B425" s="10">
        <v>8</v>
      </c>
      <c r="C425" s="10">
        <v>1</v>
      </c>
      <c r="D425" s="16">
        <v>2</v>
      </c>
      <c r="E425" s="16">
        <v>1</v>
      </c>
      <c r="F425" s="17">
        <v>0</v>
      </c>
    </row>
    <row r="426" spans="1:7" x14ac:dyDescent="0.2">
      <c r="A426" s="15">
        <v>1</v>
      </c>
      <c r="B426" s="10">
        <v>8</v>
      </c>
      <c r="C426" s="10">
        <v>1</v>
      </c>
      <c r="D426" s="16">
        <v>3</v>
      </c>
      <c r="E426" s="16">
        <v>2</v>
      </c>
      <c r="F426" s="17">
        <v>2</v>
      </c>
    </row>
    <row r="427" spans="1:7" x14ac:dyDescent="0.2">
      <c r="A427" s="15">
        <v>1</v>
      </c>
      <c r="B427" s="10">
        <v>8</v>
      </c>
      <c r="C427" s="10">
        <v>1</v>
      </c>
      <c r="D427" s="16">
        <v>4</v>
      </c>
      <c r="E427" s="16">
        <v>1</v>
      </c>
      <c r="F427" s="17">
        <v>0</v>
      </c>
    </row>
    <row r="428" spans="1:7" x14ac:dyDescent="0.2">
      <c r="A428" s="19">
        <v>1</v>
      </c>
      <c r="B428" s="20">
        <v>8</v>
      </c>
      <c r="C428" s="20">
        <v>1</v>
      </c>
      <c r="D428" s="16">
        <v>5</v>
      </c>
      <c r="E428" s="16">
        <v>1</v>
      </c>
      <c r="F428" s="17">
        <v>0</v>
      </c>
    </row>
    <row r="429" spans="1:7" x14ac:dyDescent="0.2">
      <c r="A429" s="15">
        <v>1</v>
      </c>
      <c r="B429" s="10">
        <v>8</v>
      </c>
      <c r="C429" s="10">
        <v>1</v>
      </c>
      <c r="D429" s="16">
        <v>6</v>
      </c>
      <c r="E429" s="16">
        <v>2</v>
      </c>
      <c r="F429" s="17"/>
      <c r="G429" s="10" t="s">
        <v>48</v>
      </c>
    </row>
    <row r="430" spans="1:7" x14ac:dyDescent="0.2">
      <c r="A430" s="15">
        <v>1</v>
      </c>
      <c r="B430" s="10">
        <v>8</v>
      </c>
      <c r="C430" s="10">
        <v>1</v>
      </c>
      <c r="D430" s="16">
        <v>7</v>
      </c>
      <c r="E430" s="16">
        <v>1</v>
      </c>
      <c r="F430" s="17">
        <v>0</v>
      </c>
    </row>
    <row r="431" spans="1:7" x14ac:dyDescent="0.2">
      <c r="A431" s="15">
        <v>1</v>
      </c>
      <c r="B431" s="10">
        <v>8</v>
      </c>
      <c r="C431" s="10">
        <v>1</v>
      </c>
      <c r="D431" s="16">
        <v>8</v>
      </c>
      <c r="E431" s="16">
        <v>1</v>
      </c>
      <c r="F431" s="17">
        <v>0</v>
      </c>
    </row>
    <row r="432" spans="1:7" x14ac:dyDescent="0.2">
      <c r="A432" s="15">
        <v>1</v>
      </c>
      <c r="B432" s="10">
        <v>8</v>
      </c>
      <c r="C432" s="10">
        <v>1</v>
      </c>
      <c r="D432" s="16">
        <v>9</v>
      </c>
      <c r="E432" s="16">
        <v>2</v>
      </c>
      <c r="F432" s="17">
        <v>0</v>
      </c>
    </row>
    <row r="433" spans="1:7" x14ac:dyDescent="0.2">
      <c r="A433" s="22">
        <v>1</v>
      </c>
      <c r="B433" s="23">
        <v>8</v>
      </c>
      <c r="C433" s="23">
        <v>1</v>
      </c>
      <c r="D433" s="23">
        <v>10</v>
      </c>
      <c r="E433" s="23">
        <v>1</v>
      </c>
      <c r="F433" s="24">
        <v>0</v>
      </c>
      <c r="G433" s="25"/>
    </row>
    <row r="434" spans="1:7" x14ac:dyDescent="0.2">
      <c r="A434" s="15">
        <v>1</v>
      </c>
      <c r="B434" s="10">
        <v>8</v>
      </c>
      <c r="C434" s="10">
        <v>1</v>
      </c>
      <c r="D434" s="16">
        <v>11</v>
      </c>
      <c r="E434" s="16">
        <v>1</v>
      </c>
      <c r="F434" s="17">
        <v>0</v>
      </c>
    </row>
    <row r="435" spans="1:7" x14ac:dyDescent="0.2">
      <c r="A435" s="15">
        <v>1</v>
      </c>
      <c r="B435" s="10">
        <v>8</v>
      </c>
      <c r="C435" s="10">
        <v>1</v>
      </c>
      <c r="D435" s="16">
        <v>12</v>
      </c>
      <c r="E435" s="16">
        <v>2</v>
      </c>
      <c r="F435" s="17">
        <v>0</v>
      </c>
    </row>
    <row r="436" spans="1:7" x14ac:dyDescent="0.2">
      <c r="A436" s="15">
        <v>1</v>
      </c>
      <c r="B436" s="10">
        <v>8</v>
      </c>
      <c r="C436" s="10">
        <v>1</v>
      </c>
      <c r="D436" s="16">
        <v>13</v>
      </c>
      <c r="E436" s="16">
        <v>1</v>
      </c>
      <c r="F436" s="17">
        <v>0</v>
      </c>
    </row>
    <row r="437" spans="1:7" x14ac:dyDescent="0.2">
      <c r="A437" s="15">
        <v>1</v>
      </c>
      <c r="B437" s="10">
        <v>8</v>
      </c>
      <c r="C437" s="10">
        <v>1</v>
      </c>
      <c r="D437" s="16">
        <v>14</v>
      </c>
      <c r="E437" s="16">
        <v>1</v>
      </c>
      <c r="F437" s="17">
        <v>0</v>
      </c>
    </row>
    <row r="438" spans="1:7" x14ac:dyDescent="0.2">
      <c r="A438" s="19">
        <v>1</v>
      </c>
      <c r="B438" s="20">
        <v>8</v>
      </c>
      <c r="C438" s="20">
        <v>1</v>
      </c>
      <c r="D438" s="16">
        <v>15</v>
      </c>
      <c r="E438" s="16">
        <v>2</v>
      </c>
      <c r="F438" s="17">
        <v>0</v>
      </c>
    </row>
    <row r="439" spans="1:7" x14ac:dyDescent="0.2">
      <c r="A439" s="15">
        <v>1</v>
      </c>
      <c r="B439" s="10">
        <v>8</v>
      </c>
      <c r="C439" s="10">
        <v>1</v>
      </c>
      <c r="D439" s="16">
        <v>16</v>
      </c>
      <c r="E439" s="16">
        <v>1</v>
      </c>
      <c r="F439" s="17">
        <v>2</v>
      </c>
    </row>
    <row r="440" spans="1:7" x14ac:dyDescent="0.2">
      <c r="A440" s="15">
        <v>1</v>
      </c>
      <c r="B440" s="10">
        <v>8</v>
      </c>
      <c r="C440" s="10">
        <v>1</v>
      </c>
      <c r="D440" s="16">
        <v>17</v>
      </c>
      <c r="E440" s="16">
        <v>1</v>
      </c>
      <c r="F440" s="17">
        <v>0</v>
      </c>
    </row>
    <row r="441" spans="1:7" x14ac:dyDescent="0.2">
      <c r="A441" s="15">
        <v>1</v>
      </c>
      <c r="B441" s="10">
        <v>8</v>
      </c>
      <c r="C441" s="10">
        <v>1</v>
      </c>
      <c r="D441" s="16">
        <v>18</v>
      </c>
      <c r="E441" s="16">
        <v>2</v>
      </c>
      <c r="F441" s="17">
        <v>0</v>
      </c>
    </row>
    <row r="442" spans="1:7" x14ac:dyDescent="0.2">
      <c r="A442" s="15">
        <v>1</v>
      </c>
      <c r="B442" s="10">
        <v>8</v>
      </c>
      <c r="C442" s="10">
        <v>1</v>
      </c>
      <c r="D442" s="16">
        <v>19</v>
      </c>
      <c r="E442" s="16">
        <v>1</v>
      </c>
      <c r="F442" s="17">
        <v>0</v>
      </c>
    </row>
    <row r="443" spans="1:7" x14ac:dyDescent="0.2">
      <c r="A443" s="22">
        <v>1</v>
      </c>
      <c r="B443" s="23">
        <v>8</v>
      </c>
      <c r="C443" s="23">
        <v>1</v>
      </c>
      <c r="D443" s="23">
        <v>20</v>
      </c>
      <c r="E443" s="23">
        <v>1</v>
      </c>
      <c r="F443" s="24">
        <v>0</v>
      </c>
      <c r="G443" s="25"/>
    </row>
    <row r="444" spans="1:7" x14ac:dyDescent="0.2">
      <c r="A444" s="15">
        <v>1</v>
      </c>
      <c r="B444" s="10">
        <v>8</v>
      </c>
      <c r="C444" s="10">
        <v>1</v>
      </c>
      <c r="D444" s="16">
        <v>21</v>
      </c>
      <c r="E444" s="16">
        <v>2</v>
      </c>
      <c r="F444" s="17">
        <v>0</v>
      </c>
    </row>
    <row r="445" spans="1:7" x14ac:dyDescent="0.2">
      <c r="A445" s="15">
        <v>1</v>
      </c>
      <c r="B445" s="10">
        <v>8</v>
      </c>
      <c r="C445" s="10">
        <v>1</v>
      </c>
      <c r="D445" s="16">
        <v>22</v>
      </c>
      <c r="E445" s="16">
        <v>1</v>
      </c>
      <c r="F445" s="17">
        <v>1</v>
      </c>
    </row>
    <row r="446" spans="1:7" x14ac:dyDescent="0.2">
      <c r="A446" s="15">
        <v>1</v>
      </c>
      <c r="B446" s="10">
        <v>8</v>
      </c>
      <c r="C446" s="10">
        <v>1</v>
      </c>
      <c r="D446" s="16">
        <v>23</v>
      </c>
      <c r="E446" s="16">
        <v>1</v>
      </c>
      <c r="F446" s="17">
        <v>0</v>
      </c>
    </row>
    <row r="447" spans="1:7" x14ac:dyDescent="0.2">
      <c r="A447" s="15">
        <v>1</v>
      </c>
      <c r="B447" s="10">
        <v>8</v>
      </c>
      <c r="C447" s="10">
        <v>1</v>
      </c>
      <c r="D447" s="16">
        <v>24</v>
      </c>
      <c r="E447" s="16">
        <v>2</v>
      </c>
      <c r="F447" s="17">
        <v>0</v>
      </c>
    </row>
    <row r="448" spans="1:7" x14ac:dyDescent="0.2">
      <c r="A448" s="19">
        <v>1</v>
      </c>
      <c r="B448" s="20">
        <v>8</v>
      </c>
      <c r="C448" s="20">
        <v>1</v>
      </c>
      <c r="D448" s="16">
        <v>25</v>
      </c>
      <c r="E448" s="16">
        <v>1</v>
      </c>
      <c r="F448" s="17">
        <v>0</v>
      </c>
    </row>
    <row r="449" spans="1:7" x14ac:dyDescent="0.2">
      <c r="A449" s="15">
        <v>1</v>
      </c>
      <c r="B449" s="10">
        <v>8</v>
      </c>
      <c r="C449" s="10">
        <v>1</v>
      </c>
      <c r="D449" s="16">
        <v>26</v>
      </c>
      <c r="E449" s="16">
        <v>1</v>
      </c>
      <c r="F449" s="17">
        <v>0</v>
      </c>
    </row>
    <row r="450" spans="1:7" x14ac:dyDescent="0.2">
      <c r="A450" s="15">
        <v>1</v>
      </c>
      <c r="B450" s="10">
        <v>8</v>
      </c>
      <c r="C450" s="10">
        <v>1</v>
      </c>
      <c r="D450" s="16">
        <v>27</v>
      </c>
      <c r="E450" s="16">
        <v>2</v>
      </c>
      <c r="F450" s="17">
        <v>0</v>
      </c>
    </row>
    <row r="451" spans="1:7" x14ac:dyDescent="0.2">
      <c r="A451" s="15">
        <v>1</v>
      </c>
      <c r="B451" s="10">
        <v>8</v>
      </c>
      <c r="C451" s="10">
        <v>1</v>
      </c>
      <c r="D451" s="16">
        <v>28</v>
      </c>
      <c r="E451" s="16">
        <v>1</v>
      </c>
      <c r="F451" s="17">
        <v>2</v>
      </c>
    </row>
    <row r="452" spans="1:7" x14ac:dyDescent="0.2">
      <c r="A452" s="15">
        <v>1</v>
      </c>
      <c r="B452" s="20">
        <v>8</v>
      </c>
      <c r="C452" s="20">
        <v>1</v>
      </c>
      <c r="D452" s="16">
        <v>29</v>
      </c>
      <c r="E452" s="16">
        <v>1</v>
      </c>
      <c r="F452" s="17">
        <v>0</v>
      </c>
    </row>
    <row r="453" spans="1:7" x14ac:dyDescent="0.2">
      <c r="A453" s="22">
        <v>1</v>
      </c>
      <c r="B453" s="23">
        <v>8</v>
      </c>
      <c r="C453" s="23">
        <v>1</v>
      </c>
      <c r="D453" s="23">
        <v>30</v>
      </c>
      <c r="E453" s="23">
        <v>2</v>
      </c>
      <c r="F453" s="24">
        <v>0</v>
      </c>
      <c r="G453" s="25"/>
    </row>
    <row r="454" spans="1:7" x14ac:dyDescent="0.2">
      <c r="A454" s="15">
        <v>1</v>
      </c>
      <c r="B454" s="10">
        <v>8</v>
      </c>
      <c r="C454" s="10">
        <v>1</v>
      </c>
      <c r="D454" s="16">
        <v>31</v>
      </c>
      <c r="E454" s="16">
        <v>1</v>
      </c>
      <c r="F454" s="17">
        <v>0</v>
      </c>
    </row>
    <row r="455" spans="1:7" x14ac:dyDescent="0.2">
      <c r="A455" s="15">
        <v>1</v>
      </c>
      <c r="B455" s="10">
        <v>8</v>
      </c>
      <c r="C455" s="10">
        <v>1</v>
      </c>
      <c r="D455" s="16">
        <v>32</v>
      </c>
      <c r="E455" s="16">
        <v>1</v>
      </c>
      <c r="F455" s="17">
        <v>0</v>
      </c>
    </row>
    <row r="456" spans="1:7" x14ac:dyDescent="0.2">
      <c r="A456" s="15">
        <v>1</v>
      </c>
      <c r="B456" s="10">
        <v>8</v>
      </c>
      <c r="C456" s="10">
        <v>1</v>
      </c>
      <c r="D456" s="16">
        <v>33</v>
      </c>
      <c r="E456" s="16">
        <v>2</v>
      </c>
      <c r="F456" s="17">
        <v>0</v>
      </c>
    </row>
    <row r="457" spans="1:7" x14ac:dyDescent="0.2">
      <c r="A457" s="15">
        <v>1</v>
      </c>
      <c r="B457" s="10">
        <v>8</v>
      </c>
      <c r="C457" s="10">
        <v>1</v>
      </c>
      <c r="D457" s="16">
        <v>34</v>
      </c>
      <c r="E457" s="16">
        <v>1</v>
      </c>
      <c r="F457" s="17">
        <v>0</v>
      </c>
    </row>
    <row r="458" spans="1:7" x14ac:dyDescent="0.2">
      <c r="A458" s="19">
        <v>1</v>
      </c>
      <c r="B458" s="20">
        <v>8</v>
      </c>
      <c r="C458" s="20">
        <v>1</v>
      </c>
      <c r="D458" s="16">
        <v>35</v>
      </c>
      <c r="E458" s="16">
        <v>1</v>
      </c>
      <c r="F458" s="17">
        <v>0</v>
      </c>
    </row>
    <row r="459" spans="1:7" x14ac:dyDescent="0.2">
      <c r="A459" s="15">
        <v>1</v>
      </c>
      <c r="B459" s="10">
        <v>8</v>
      </c>
      <c r="C459" s="10">
        <v>1</v>
      </c>
      <c r="D459" s="16">
        <v>36</v>
      </c>
      <c r="E459" s="16">
        <v>2</v>
      </c>
      <c r="F459" s="17">
        <v>0</v>
      </c>
    </row>
    <row r="460" spans="1:7" x14ac:dyDescent="0.2">
      <c r="A460" s="15">
        <v>1</v>
      </c>
      <c r="B460" s="10">
        <v>8</v>
      </c>
      <c r="C460" s="10">
        <v>1</v>
      </c>
      <c r="D460" s="16">
        <v>37</v>
      </c>
      <c r="E460" s="16">
        <v>1</v>
      </c>
      <c r="F460" s="17">
        <v>0</v>
      </c>
    </row>
    <row r="461" spans="1:7" x14ac:dyDescent="0.2">
      <c r="A461" s="15">
        <v>1</v>
      </c>
      <c r="B461" s="10">
        <v>8</v>
      </c>
      <c r="C461" s="10">
        <v>1</v>
      </c>
      <c r="D461" s="16">
        <v>38</v>
      </c>
      <c r="E461" s="16">
        <v>1</v>
      </c>
      <c r="F461" s="17">
        <v>1</v>
      </c>
    </row>
    <row r="462" spans="1:7" x14ac:dyDescent="0.2">
      <c r="A462" s="15">
        <v>1</v>
      </c>
      <c r="B462" s="10">
        <v>8</v>
      </c>
      <c r="C462" s="10">
        <v>1</v>
      </c>
      <c r="D462" s="16">
        <v>39</v>
      </c>
      <c r="E462" s="16">
        <v>2</v>
      </c>
      <c r="F462" s="17">
        <v>0</v>
      </c>
    </row>
    <row r="463" spans="1:7" x14ac:dyDescent="0.2">
      <c r="A463" s="22">
        <v>1</v>
      </c>
      <c r="B463" s="23">
        <v>8</v>
      </c>
      <c r="C463" s="23">
        <v>1</v>
      </c>
      <c r="D463" s="23">
        <v>40</v>
      </c>
      <c r="E463" s="23">
        <v>1</v>
      </c>
      <c r="F463" s="24">
        <v>0</v>
      </c>
      <c r="G463" s="25"/>
    </row>
    <row r="464" spans="1:7" x14ac:dyDescent="0.2">
      <c r="A464" s="15">
        <v>1</v>
      </c>
      <c r="B464" s="10">
        <v>8</v>
      </c>
      <c r="C464" s="10">
        <v>1</v>
      </c>
      <c r="D464" s="16">
        <v>41</v>
      </c>
      <c r="E464" s="16">
        <v>1</v>
      </c>
      <c r="F464" s="17">
        <v>0</v>
      </c>
    </row>
    <row r="465" spans="1:7" x14ac:dyDescent="0.2">
      <c r="A465" s="15">
        <v>1</v>
      </c>
      <c r="B465" s="10">
        <v>8</v>
      </c>
      <c r="C465" s="10">
        <v>1</v>
      </c>
      <c r="D465" s="16">
        <v>42</v>
      </c>
      <c r="E465" s="16">
        <v>2</v>
      </c>
      <c r="F465" s="17">
        <v>0</v>
      </c>
    </row>
    <row r="466" spans="1:7" x14ac:dyDescent="0.2">
      <c r="A466" s="15">
        <v>1</v>
      </c>
      <c r="B466" s="10">
        <v>8</v>
      </c>
      <c r="C466" s="10">
        <v>1</v>
      </c>
      <c r="D466" s="16">
        <v>43</v>
      </c>
      <c r="E466" s="16">
        <v>1</v>
      </c>
      <c r="F466" s="17">
        <v>0</v>
      </c>
    </row>
    <row r="467" spans="1:7" x14ac:dyDescent="0.2">
      <c r="A467" s="15">
        <v>1</v>
      </c>
      <c r="B467" s="10">
        <v>8</v>
      </c>
      <c r="C467" s="10">
        <v>1</v>
      </c>
      <c r="D467" s="16">
        <v>44</v>
      </c>
      <c r="E467" s="16">
        <v>1</v>
      </c>
      <c r="F467" s="17">
        <v>0</v>
      </c>
    </row>
    <row r="468" spans="1:7" x14ac:dyDescent="0.2">
      <c r="A468" s="19">
        <v>1</v>
      </c>
      <c r="B468" s="20">
        <v>8</v>
      </c>
      <c r="C468" s="20">
        <v>1</v>
      </c>
      <c r="D468" s="16">
        <v>45</v>
      </c>
      <c r="E468" s="16">
        <v>2</v>
      </c>
      <c r="F468" s="17">
        <v>0</v>
      </c>
    </row>
    <row r="469" spans="1:7" x14ac:dyDescent="0.2">
      <c r="A469" s="15">
        <v>1</v>
      </c>
      <c r="B469" s="10">
        <v>8</v>
      </c>
      <c r="C469" s="10">
        <v>1</v>
      </c>
      <c r="D469" s="16">
        <v>46</v>
      </c>
      <c r="E469" s="16">
        <v>1</v>
      </c>
      <c r="F469" s="17">
        <v>0</v>
      </c>
    </row>
    <row r="470" spans="1:7" x14ac:dyDescent="0.2">
      <c r="A470" s="15">
        <v>1</v>
      </c>
      <c r="B470" s="10">
        <v>8</v>
      </c>
      <c r="C470" s="10">
        <v>1</v>
      </c>
      <c r="D470" s="16">
        <v>47</v>
      </c>
      <c r="E470" s="16">
        <v>1</v>
      </c>
      <c r="F470" s="17">
        <v>0</v>
      </c>
    </row>
    <row r="471" spans="1:7" x14ac:dyDescent="0.2">
      <c r="A471" s="15">
        <v>1</v>
      </c>
      <c r="B471" s="10">
        <v>8</v>
      </c>
      <c r="C471" s="10">
        <v>1</v>
      </c>
      <c r="D471" s="16">
        <v>48</v>
      </c>
      <c r="E471" s="16">
        <v>2</v>
      </c>
      <c r="F471" s="17">
        <v>0</v>
      </c>
    </row>
    <row r="472" spans="1:7" x14ac:dyDescent="0.2">
      <c r="A472" s="15">
        <v>1</v>
      </c>
      <c r="B472" s="10">
        <v>8</v>
      </c>
      <c r="C472" s="10">
        <v>1</v>
      </c>
      <c r="D472" s="16">
        <v>49</v>
      </c>
      <c r="E472" s="16">
        <v>1</v>
      </c>
      <c r="F472" s="17">
        <v>0</v>
      </c>
    </row>
    <row r="473" spans="1:7" x14ac:dyDescent="0.2">
      <c r="A473" s="22">
        <v>1</v>
      </c>
      <c r="B473" s="23">
        <v>8</v>
      </c>
      <c r="C473" s="23">
        <v>1</v>
      </c>
      <c r="D473" s="23">
        <v>50</v>
      </c>
      <c r="E473" s="23">
        <v>1</v>
      </c>
      <c r="F473" s="24">
        <v>0</v>
      </c>
      <c r="G473" s="23"/>
    </row>
    <row r="474" spans="1:7" x14ac:dyDescent="0.2">
      <c r="A474" s="15">
        <v>1</v>
      </c>
      <c r="B474" s="10">
        <v>8</v>
      </c>
      <c r="C474" s="10">
        <v>1</v>
      </c>
      <c r="D474" s="16">
        <v>51</v>
      </c>
      <c r="E474" s="16">
        <v>2</v>
      </c>
      <c r="F474" s="17">
        <v>0</v>
      </c>
    </row>
    <row r="475" spans="1:7" x14ac:dyDescent="0.2">
      <c r="A475" s="15">
        <v>1</v>
      </c>
      <c r="B475" s="10">
        <v>8</v>
      </c>
      <c r="C475" s="10">
        <v>1</v>
      </c>
      <c r="D475" s="16">
        <v>52</v>
      </c>
      <c r="E475" s="16">
        <v>1</v>
      </c>
      <c r="F475" s="17">
        <v>0</v>
      </c>
    </row>
    <row r="476" spans="1:7" x14ac:dyDescent="0.2">
      <c r="A476" s="15">
        <v>1</v>
      </c>
      <c r="B476" s="10">
        <v>8</v>
      </c>
      <c r="C476" s="10">
        <v>1</v>
      </c>
      <c r="D476" s="16">
        <v>53</v>
      </c>
      <c r="E476" s="16">
        <v>1</v>
      </c>
      <c r="F476" s="17">
        <v>0</v>
      </c>
    </row>
    <row r="477" spans="1:7" x14ac:dyDescent="0.2">
      <c r="A477" s="15">
        <v>1</v>
      </c>
      <c r="B477" s="10">
        <v>8</v>
      </c>
      <c r="C477" s="10">
        <v>1</v>
      </c>
      <c r="D477" s="16">
        <v>54</v>
      </c>
      <c r="E477" s="16">
        <v>2</v>
      </c>
      <c r="F477" s="17">
        <v>0</v>
      </c>
    </row>
    <row r="478" spans="1:7" x14ac:dyDescent="0.2">
      <c r="A478" s="19">
        <v>1</v>
      </c>
      <c r="B478" s="20">
        <v>8</v>
      </c>
      <c r="C478" s="20">
        <v>1</v>
      </c>
      <c r="D478" s="16">
        <v>55</v>
      </c>
      <c r="E478" s="16">
        <v>1</v>
      </c>
      <c r="F478" s="17">
        <v>0</v>
      </c>
    </row>
    <row r="479" spans="1:7" x14ac:dyDescent="0.2">
      <c r="A479" s="15">
        <v>1</v>
      </c>
      <c r="B479" s="10">
        <v>8</v>
      </c>
      <c r="C479" s="10">
        <v>1</v>
      </c>
      <c r="D479" s="16">
        <v>56</v>
      </c>
      <c r="E479" s="16">
        <v>1</v>
      </c>
      <c r="F479" s="17">
        <v>0</v>
      </c>
    </row>
    <row r="480" spans="1:7" x14ac:dyDescent="0.2">
      <c r="A480" s="15">
        <v>1</v>
      </c>
      <c r="B480" s="10">
        <v>8</v>
      </c>
      <c r="C480" s="10">
        <v>1</v>
      </c>
      <c r="D480" s="16">
        <v>57</v>
      </c>
      <c r="E480" s="16">
        <v>2</v>
      </c>
      <c r="F480" s="17">
        <v>0</v>
      </c>
    </row>
    <row r="481" spans="1:7" x14ac:dyDescent="0.2">
      <c r="A481" s="15">
        <v>1</v>
      </c>
      <c r="B481" s="10">
        <v>8</v>
      </c>
      <c r="C481" s="10">
        <v>1</v>
      </c>
      <c r="D481" s="16">
        <v>58</v>
      </c>
      <c r="E481" s="16">
        <v>1</v>
      </c>
      <c r="F481" s="17">
        <v>0</v>
      </c>
    </row>
    <row r="482" spans="1:7" x14ac:dyDescent="0.2">
      <c r="A482" s="15">
        <v>1</v>
      </c>
      <c r="B482" s="10">
        <v>8</v>
      </c>
      <c r="C482" s="10">
        <v>1</v>
      </c>
      <c r="D482" s="16">
        <v>59</v>
      </c>
      <c r="E482" s="16">
        <v>1</v>
      </c>
      <c r="F482" s="17">
        <v>0</v>
      </c>
    </row>
    <row r="483" spans="1:7" ht="15.75" thickBot="1" x14ac:dyDescent="0.25">
      <c r="A483" s="26">
        <v>1</v>
      </c>
      <c r="B483" s="27">
        <v>8</v>
      </c>
      <c r="C483" s="27">
        <v>1</v>
      </c>
      <c r="D483" s="27">
        <v>60</v>
      </c>
      <c r="E483" s="27">
        <v>2</v>
      </c>
      <c r="F483" s="28">
        <v>0</v>
      </c>
      <c r="G483" s="27"/>
    </row>
    <row r="484" spans="1:7" x14ac:dyDescent="0.2">
      <c r="A484" s="15">
        <v>1</v>
      </c>
      <c r="B484" s="10">
        <v>9</v>
      </c>
      <c r="C484" s="10">
        <v>1</v>
      </c>
      <c r="D484" s="16">
        <v>1</v>
      </c>
      <c r="E484" s="16">
        <v>1</v>
      </c>
      <c r="F484" s="17">
        <v>0</v>
      </c>
    </row>
    <row r="485" spans="1:7" x14ac:dyDescent="0.2">
      <c r="A485" s="15">
        <v>1</v>
      </c>
      <c r="B485" s="10">
        <v>9</v>
      </c>
      <c r="C485" s="10">
        <v>1</v>
      </c>
      <c r="D485" s="16">
        <v>2</v>
      </c>
      <c r="E485" s="16">
        <v>1</v>
      </c>
      <c r="F485" s="17">
        <v>0</v>
      </c>
    </row>
    <row r="486" spans="1:7" x14ac:dyDescent="0.2">
      <c r="A486" s="15">
        <v>1</v>
      </c>
      <c r="B486" s="10">
        <v>9</v>
      </c>
      <c r="C486" s="10">
        <v>1</v>
      </c>
      <c r="D486" s="16">
        <v>3</v>
      </c>
      <c r="E486" s="16">
        <v>2</v>
      </c>
      <c r="F486" s="17">
        <v>0</v>
      </c>
    </row>
    <row r="487" spans="1:7" x14ac:dyDescent="0.2">
      <c r="A487" s="15">
        <v>1</v>
      </c>
      <c r="B487" s="10">
        <v>9</v>
      </c>
      <c r="C487" s="10">
        <v>1</v>
      </c>
      <c r="D487" s="16">
        <v>4</v>
      </c>
      <c r="E487" s="16">
        <v>1</v>
      </c>
      <c r="F487" s="17">
        <v>0</v>
      </c>
    </row>
    <row r="488" spans="1:7" x14ac:dyDescent="0.2">
      <c r="A488" s="19">
        <v>1</v>
      </c>
      <c r="B488" s="20">
        <v>9</v>
      </c>
      <c r="C488" s="20">
        <v>1</v>
      </c>
      <c r="D488" s="16">
        <v>5</v>
      </c>
      <c r="E488" s="16">
        <v>1</v>
      </c>
      <c r="F488" s="17">
        <v>0</v>
      </c>
    </row>
    <row r="489" spans="1:7" x14ac:dyDescent="0.2">
      <c r="A489" s="15">
        <v>1</v>
      </c>
      <c r="B489" s="10">
        <v>9</v>
      </c>
      <c r="C489" s="10">
        <v>1</v>
      </c>
      <c r="D489" s="16">
        <v>6</v>
      </c>
      <c r="E489" s="16">
        <v>2</v>
      </c>
      <c r="F489" s="17">
        <v>0</v>
      </c>
    </row>
    <row r="490" spans="1:7" x14ac:dyDescent="0.2">
      <c r="A490" s="15">
        <v>1</v>
      </c>
      <c r="B490" s="10">
        <v>9</v>
      </c>
      <c r="C490" s="10">
        <v>1</v>
      </c>
      <c r="D490" s="16">
        <v>7</v>
      </c>
      <c r="E490" s="16">
        <v>1</v>
      </c>
      <c r="F490" s="17">
        <v>1</v>
      </c>
    </row>
    <row r="491" spans="1:7" x14ac:dyDescent="0.2">
      <c r="A491" s="15">
        <v>1</v>
      </c>
      <c r="B491" s="10">
        <v>9</v>
      </c>
      <c r="C491" s="10">
        <v>1</v>
      </c>
      <c r="D491" s="16">
        <v>8</v>
      </c>
      <c r="E491" s="16">
        <v>1</v>
      </c>
      <c r="F491" s="17">
        <v>0</v>
      </c>
    </row>
    <row r="492" spans="1:7" x14ac:dyDescent="0.2">
      <c r="A492" s="15">
        <v>1</v>
      </c>
      <c r="B492" s="10">
        <v>9</v>
      </c>
      <c r="C492" s="10">
        <v>1</v>
      </c>
      <c r="D492" s="16">
        <v>9</v>
      </c>
      <c r="E492" s="16">
        <v>2</v>
      </c>
      <c r="F492" s="17">
        <v>0</v>
      </c>
    </row>
    <row r="493" spans="1:7" x14ac:dyDescent="0.2">
      <c r="A493" s="22">
        <v>1</v>
      </c>
      <c r="B493" s="23">
        <v>9</v>
      </c>
      <c r="C493" s="23">
        <v>1</v>
      </c>
      <c r="D493" s="23">
        <v>10</v>
      </c>
      <c r="E493" s="23">
        <v>1</v>
      </c>
      <c r="F493" s="24">
        <v>0</v>
      </c>
      <c r="G493" s="25"/>
    </row>
    <row r="494" spans="1:7" x14ac:dyDescent="0.2">
      <c r="A494" s="15">
        <v>1</v>
      </c>
      <c r="B494" s="10">
        <v>9</v>
      </c>
      <c r="C494" s="10">
        <v>1</v>
      </c>
      <c r="D494" s="16">
        <v>11</v>
      </c>
      <c r="E494" s="16">
        <v>1</v>
      </c>
      <c r="F494" s="17">
        <v>6</v>
      </c>
    </row>
    <row r="495" spans="1:7" x14ac:dyDescent="0.2">
      <c r="A495" s="15">
        <v>1</v>
      </c>
      <c r="B495" s="10">
        <v>9</v>
      </c>
      <c r="C495" s="10">
        <v>1</v>
      </c>
      <c r="D495" s="16">
        <v>12</v>
      </c>
      <c r="E495" s="16">
        <v>2</v>
      </c>
      <c r="F495" s="17">
        <v>0</v>
      </c>
    </row>
    <row r="496" spans="1:7" x14ac:dyDescent="0.2">
      <c r="A496" s="15">
        <v>1</v>
      </c>
      <c r="B496" s="10">
        <v>9</v>
      </c>
      <c r="C496" s="10">
        <v>1</v>
      </c>
      <c r="D496" s="16">
        <v>13</v>
      </c>
      <c r="E496" s="16">
        <v>1</v>
      </c>
      <c r="F496" s="17">
        <v>0</v>
      </c>
    </row>
    <row r="497" spans="1:7" x14ac:dyDescent="0.2">
      <c r="A497" s="15">
        <v>1</v>
      </c>
      <c r="B497" s="10">
        <v>9</v>
      </c>
      <c r="C497" s="10">
        <v>1</v>
      </c>
      <c r="D497" s="16">
        <v>14</v>
      </c>
      <c r="E497" s="16">
        <v>1</v>
      </c>
      <c r="F497" s="17">
        <v>0</v>
      </c>
    </row>
    <row r="498" spans="1:7" x14ac:dyDescent="0.2">
      <c r="A498" s="19">
        <v>1</v>
      </c>
      <c r="B498" s="20">
        <v>9</v>
      </c>
      <c r="C498" s="20">
        <v>1</v>
      </c>
      <c r="D498" s="16">
        <v>15</v>
      </c>
      <c r="E498" s="16">
        <v>2</v>
      </c>
      <c r="F498" s="17">
        <v>0</v>
      </c>
    </row>
    <row r="499" spans="1:7" x14ac:dyDescent="0.2">
      <c r="A499" s="15">
        <v>1</v>
      </c>
      <c r="B499" s="10">
        <v>9</v>
      </c>
      <c r="C499" s="10">
        <v>1</v>
      </c>
      <c r="D499" s="16">
        <v>16</v>
      </c>
      <c r="E499" s="16">
        <v>1</v>
      </c>
      <c r="F499" s="17">
        <v>0</v>
      </c>
    </row>
    <row r="500" spans="1:7" x14ac:dyDescent="0.2">
      <c r="A500" s="15">
        <v>1</v>
      </c>
      <c r="B500" s="10">
        <v>9</v>
      </c>
      <c r="C500" s="10">
        <v>1</v>
      </c>
      <c r="D500" s="16">
        <v>17</v>
      </c>
      <c r="E500" s="16">
        <v>1</v>
      </c>
      <c r="F500" s="17">
        <v>0</v>
      </c>
    </row>
    <row r="501" spans="1:7" x14ac:dyDescent="0.2">
      <c r="A501" s="15">
        <v>1</v>
      </c>
      <c r="B501" s="10">
        <v>9</v>
      </c>
      <c r="C501" s="10">
        <v>1</v>
      </c>
      <c r="D501" s="16">
        <v>18</v>
      </c>
      <c r="E501" s="16">
        <v>2</v>
      </c>
      <c r="F501" s="17">
        <v>0</v>
      </c>
    </row>
    <row r="502" spans="1:7" x14ac:dyDescent="0.2">
      <c r="A502" s="15">
        <v>1</v>
      </c>
      <c r="B502" s="10">
        <v>9</v>
      </c>
      <c r="C502" s="10">
        <v>1</v>
      </c>
      <c r="D502" s="16">
        <v>19</v>
      </c>
      <c r="E502" s="16">
        <v>1</v>
      </c>
      <c r="F502" s="17">
        <v>0</v>
      </c>
    </row>
    <row r="503" spans="1:7" x14ac:dyDescent="0.2">
      <c r="A503" s="22">
        <v>1</v>
      </c>
      <c r="B503" s="23">
        <v>9</v>
      </c>
      <c r="C503" s="23">
        <v>1</v>
      </c>
      <c r="D503" s="23">
        <v>20</v>
      </c>
      <c r="E503" s="23">
        <v>1</v>
      </c>
      <c r="F503" s="24"/>
      <c r="G503" s="25" t="s">
        <v>48</v>
      </c>
    </row>
    <row r="504" spans="1:7" x14ac:dyDescent="0.2">
      <c r="A504" s="15">
        <v>1</v>
      </c>
      <c r="B504" s="10">
        <v>9</v>
      </c>
      <c r="C504" s="10">
        <v>1</v>
      </c>
      <c r="D504" s="16">
        <v>21</v>
      </c>
      <c r="E504" s="16">
        <v>2</v>
      </c>
      <c r="F504" s="17">
        <v>0</v>
      </c>
    </row>
    <row r="505" spans="1:7" x14ac:dyDescent="0.2">
      <c r="A505" s="15">
        <v>1</v>
      </c>
      <c r="B505" s="10">
        <v>9</v>
      </c>
      <c r="C505" s="10">
        <v>1</v>
      </c>
      <c r="D505" s="16">
        <v>22</v>
      </c>
      <c r="E505" s="16">
        <v>1</v>
      </c>
      <c r="F505" s="17">
        <v>2</v>
      </c>
    </row>
    <row r="506" spans="1:7" x14ac:dyDescent="0.2">
      <c r="A506" s="15">
        <v>1</v>
      </c>
      <c r="B506" s="10">
        <v>9</v>
      </c>
      <c r="C506" s="10">
        <v>1</v>
      </c>
      <c r="D506" s="16">
        <v>23</v>
      </c>
      <c r="E506" s="16">
        <v>1</v>
      </c>
      <c r="F506" s="17"/>
      <c r="G506" s="10" t="s">
        <v>48</v>
      </c>
    </row>
    <row r="507" spans="1:7" x14ac:dyDescent="0.2">
      <c r="A507" s="15">
        <v>1</v>
      </c>
      <c r="B507" s="10">
        <v>9</v>
      </c>
      <c r="C507" s="10">
        <v>1</v>
      </c>
      <c r="D507" s="16">
        <v>24</v>
      </c>
      <c r="E507" s="16">
        <v>2</v>
      </c>
      <c r="F507" s="17">
        <v>0</v>
      </c>
    </row>
    <row r="508" spans="1:7" x14ac:dyDescent="0.2">
      <c r="A508" s="19">
        <v>1</v>
      </c>
      <c r="B508" s="20">
        <v>9</v>
      </c>
      <c r="C508" s="20">
        <v>1</v>
      </c>
      <c r="D508" s="16">
        <v>25</v>
      </c>
      <c r="E508" s="16">
        <v>1</v>
      </c>
      <c r="F508" s="17">
        <v>0</v>
      </c>
    </row>
    <row r="509" spans="1:7" x14ac:dyDescent="0.2">
      <c r="A509" s="15">
        <v>1</v>
      </c>
      <c r="B509" s="10">
        <v>9</v>
      </c>
      <c r="C509" s="10">
        <v>1</v>
      </c>
      <c r="D509" s="16">
        <v>26</v>
      </c>
      <c r="E509" s="16">
        <v>1</v>
      </c>
      <c r="F509" s="17">
        <v>0</v>
      </c>
    </row>
    <row r="510" spans="1:7" x14ac:dyDescent="0.2">
      <c r="A510" s="15">
        <v>1</v>
      </c>
      <c r="B510" s="10">
        <v>9</v>
      </c>
      <c r="C510" s="10">
        <v>1</v>
      </c>
      <c r="D510" s="16">
        <v>27</v>
      </c>
      <c r="E510" s="16">
        <v>2</v>
      </c>
      <c r="F510" s="17">
        <v>0</v>
      </c>
    </row>
    <row r="511" spans="1:7" x14ac:dyDescent="0.2">
      <c r="A511" s="15">
        <v>1</v>
      </c>
      <c r="B511" s="10">
        <v>9</v>
      </c>
      <c r="C511" s="10">
        <v>1</v>
      </c>
      <c r="D511" s="16">
        <v>28</v>
      </c>
      <c r="E511" s="16">
        <v>1</v>
      </c>
      <c r="F511" s="17">
        <v>0</v>
      </c>
    </row>
    <row r="512" spans="1:7" x14ac:dyDescent="0.2">
      <c r="A512" s="15">
        <v>1</v>
      </c>
      <c r="B512" s="20">
        <v>9</v>
      </c>
      <c r="C512" s="20">
        <v>1</v>
      </c>
      <c r="D512" s="16">
        <v>29</v>
      </c>
      <c r="E512" s="16">
        <v>1</v>
      </c>
      <c r="F512" s="17">
        <v>0</v>
      </c>
    </row>
    <row r="513" spans="1:7" x14ac:dyDescent="0.2">
      <c r="A513" s="22">
        <v>1</v>
      </c>
      <c r="B513" s="23">
        <v>9</v>
      </c>
      <c r="C513" s="23">
        <v>1</v>
      </c>
      <c r="D513" s="23">
        <v>30</v>
      </c>
      <c r="E513" s="23">
        <v>2</v>
      </c>
      <c r="F513" s="24">
        <v>0</v>
      </c>
      <c r="G513" s="25"/>
    </row>
    <row r="514" spans="1:7" x14ac:dyDescent="0.2">
      <c r="A514" s="15">
        <v>1</v>
      </c>
      <c r="B514" s="10">
        <v>9</v>
      </c>
      <c r="C514" s="10">
        <v>1</v>
      </c>
      <c r="D514" s="16">
        <v>31</v>
      </c>
      <c r="E514" s="16">
        <v>1</v>
      </c>
      <c r="F514" s="17">
        <v>5</v>
      </c>
    </row>
    <row r="515" spans="1:7" x14ac:dyDescent="0.2">
      <c r="A515" s="15">
        <v>1</v>
      </c>
      <c r="B515" s="10">
        <v>9</v>
      </c>
      <c r="C515" s="10">
        <v>1</v>
      </c>
      <c r="D515" s="16">
        <v>32</v>
      </c>
      <c r="E515" s="16">
        <v>1</v>
      </c>
      <c r="F515" s="17">
        <v>2</v>
      </c>
    </row>
    <row r="516" spans="1:7" x14ac:dyDescent="0.2">
      <c r="A516" s="15">
        <v>1</v>
      </c>
      <c r="B516" s="10">
        <v>9</v>
      </c>
      <c r="C516" s="10">
        <v>1</v>
      </c>
      <c r="D516" s="16">
        <v>33</v>
      </c>
      <c r="E516" s="16">
        <v>2</v>
      </c>
      <c r="F516" s="17">
        <v>0</v>
      </c>
    </row>
    <row r="517" spans="1:7" x14ac:dyDescent="0.2">
      <c r="A517" s="15">
        <v>1</v>
      </c>
      <c r="B517" s="10">
        <v>9</v>
      </c>
      <c r="C517" s="10">
        <v>1</v>
      </c>
      <c r="D517" s="16">
        <v>34</v>
      </c>
      <c r="E517" s="16">
        <v>1</v>
      </c>
      <c r="F517" s="17">
        <v>0</v>
      </c>
    </row>
    <row r="518" spans="1:7" x14ac:dyDescent="0.2">
      <c r="A518" s="19">
        <v>1</v>
      </c>
      <c r="B518" s="20">
        <v>9</v>
      </c>
      <c r="C518" s="20">
        <v>1</v>
      </c>
      <c r="D518" s="16">
        <v>35</v>
      </c>
      <c r="E518" s="16">
        <v>1</v>
      </c>
      <c r="F518" s="17">
        <v>5</v>
      </c>
    </row>
    <row r="519" spans="1:7" x14ac:dyDescent="0.2">
      <c r="A519" s="15">
        <v>1</v>
      </c>
      <c r="B519" s="10">
        <v>9</v>
      </c>
      <c r="C519" s="10">
        <v>1</v>
      </c>
      <c r="D519" s="16">
        <v>36</v>
      </c>
      <c r="E519" s="16">
        <v>2</v>
      </c>
      <c r="F519" s="17">
        <v>0</v>
      </c>
    </row>
    <row r="520" spans="1:7" x14ac:dyDescent="0.2">
      <c r="A520" s="15">
        <v>1</v>
      </c>
      <c r="B520" s="10">
        <v>9</v>
      </c>
      <c r="C520" s="10">
        <v>1</v>
      </c>
      <c r="D520" s="16">
        <v>37</v>
      </c>
      <c r="E520" s="16">
        <v>1</v>
      </c>
      <c r="F520" s="17">
        <v>0</v>
      </c>
    </row>
    <row r="521" spans="1:7" x14ac:dyDescent="0.2">
      <c r="A521" s="15">
        <v>1</v>
      </c>
      <c r="B521" s="10">
        <v>9</v>
      </c>
      <c r="C521" s="10">
        <v>1</v>
      </c>
      <c r="D521" s="16">
        <v>38</v>
      </c>
      <c r="E521" s="16">
        <v>1</v>
      </c>
      <c r="F521" s="17">
        <v>0</v>
      </c>
    </row>
    <row r="522" spans="1:7" x14ac:dyDescent="0.2">
      <c r="A522" s="15">
        <v>1</v>
      </c>
      <c r="B522" s="10">
        <v>9</v>
      </c>
      <c r="C522" s="10">
        <v>1</v>
      </c>
      <c r="D522" s="16">
        <v>39</v>
      </c>
      <c r="E522" s="16">
        <v>2</v>
      </c>
      <c r="F522" s="17">
        <v>0</v>
      </c>
    </row>
    <row r="523" spans="1:7" x14ac:dyDescent="0.2">
      <c r="A523" s="22">
        <v>1</v>
      </c>
      <c r="B523" s="23">
        <v>9</v>
      </c>
      <c r="C523" s="23">
        <v>1</v>
      </c>
      <c r="D523" s="23">
        <v>40</v>
      </c>
      <c r="E523" s="23">
        <v>1</v>
      </c>
      <c r="F523" s="24">
        <v>0</v>
      </c>
      <c r="G523" s="25"/>
    </row>
    <row r="524" spans="1:7" x14ac:dyDescent="0.2">
      <c r="A524" s="15">
        <v>1</v>
      </c>
      <c r="B524" s="10">
        <v>9</v>
      </c>
      <c r="C524" s="10">
        <v>1</v>
      </c>
      <c r="D524" s="16">
        <v>41</v>
      </c>
      <c r="E524" s="16">
        <v>1</v>
      </c>
      <c r="F524" s="17">
        <v>2</v>
      </c>
    </row>
    <row r="525" spans="1:7" x14ac:dyDescent="0.2">
      <c r="A525" s="15">
        <v>1</v>
      </c>
      <c r="B525" s="10">
        <v>9</v>
      </c>
      <c r="C525" s="10">
        <v>1</v>
      </c>
      <c r="D525" s="16">
        <v>42</v>
      </c>
      <c r="E525" s="16">
        <v>2</v>
      </c>
      <c r="F525" s="17">
        <v>0</v>
      </c>
    </row>
    <row r="526" spans="1:7" x14ac:dyDescent="0.2">
      <c r="A526" s="15">
        <v>1</v>
      </c>
      <c r="B526" s="10">
        <v>9</v>
      </c>
      <c r="C526" s="10">
        <v>1</v>
      </c>
      <c r="D526" s="16">
        <v>43</v>
      </c>
      <c r="E526" s="16">
        <v>1</v>
      </c>
      <c r="F526" s="17">
        <v>0</v>
      </c>
    </row>
    <row r="527" spans="1:7" x14ac:dyDescent="0.2">
      <c r="A527" s="15">
        <v>1</v>
      </c>
      <c r="B527" s="10">
        <v>9</v>
      </c>
      <c r="C527" s="10">
        <v>1</v>
      </c>
      <c r="D527" s="16">
        <v>44</v>
      </c>
      <c r="E527" s="16">
        <v>1</v>
      </c>
      <c r="F527" s="17">
        <v>8</v>
      </c>
    </row>
    <row r="528" spans="1:7" x14ac:dyDescent="0.2">
      <c r="A528" s="19">
        <v>1</v>
      </c>
      <c r="B528" s="20">
        <v>9</v>
      </c>
      <c r="C528" s="20">
        <v>1</v>
      </c>
      <c r="D528" s="16">
        <v>45</v>
      </c>
      <c r="E528" s="16">
        <v>2</v>
      </c>
      <c r="F528" s="17">
        <v>0</v>
      </c>
    </row>
    <row r="529" spans="1:7" x14ac:dyDescent="0.2">
      <c r="A529" s="15">
        <v>1</v>
      </c>
      <c r="B529" s="10">
        <v>9</v>
      </c>
      <c r="C529" s="10">
        <v>1</v>
      </c>
      <c r="D529" s="16">
        <v>46</v>
      </c>
      <c r="E529" s="16">
        <v>1</v>
      </c>
      <c r="F529" s="17">
        <v>22</v>
      </c>
    </row>
    <row r="530" spans="1:7" x14ac:dyDescent="0.2">
      <c r="A530" s="15">
        <v>1</v>
      </c>
      <c r="B530" s="10">
        <v>9</v>
      </c>
      <c r="C530" s="10">
        <v>1</v>
      </c>
      <c r="D530" s="16">
        <v>47</v>
      </c>
      <c r="E530" s="16">
        <v>1</v>
      </c>
      <c r="F530" s="17">
        <v>0</v>
      </c>
    </row>
    <row r="531" spans="1:7" x14ac:dyDescent="0.2">
      <c r="A531" s="15">
        <v>1</v>
      </c>
      <c r="B531" s="10">
        <v>9</v>
      </c>
      <c r="C531" s="10">
        <v>1</v>
      </c>
      <c r="D531" s="16">
        <v>48</v>
      </c>
      <c r="E531" s="16">
        <v>2</v>
      </c>
      <c r="F531" s="17">
        <v>0</v>
      </c>
    </row>
    <row r="532" spans="1:7" x14ac:dyDescent="0.2">
      <c r="A532" s="15">
        <v>1</v>
      </c>
      <c r="B532" s="10">
        <v>9</v>
      </c>
      <c r="C532" s="10">
        <v>1</v>
      </c>
      <c r="D532" s="16">
        <v>49</v>
      </c>
      <c r="E532" s="16">
        <v>1</v>
      </c>
      <c r="F532" s="17"/>
      <c r="G532" s="10" t="s">
        <v>49</v>
      </c>
    </row>
    <row r="533" spans="1:7" x14ac:dyDescent="0.2">
      <c r="A533" s="22">
        <v>1</v>
      </c>
      <c r="B533" s="23">
        <v>9</v>
      </c>
      <c r="C533" s="23">
        <v>1</v>
      </c>
      <c r="D533" s="23">
        <v>50</v>
      </c>
      <c r="E533" s="23">
        <v>1</v>
      </c>
      <c r="F533" s="24">
        <v>7</v>
      </c>
      <c r="G533" s="23"/>
    </row>
    <row r="534" spans="1:7" x14ac:dyDescent="0.2">
      <c r="A534" s="15">
        <v>1</v>
      </c>
      <c r="B534" s="10">
        <v>9</v>
      </c>
      <c r="C534" s="10">
        <v>1</v>
      </c>
      <c r="D534" s="16">
        <v>51</v>
      </c>
      <c r="E534" s="16">
        <v>2</v>
      </c>
      <c r="F534" s="17">
        <v>0</v>
      </c>
    </row>
    <row r="535" spans="1:7" x14ac:dyDescent="0.2">
      <c r="A535" s="15">
        <v>1</v>
      </c>
      <c r="B535" s="10">
        <v>9</v>
      </c>
      <c r="C535" s="10">
        <v>1</v>
      </c>
      <c r="D535" s="16">
        <v>52</v>
      </c>
      <c r="E535" s="16">
        <v>1</v>
      </c>
      <c r="F535" s="17">
        <v>4</v>
      </c>
    </row>
    <row r="536" spans="1:7" x14ac:dyDescent="0.2">
      <c r="A536" s="15">
        <v>1</v>
      </c>
      <c r="B536" s="10">
        <v>9</v>
      </c>
      <c r="C536" s="10">
        <v>1</v>
      </c>
      <c r="D536" s="16">
        <v>53</v>
      </c>
      <c r="E536" s="16">
        <v>1</v>
      </c>
      <c r="F536" s="17">
        <v>4</v>
      </c>
    </row>
    <row r="537" spans="1:7" x14ac:dyDescent="0.2">
      <c r="A537" s="15">
        <v>1</v>
      </c>
      <c r="B537" s="10">
        <v>9</v>
      </c>
      <c r="C537" s="10">
        <v>1</v>
      </c>
      <c r="D537" s="16">
        <v>54</v>
      </c>
      <c r="E537" s="16">
        <v>2</v>
      </c>
      <c r="F537" s="17">
        <v>0</v>
      </c>
    </row>
    <row r="538" spans="1:7" x14ac:dyDescent="0.2">
      <c r="A538" s="19">
        <v>1</v>
      </c>
      <c r="B538" s="20">
        <v>9</v>
      </c>
      <c r="C538" s="20">
        <v>1</v>
      </c>
      <c r="D538" s="16">
        <v>55</v>
      </c>
      <c r="E538" s="16">
        <v>1</v>
      </c>
      <c r="F538" s="17">
        <v>0</v>
      </c>
    </row>
    <row r="539" spans="1:7" x14ac:dyDescent="0.2">
      <c r="A539" s="15">
        <v>1</v>
      </c>
      <c r="B539" s="10">
        <v>9</v>
      </c>
      <c r="C539" s="10">
        <v>1</v>
      </c>
      <c r="D539" s="16">
        <v>56</v>
      </c>
      <c r="E539" s="16">
        <v>1</v>
      </c>
      <c r="F539" s="17">
        <v>3</v>
      </c>
    </row>
    <row r="540" spans="1:7" x14ac:dyDescent="0.2">
      <c r="A540" s="15">
        <v>1</v>
      </c>
      <c r="B540" s="10">
        <v>9</v>
      </c>
      <c r="C540" s="10">
        <v>1</v>
      </c>
      <c r="D540" s="16">
        <v>57</v>
      </c>
      <c r="E540" s="16">
        <v>2</v>
      </c>
      <c r="F540" s="17">
        <v>0</v>
      </c>
    </row>
    <row r="541" spans="1:7" x14ac:dyDescent="0.2">
      <c r="A541" s="15">
        <v>1</v>
      </c>
      <c r="B541" s="10">
        <v>9</v>
      </c>
      <c r="C541" s="10">
        <v>1</v>
      </c>
      <c r="D541" s="16">
        <v>58</v>
      </c>
      <c r="E541" s="16">
        <v>1</v>
      </c>
      <c r="F541" s="17">
        <v>0</v>
      </c>
    </row>
    <row r="542" spans="1:7" x14ac:dyDescent="0.2">
      <c r="A542" s="15">
        <v>1</v>
      </c>
      <c r="B542" s="10">
        <v>9</v>
      </c>
      <c r="C542" s="10">
        <v>1</v>
      </c>
      <c r="D542" s="16">
        <v>59</v>
      </c>
      <c r="E542" s="16">
        <v>1</v>
      </c>
      <c r="F542" s="17">
        <v>0</v>
      </c>
    </row>
    <row r="543" spans="1:7" ht="15.75" thickBot="1" x14ac:dyDescent="0.25">
      <c r="A543" s="26">
        <v>1</v>
      </c>
      <c r="B543" s="27">
        <v>9</v>
      </c>
      <c r="C543" s="27">
        <v>1</v>
      </c>
      <c r="D543" s="27">
        <v>60</v>
      </c>
      <c r="E543" s="27">
        <v>2</v>
      </c>
      <c r="F543" s="28">
        <v>0</v>
      </c>
      <c r="G543" s="27"/>
    </row>
    <row r="544" spans="1:7" x14ac:dyDescent="0.2">
      <c r="A544" s="15">
        <v>1</v>
      </c>
      <c r="B544" s="10">
        <v>10</v>
      </c>
      <c r="C544" s="10">
        <v>1</v>
      </c>
      <c r="D544" s="16">
        <v>1</v>
      </c>
      <c r="E544" s="16">
        <v>1</v>
      </c>
      <c r="F544" s="17">
        <v>0</v>
      </c>
    </row>
    <row r="545" spans="1:7" x14ac:dyDescent="0.2">
      <c r="A545" s="15">
        <v>1</v>
      </c>
      <c r="B545" s="10">
        <v>10</v>
      </c>
      <c r="C545" s="10">
        <v>1</v>
      </c>
      <c r="D545" s="16">
        <v>2</v>
      </c>
      <c r="E545" s="16">
        <v>1</v>
      </c>
      <c r="F545" s="17">
        <v>0</v>
      </c>
    </row>
    <row r="546" spans="1:7" x14ac:dyDescent="0.2">
      <c r="A546" s="15">
        <v>1</v>
      </c>
      <c r="B546" s="10">
        <v>10</v>
      </c>
      <c r="C546" s="10">
        <v>1</v>
      </c>
      <c r="D546" s="16">
        <v>3</v>
      </c>
      <c r="E546" s="16">
        <v>2</v>
      </c>
      <c r="F546" s="17">
        <v>0</v>
      </c>
    </row>
    <row r="547" spans="1:7" x14ac:dyDescent="0.2">
      <c r="A547" s="15">
        <v>1</v>
      </c>
      <c r="B547" s="10">
        <v>10</v>
      </c>
      <c r="C547" s="10">
        <v>1</v>
      </c>
      <c r="D547" s="16">
        <v>4</v>
      </c>
      <c r="E547" s="16">
        <v>1</v>
      </c>
      <c r="F547" s="17">
        <v>0</v>
      </c>
    </row>
    <row r="548" spans="1:7" x14ac:dyDescent="0.2">
      <c r="A548" s="19">
        <v>1</v>
      </c>
      <c r="B548" s="20">
        <v>10</v>
      </c>
      <c r="C548" s="20">
        <v>1</v>
      </c>
      <c r="D548" s="16">
        <v>5</v>
      </c>
      <c r="E548" s="16">
        <v>1</v>
      </c>
      <c r="F548" s="17">
        <v>0</v>
      </c>
    </row>
    <row r="549" spans="1:7" x14ac:dyDescent="0.2">
      <c r="A549" s="15">
        <v>1</v>
      </c>
      <c r="B549" s="10">
        <v>10</v>
      </c>
      <c r="C549" s="10">
        <v>1</v>
      </c>
      <c r="D549" s="16">
        <v>6</v>
      </c>
      <c r="E549" s="16">
        <v>2</v>
      </c>
      <c r="F549" s="17">
        <v>0</v>
      </c>
    </row>
    <row r="550" spans="1:7" x14ac:dyDescent="0.2">
      <c r="A550" s="15">
        <v>1</v>
      </c>
      <c r="B550" s="10">
        <v>10</v>
      </c>
      <c r="C550" s="10">
        <v>1</v>
      </c>
      <c r="D550" s="16">
        <v>7</v>
      </c>
      <c r="E550" s="16">
        <v>1</v>
      </c>
      <c r="F550" s="17">
        <v>0</v>
      </c>
    </row>
    <row r="551" spans="1:7" x14ac:dyDescent="0.2">
      <c r="A551" s="15">
        <v>1</v>
      </c>
      <c r="B551" s="10">
        <v>10</v>
      </c>
      <c r="C551" s="10">
        <v>1</v>
      </c>
      <c r="D551" s="16">
        <v>8</v>
      </c>
      <c r="E551" s="16">
        <v>1</v>
      </c>
      <c r="F551" s="17">
        <v>0</v>
      </c>
    </row>
    <row r="552" spans="1:7" x14ac:dyDescent="0.2">
      <c r="A552" s="15">
        <v>1</v>
      </c>
      <c r="B552" s="10">
        <v>10</v>
      </c>
      <c r="C552" s="10">
        <v>1</v>
      </c>
      <c r="D552" s="16">
        <v>9</v>
      </c>
      <c r="E552" s="16">
        <v>2</v>
      </c>
      <c r="F552" s="17">
        <v>0</v>
      </c>
    </row>
    <row r="553" spans="1:7" x14ac:dyDescent="0.2">
      <c r="A553" s="22">
        <v>1</v>
      </c>
      <c r="B553" s="23">
        <v>10</v>
      </c>
      <c r="C553" s="23">
        <v>1</v>
      </c>
      <c r="D553" s="23">
        <v>10</v>
      </c>
      <c r="E553" s="23">
        <v>1</v>
      </c>
      <c r="F553" s="24">
        <v>0</v>
      </c>
      <c r="G553" s="25"/>
    </row>
    <row r="554" spans="1:7" x14ac:dyDescent="0.2">
      <c r="A554" s="15">
        <v>1</v>
      </c>
      <c r="B554" s="10">
        <v>10</v>
      </c>
      <c r="C554" s="10">
        <v>1</v>
      </c>
      <c r="D554" s="16">
        <v>11</v>
      </c>
      <c r="E554" s="16">
        <v>1</v>
      </c>
      <c r="F554" s="17">
        <v>0</v>
      </c>
    </row>
    <row r="555" spans="1:7" x14ac:dyDescent="0.2">
      <c r="A555" s="15">
        <v>1</v>
      </c>
      <c r="B555" s="10">
        <v>10</v>
      </c>
      <c r="C555" s="10">
        <v>1</v>
      </c>
      <c r="D555" s="16">
        <v>12</v>
      </c>
      <c r="E555" s="16">
        <v>2</v>
      </c>
      <c r="F555" s="17">
        <v>0</v>
      </c>
    </row>
    <row r="556" spans="1:7" x14ac:dyDescent="0.2">
      <c r="A556" s="15">
        <v>1</v>
      </c>
      <c r="B556" s="10">
        <v>10</v>
      </c>
      <c r="C556" s="10">
        <v>1</v>
      </c>
      <c r="D556" s="16">
        <v>13</v>
      </c>
      <c r="E556" s="16">
        <v>1</v>
      </c>
      <c r="F556" s="17">
        <v>0</v>
      </c>
    </row>
    <row r="557" spans="1:7" x14ac:dyDescent="0.2">
      <c r="A557" s="15">
        <v>1</v>
      </c>
      <c r="B557" s="10">
        <v>10</v>
      </c>
      <c r="C557" s="10">
        <v>1</v>
      </c>
      <c r="D557" s="16">
        <v>14</v>
      </c>
      <c r="E557" s="16">
        <v>1</v>
      </c>
      <c r="F557" s="17">
        <v>0</v>
      </c>
    </row>
    <row r="558" spans="1:7" x14ac:dyDescent="0.2">
      <c r="A558" s="19">
        <v>1</v>
      </c>
      <c r="B558" s="20">
        <v>10</v>
      </c>
      <c r="C558" s="20">
        <v>1</v>
      </c>
      <c r="D558" s="16">
        <v>15</v>
      </c>
      <c r="E558" s="16">
        <v>2</v>
      </c>
      <c r="F558" s="17">
        <v>0</v>
      </c>
    </row>
    <row r="559" spans="1:7" x14ac:dyDescent="0.2">
      <c r="A559" s="15">
        <v>1</v>
      </c>
      <c r="B559" s="10">
        <v>10</v>
      </c>
      <c r="C559" s="10">
        <v>1</v>
      </c>
      <c r="D559" s="16">
        <v>16</v>
      </c>
      <c r="E559" s="16">
        <v>1</v>
      </c>
      <c r="F559" s="17">
        <v>0</v>
      </c>
    </row>
    <row r="560" spans="1:7" x14ac:dyDescent="0.2">
      <c r="A560" s="15">
        <v>1</v>
      </c>
      <c r="B560" s="10">
        <v>10</v>
      </c>
      <c r="C560" s="10">
        <v>1</v>
      </c>
      <c r="D560" s="16">
        <v>17</v>
      </c>
      <c r="E560" s="16">
        <v>1</v>
      </c>
      <c r="F560" s="17">
        <v>0</v>
      </c>
    </row>
    <row r="561" spans="1:7" x14ac:dyDescent="0.2">
      <c r="A561" s="15">
        <v>1</v>
      </c>
      <c r="B561" s="10">
        <v>10</v>
      </c>
      <c r="C561" s="10">
        <v>1</v>
      </c>
      <c r="D561" s="16">
        <v>18</v>
      </c>
      <c r="E561" s="16">
        <v>2</v>
      </c>
      <c r="F561" s="17">
        <v>0</v>
      </c>
    </row>
    <row r="562" spans="1:7" x14ac:dyDescent="0.2">
      <c r="A562" s="15">
        <v>1</v>
      </c>
      <c r="B562" s="10">
        <v>10</v>
      </c>
      <c r="C562" s="10">
        <v>1</v>
      </c>
      <c r="D562" s="16">
        <v>19</v>
      </c>
      <c r="E562" s="16">
        <v>1</v>
      </c>
      <c r="F562" s="17">
        <v>0</v>
      </c>
    </row>
    <row r="563" spans="1:7" x14ac:dyDescent="0.2">
      <c r="A563" s="22">
        <v>1</v>
      </c>
      <c r="B563" s="23">
        <v>10</v>
      </c>
      <c r="C563" s="23">
        <v>1</v>
      </c>
      <c r="D563" s="23">
        <v>20</v>
      </c>
      <c r="E563" s="23">
        <v>1</v>
      </c>
      <c r="F563" s="24">
        <v>0</v>
      </c>
      <c r="G563" s="25"/>
    </row>
    <row r="564" spans="1:7" x14ac:dyDescent="0.2">
      <c r="A564" s="15">
        <v>1</v>
      </c>
      <c r="B564" s="10">
        <v>10</v>
      </c>
      <c r="C564" s="10">
        <v>1</v>
      </c>
      <c r="D564" s="16">
        <v>21</v>
      </c>
      <c r="E564" s="16">
        <v>2</v>
      </c>
      <c r="F564" s="17">
        <v>0</v>
      </c>
    </row>
    <row r="565" spans="1:7" x14ac:dyDescent="0.2">
      <c r="A565" s="15">
        <v>1</v>
      </c>
      <c r="B565" s="10">
        <v>10</v>
      </c>
      <c r="C565" s="10">
        <v>1</v>
      </c>
      <c r="D565" s="16">
        <v>22</v>
      </c>
      <c r="E565" s="16">
        <v>1</v>
      </c>
      <c r="F565" s="17">
        <v>0</v>
      </c>
    </row>
    <row r="566" spans="1:7" x14ac:dyDescent="0.2">
      <c r="A566" s="15">
        <v>1</v>
      </c>
      <c r="B566" s="10">
        <v>10</v>
      </c>
      <c r="C566" s="10">
        <v>1</v>
      </c>
      <c r="D566" s="16">
        <v>23</v>
      </c>
      <c r="E566" s="16">
        <v>1</v>
      </c>
      <c r="F566" s="17">
        <v>0</v>
      </c>
    </row>
    <row r="567" spans="1:7" x14ac:dyDescent="0.2">
      <c r="A567" s="15">
        <v>1</v>
      </c>
      <c r="B567" s="10">
        <v>10</v>
      </c>
      <c r="C567" s="10">
        <v>1</v>
      </c>
      <c r="D567" s="16">
        <v>24</v>
      </c>
      <c r="E567" s="16">
        <v>2</v>
      </c>
      <c r="F567" s="17">
        <v>0</v>
      </c>
    </row>
    <row r="568" spans="1:7" x14ac:dyDescent="0.2">
      <c r="A568" s="19">
        <v>1</v>
      </c>
      <c r="B568" s="20">
        <v>10</v>
      </c>
      <c r="C568" s="20">
        <v>1</v>
      </c>
      <c r="D568" s="16">
        <v>25</v>
      </c>
      <c r="E568" s="16">
        <v>1</v>
      </c>
      <c r="F568" s="17">
        <v>1</v>
      </c>
    </row>
    <row r="569" spans="1:7" x14ac:dyDescent="0.2">
      <c r="A569" s="15">
        <v>1</v>
      </c>
      <c r="B569" s="10">
        <v>10</v>
      </c>
      <c r="C569" s="10">
        <v>1</v>
      </c>
      <c r="D569" s="16">
        <v>26</v>
      </c>
      <c r="E569" s="16">
        <v>1</v>
      </c>
      <c r="F569" s="17">
        <v>0</v>
      </c>
    </row>
    <row r="570" spans="1:7" x14ac:dyDescent="0.2">
      <c r="A570" s="15">
        <v>1</v>
      </c>
      <c r="B570" s="10">
        <v>10</v>
      </c>
      <c r="C570" s="10">
        <v>1</v>
      </c>
      <c r="D570" s="16">
        <v>27</v>
      </c>
      <c r="E570" s="16">
        <v>2</v>
      </c>
      <c r="F570" s="17">
        <v>0</v>
      </c>
    </row>
    <row r="571" spans="1:7" x14ac:dyDescent="0.2">
      <c r="A571" s="15">
        <v>1</v>
      </c>
      <c r="B571" s="10">
        <v>10</v>
      </c>
      <c r="C571" s="10">
        <v>1</v>
      </c>
      <c r="D571" s="16">
        <v>28</v>
      </c>
      <c r="E571" s="16">
        <v>1</v>
      </c>
      <c r="F571" s="17">
        <v>5</v>
      </c>
    </row>
    <row r="572" spans="1:7" x14ac:dyDescent="0.2">
      <c r="A572" s="15">
        <v>1</v>
      </c>
      <c r="B572" s="20">
        <v>10</v>
      </c>
      <c r="C572" s="20">
        <v>1</v>
      </c>
      <c r="D572" s="16">
        <v>29</v>
      </c>
      <c r="E572" s="16">
        <v>1</v>
      </c>
      <c r="F572" s="17">
        <v>0</v>
      </c>
    </row>
    <row r="573" spans="1:7" x14ac:dyDescent="0.2">
      <c r="A573" s="22">
        <v>1</v>
      </c>
      <c r="B573" s="23">
        <v>10</v>
      </c>
      <c r="C573" s="23">
        <v>1</v>
      </c>
      <c r="D573" s="23">
        <v>30</v>
      </c>
      <c r="E573" s="23">
        <v>2</v>
      </c>
      <c r="F573" s="24">
        <v>0</v>
      </c>
      <c r="G573" s="25"/>
    </row>
    <row r="574" spans="1:7" x14ac:dyDescent="0.2">
      <c r="A574" s="15">
        <v>1</v>
      </c>
      <c r="B574" s="10">
        <v>10</v>
      </c>
      <c r="C574" s="10">
        <v>1</v>
      </c>
      <c r="D574" s="16">
        <v>31</v>
      </c>
      <c r="E574" s="16">
        <v>1</v>
      </c>
      <c r="F574" s="17">
        <v>6</v>
      </c>
    </row>
    <row r="575" spans="1:7" x14ac:dyDescent="0.2">
      <c r="A575" s="15">
        <v>1</v>
      </c>
      <c r="B575" s="10">
        <v>10</v>
      </c>
      <c r="C575" s="10">
        <v>1</v>
      </c>
      <c r="D575" s="16">
        <v>32</v>
      </c>
      <c r="E575" s="16">
        <v>1</v>
      </c>
      <c r="F575" s="17">
        <v>2</v>
      </c>
    </row>
    <row r="576" spans="1:7" x14ac:dyDescent="0.2">
      <c r="A576" s="15">
        <v>1</v>
      </c>
      <c r="B576" s="10">
        <v>10</v>
      </c>
      <c r="C576" s="10">
        <v>1</v>
      </c>
      <c r="D576" s="16">
        <v>33</v>
      </c>
      <c r="E576" s="16">
        <v>2</v>
      </c>
      <c r="F576" s="17">
        <v>1</v>
      </c>
    </row>
    <row r="577" spans="1:7" x14ac:dyDescent="0.2">
      <c r="A577" s="15">
        <v>1</v>
      </c>
      <c r="B577" s="10">
        <v>10</v>
      </c>
      <c r="C577" s="10">
        <v>1</v>
      </c>
      <c r="D577" s="16">
        <v>34</v>
      </c>
      <c r="E577" s="16">
        <v>1</v>
      </c>
      <c r="F577" s="17">
        <v>1</v>
      </c>
    </row>
    <row r="578" spans="1:7" x14ac:dyDescent="0.2">
      <c r="A578" s="19">
        <v>1</v>
      </c>
      <c r="B578" s="20">
        <v>10</v>
      </c>
      <c r="C578" s="20">
        <v>1</v>
      </c>
      <c r="D578" s="16">
        <v>35</v>
      </c>
      <c r="E578" s="16">
        <v>1</v>
      </c>
      <c r="F578" s="17">
        <v>9</v>
      </c>
    </row>
    <row r="579" spans="1:7" x14ac:dyDescent="0.2">
      <c r="A579" s="15">
        <v>1</v>
      </c>
      <c r="B579" s="10">
        <v>10</v>
      </c>
      <c r="C579" s="10">
        <v>1</v>
      </c>
      <c r="D579" s="16">
        <v>36</v>
      </c>
      <c r="E579" s="16">
        <v>2</v>
      </c>
      <c r="F579" s="17">
        <v>0</v>
      </c>
    </row>
    <row r="580" spans="1:7" x14ac:dyDescent="0.2">
      <c r="A580" s="15">
        <v>1</v>
      </c>
      <c r="B580" s="10">
        <v>10</v>
      </c>
      <c r="C580" s="10">
        <v>1</v>
      </c>
      <c r="D580" s="16">
        <v>37</v>
      </c>
      <c r="E580" s="16">
        <v>1</v>
      </c>
      <c r="F580" s="17">
        <v>2</v>
      </c>
    </row>
    <row r="581" spans="1:7" x14ac:dyDescent="0.2">
      <c r="A581" s="15">
        <v>1</v>
      </c>
      <c r="B581" s="10">
        <v>10</v>
      </c>
      <c r="C581" s="10">
        <v>1</v>
      </c>
      <c r="D581" s="16">
        <v>38</v>
      </c>
      <c r="E581" s="16">
        <v>1</v>
      </c>
      <c r="F581" s="17">
        <v>0</v>
      </c>
    </row>
    <row r="582" spans="1:7" x14ac:dyDescent="0.2">
      <c r="A582" s="15">
        <v>1</v>
      </c>
      <c r="B582" s="10">
        <v>10</v>
      </c>
      <c r="C582" s="10">
        <v>1</v>
      </c>
      <c r="D582" s="16">
        <v>39</v>
      </c>
      <c r="E582" s="16">
        <v>2</v>
      </c>
      <c r="F582" s="17">
        <v>0</v>
      </c>
    </row>
    <row r="583" spans="1:7" x14ac:dyDescent="0.2">
      <c r="A583" s="22">
        <v>1</v>
      </c>
      <c r="B583" s="23">
        <v>10</v>
      </c>
      <c r="C583" s="23">
        <v>1</v>
      </c>
      <c r="D583" s="23">
        <v>40</v>
      </c>
      <c r="E583" s="23">
        <v>1</v>
      </c>
      <c r="F583" s="24">
        <v>6</v>
      </c>
      <c r="G583" s="25"/>
    </row>
    <row r="584" spans="1:7" x14ac:dyDescent="0.2">
      <c r="A584" s="15">
        <v>1</v>
      </c>
      <c r="B584" s="10">
        <v>10</v>
      </c>
      <c r="C584" s="10">
        <v>1</v>
      </c>
      <c r="D584" s="16">
        <v>41</v>
      </c>
      <c r="E584" s="16">
        <v>1</v>
      </c>
      <c r="F584" s="17">
        <v>19</v>
      </c>
    </row>
    <row r="585" spans="1:7" x14ac:dyDescent="0.2">
      <c r="A585" s="15">
        <v>1</v>
      </c>
      <c r="B585" s="10">
        <v>10</v>
      </c>
      <c r="C585" s="10">
        <v>1</v>
      </c>
      <c r="D585" s="16">
        <v>42</v>
      </c>
      <c r="E585" s="16">
        <v>2</v>
      </c>
      <c r="F585" s="17">
        <v>0</v>
      </c>
    </row>
    <row r="586" spans="1:7" x14ac:dyDescent="0.2">
      <c r="A586" s="15">
        <v>1</v>
      </c>
      <c r="B586" s="10">
        <v>10</v>
      </c>
      <c r="C586" s="10">
        <v>1</v>
      </c>
      <c r="D586" s="16">
        <v>43</v>
      </c>
      <c r="E586" s="16">
        <v>1</v>
      </c>
      <c r="F586" s="17">
        <v>3</v>
      </c>
    </row>
    <row r="587" spans="1:7" x14ac:dyDescent="0.2">
      <c r="A587" s="15">
        <v>1</v>
      </c>
      <c r="B587" s="10">
        <v>10</v>
      </c>
      <c r="C587" s="10">
        <v>1</v>
      </c>
      <c r="D587" s="16">
        <v>44</v>
      </c>
      <c r="E587" s="16">
        <v>1</v>
      </c>
      <c r="F587" s="17">
        <v>0</v>
      </c>
    </row>
    <row r="588" spans="1:7" x14ac:dyDescent="0.2">
      <c r="A588" s="19">
        <v>1</v>
      </c>
      <c r="B588" s="20">
        <v>10</v>
      </c>
      <c r="C588" s="20">
        <v>1</v>
      </c>
      <c r="D588" s="16">
        <v>45</v>
      </c>
      <c r="E588" s="16">
        <v>2</v>
      </c>
      <c r="F588" s="17">
        <v>0</v>
      </c>
    </row>
    <row r="589" spans="1:7" x14ac:dyDescent="0.2">
      <c r="A589" s="15">
        <v>1</v>
      </c>
      <c r="B589" s="10">
        <v>10</v>
      </c>
      <c r="C589" s="10">
        <v>1</v>
      </c>
      <c r="D589" s="16">
        <v>46</v>
      </c>
      <c r="E589" s="16">
        <v>1</v>
      </c>
      <c r="F589" s="17">
        <v>3</v>
      </c>
    </row>
    <row r="590" spans="1:7" x14ac:dyDescent="0.2">
      <c r="A590" s="15">
        <v>1</v>
      </c>
      <c r="B590" s="10">
        <v>10</v>
      </c>
      <c r="C590" s="10">
        <v>1</v>
      </c>
      <c r="D590" s="16">
        <v>47</v>
      </c>
      <c r="E590" s="16">
        <v>1</v>
      </c>
      <c r="F590" s="17">
        <v>4</v>
      </c>
    </row>
    <row r="591" spans="1:7" x14ac:dyDescent="0.2">
      <c r="A591" s="15">
        <v>1</v>
      </c>
      <c r="B591" s="10">
        <v>10</v>
      </c>
      <c r="C591" s="10">
        <v>1</v>
      </c>
      <c r="D591" s="16">
        <v>48</v>
      </c>
      <c r="E591" s="16">
        <v>2</v>
      </c>
      <c r="F591" s="17">
        <v>0</v>
      </c>
    </row>
    <row r="592" spans="1:7" x14ac:dyDescent="0.2">
      <c r="A592" s="15">
        <v>1</v>
      </c>
      <c r="B592" s="10">
        <v>10</v>
      </c>
      <c r="C592" s="10">
        <v>1</v>
      </c>
      <c r="D592" s="16">
        <v>49</v>
      </c>
      <c r="E592" s="16">
        <v>1</v>
      </c>
      <c r="F592" s="17"/>
    </row>
    <row r="593" spans="1:7" x14ac:dyDescent="0.2">
      <c r="A593" s="22">
        <v>1</v>
      </c>
      <c r="B593" s="23">
        <v>10</v>
      </c>
      <c r="C593" s="23">
        <v>1</v>
      </c>
      <c r="D593" s="23">
        <v>50</v>
      </c>
      <c r="E593" s="23">
        <v>1</v>
      </c>
      <c r="F593" s="24">
        <v>3</v>
      </c>
      <c r="G593" s="23"/>
    </row>
    <row r="594" spans="1:7" x14ac:dyDescent="0.2">
      <c r="A594" s="15">
        <v>1</v>
      </c>
      <c r="B594" s="10">
        <v>10</v>
      </c>
      <c r="C594" s="10">
        <v>1</v>
      </c>
      <c r="D594" s="16">
        <v>51</v>
      </c>
      <c r="E594" s="16">
        <v>2</v>
      </c>
      <c r="F594" s="17">
        <v>0</v>
      </c>
    </row>
    <row r="595" spans="1:7" x14ac:dyDescent="0.2">
      <c r="A595" s="15">
        <v>1</v>
      </c>
      <c r="B595" s="10">
        <v>10</v>
      </c>
      <c r="C595" s="10">
        <v>1</v>
      </c>
      <c r="D595" s="16">
        <v>52</v>
      </c>
      <c r="E595" s="16">
        <v>1</v>
      </c>
      <c r="F595" s="17">
        <v>16</v>
      </c>
    </row>
    <row r="596" spans="1:7" x14ac:dyDescent="0.2">
      <c r="A596" s="15">
        <v>1</v>
      </c>
      <c r="B596" s="10">
        <v>10</v>
      </c>
      <c r="C596" s="10">
        <v>1</v>
      </c>
      <c r="D596" s="16">
        <v>53</v>
      </c>
      <c r="E596" s="16">
        <v>1</v>
      </c>
      <c r="F596" s="17">
        <v>3</v>
      </c>
    </row>
    <row r="597" spans="1:7" x14ac:dyDescent="0.2">
      <c r="A597" s="15">
        <v>1</v>
      </c>
      <c r="B597" s="10">
        <v>10</v>
      </c>
      <c r="C597" s="10">
        <v>1</v>
      </c>
      <c r="D597" s="16">
        <v>54</v>
      </c>
      <c r="E597" s="16">
        <v>2</v>
      </c>
      <c r="F597" s="17">
        <v>0</v>
      </c>
    </row>
    <row r="598" spans="1:7" x14ac:dyDescent="0.2">
      <c r="A598" s="19">
        <v>1</v>
      </c>
      <c r="B598" s="20">
        <v>10</v>
      </c>
      <c r="C598" s="20">
        <v>1</v>
      </c>
      <c r="D598" s="16">
        <v>55</v>
      </c>
      <c r="E598" s="16">
        <v>1</v>
      </c>
      <c r="F598" s="17">
        <v>0</v>
      </c>
    </row>
    <row r="599" spans="1:7" x14ac:dyDescent="0.2">
      <c r="A599" s="15">
        <v>1</v>
      </c>
      <c r="B599" s="10">
        <v>10</v>
      </c>
      <c r="C599" s="10">
        <v>1</v>
      </c>
      <c r="D599" s="16">
        <v>56</v>
      </c>
      <c r="E599" s="16">
        <v>1</v>
      </c>
      <c r="F599" s="17">
        <v>0</v>
      </c>
    </row>
    <row r="600" spans="1:7" x14ac:dyDescent="0.2">
      <c r="A600" s="15">
        <v>1</v>
      </c>
      <c r="B600" s="10">
        <v>10</v>
      </c>
      <c r="C600" s="10">
        <v>1</v>
      </c>
      <c r="D600" s="16">
        <v>57</v>
      </c>
      <c r="E600" s="16">
        <v>2</v>
      </c>
      <c r="F600" s="17">
        <v>0</v>
      </c>
    </row>
    <row r="601" spans="1:7" x14ac:dyDescent="0.2">
      <c r="A601" s="15">
        <v>1</v>
      </c>
      <c r="B601" s="10">
        <v>10</v>
      </c>
      <c r="C601" s="10">
        <v>1</v>
      </c>
      <c r="D601" s="16">
        <v>58</v>
      </c>
      <c r="E601" s="16">
        <v>1</v>
      </c>
      <c r="F601" s="17">
        <v>1</v>
      </c>
    </row>
    <row r="602" spans="1:7" x14ac:dyDescent="0.2">
      <c r="A602" s="15">
        <v>1</v>
      </c>
      <c r="B602" s="10">
        <v>10</v>
      </c>
      <c r="C602" s="10">
        <v>1</v>
      </c>
      <c r="D602" s="16">
        <v>59</v>
      </c>
      <c r="E602" s="16">
        <v>1</v>
      </c>
      <c r="F602" s="17">
        <v>6</v>
      </c>
    </row>
    <row r="603" spans="1:7" ht="15.75" thickBot="1" x14ac:dyDescent="0.25">
      <c r="A603" s="26">
        <v>1</v>
      </c>
      <c r="B603" s="27">
        <v>10</v>
      </c>
      <c r="C603" s="27">
        <v>1</v>
      </c>
      <c r="D603" s="27">
        <v>60</v>
      </c>
      <c r="E603" s="27">
        <v>2</v>
      </c>
      <c r="F603" s="28">
        <v>0</v>
      </c>
      <c r="G603" s="27"/>
    </row>
    <row r="604" spans="1:7" x14ac:dyDescent="0.2">
      <c r="A604" s="15">
        <v>1</v>
      </c>
      <c r="B604" s="10">
        <v>11</v>
      </c>
      <c r="C604" s="10">
        <v>1</v>
      </c>
      <c r="D604" s="16">
        <v>1</v>
      </c>
      <c r="E604" s="16">
        <v>1</v>
      </c>
      <c r="F604" s="17">
        <v>16</v>
      </c>
    </row>
    <row r="605" spans="1:7" x14ac:dyDescent="0.2">
      <c r="A605" s="15">
        <v>1</v>
      </c>
      <c r="B605" s="10">
        <v>11</v>
      </c>
      <c r="C605" s="10">
        <v>1</v>
      </c>
      <c r="D605" s="16">
        <v>2</v>
      </c>
      <c r="E605" s="16">
        <v>1</v>
      </c>
      <c r="F605" s="17">
        <v>0</v>
      </c>
    </row>
    <row r="606" spans="1:7" x14ac:dyDescent="0.2">
      <c r="A606" s="15">
        <v>1</v>
      </c>
      <c r="B606" s="10">
        <v>11</v>
      </c>
      <c r="C606" s="10">
        <v>1</v>
      </c>
      <c r="D606" s="16">
        <v>3</v>
      </c>
      <c r="E606" s="16">
        <v>2</v>
      </c>
      <c r="F606" s="17">
        <v>0</v>
      </c>
    </row>
    <row r="607" spans="1:7" x14ac:dyDescent="0.2">
      <c r="A607" s="15">
        <v>1</v>
      </c>
      <c r="B607" s="10">
        <v>11</v>
      </c>
      <c r="C607" s="10">
        <v>1</v>
      </c>
      <c r="D607" s="16">
        <v>4</v>
      </c>
      <c r="E607" s="16">
        <v>1</v>
      </c>
      <c r="F607" s="17">
        <v>13</v>
      </c>
    </row>
    <row r="608" spans="1:7" x14ac:dyDescent="0.2">
      <c r="A608" s="19">
        <v>1</v>
      </c>
      <c r="B608" s="20">
        <v>11</v>
      </c>
      <c r="C608" s="20">
        <v>1</v>
      </c>
      <c r="D608" s="16">
        <v>5</v>
      </c>
      <c r="E608" s="16">
        <v>1</v>
      </c>
      <c r="F608" s="17">
        <v>5</v>
      </c>
    </row>
    <row r="609" spans="1:7" x14ac:dyDescent="0.2">
      <c r="A609" s="15">
        <v>1</v>
      </c>
      <c r="B609" s="10">
        <v>11</v>
      </c>
      <c r="C609" s="10">
        <v>1</v>
      </c>
      <c r="D609" s="16">
        <v>6</v>
      </c>
      <c r="E609" s="16">
        <v>2</v>
      </c>
      <c r="F609" s="17">
        <v>0</v>
      </c>
    </row>
    <row r="610" spans="1:7" x14ac:dyDescent="0.2">
      <c r="A610" s="15">
        <v>1</v>
      </c>
      <c r="B610" s="10">
        <v>11</v>
      </c>
      <c r="C610" s="10">
        <v>1</v>
      </c>
      <c r="D610" s="16">
        <v>7</v>
      </c>
      <c r="E610" s="16">
        <v>1</v>
      </c>
      <c r="F610" s="17">
        <v>0</v>
      </c>
    </row>
    <row r="611" spans="1:7" x14ac:dyDescent="0.2">
      <c r="A611" s="15">
        <v>1</v>
      </c>
      <c r="B611" s="10">
        <v>11</v>
      </c>
      <c r="C611" s="10">
        <v>1</v>
      </c>
      <c r="D611" s="16">
        <v>8</v>
      </c>
      <c r="E611" s="16">
        <v>1</v>
      </c>
      <c r="F611" s="17">
        <v>11</v>
      </c>
    </row>
    <row r="612" spans="1:7" x14ac:dyDescent="0.2">
      <c r="A612" s="15">
        <v>1</v>
      </c>
      <c r="B612" s="10">
        <v>11</v>
      </c>
      <c r="C612" s="10">
        <v>1</v>
      </c>
      <c r="D612" s="16">
        <v>9</v>
      </c>
      <c r="E612" s="16">
        <v>2</v>
      </c>
      <c r="F612" s="17">
        <v>0</v>
      </c>
    </row>
    <row r="613" spans="1:7" x14ac:dyDescent="0.2">
      <c r="A613" s="22">
        <v>1</v>
      </c>
      <c r="B613" s="23">
        <v>11</v>
      </c>
      <c r="C613" s="23">
        <v>1</v>
      </c>
      <c r="D613" s="23">
        <v>10</v>
      </c>
      <c r="E613" s="23">
        <v>1</v>
      </c>
      <c r="F613" s="24">
        <v>0</v>
      </c>
      <c r="G613" s="25"/>
    </row>
    <row r="614" spans="1:7" x14ac:dyDescent="0.2">
      <c r="A614" s="15">
        <v>1</v>
      </c>
      <c r="B614" s="10">
        <v>11</v>
      </c>
      <c r="C614" s="10">
        <v>1</v>
      </c>
      <c r="D614" s="16">
        <v>11</v>
      </c>
      <c r="E614" s="16">
        <v>1</v>
      </c>
      <c r="F614" s="17">
        <v>26</v>
      </c>
    </row>
    <row r="615" spans="1:7" x14ac:dyDescent="0.2">
      <c r="A615" s="15">
        <v>1</v>
      </c>
      <c r="B615" s="10">
        <v>11</v>
      </c>
      <c r="C615" s="10">
        <v>1</v>
      </c>
      <c r="D615" s="16">
        <v>12</v>
      </c>
      <c r="E615" s="16">
        <v>2</v>
      </c>
      <c r="F615" s="17">
        <v>1</v>
      </c>
    </row>
    <row r="616" spans="1:7" x14ac:dyDescent="0.2">
      <c r="A616" s="15">
        <v>1</v>
      </c>
      <c r="B616" s="10">
        <v>11</v>
      </c>
      <c r="C616" s="10">
        <v>1</v>
      </c>
      <c r="D616" s="16">
        <v>13</v>
      </c>
      <c r="E616" s="16">
        <v>1</v>
      </c>
      <c r="F616" s="17">
        <v>0</v>
      </c>
    </row>
    <row r="617" spans="1:7" x14ac:dyDescent="0.2">
      <c r="A617" s="15">
        <v>1</v>
      </c>
      <c r="B617" s="10">
        <v>11</v>
      </c>
      <c r="C617" s="10">
        <v>1</v>
      </c>
      <c r="D617" s="16">
        <v>14</v>
      </c>
      <c r="E617" s="16">
        <v>1</v>
      </c>
      <c r="F617" s="17">
        <v>1</v>
      </c>
    </row>
    <row r="618" spans="1:7" x14ac:dyDescent="0.2">
      <c r="A618" s="19">
        <v>1</v>
      </c>
      <c r="B618" s="20">
        <v>11</v>
      </c>
      <c r="C618" s="20">
        <v>1</v>
      </c>
      <c r="D618" s="16">
        <v>15</v>
      </c>
      <c r="E618" s="16">
        <v>2</v>
      </c>
      <c r="F618" s="17">
        <v>0</v>
      </c>
    </row>
    <row r="619" spans="1:7" x14ac:dyDescent="0.2">
      <c r="A619" s="15">
        <v>1</v>
      </c>
      <c r="B619" s="10">
        <v>11</v>
      </c>
      <c r="C619" s="10">
        <v>1</v>
      </c>
      <c r="D619" s="16">
        <v>16</v>
      </c>
      <c r="E619" s="16">
        <v>1</v>
      </c>
      <c r="F619" s="17">
        <v>7</v>
      </c>
    </row>
    <row r="620" spans="1:7" x14ac:dyDescent="0.2">
      <c r="A620" s="15">
        <v>1</v>
      </c>
      <c r="B620" s="10">
        <v>11</v>
      </c>
      <c r="C620" s="10">
        <v>1</v>
      </c>
      <c r="D620" s="16">
        <v>17</v>
      </c>
      <c r="E620" s="16">
        <v>1</v>
      </c>
      <c r="F620" s="17">
        <v>0</v>
      </c>
    </row>
    <row r="621" spans="1:7" x14ac:dyDescent="0.2">
      <c r="A621" s="15">
        <v>1</v>
      </c>
      <c r="B621" s="10">
        <v>11</v>
      </c>
      <c r="C621" s="10">
        <v>1</v>
      </c>
      <c r="D621" s="16">
        <v>18</v>
      </c>
      <c r="E621" s="16">
        <v>2</v>
      </c>
      <c r="F621" s="17">
        <v>0</v>
      </c>
    </row>
    <row r="622" spans="1:7" x14ac:dyDescent="0.2">
      <c r="A622" s="15">
        <v>1</v>
      </c>
      <c r="B622" s="10">
        <v>11</v>
      </c>
      <c r="C622" s="10">
        <v>1</v>
      </c>
      <c r="D622" s="16">
        <v>19</v>
      </c>
      <c r="E622" s="16">
        <v>1</v>
      </c>
      <c r="F622" s="17">
        <v>5</v>
      </c>
    </row>
    <row r="623" spans="1:7" x14ac:dyDescent="0.2">
      <c r="A623" s="22">
        <v>1</v>
      </c>
      <c r="B623" s="23">
        <v>11</v>
      </c>
      <c r="C623" s="23">
        <v>1</v>
      </c>
      <c r="D623" s="23">
        <v>20</v>
      </c>
      <c r="E623" s="23">
        <v>1</v>
      </c>
      <c r="F623" s="24">
        <v>0</v>
      </c>
      <c r="G623" s="25"/>
    </row>
    <row r="624" spans="1:7" x14ac:dyDescent="0.2">
      <c r="A624" s="15">
        <v>1</v>
      </c>
      <c r="B624" s="10">
        <v>11</v>
      </c>
      <c r="C624" s="10">
        <v>1</v>
      </c>
      <c r="D624" s="16">
        <v>21</v>
      </c>
      <c r="E624" s="16">
        <v>2</v>
      </c>
      <c r="F624" s="17">
        <v>0</v>
      </c>
    </row>
    <row r="625" spans="1:7" x14ac:dyDescent="0.2">
      <c r="A625" s="15">
        <v>1</v>
      </c>
      <c r="B625" s="10">
        <v>11</v>
      </c>
      <c r="C625" s="10">
        <v>1</v>
      </c>
      <c r="D625" s="16">
        <v>22</v>
      </c>
      <c r="E625" s="16">
        <v>1</v>
      </c>
      <c r="F625" s="17">
        <v>0</v>
      </c>
    </row>
    <row r="626" spans="1:7" x14ac:dyDescent="0.2">
      <c r="A626" s="15">
        <v>1</v>
      </c>
      <c r="B626" s="10">
        <v>11</v>
      </c>
      <c r="C626" s="10">
        <v>1</v>
      </c>
      <c r="D626" s="16">
        <v>23</v>
      </c>
      <c r="E626" s="16">
        <v>1</v>
      </c>
      <c r="F626" s="17">
        <v>0</v>
      </c>
    </row>
    <row r="627" spans="1:7" x14ac:dyDescent="0.2">
      <c r="A627" s="15">
        <v>1</v>
      </c>
      <c r="B627" s="10">
        <v>11</v>
      </c>
      <c r="C627" s="10">
        <v>1</v>
      </c>
      <c r="D627" s="16">
        <v>24</v>
      </c>
      <c r="E627" s="16">
        <v>2</v>
      </c>
      <c r="F627" s="17">
        <v>0</v>
      </c>
    </row>
    <row r="628" spans="1:7" x14ac:dyDescent="0.2">
      <c r="A628" s="19">
        <v>1</v>
      </c>
      <c r="B628" s="20">
        <v>11</v>
      </c>
      <c r="C628" s="20">
        <v>1</v>
      </c>
      <c r="D628" s="16">
        <v>25</v>
      </c>
      <c r="E628" s="16">
        <v>1</v>
      </c>
      <c r="F628" s="17">
        <v>0</v>
      </c>
    </row>
    <row r="629" spans="1:7" x14ac:dyDescent="0.2">
      <c r="A629" s="15">
        <v>1</v>
      </c>
      <c r="B629" s="10">
        <v>11</v>
      </c>
      <c r="C629" s="10">
        <v>1</v>
      </c>
      <c r="D629" s="16">
        <v>26</v>
      </c>
      <c r="E629" s="16">
        <v>1</v>
      </c>
      <c r="F629" s="17">
        <v>0</v>
      </c>
    </row>
    <row r="630" spans="1:7" x14ac:dyDescent="0.2">
      <c r="A630" s="15">
        <v>1</v>
      </c>
      <c r="B630" s="10">
        <v>11</v>
      </c>
      <c r="C630" s="10">
        <v>1</v>
      </c>
      <c r="D630" s="16">
        <v>27</v>
      </c>
      <c r="E630" s="16">
        <v>2</v>
      </c>
      <c r="F630" s="17">
        <v>0</v>
      </c>
    </row>
    <row r="631" spans="1:7" x14ac:dyDescent="0.2">
      <c r="A631" s="15">
        <v>1</v>
      </c>
      <c r="B631" s="10">
        <v>11</v>
      </c>
      <c r="C631" s="10">
        <v>1</v>
      </c>
      <c r="D631" s="16">
        <v>28</v>
      </c>
      <c r="E631" s="16">
        <v>1</v>
      </c>
      <c r="F631" s="17">
        <v>2</v>
      </c>
    </row>
    <row r="632" spans="1:7" x14ac:dyDescent="0.2">
      <c r="A632" s="15">
        <v>1</v>
      </c>
      <c r="B632" s="20">
        <v>11</v>
      </c>
      <c r="C632" s="20">
        <v>1</v>
      </c>
      <c r="D632" s="16">
        <v>29</v>
      </c>
      <c r="E632" s="16">
        <v>1</v>
      </c>
      <c r="F632" s="17">
        <v>4</v>
      </c>
    </row>
    <row r="633" spans="1:7" x14ac:dyDescent="0.2">
      <c r="A633" s="22">
        <v>1</v>
      </c>
      <c r="B633" s="23">
        <v>11</v>
      </c>
      <c r="C633" s="23">
        <v>1</v>
      </c>
      <c r="D633" s="23">
        <v>30</v>
      </c>
      <c r="E633" s="23">
        <v>2</v>
      </c>
      <c r="F633" s="24">
        <v>0</v>
      </c>
      <c r="G633" s="25"/>
    </row>
    <row r="634" spans="1:7" x14ac:dyDescent="0.2">
      <c r="A634" s="15">
        <v>1</v>
      </c>
      <c r="B634" s="10">
        <v>11</v>
      </c>
      <c r="C634" s="10">
        <v>1</v>
      </c>
      <c r="D634" s="16">
        <v>31</v>
      </c>
      <c r="E634" s="16">
        <v>1</v>
      </c>
      <c r="F634" s="17">
        <v>7</v>
      </c>
    </row>
    <row r="635" spans="1:7" x14ac:dyDescent="0.2">
      <c r="A635" s="15">
        <v>1</v>
      </c>
      <c r="B635" s="10">
        <v>11</v>
      </c>
      <c r="C635" s="10">
        <v>1</v>
      </c>
      <c r="D635" s="16">
        <v>32</v>
      </c>
      <c r="E635" s="16">
        <v>1</v>
      </c>
      <c r="F635" s="17">
        <v>5</v>
      </c>
    </row>
    <row r="636" spans="1:7" x14ac:dyDescent="0.2">
      <c r="A636" s="15">
        <v>1</v>
      </c>
      <c r="B636" s="10">
        <v>11</v>
      </c>
      <c r="C636" s="10">
        <v>1</v>
      </c>
      <c r="D636" s="16">
        <v>33</v>
      </c>
      <c r="E636" s="16">
        <v>2</v>
      </c>
      <c r="F636" s="17">
        <v>0</v>
      </c>
    </row>
    <row r="637" spans="1:7" x14ac:dyDescent="0.2">
      <c r="A637" s="15">
        <v>1</v>
      </c>
      <c r="B637" s="10">
        <v>11</v>
      </c>
      <c r="C637" s="10">
        <v>1</v>
      </c>
      <c r="D637" s="16">
        <v>34</v>
      </c>
      <c r="E637" s="16">
        <v>1</v>
      </c>
      <c r="F637" s="17">
        <v>6</v>
      </c>
    </row>
    <row r="638" spans="1:7" x14ac:dyDescent="0.2">
      <c r="A638" s="19">
        <v>1</v>
      </c>
      <c r="B638" s="20">
        <v>11</v>
      </c>
      <c r="C638" s="20">
        <v>1</v>
      </c>
      <c r="D638" s="16">
        <v>35</v>
      </c>
      <c r="E638" s="16">
        <v>1</v>
      </c>
      <c r="F638" s="17">
        <v>8</v>
      </c>
    </row>
    <row r="639" spans="1:7" x14ac:dyDescent="0.2">
      <c r="A639" s="15">
        <v>1</v>
      </c>
      <c r="B639" s="10">
        <v>11</v>
      </c>
      <c r="C639" s="10">
        <v>1</v>
      </c>
      <c r="D639" s="16">
        <v>36</v>
      </c>
      <c r="E639" s="16">
        <v>2</v>
      </c>
      <c r="F639" s="17">
        <v>2</v>
      </c>
    </row>
    <row r="640" spans="1:7" x14ac:dyDescent="0.2">
      <c r="A640" s="15">
        <v>1</v>
      </c>
      <c r="B640" s="10">
        <v>11</v>
      </c>
      <c r="C640" s="10">
        <v>1</v>
      </c>
      <c r="D640" s="16">
        <v>37</v>
      </c>
      <c r="E640" s="16">
        <v>1</v>
      </c>
      <c r="F640" s="17">
        <v>1</v>
      </c>
    </row>
    <row r="641" spans="1:7" x14ac:dyDescent="0.2">
      <c r="A641" s="15">
        <v>1</v>
      </c>
      <c r="B641" s="10">
        <v>11</v>
      </c>
      <c r="C641" s="10">
        <v>1</v>
      </c>
      <c r="D641" s="16">
        <v>38</v>
      </c>
      <c r="E641" s="16">
        <v>1</v>
      </c>
      <c r="F641" s="17">
        <v>5</v>
      </c>
    </row>
    <row r="642" spans="1:7" x14ac:dyDescent="0.2">
      <c r="A642" s="15">
        <v>1</v>
      </c>
      <c r="B642" s="10">
        <v>11</v>
      </c>
      <c r="C642" s="10">
        <v>1</v>
      </c>
      <c r="D642" s="16">
        <v>39</v>
      </c>
      <c r="E642" s="16">
        <v>2</v>
      </c>
      <c r="F642" s="17">
        <v>0</v>
      </c>
    </row>
    <row r="643" spans="1:7" x14ac:dyDescent="0.2">
      <c r="A643" s="22">
        <v>1</v>
      </c>
      <c r="B643" s="23">
        <v>11</v>
      </c>
      <c r="C643" s="23">
        <v>1</v>
      </c>
      <c r="D643" s="23">
        <v>40</v>
      </c>
      <c r="E643" s="23">
        <v>1</v>
      </c>
      <c r="F643" s="24">
        <v>15</v>
      </c>
      <c r="G643" s="25"/>
    </row>
    <row r="644" spans="1:7" x14ac:dyDescent="0.2">
      <c r="A644" s="15">
        <v>1</v>
      </c>
      <c r="B644" s="10">
        <v>11</v>
      </c>
      <c r="C644" s="10">
        <v>1</v>
      </c>
      <c r="D644" s="16">
        <v>41</v>
      </c>
      <c r="E644" s="16">
        <v>1</v>
      </c>
      <c r="F644" s="17">
        <v>7</v>
      </c>
    </row>
    <row r="645" spans="1:7" x14ac:dyDescent="0.2">
      <c r="A645" s="15">
        <v>1</v>
      </c>
      <c r="B645" s="10">
        <v>11</v>
      </c>
      <c r="C645" s="10">
        <v>1</v>
      </c>
      <c r="D645" s="16">
        <v>42</v>
      </c>
      <c r="E645" s="16">
        <v>2</v>
      </c>
      <c r="F645" s="17">
        <v>0</v>
      </c>
    </row>
    <row r="646" spans="1:7" x14ac:dyDescent="0.2">
      <c r="A646" s="15">
        <v>1</v>
      </c>
      <c r="B646" s="10">
        <v>11</v>
      </c>
      <c r="C646" s="10">
        <v>1</v>
      </c>
      <c r="D646" s="16">
        <v>43</v>
      </c>
      <c r="E646" s="16">
        <v>1</v>
      </c>
      <c r="F646" s="17">
        <v>13</v>
      </c>
    </row>
    <row r="647" spans="1:7" x14ac:dyDescent="0.2">
      <c r="A647" s="15">
        <v>1</v>
      </c>
      <c r="B647" s="10">
        <v>11</v>
      </c>
      <c r="C647" s="10">
        <v>1</v>
      </c>
      <c r="D647" s="16">
        <v>44</v>
      </c>
      <c r="E647" s="16">
        <v>1</v>
      </c>
      <c r="F647" s="17">
        <v>0</v>
      </c>
    </row>
    <row r="648" spans="1:7" x14ac:dyDescent="0.2">
      <c r="A648" s="19">
        <v>1</v>
      </c>
      <c r="B648" s="20">
        <v>11</v>
      </c>
      <c r="C648" s="20">
        <v>1</v>
      </c>
      <c r="D648" s="16">
        <v>45</v>
      </c>
      <c r="E648" s="16">
        <v>2</v>
      </c>
      <c r="F648" s="17">
        <v>0</v>
      </c>
    </row>
    <row r="649" spans="1:7" x14ac:dyDescent="0.2">
      <c r="A649" s="15">
        <v>1</v>
      </c>
      <c r="B649" s="10">
        <v>11</v>
      </c>
      <c r="C649" s="10">
        <v>1</v>
      </c>
      <c r="D649" s="16">
        <v>46</v>
      </c>
      <c r="E649" s="16">
        <v>1</v>
      </c>
      <c r="F649" s="17">
        <v>2</v>
      </c>
    </row>
    <row r="650" spans="1:7" x14ac:dyDescent="0.2">
      <c r="A650" s="15">
        <v>1</v>
      </c>
      <c r="B650" s="10">
        <v>11</v>
      </c>
      <c r="C650" s="10">
        <v>1</v>
      </c>
      <c r="D650" s="16">
        <v>47</v>
      </c>
      <c r="E650" s="16">
        <v>1</v>
      </c>
      <c r="F650" s="17">
        <v>4</v>
      </c>
    </row>
    <row r="651" spans="1:7" x14ac:dyDescent="0.2">
      <c r="A651" s="15">
        <v>1</v>
      </c>
      <c r="B651" s="10">
        <v>11</v>
      </c>
      <c r="C651" s="10">
        <v>1</v>
      </c>
      <c r="D651" s="16">
        <v>48</v>
      </c>
      <c r="E651" s="16">
        <v>2</v>
      </c>
      <c r="F651" s="17">
        <v>0</v>
      </c>
    </row>
    <row r="652" spans="1:7" x14ac:dyDescent="0.2">
      <c r="A652" s="15">
        <v>1</v>
      </c>
      <c r="B652" s="10">
        <v>11</v>
      </c>
      <c r="C652" s="10">
        <v>1</v>
      </c>
      <c r="D652" s="16">
        <v>49</v>
      </c>
      <c r="E652" s="16">
        <v>1</v>
      </c>
      <c r="F652" s="17">
        <v>11</v>
      </c>
    </row>
    <row r="653" spans="1:7" x14ac:dyDescent="0.2">
      <c r="A653" s="22">
        <v>1</v>
      </c>
      <c r="B653" s="23">
        <v>11</v>
      </c>
      <c r="C653" s="23">
        <v>1</v>
      </c>
      <c r="D653" s="23">
        <v>50</v>
      </c>
      <c r="E653" s="23">
        <v>1</v>
      </c>
      <c r="F653" s="24">
        <v>5</v>
      </c>
      <c r="G653" s="23"/>
    </row>
    <row r="654" spans="1:7" x14ac:dyDescent="0.2">
      <c r="A654" s="15">
        <v>1</v>
      </c>
      <c r="B654" s="10">
        <v>11</v>
      </c>
      <c r="C654" s="10">
        <v>1</v>
      </c>
      <c r="D654" s="16">
        <v>51</v>
      </c>
      <c r="E654" s="16">
        <v>2</v>
      </c>
      <c r="F654" s="17">
        <v>0</v>
      </c>
    </row>
    <row r="655" spans="1:7" x14ac:dyDescent="0.2">
      <c r="A655" s="15">
        <v>1</v>
      </c>
      <c r="B655" s="10">
        <v>11</v>
      </c>
      <c r="C655" s="10">
        <v>1</v>
      </c>
      <c r="D655" s="16">
        <v>52</v>
      </c>
      <c r="E655" s="16">
        <v>1</v>
      </c>
      <c r="F655" s="17">
        <v>0</v>
      </c>
    </row>
    <row r="656" spans="1:7" x14ac:dyDescent="0.2">
      <c r="A656" s="15">
        <v>1</v>
      </c>
      <c r="B656" s="10">
        <v>11</v>
      </c>
      <c r="C656" s="10">
        <v>1</v>
      </c>
      <c r="D656" s="16">
        <v>53</v>
      </c>
      <c r="E656" s="16">
        <v>1</v>
      </c>
      <c r="F656" s="17">
        <v>5</v>
      </c>
    </row>
    <row r="657" spans="1:7" x14ac:dyDescent="0.2">
      <c r="A657" s="15">
        <v>1</v>
      </c>
      <c r="B657" s="10">
        <v>11</v>
      </c>
      <c r="C657" s="10">
        <v>1</v>
      </c>
      <c r="D657" s="16">
        <v>54</v>
      </c>
      <c r="E657" s="16">
        <v>2</v>
      </c>
      <c r="F657" s="17">
        <v>0</v>
      </c>
    </row>
    <row r="658" spans="1:7" x14ac:dyDescent="0.2">
      <c r="A658" s="19">
        <v>1</v>
      </c>
      <c r="B658" s="20">
        <v>11</v>
      </c>
      <c r="C658" s="20">
        <v>1</v>
      </c>
      <c r="D658" s="16">
        <v>55</v>
      </c>
      <c r="E658" s="16">
        <v>1</v>
      </c>
      <c r="F658" s="17">
        <v>0</v>
      </c>
    </row>
    <row r="659" spans="1:7" x14ac:dyDescent="0.2">
      <c r="A659" s="15">
        <v>1</v>
      </c>
      <c r="B659" s="10">
        <v>11</v>
      </c>
      <c r="C659" s="10">
        <v>1</v>
      </c>
      <c r="D659" s="16">
        <v>56</v>
      </c>
      <c r="E659" s="16">
        <v>1</v>
      </c>
      <c r="F659" s="17">
        <v>7</v>
      </c>
    </row>
    <row r="660" spans="1:7" x14ac:dyDescent="0.2">
      <c r="A660" s="15">
        <v>1</v>
      </c>
      <c r="B660" s="10">
        <v>11</v>
      </c>
      <c r="C660" s="10">
        <v>1</v>
      </c>
      <c r="D660" s="16">
        <v>57</v>
      </c>
      <c r="E660" s="16">
        <v>2</v>
      </c>
      <c r="F660" s="17">
        <v>1</v>
      </c>
    </row>
    <row r="661" spans="1:7" x14ac:dyDescent="0.2">
      <c r="A661" s="15">
        <v>1</v>
      </c>
      <c r="B661" s="10">
        <v>11</v>
      </c>
      <c r="C661" s="10">
        <v>1</v>
      </c>
      <c r="D661" s="16">
        <v>58</v>
      </c>
      <c r="E661" s="16">
        <v>1</v>
      </c>
      <c r="F661" s="17">
        <v>0</v>
      </c>
    </row>
    <row r="662" spans="1:7" x14ac:dyDescent="0.2">
      <c r="A662" s="15">
        <v>1</v>
      </c>
      <c r="B662" s="10">
        <v>11</v>
      </c>
      <c r="C662" s="10">
        <v>1</v>
      </c>
      <c r="D662" s="16">
        <v>59</v>
      </c>
      <c r="E662" s="16">
        <v>1</v>
      </c>
      <c r="F662" s="17">
        <v>11</v>
      </c>
    </row>
    <row r="663" spans="1:7" ht="15.75" thickBot="1" x14ac:dyDescent="0.25">
      <c r="A663" s="26">
        <v>1</v>
      </c>
      <c r="B663" s="27">
        <v>11</v>
      </c>
      <c r="C663" s="27">
        <v>1</v>
      </c>
      <c r="D663" s="27">
        <v>60</v>
      </c>
      <c r="E663" s="27">
        <v>2</v>
      </c>
      <c r="F663" s="28">
        <v>0</v>
      </c>
      <c r="G663" s="27"/>
    </row>
    <row r="664" spans="1:7" x14ac:dyDescent="0.2">
      <c r="A664" s="15">
        <v>1</v>
      </c>
      <c r="B664" s="10">
        <v>12</v>
      </c>
      <c r="C664" s="10">
        <v>1</v>
      </c>
      <c r="D664" s="16">
        <v>1</v>
      </c>
      <c r="E664" s="16">
        <v>1</v>
      </c>
      <c r="F664" s="17">
        <v>0</v>
      </c>
    </row>
    <row r="665" spans="1:7" x14ac:dyDescent="0.2">
      <c r="A665" s="15">
        <v>1</v>
      </c>
      <c r="B665" s="10">
        <v>12</v>
      </c>
      <c r="C665" s="10">
        <v>1</v>
      </c>
      <c r="D665" s="16">
        <v>2</v>
      </c>
      <c r="E665" s="16">
        <v>1</v>
      </c>
      <c r="F665" s="17">
        <v>6</v>
      </c>
    </row>
    <row r="666" spans="1:7" x14ac:dyDescent="0.2">
      <c r="A666" s="15">
        <v>1</v>
      </c>
      <c r="B666" s="10">
        <v>12</v>
      </c>
      <c r="C666" s="10">
        <v>1</v>
      </c>
      <c r="D666" s="16">
        <v>3</v>
      </c>
      <c r="E666" s="16">
        <v>2</v>
      </c>
      <c r="F666" s="17">
        <v>0</v>
      </c>
    </row>
    <row r="667" spans="1:7" x14ac:dyDescent="0.2">
      <c r="A667" s="15">
        <v>1</v>
      </c>
      <c r="B667" s="10">
        <v>12</v>
      </c>
      <c r="C667" s="10">
        <v>1</v>
      </c>
      <c r="D667" s="16">
        <v>4</v>
      </c>
      <c r="E667" s="16">
        <v>1</v>
      </c>
      <c r="F667" s="17">
        <v>0</v>
      </c>
    </row>
    <row r="668" spans="1:7" x14ac:dyDescent="0.2">
      <c r="A668" s="19">
        <v>1</v>
      </c>
      <c r="B668" s="20">
        <v>12</v>
      </c>
      <c r="C668" s="20">
        <v>1</v>
      </c>
      <c r="D668" s="16">
        <v>5</v>
      </c>
      <c r="E668" s="16">
        <v>1</v>
      </c>
      <c r="F668" s="17">
        <v>2</v>
      </c>
    </row>
    <row r="669" spans="1:7" x14ac:dyDescent="0.2">
      <c r="A669" s="15">
        <v>1</v>
      </c>
      <c r="B669" s="10">
        <v>12</v>
      </c>
      <c r="C669" s="10">
        <v>1</v>
      </c>
      <c r="D669" s="16">
        <v>6</v>
      </c>
      <c r="E669" s="16">
        <v>2</v>
      </c>
      <c r="F669" s="17">
        <v>0</v>
      </c>
    </row>
    <row r="670" spans="1:7" x14ac:dyDescent="0.2">
      <c r="A670" s="15">
        <v>1</v>
      </c>
      <c r="B670" s="10">
        <v>12</v>
      </c>
      <c r="C670" s="10">
        <v>1</v>
      </c>
      <c r="D670" s="16">
        <v>7</v>
      </c>
      <c r="E670" s="16">
        <v>1</v>
      </c>
      <c r="F670" s="17">
        <v>12</v>
      </c>
    </row>
    <row r="671" spans="1:7" x14ac:dyDescent="0.2">
      <c r="A671" s="15">
        <v>1</v>
      </c>
      <c r="B671" s="10">
        <v>12</v>
      </c>
      <c r="C671" s="10">
        <v>1</v>
      </c>
      <c r="D671" s="16">
        <v>8</v>
      </c>
      <c r="E671" s="16">
        <v>1</v>
      </c>
      <c r="F671" s="17">
        <v>8</v>
      </c>
    </row>
    <row r="672" spans="1:7" x14ac:dyDescent="0.2">
      <c r="A672" s="15">
        <v>1</v>
      </c>
      <c r="B672" s="10">
        <v>12</v>
      </c>
      <c r="C672" s="10">
        <v>1</v>
      </c>
      <c r="D672" s="16">
        <v>9</v>
      </c>
      <c r="E672" s="16">
        <v>2</v>
      </c>
      <c r="F672" s="17">
        <v>0</v>
      </c>
    </row>
    <row r="673" spans="1:7" x14ac:dyDescent="0.2">
      <c r="A673" s="22">
        <v>1</v>
      </c>
      <c r="B673" s="23">
        <v>12</v>
      </c>
      <c r="C673" s="23">
        <v>1</v>
      </c>
      <c r="D673" s="23">
        <v>10</v>
      </c>
      <c r="E673" s="23">
        <v>1</v>
      </c>
      <c r="F673" s="24">
        <v>0</v>
      </c>
      <c r="G673" s="25"/>
    </row>
    <row r="674" spans="1:7" x14ac:dyDescent="0.2">
      <c r="A674" s="15">
        <v>1</v>
      </c>
      <c r="B674" s="10">
        <v>12</v>
      </c>
      <c r="C674" s="10">
        <v>1</v>
      </c>
      <c r="D674" s="16">
        <v>11</v>
      </c>
      <c r="E674" s="16">
        <v>1</v>
      </c>
      <c r="F674" s="17">
        <v>0</v>
      </c>
    </row>
    <row r="675" spans="1:7" x14ac:dyDescent="0.2">
      <c r="A675" s="15">
        <v>1</v>
      </c>
      <c r="B675" s="10">
        <v>12</v>
      </c>
      <c r="C675" s="10">
        <v>1</v>
      </c>
      <c r="D675" s="16">
        <v>12</v>
      </c>
      <c r="E675" s="16">
        <v>2</v>
      </c>
      <c r="F675" s="17">
        <v>1</v>
      </c>
    </row>
    <row r="676" spans="1:7" x14ac:dyDescent="0.2">
      <c r="A676" s="15">
        <v>1</v>
      </c>
      <c r="B676" s="10">
        <v>12</v>
      </c>
      <c r="C676" s="10">
        <v>1</v>
      </c>
      <c r="D676" s="16">
        <v>13</v>
      </c>
      <c r="E676" s="16">
        <v>1</v>
      </c>
      <c r="F676" s="17">
        <v>1</v>
      </c>
    </row>
    <row r="677" spans="1:7" x14ac:dyDescent="0.2">
      <c r="A677" s="15">
        <v>1</v>
      </c>
      <c r="B677" s="10">
        <v>12</v>
      </c>
      <c r="C677" s="10">
        <v>1</v>
      </c>
      <c r="D677" s="16">
        <v>14</v>
      </c>
      <c r="E677" s="16">
        <v>1</v>
      </c>
      <c r="F677" s="17">
        <v>2</v>
      </c>
    </row>
    <row r="678" spans="1:7" x14ac:dyDescent="0.2">
      <c r="A678" s="19">
        <v>1</v>
      </c>
      <c r="B678" s="20">
        <v>12</v>
      </c>
      <c r="C678" s="20">
        <v>1</v>
      </c>
      <c r="D678" s="16">
        <v>15</v>
      </c>
      <c r="E678" s="16">
        <v>2</v>
      </c>
      <c r="F678" s="17">
        <v>0</v>
      </c>
    </row>
    <row r="679" spans="1:7" x14ac:dyDescent="0.2">
      <c r="A679" s="15">
        <v>1</v>
      </c>
      <c r="B679" s="10">
        <v>12</v>
      </c>
      <c r="C679" s="10">
        <v>1</v>
      </c>
      <c r="D679" s="16">
        <v>16</v>
      </c>
      <c r="E679" s="16">
        <v>1</v>
      </c>
      <c r="F679" s="17">
        <v>5</v>
      </c>
    </row>
    <row r="680" spans="1:7" x14ac:dyDescent="0.2">
      <c r="A680" s="15">
        <v>1</v>
      </c>
      <c r="B680" s="10">
        <v>12</v>
      </c>
      <c r="C680" s="10">
        <v>1</v>
      </c>
      <c r="D680" s="16">
        <v>17</v>
      </c>
      <c r="E680" s="16">
        <v>1</v>
      </c>
      <c r="F680" s="17">
        <v>3</v>
      </c>
    </row>
    <row r="681" spans="1:7" x14ac:dyDescent="0.2">
      <c r="A681" s="15">
        <v>1</v>
      </c>
      <c r="B681" s="10">
        <v>12</v>
      </c>
      <c r="C681" s="10">
        <v>1</v>
      </c>
      <c r="D681" s="16">
        <v>18</v>
      </c>
      <c r="E681" s="16">
        <v>2</v>
      </c>
      <c r="F681" s="17">
        <v>0</v>
      </c>
    </row>
    <row r="682" spans="1:7" x14ac:dyDescent="0.2">
      <c r="A682" s="15">
        <v>1</v>
      </c>
      <c r="B682" s="10">
        <v>12</v>
      </c>
      <c r="C682" s="10">
        <v>1</v>
      </c>
      <c r="D682" s="16">
        <v>19</v>
      </c>
      <c r="E682" s="16">
        <v>1</v>
      </c>
      <c r="F682" s="17">
        <v>0</v>
      </c>
    </row>
    <row r="683" spans="1:7" x14ac:dyDescent="0.2">
      <c r="A683" s="22">
        <v>1</v>
      </c>
      <c r="B683" s="23">
        <v>12</v>
      </c>
      <c r="C683" s="23">
        <v>1</v>
      </c>
      <c r="D683" s="23">
        <v>20</v>
      </c>
      <c r="E683" s="23">
        <v>1</v>
      </c>
      <c r="F683" s="24">
        <v>3</v>
      </c>
      <c r="G683" s="25"/>
    </row>
    <row r="684" spans="1:7" x14ac:dyDescent="0.2">
      <c r="A684" s="15">
        <v>1</v>
      </c>
      <c r="B684" s="10">
        <v>12</v>
      </c>
      <c r="C684" s="10">
        <v>1</v>
      </c>
      <c r="D684" s="16">
        <v>21</v>
      </c>
      <c r="E684" s="16">
        <v>2</v>
      </c>
      <c r="F684" s="17">
        <v>0</v>
      </c>
    </row>
    <row r="685" spans="1:7" x14ac:dyDescent="0.2">
      <c r="A685" s="15">
        <v>1</v>
      </c>
      <c r="B685" s="10">
        <v>12</v>
      </c>
      <c r="C685" s="10">
        <v>1</v>
      </c>
      <c r="D685" s="16">
        <v>22</v>
      </c>
      <c r="E685" s="16">
        <v>1</v>
      </c>
      <c r="F685" s="17">
        <v>7</v>
      </c>
    </row>
    <row r="686" spans="1:7" x14ac:dyDescent="0.2">
      <c r="A686" s="15">
        <v>1</v>
      </c>
      <c r="B686" s="10">
        <v>12</v>
      </c>
      <c r="C686" s="10">
        <v>1</v>
      </c>
      <c r="D686" s="16">
        <v>23</v>
      </c>
      <c r="E686" s="16">
        <v>1</v>
      </c>
      <c r="F686" s="17">
        <v>7</v>
      </c>
    </row>
    <row r="687" spans="1:7" x14ac:dyDescent="0.2">
      <c r="A687" s="15">
        <v>1</v>
      </c>
      <c r="B687" s="10">
        <v>12</v>
      </c>
      <c r="C687" s="10">
        <v>1</v>
      </c>
      <c r="D687" s="16">
        <v>24</v>
      </c>
      <c r="E687" s="16">
        <v>2</v>
      </c>
      <c r="F687" s="17">
        <v>0</v>
      </c>
    </row>
    <row r="688" spans="1:7" x14ac:dyDescent="0.2">
      <c r="A688" s="19">
        <v>1</v>
      </c>
      <c r="B688" s="20">
        <v>12</v>
      </c>
      <c r="C688" s="20">
        <v>1</v>
      </c>
      <c r="D688" s="16">
        <v>25</v>
      </c>
      <c r="E688" s="16">
        <v>1</v>
      </c>
      <c r="F688" s="17">
        <v>0</v>
      </c>
    </row>
    <row r="689" spans="1:7" x14ac:dyDescent="0.2">
      <c r="A689" s="15">
        <v>1</v>
      </c>
      <c r="B689" s="10">
        <v>12</v>
      </c>
      <c r="C689" s="10">
        <v>1</v>
      </c>
      <c r="D689" s="16">
        <v>26</v>
      </c>
      <c r="E689" s="16">
        <v>1</v>
      </c>
      <c r="F689" s="17">
        <v>0</v>
      </c>
    </row>
    <row r="690" spans="1:7" x14ac:dyDescent="0.2">
      <c r="A690" s="15">
        <v>1</v>
      </c>
      <c r="B690" s="10">
        <v>12</v>
      </c>
      <c r="C690" s="10">
        <v>1</v>
      </c>
      <c r="D690" s="16">
        <v>27</v>
      </c>
      <c r="E690" s="16">
        <v>2</v>
      </c>
      <c r="F690" s="17">
        <v>0</v>
      </c>
    </row>
    <row r="691" spans="1:7" x14ac:dyDescent="0.2">
      <c r="A691" s="15">
        <v>1</v>
      </c>
      <c r="B691" s="10">
        <v>12</v>
      </c>
      <c r="C691" s="10">
        <v>1</v>
      </c>
      <c r="D691" s="16">
        <v>28</v>
      </c>
      <c r="E691" s="16">
        <v>1</v>
      </c>
      <c r="F691" s="17">
        <v>0</v>
      </c>
    </row>
    <row r="692" spans="1:7" x14ac:dyDescent="0.2">
      <c r="A692" s="15">
        <v>1</v>
      </c>
      <c r="B692" s="20">
        <v>12</v>
      </c>
      <c r="C692" s="20">
        <v>1</v>
      </c>
      <c r="D692" s="16">
        <v>29</v>
      </c>
      <c r="E692" s="16">
        <v>1</v>
      </c>
      <c r="F692" s="17">
        <v>0</v>
      </c>
    </row>
    <row r="693" spans="1:7" x14ac:dyDescent="0.2">
      <c r="A693" s="22">
        <v>1</v>
      </c>
      <c r="B693" s="23">
        <v>12</v>
      </c>
      <c r="C693" s="23">
        <v>1</v>
      </c>
      <c r="D693" s="23">
        <v>30</v>
      </c>
      <c r="E693" s="23">
        <v>2</v>
      </c>
      <c r="F693" s="24">
        <v>3</v>
      </c>
      <c r="G693" s="25"/>
    </row>
    <row r="694" spans="1:7" x14ac:dyDescent="0.2">
      <c r="A694" s="15">
        <v>1</v>
      </c>
      <c r="B694" s="10">
        <v>12</v>
      </c>
      <c r="C694" s="10">
        <v>1</v>
      </c>
      <c r="D694" s="16">
        <v>31</v>
      </c>
      <c r="E694" s="16">
        <v>1</v>
      </c>
      <c r="F694" s="17"/>
      <c r="G694" s="10" t="s">
        <v>50</v>
      </c>
    </row>
    <row r="695" spans="1:7" x14ac:dyDescent="0.2">
      <c r="A695" s="15">
        <v>1</v>
      </c>
      <c r="B695" s="10">
        <v>12</v>
      </c>
      <c r="C695" s="10">
        <v>1</v>
      </c>
      <c r="D695" s="16">
        <v>32</v>
      </c>
      <c r="E695" s="16">
        <v>1</v>
      </c>
      <c r="F695" s="17"/>
    </row>
    <row r="696" spans="1:7" x14ac:dyDescent="0.2">
      <c r="A696" s="15">
        <v>1</v>
      </c>
      <c r="B696" s="10">
        <v>12</v>
      </c>
      <c r="C696" s="10">
        <v>1</v>
      </c>
      <c r="D696" s="16">
        <v>33</v>
      </c>
      <c r="E696" s="16">
        <v>2</v>
      </c>
      <c r="F696" s="17"/>
    </row>
    <row r="697" spans="1:7" x14ac:dyDescent="0.2">
      <c r="A697" s="15">
        <v>1</v>
      </c>
      <c r="B697" s="10">
        <v>12</v>
      </c>
      <c r="C697" s="10">
        <v>1</v>
      </c>
      <c r="D697" s="16">
        <v>34</v>
      </c>
      <c r="E697" s="16">
        <v>1</v>
      </c>
      <c r="F697" s="17"/>
    </row>
    <row r="698" spans="1:7" x14ac:dyDescent="0.2">
      <c r="A698" s="19">
        <v>1</v>
      </c>
      <c r="B698" s="20">
        <v>12</v>
      </c>
      <c r="C698" s="20">
        <v>1</v>
      </c>
      <c r="D698" s="16">
        <v>35</v>
      </c>
      <c r="E698" s="16">
        <v>1</v>
      </c>
      <c r="F698" s="17"/>
    </row>
    <row r="699" spans="1:7" x14ac:dyDescent="0.2">
      <c r="A699" s="15">
        <v>1</v>
      </c>
      <c r="B699" s="10">
        <v>12</v>
      </c>
      <c r="C699" s="10">
        <v>1</v>
      </c>
      <c r="D699" s="16">
        <v>36</v>
      </c>
      <c r="E699" s="16">
        <v>2</v>
      </c>
      <c r="F699" s="17"/>
    </row>
    <row r="700" spans="1:7" x14ac:dyDescent="0.2">
      <c r="A700" s="15">
        <v>1</v>
      </c>
      <c r="B700" s="10">
        <v>12</v>
      </c>
      <c r="C700" s="10">
        <v>1</v>
      </c>
      <c r="D700" s="16">
        <v>37</v>
      </c>
      <c r="E700" s="16">
        <v>1</v>
      </c>
      <c r="F700" s="17"/>
    </row>
    <row r="701" spans="1:7" x14ac:dyDescent="0.2">
      <c r="A701" s="15">
        <v>1</v>
      </c>
      <c r="B701" s="10">
        <v>12</v>
      </c>
      <c r="C701" s="10">
        <v>1</v>
      </c>
      <c r="D701" s="16">
        <v>38</v>
      </c>
      <c r="E701" s="16">
        <v>1</v>
      </c>
      <c r="F701" s="17"/>
    </row>
    <row r="702" spans="1:7" x14ac:dyDescent="0.2">
      <c r="A702" s="15">
        <v>1</v>
      </c>
      <c r="B702" s="10">
        <v>12</v>
      </c>
      <c r="C702" s="10">
        <v>1</v>
      </c>
      <c r="D702" s="16">
        <v>39</v>
      </c>
      <c r="E702" s="16">
        <v>2</v>
      </c>
      <c r="F702" s="17"/>
    </row>
    <row r="703" spans="1:7" x14ac:dyDescent="0.2">
      <c r="A703" s="22">
        <v>1</v>
      </c>
      <c r="B703" s="23">
        <v>12</v>
      </c>
      <c r="C703" s="23">
        <v>1</v>
      </c>
      <c r="D703" s="23">
        <v>40</v>
      </c>
      <c r="E703" s="23">
        <v>1</v>
      </c>
      <c r="F703" s="24"/>
      <c r="G703" s="25"/>
    </row>
    <row r="704" spans="1:7" x14ac:dyDescent="0.2">
      <c r="A704" s="15">
        <v>1</v>
      </c>
      <c r="B704" s="10">
        <v>12</v>
      </c>
      <c r="C704" s="10">
        <v>1</v>
      </c>
      <c r="D704" s="16">
        <v>41</v>
      </c>
      <c r="E704" s="16">
        <v>1</v>
      </c>
      <c r="F704" s="17"/>
    </row>
    <row r="705" spans="1:7" x14ac:dyDescent="0.2">
      <c r="A705" s="15">
        <v>1</v>
      </c>
      <c r="B705" s="10">
        <v>12</v>
      </c>
      <c r="C705" s="10">
        <v>1</v>
      </c>
      <c r="D705" s="16">
        <v>42</v>
      </c>
      <c r="E705" s="16">
        <v>2</v>
      </c>
      <c r="F705" s="17"/>
    </row>
    <row r="706" spans="1:7" x14ac:dyDescent="0.2">
      <c r="A706" s="15">
        <v>1</v>
      </c>
      <c r="B706" s="10">
        <v>12</v>
      </c>
      <c r="C706" s="10">
        <v>1</v>
      </c>
      <c r="D706" s="16">
        <v>43</v>
      </c>
      <c r="E706" s="16">
        <v>1</v>
      </c>
      <c r="F706" s="17"/>
    </row>
    <row r="707" spans="1:7" x14ac:dyDescent="0.2">
      <c r="A707" s="15">
        <v>1</v>
      </c>
      <c r="B707" s="10">
        <v>12</v>
      </c>
      <c r="C707" s="10">
        <v>1</v>
      </c>
      <c r="D707" s="16">
        <v>44</v>
      </c>
      <c r="E707" s="16">
        <v>1</v>
      </c>
      <c r="F707" s="17"/>
    </row>
    <row r="708" spans="1:7" x14ac:dyDescent="0.2">
      <c r="A708" s="19">
        <v>1</v>
      </c>
      <c r="B708" s="20">
        <v>12</v>
      </c>
      <c r="C708" s="20">
        <v>1</v>
      </c>
      <c r="D708" s="16">
        <v>45</v>
      </c>
      <c r="E708" s="16">
        <v>2</v>
      </c>
      <c r="F708" s="17"/>
    </row>
    <row r="709" spans="1:7" x14ac:dyDescent="0.2">
      <c r="A709" s="15">
        <v>1</v>
      </c>
      <c r="B709" s="10">
        <v>12</v>
      </c>
      <c r="C709" s="10">
        <v>1</v>
      </c>
      <c r="D709" s="16">
        <v>46</v>
      </c>
      <c r="E709" s="16">
        <v>1</v>
      </c>
      <c r="F709" s="17"/>
    </row>
    <row r="710" spans="1:7" x14ac:dyDescent="0.2">
      <c r="A710" s="15">
        <v>1</v>
      </c>
      <c r="B710" s="10">
        <v>12</v>
      </c>
      <c r="C710" s="10">
        <v>1</v>
      </c>
      <c r="D710" s="16">
        <v>47</v>
      </c>
      <c r="E710" s="16">
        <v>1</v>
      </c>
      <c r="F710" s="17"/>
    </row>
    <row r="711" spans="1:7" x14ac:dyDescent="0.2">
      <c r="A711" s="15">
        <v>1</v>
      </c>
      <c r="B711" s="10">
        <v>12</v>
      </c>
      <c r="C711" s="10">
        <v>1</v>
      </c>
      <c r="D711" s="16">
        <v>48</v>
      </c>
      <c r="E711" s="16">
        <v>2</v>
      </c>
      <c r="F711" s="17"/>
    </row>
    <row r="712" spans="1:7" x14ac:dyDescent="0.2">
      <c r="A712" s="15">
        <v>1</v>
      </c>
      <c r="B712" s="10">
        <v>12</v>
      </c>
      <c r="C712" s="10">
        <v>1</v>
      </c>
      <c r="D712" s="16">
        <v>49</v>
      </c>
      <c r="E712" s="16">
        <v>1</v>
      </c>
      <c r="F712" s="17"/>
    </row>
    <row r="713" spans="1:7" x14ac:dyDescent="0.2">
      <c r="A713" s="22">
        <v>1</v>
      </c>
      <c r="B713" s="23">
        <v>12</v>
      </c>
      <c r="C713" s="23">
        <v>1</v>
      </c>
      <c r="D713" s="23">
        <v>50</v>
      </c>
      <c r="E713" s="23">
        <v>1</v>
      </c>
      <c r="F713" s="24"/>
      <c r="G713" s="23"/>
    </row>
    <row r="714" spans="1:7" x14ac:dyDescent="0.2">
      <c r="A714" s="15">
        <v>1</v>
      </c>
      <c r="B714" s="10">
        <v>12</v>
      </c>
      <c r="C714" s="10">
        <v>1</v>
      </c>
      <c r="D714" s="16">
        <v>51</v>
      </c>
      <c r="E714" s="16">
        <v>2</v>
      </c>
      <c r="F714" s="17"/>
    </row>
    <row r="715" spans="1:7" x14ac:dyDescent="0.2">
      <c r="A715" s="15">
        <v>1</v>
      </c>
      <c r="B715" s="10">
        <v>12</v>
      </c>
      <c r="C715" s="10">
        <v>1</v>
      </c>
      <c r="D715" s="16">
        <v>52</v>
      </c>
      <c r="E715" s="16">
        <v>1</v>
      </c>
      <c r="F715" s="17"/>
    </row>
    <row r="716" spans="1:7" x14ac:dyDescent="0.2">
      <c r="A716" s="15">
        <v>1</v>
      </c>
      <c r="B716" s="10">
        <v>12</v>
      </c>
      <c r="C716" s="10">
        <v>1</v>
      </c>
      <c r="D716" s="16">
        <v>53</v>
      </c>
      <c r="E716" s="16">
        <v>1</v>
      </c>
      <c r="F716" s="17"/>
    </row>
    <row r="717" spans="1:7" x14ac:dyDescent="0.2">
      <c r="A717" s="15">
        <v>1</v>
      </c>
      <c r="B717" s="10">
        <v>12</v>
      </c>
      <c r="C717" s="10">
        <v>1</v>
      </c>
      <c r="D717" s="16">
        <v>54</v>
      </c>
      <c r="E717" s="16">
        <v>2</v>
      </c>
      <c r="F717" s="17"/>
    </row>
    <row r="718" spans="1:7" x14ac:dyDescent="0.2">
      <c r="A718" s="19">
        <v>1</v>
      </c>
      <c r="B718" s="20">
        <v>12</v>
      </c>
      <c r="C718" s="20">
        <v>1</v>
      </c>
      <c r="D718" s="16">
        <v>55</v>
      </c>
      <c r="E718" s="16">
        <v>1</v>
      </c>
      <c r="F718" s="17"/>
    </row>
    <row r="719" spans="1:7" x14ac:dyDescent="0.2">
      <c r="A719" s="15">
        <v>1</v>
      </c>
      <c r="B719" s="10">
        <v>12</v>
      </c>
      <c r="C719" s="10">
        <v>1</v>
      </c>
      <c r="D719" s="16">
        <v>56</v>
      </c>
      <c r="E719" s="16">
        <v>1</v>
      </c>
      <c r="F719" s="17"/>
    </row>
    <row r="720" spans="1:7" x14ac:dyDescent="0.2">
      <c r="A720" s="15">
        <v>1</v>
      </c>
      <c r="B720" s="10">
        <v>12</v>
      </c>
      <c r="C720" s="10">
        <v>1</v>
      </c>
      <c r="D720" s="16">
        <v>57</v>
      </c>
      <c r="E720" s="16">
        <v>2</v>
      </c>
      <c r="F720" s="17"/>
    </row>
    <row r="721" spans="1:7" x14ac:dyDescent="0.2">
      <c r="A721" s="15">
        <v>1</v>
      </c>
      <c r="B721" s="10">
        <v>12</v>
      </c>
      <c r="C721" s="10">
        <v>1</v>
      </c>
      <c r="D721" s="16">
        <v>58</v>
      </c>
      <c r="E721" s="16">
        <v>1</v>
      </c>
      <c r="F721" s="17"/>
    </row>
    <row r="722" spans="1:7" x14ac:dyDescent="0.2">
      <c r="A722" s="15">
        <v>1</v>
      </c>
      <c r="B722" s="10">
        <v>12</v>
      </c>
      <c r="C722" s="10">
        <v>1</v>
      </c>
      <c r="D722" s="16">
        <v>59</v>
      </c>
      <c r="E722" s="16">
        <v>1</v>
      </c>
      <c r="F722" s="17"/>
    </row>
    <row r="723" spans="1:7" ht="15.75" thickBot="1" x14ac:dyDescent="0.25">
      <c r="A723" s="26">
        <v>1</v>
      </c>
      <c r="B723" s="27">
        <v>12</v>
      </c>
      <c r="C723" s="27">
        <v>1</v>
      </c>
      <c r="D723" s="27">
        <v>60</v>
      </c>
      <c r="E723" s="27">
        <v>2</v>
      </c>
      <c r="F723" s="28"/>
      <c r="G723" s="27"/>
    </row>
    <row r="724" spans="1:7" x14ac:dyDescent="0.2">
      <c r="A724" s="15">
        <v>1</v>
      </c>
      <c r="B724" s="10">
        <v>13</v>
      </c>
      <c r="C724" s="10">
        <v>1</v>
      </c>
      <c r="D724" s="16">
        <v>1</v>
      </c>
      <c r="E724" s="16">
        <v>1</v>
      </c>
      <c r="F724" s="17">
        <v>8</v>
      </c>
      <c r="G724" s="10" t="s">
        <v>51</v>
      </c>
    </row>
    <row r="725" spans="1:7" x14ac:dyDescent="0.2">
      <c r="A725" s="15">
        <v>1</v>
      </c>
      <c r="B725" s="10">
        <v>13</v>
      </c>
      <c r="C725" s="10">
        <v>1</v>
      </c>
      <c r="D725" s="16">
        <v>2</v>
      </c>
      <c r="E725" s="16">
        <v>1</v>
      </c>
      <c r="F725" s="17">
        <v>6</v>
      </c>
    </row>
    <row r="726" spans="1:7" x14ac:dyDescent="0.2">
      <c r="A726" s="15">
        <v>1</v>
      </c>
      <c r="B726" s="10">
        <v>13</v>
      </c>
      <c r="C726" s="10">
        <v>1</v>
      </c>
      <c r="D726" s="16">
        <v>3</v>
      </c>
      <c r="E726" s="16">
        <v>2</v>
      </c>
      <c r="F726" s="17">
        <v>2</v>
      </c>
    </row>
    <row r="727" spans="1:7" x14ac:dyDescent="0.2">
      <c r="A727" s="15">
        <v>1</v>
      </c>
      <c r="B727" s="10">
        <v>13</v>
      </c>
      <c r="C727" s="10">
        <v>1</v>
      </c>
      <c r="D727" s="16">
        <v>4</v>
      </c>
      <c r="E727" s="16">
        <v>1</v>
      </c>
      <c r="F727" s="17">
        <v>18</v>
      </c>
    </row>
    <row r="728" spans="1:7" x14ac:dyDescent="0.2">
      <c r="A728" s="19">
        <v>1</v>
      </c>
      <c r="B728" s="20">
        <v>13</v>
      </c>
      <c r="C728" s="20">
        <v>1</v>
      </c>
      <c r="D728" s="16">
        <v>5</v>
      </c>
      <c r="E728" s="16">
        <v>1</v>
      </c>
      <c r="F728" s="17">
        <v>4</v>
      </c>
    </row>
    <row r="729" spans="1:7" x14ac:dyDescent="0.2">
      <c r="A729" s="15">
        <v>1</v>
      </c>
      <c r="B729" s="10">
        <v>13</v>
      </c>
      <c r="C729" s="10">
        <v>1</v>
      </c>
      <c r="D729" s="16">
        <v>6</v>
      </c>
      <c r="E729" s="16">
        <v>2</v>
      </c>
      <c r="F729" s="17">
        <v>2</v>
      </c>
    </row>
    <row r="730" spans="1:7" x14ac:dyDescent="0.2">
      <c r="A730" s="15">
        <v>1</v>
      </c>
      <c r="B730" s="10">
        <v>13</v>
      </c>
      <c r="C730" s="10">
        <v>1</v>
      </c>
      <c r="D730" s="16">
        <v>7</v>
      </c>
      <c r="E730" s="16">
        <v>1</v>
      </c>
      <c r="F730" s="17">
        <v>24</v>
      </c>
    </row>
    <row r="731" spans="1:7" x14ac:dyDescent="0.2">
      <c r="A731" s="15">
        <v>1</v>
      </c>
      <c r="B731" s="10">
        <v>13</v>
      </c>
      <c r="C731" s="10">
        <v>1</v>
      </c>
      <c r="D731" s="16">
        <v>8</v>
      </c>
      <c r="E731" s="16">
        <v>1</v>
      </c>
      <c r="F731" s="17">
        <v>12</v>
      </c>
    </row>
    <row r="732" spans="1:7" x14ac:dyDescent="0.2">
      <c r="A732" s="15">
        <v>1</v>
      </c>
      <c r="B732" s="10">
        <v>13</v>
      </c>
      <c r="C732" s="10">
        <v>1</v>
      </c>
      <c r="D732" s="16">
        <v>9</v>
      </c>
      <c r="E732" s="16">
        <v>2</v>
      </c>
      <c r="F732" s="17">
        <v>3</v>
      </c>
    </row>
    <row r="733" spans="1:7" x14ac:dyDescent="0.2">
      <c r="A733" s="22">
        <v>1</v>
      </c>
      <c r="B733" s="23">
        <v>13</v>
      </c>
      <c r="C733" s="23">
        <v>1</v>
      </c>
      <c r="D733" s="23">
        <v>10</v>
      </c>
      <c r="E733" s="23">
        <v>1</v>
      </c>
      <c r="F733" s="24">
        <v>7</v>
      </c>
      <c r="G733" s="25"/>
    </row>
    <row r="734" spans="1:7" x14ac:dyDescent="0.2">
      <c r="A734" s="15">
        <v>1</v>
      </c>
      <c r="B734" s="10">
        <v>13</v>
      </c>
      <c r="C734" s="10">
        <v>1</v>
      </c>
      <c r="D734" s="16">
        <v>11</v>
      </c>
      <c r="E734" s="16">
        <v>1</v>
      </c>
      <c r="F734" s="17">
        <v>16</v>
      </c>
    </row>
    <row r="735" spans="1:7" x14ac:dyDescent="0.2">
      <c r="A735" s="15">
        <v>1</v>
      </c>
      <c r="B735" s="10">
        <v>13</v>
      </c>
      <c r="C735" s="10">
        <v>1</v>
      </c>
      <c r="D735" s="16">
        <v>12</v>
      </c>
      <c r="E735" s="16">
        <v>2</v>
      </c>
      <c r="F735" s="17">
        <v>0</v>
      </c>
    </row>
    <row r="736" spans="1:7" x14ac:dyDescent="0.2">
      <c r="A736" s="15">
        <v>1</v>
      </c>
      <c r="B736" s="10">
        <v>13</v>
      </c>
      <c r="C736" s="10">
        <v>1</v>
      </c>
      <c r="D736" s="16">
        <v>13</v>
      </c>
      <c r="E736" s="16">
        <v>1</v>
      </c>
      <c r="F736" s="17">
        <v>17</v>
      </c>
    </row>
    <row r="737" spans="1:7" x14ac:dyDescent="0.2">
      <c r="A737" s="15">
        <v>1</v>
      </c>
      <c r="B737" s="10">
        <v>13</v>
      </c>
      <c r="C737" s="10">
        <v>1</v>
      </c>
      <c r="D737" s="16">
        <v>14</v>
      </c>
      <c r="E737" s="16">
        <v>1</v>
      </c>
      <c r="F737" s="17">
        <v>1</v>
      </c>
    </row>
    <row r="738" spans="1:7" x14ac:dyDescent="0.2">
      <c r="A738" s="19">
        <v>1</v>
      </c>
      <c r="B738" s="20">
        <v>13</v>
      </c>
      <c r="C738" s="20">
        <v>1</v>
      </c>
      <c r="D738" s="16">
        <v>15</v>
      </c>
      <c r="E738" s="16">
        <v>2</v>
      </c>
      <c r="F738" s="17">
        <v>0</v>
      </c>
    </row>
    <row r="739" spans="1:7" x14ac:dyDescent="0.2">
      <c r="A739" s="15">
        <v>1</v>
      </c>
      <c r="B739" s="10">
        <v>13</v>
      </c>
      <c r="C739" s="10">
        <v>1</v>
      </c>
      <c r="D739" s="16">
        <v>16</v>
      </c>
      <c r="E739" s="16">
        <v>1</v>
      </c>
      <c r="F739" s="17">
        <v>19</v>
      </c>
    </row>
    <row r="740" spans="1:7" x14ac:dyDescent="0.2">
      <c r="A740" s="15">
        <v>1</v>
      </c>
      <c r="B740" s="10">
        <v>13</v>
      </c>
      <c r="C740" s="10">
        <v>1</v>
      </c>
      <c r="D740" s="16">
        <v>17</v>
      </c>
      <c r="E740" s="16">
        <v>1</v>
      </c>
      <c r="F740" s="17">
        <v>0</v>
      </c>
    </row>
    <row r="741" spans="1:7" x14ac:dyDescent="0.2">
      <c r="A741" s="15">
        <v>1</v>
      </c>
      <c r="B741" s="10">
        <v>13</v>
      </c>
      <c r="C741" s="10">
        <v>1</v>
      </c>
      <c r="D741" s="16">
        <v>18</v>
      </c>
      <c r="E741" s="16">
        <v>2</v>
      </c>
      <c r="F741" s="17">
        <v>5</v>
      </c>
    </row>
    <row r="742" spans="1:7" x14ac:dyDescent="0.2">
      <c r="A742" s="15">
        <v>1</v>
      </c>
      <c r="B742" s="10">
        <v>13</v>
      </c>
      <c r="C742" s="10">
        <v>1</v>
      </c>
      <c r="D742" s="16">
        <v>19</v>
      </c>
      <c r="E742" s="16">
        <v>1</v>
      </c>
      <c r="F742" s="17">
        <v>1</v>
      </c>
    </row>
    <row r="743" spans="1:7" x14ac:dyDescent="0.2">
      <c r="A743" s="22">
        <v>1</v>
      </c>
      <c r="B743" s="23">
        <v>13</v>
      </c>
      <c r="C743" s="23">
        <v>1</v>
      </c>
      <c r="D743" s="23">
        <v>20</v>
      </c>
      <c r="E743" s="23">
        <v>1</v>
      </c>
      <c r="F743" s="24">
        <v>11</v>
      </c>
      <c r="G743" s="25"/>
    </row>
    <row r="744" spans="1:7" x14ac:dyDescent="0.2">
      <c r="A744" s="15">
        <v>1</v>
      </c>
      <c r="B744" s="10">
        <v>13</v>
      </c>
      <c r="C744" s="10">
        <v>1</v>
      </c>
      <c r="D744" s="16">
        <v>21</v>
      </c>
      <c r="E744" s="16">
        <v>2</v>
      </c>
      <c r="F744" s="17">
        <v>0</v>
      </c>
    </row>
    <row r="745" spans="1:7" x14ac:dyDescent="0.2">
      <c r="A745" s="15">
        <v>1</v>
      </c>
      <c r="B745" s="10">
        <v>13</v>
      </c>
      <c r="C745" s="10">
        <v>1</v>
      </c>
      <c r="D745" s="16">
        <v>22</v>
      </c>
      <c r="E745" s="16">
        <v>1</v>
      </c>
      <c r="F745" s="17">
        <v>1</v>
      </c>
    </row>
    <row r="746" spans="1:7" x14ac:dyDescent="0.2">
      <c r="A746" s="15">
        <v>1</v>
      </c>
      <c r="B746" s="10">
        <v>13</v>
      </c>
      <c r="C746" s="10">
        <v>1</v>
      </c>
      <c r="D746" s="16">
        <v>23</v>
      </c>
      <c r="E746" s="16">
        <v>1</v>
      </c>
      <c r="F746" s="17">
        <v>4</v>
      </c>
    </row>
    <row r="747" spans="1:7" x14ac:dyDescent="0.2">
      <c r="A747" s="15">
        <v>1</v>
      </c>
      <c r="B747" s="10">
        <v>13</v>
      </c>
      <c r="C747" s="10">
        <v>1</v>
      </c>
      <c r="D747" s="16">
        <v>24</v>
      </c>
      <c r="E747" s="16">
        <v>2</v>
      </c>
      <c r="F747" s="17">
        <v>5</v>
      </c>
    </row>
    <row r="748" spans="1:7" x14ac:dyDescent="0.2">
      <c r="A748" s="19">
        <v>1</v>
      </c>
      <c r="B748" s="20">
        <v>13</v>
      </c>
      <c r="C748" s="20">
        <v>1</v>
      </c>
      <c r="D748" s="16">
        <v>25</v>
      </c>
      <c r="E748" s="16">
        <v>1</v>
      </c>
      <c r="F748" s="17">
        <v>8</v>
      </c>
    </row>
    <row r="749" spans="1:7" x14ac:dyDescent="0.2">
      <c r="A749" s="15">
        <v>1</v>
      </c>
      <c r="B749" s="10">
        <v>13</v>
      </c>
      <c r="C749" s="10">
        <v>1</v>
      </c>
      <c r="D749" s="16">
        <v>26</v>
      </c>
      <c r="E749" s="16">
        <v>1</v>
      </c>
      <c r="F749" s="17">
        <v>0</v>
      </c>
    </row>
    <row r="750" spans="1:7" x14ac:dyDescent="0.2">
      <c r="A750" s="15">
        <v>1</v>
      </c>
      <c r="B750" s="10">
        <v>13</v>
      </c>
      <c r="C750" s="10">
        <v>1</v>
      </c>
      <c r="D750" s="16">
        <v>27</v>
      </c>
      <c r="E750" s="16">
        <v>2</v>
      </c>
      <c r="F750" s="17">
        <v>9</v>
      </c>
    </row>
    <row r="751" spans="1:7" x14ac:dyDescent="0.2">
      <c r="A751" s="15">
        <v>1</v>
      </c>
      <c r="B751" s="10">
        <v>13</v>
      </c>
      <c r="C751" s="10">
        <v>1</v>
      </c>
      <c r="D751" s="16">
        <v>28</v>
      </c>
      <c r="E751" s="16">
        <v>1</v>
      </c>
      <c r="F751" s="17">
        <v>5</v>
      </c>
    </row>
    <row r="752" spans="1:7" x14ac:dyDescent="0.2">
      <c r="A752" s="15">
        <v>1</v>
      </c>
      <c r="B752" s="20">
        <v>13</v>
      </c>
      <c r="C752" s="20">
        <v>1</v>
      </c>
      <c r="D752" s="16">
        <v>29</v>
      </c>
      <c r="E752" s="16">
        <v>1</v>
      </c>
      <c r="F752" s="17">
        <v>6</v>
      </c>
    </row>
    <row r="753" spans="1:7" x14ac:dyDescent="0.2">
      <c r="A753" s="22">
        <v>1</v>
      </c>
      <c r="B753" s="23">
        <v>13</v>
      </c>
      <c r="C753" s="23">
        <v>1</v>
      </c>
      <c r="D753" s="23">
        <v>30</v>
      </c>
      <c r="E753" s="23">
        <v>2</v>
      </c>
      <c r="F753" s="24">
        <v>1</v>
      </c>
      <c r="G753" s="25"/>
    </row>
    <row r="754" spans="1:7" x14ac:dyDescent="0.2">
      <c r="A754" s="15">
        <v>1</v>
      </c>
      <c r="B754" s="10">
        <v>13</v>
      </c>
      <c r="C754" s="10">
        <v>1</v>
      </c>
      <c r="D754" s="16">
        <v>31</v>
      </c>
      <c r="E754" s="16">
        <v>1</v>
      </c>
      <c r="F754" s="17">
        <v>2</v>
      </c>
      <c r="G754" s="10" t="s">
        <v>52</v>
      </c>
    </row>
    <row r="755" spans="1:7" x14ac:dyDescent="0.2">
      <c r="A755" s="15">
        <v>1</v>
      </c>
      <c r="B755" s="10">
        <v>13</v>
      </c>
      <c r="C755" s="10">
        <v>1</v>
      </c>
      <c r="D755" s="16">
        <v>32</v>
      </c>
      <c r="E755" s="16">
        <v>1</v>
      </c>
      <c r="F755" s="17">
        <v>3</v>
      </c>
    </row>
    <row r="756" spans="1:7" x14ac:dyDescent="0.2">
      <c r="A756" s="15">
        <v>1</v>
      </c>
      <c r="B756" s="10">
        <v>13</v>
      </c>
      <c r="C756" s="10">
        <v>1</v>
      </c>
      <c r="D756" s="16">
        <v>33</v>
      </c>
      <c r="E756" s="16">
        <v>2</v>
      </c>
      <c r="F756" s="17">
        <v>2</v>
      </c>
    </row>
    <row r="757" spans="1:7" x14ac:dyDescent="0.2">
      <c r="A757" s="15">
        <v>1</v>
      </c>
      <c r="B757" s="10">
        <v>13</v>
      </c>
      <c r="C757" s="10">
        <v>1</v>
      </c>
      <c r="D757" s="16">
        <v>34</v>
      </c>
      <c r="E757" s="16">
        <v>1</v>
      </c>
      <c r="F757" s="17">
        <v>13</v>
      </c>
    </row>
    <row r="758" spans="1:7" x14ac:dyDescent="0.2">
      <c r="A758" s="19">
        <v>1</v>
      </c>
      <c r="B758" s="20">
        <v>13</v>
      </c>
      <c r="C758" s="20">
        <v>1</v>
      </c>
      <c r="D758" s="16">
        <v>35</v>
      </c>
      <c r="E758" s="16">
        <v>1</v>
      </c>
      <c r="F758" s="17">
        <v>4</v>
      </c>
    </row>
    <row r="759" spans="1:7" x14ac:dyDescent="0.2">
      <c r="A759" s="15">
        <v>1</v>
      </c>
      <c r="B759" s="10">
        <v>13</v>
      </c>
      <c r="C759" s="10">
        <v>1</v>
      </c>
      <c r="D759" s="16">
        <v>36</v>
      </c>
      <c r="E759" s="16">
        <v>2</v>
      </c>
      <c r="F759" s="17">
        <v>22</v>
      </c>
    </row>
    <row r="760" spans="1:7" x14ac:dyDescent="0.2">
      <c r="A760" s="15">
        <v>1</v>
      </c>
      <c r="B760" s="10">
        <v>13</v>
      </c>
      <c r="C760" s="10">
        <v>1</v>
      </c>
      <c r="D760" s="16">
        <v>37</v>
      </c>
      <c r="E760" s="16">
        <v>1</v>
      </c>
      <c r="F760" s="17">
        <v>5</v>
      </c>
    </row>
    <row r="761" spans="1:7" x14ac:dyDescent="0.2">
      <c r="A761" s="15">
        <v>1</v>
      </c>
      <c r="B761" s="10">
        <v>13</v>
      </c>
      <c r="C761" s="10">
        <v>1</v>
      </c>
      <c r="D761" s="16">
        <v>38</v>
      </c>
      <c r="E761" s="16">
        <v>1</v>
      </c>
      <c r="F761" s="17">
        <v>13</v>
      </c>
    </row>
    <row r="762" spans="1:7" x14ac:dyDescent="0.2">
      <c r="A762" s="15">
        <v>1</v>
      </c>
      <c r="B762" s="10">
        <v>13</v>
      </c>
      <c r="C762" s="10">
        <v>1</v>
      </c>
      <c r="D762" s="16">
        <v>39</v>
      </c>
      <c r="E762" s="16">
        <v>2</v>
      </c>
      <c r="F762" s="17">
        <v>0</v>
      </c>
    </row>
    <row r="763" spans="1:7" x14ac:dyDescent="0.2">
      <c r="A763" s="22">
        <v>1</v>
      </c>
      <c r="B763" s="23">
        <v>13</v>
      </c>
      <c r="C763" s="23">
        <v>1</v>
      </c>
      <c r="D763" s="23">
        <v>40</v>
      </c>
      <c r="E763" s="23">
        <v>1</v>
      </c>
      <c r="F763" s="24">
        <v>6</v>
      </c>
      <c r="G763" s="25"/>
    </row>
    <row r="764" spans="1:7" x14ac:dyDescent="0.2">
      <c r="A764" s="15">
        <v>1</v>
      </c>
      <c r="B764" s="10">
        <v>13</v>
      </c>
      <c r="C764" s="10">
        <v>1</v>
      </c>
      <c r="D764" s="16">
        <v>41</v>
      </c>
      <c r="E764" s="16">
        <v>1</v>
      </c>
      <c r="F764" s="17">
        <v>15</v>
      </c>
    </row>
    <row r="765" spans="1:7" x14ac:dyDescent="0.2">
      <c r="A765" s="15">
        <v>1</v>
      </c>
      <c r="B765" s="10">
        <v>13</v>
      </c>
      <c r="C765" s="10">
        <v>1</v>
      </c>
      <c r="D765" s="16">
        <v>42</v>
      </c>
      <c r="E765" s="16">
        <v>2</v>
      </c>
      <c r="F765" s="17">
        <v>9</v>
      </c>
    </row>
    <row r="766" spans="1:7" x14ac:dyDescent="0.2">
      <c r="A766" s="15">
        <v>1</v>
      </c>
      <c r="B766" s="10">
        <v>13</v>
      </c>
      <c r="C766" s="10">
        <v>1</v>
      </c>
      <c r="D766" s="16">
        <v>43</v>
      </c>
      <c r="E766" s="16">
        <v>1</v>
      </c>
      <c r="F766" s="17">
        <v>2</v>
      </c>
    </row>
    <row r="767" spans="1:7" x14ac:dyDescent="0.2">
      <c r="A767" s="15">
        <v>1</v>
      </c>
      <c r="B767" s="10">
        <v>13</v>
      </c>
      <c r="C767" s="10">
        <v>1</v>
      </c>
      <c r="D767" s="16">
        <v>44</v>
      </c>
      <c r="E767" s="16">
        <v>1</v>
      </c>
      <c r="F767" s="17">
        <v>18</v>
      </c>
    </row>
    <row r="768" spans="1:7" x14ac:dyDescent="0.2">
      <c r="A768" s="19">
        <v>1</v>
      </c>
      <c r="B768" s="20">
        <v>13</v>
      </c>
      <c r="C768" s="20">
        <v>1</v>
      </c>
      <c r="D768" s="16">
        <v>45</v>
      </c>
      <c r="E768" s="16">
        <v>2</v>
      </c>
      <c r="F768" s="17">
        <v>0</v>
      </c>
    </row>
    <row r="769" spans="1:7" x14ac:dyDescent="0.2">
      <c r="A769" s="15">
        <v>1</v>
      </c>
      <c r="B769" s="10">
        <v>13</v>
      </c>
      <c r="C769" s="10">
        <v>1</v>
      </c>
      <c r="D769" s="16">
        <v>46</v>
      </c>
      <c r="E769" s="16">
        <v>1</v>
      </c>
      <c r="F769" s="17">
        <v>6</v>
      </c>
    </row>
    <row r="770" spans="1:7" x14ac:dyDescent="0.2">
      <c r="A770" s="15">
        <v>1</v>
      </c>
      <c r="B770" s="10">
        <v>13</v>
      </c>
      <c r="C770" s="10">
        <v>1</v>
      </c>
      <c r="D770" s="16">
        <v>47</v>
      </c>
      <c r="E770" s="16">
        <v>1</v>
      </c>
      <c r="F770" s="17">
        <v>2</v>
      </c>
    </row>
    <row r="771" spans="1:7" x14ac:dyDescent="0.2">
      <c r="A771" s="15">
        <v>1</v>
      </c>
      <c r="B771" s="10">
        <v>13</v>
      </c>
      <c r="C771" s="10">
        <v>1</v>
      </c>
      <c r="D771" s="16">
        <v>48</v>
      </c>
      <c r="E771" s="16">
        <v>2</v>
      </c>
      <c r="F771" s="17">
        <v>24</v>
      </c>
    </row>
    <row r="772" spans="1:7" x14ac:dyDescent="0.2">
      <c r="A772" s="15">
        <v>1</v>
      </c>
      <c r="B772" s="10">
        <v>13</v>
      </c>
      <c r="C772" s="10">
        <v>1</v>
      </c>
      <c r="D772" s="16">
        <v>49</v>
      </c>
      <c r="E772" s="16">
        <v>1</v>
      </c>
      <c r="F772" s="17">
        <v>16</v>
      </c>
    </row>
    <row r="773" spans="1:7" x14ac:dyDescent="0.2">
      <c r="A773" s="22">
        <v>1</v>
      </c>
      <c r="B773" s="23">
        <v>13</v>
      </c>
      <c r="C773" s="23">
        <v>1</v>
      </c>
      <c r="D773" s="23">
        <v>50</v>
      </c>
      <c r="E773" s="23">
        <v>1</v>
      </c>
      <c r="F773" s="24">
        <v>2</v>
      </c>
      <c r="G773" s="23"/>
    </row>
    <row r="774" spans="1:7" x14ac:dyDescent="0.2">
      <c r="A774" s="15">
        <v>1</v>
      </c>
      <c r="B774" s="10">
        <v>13</v>
      </c>
      <c r="C774" s="10">
        <v>1</v>
      </c>
      <c r="D774" s="16">
        <v>51</v>
      </c>
      <c r="E774" s="16">
        <v>2</v>
      </c>
      <c r="F774" s="17">
        <v>0</v>
      </c>
    </row>
    <row r="775" spans="1:7" x14ac:dyDescent="0.2">
      <c r="A775" s="15">
        <v>1</v>
      </c>
      <c r="B775" s="10">
        <v>13</v>
      </c>
      <c r="C775" s="10">
        <v>1</v>
      </c>
      <c r="D775" s="16">
        <v>52</v>
      </c>
      <c r="E775" s="16">
        <v>1</v>
      </c>
      <c r="F775" s="17">
        <v>8</v>
      </c>
    </row>
    <row r="776" spans="1:7" x14ac:dyDescent="0.2">
      <c r="A776" s="15">
        <v>1</v>
      </c>
      <c r="B776" s="10">
        <v>13</v>
      </c>
      <c r="C776" s="10">
        <v>1</v>
      </c>
      <c r="D776" s="16">
        <v>53</v>
      </c>
      <c r="E776" s="16">
        <v>1</v>
      </c>
      <c r="F776" s="17">
        <v>17</v>
      </c>
    </row>
    <row r="777" spans="1:7" x14ac:dyDescent="0.2">
      <c r="A777" s="15">
        <v>1</v>
      </c>
      <c r="B777" s="10">
        <v>13</v>
      </c>
      <c r="C777" s="10">
        <v>1</v>
      </c>
      <c r="D777" s="16">
        <v>54</v>
      </c>
      <c r="E777" s="16">
        <v>2</v>
      </c>
      <c r="F777" s="17">
        <v>2</v>
      </c>
    </row>
    <row r="778" spans="1:7" x14ac:dyDescent="0.2">
      <c r="A778" s="19">
        <v>1</v>
      </c>
      <c r="B778" s="20">
        <v>13</v>
      </c>
      <c r="C778" s="20">
        <v>1</v>
      </c>
      <c r="D778" s="16">
        <v>55</v>
      </c>
      <c r="E778" s="16">
        <v>1</v>
      </c>
      <c r="F778" s="17">
        <v>12</v>
      </c>
    </row>
    <row r="779" spans="1:7" x14ac:dyDescent="0.2">
      <c r="A779" s="15">
        <v>1</v>
      </c>
      <c r="B779" s="10">
        <v>13</v>
      </c>
      <c r="C779" s="10">
        <v>1</v>
      </c>
      <c r="D779" s="16">
        <v>56</v>
      </c>
      <c r="E779" s="16">
        <v>1</v>
      </c>
      <c r="F779" s="17">
        <v>21</v>
      </c>
    </row>
    <row r="780" spans="1:7" x14ac:dyDescent="0.2">
      <c r="A780" s="15">
        <v>1</v>
      </c>
      <c r="B780" s="10">
        <v>13</v>
      </c>
      <c r="C780" s="10">
        <v>1</v>
      </c>
      <c r="D780" s="16">
        <v>57</v>
      </c>
      <c r="E780" s="16">
        <v>2</v>
      </c>
      <c r="F780" s="17">
        <v>0</v>
      </c>
    </row>
    <row r="781" spans="1:7" x14ac:dyDescent="0.2">
      <c r="A781" s="15">
        <v>1</v>
      </c>
      <c r="B781" s="10">
        <v>13</v>
      </c>
      <c r="C781" s="10">
        <v>1</v>
      </c>
      <c r="D781" s="16">
        <v>58</v>
      </c>
      <c r="E781" s="16">
        <v>1</v>
      </c>
      <c r="F781" s="17">
        <v>18</v>
      </c>
    </row>
    <row r="782" spans="1:7" x14ac:dyDescent="0.2">
      <c r="A782" s="15">
        <v>1</v>
      </c>
      <c r="B782" s="10">
        <v>13</v>
      </c>
      <c r="C782" s="10">
        <v>1</v>
      </c>
      <c r="D782" s="16">
        <v>59</v>
      </c>
      <c r="E782" s="16">
        <v>1</v>
      </c>
      <c r="F782" s="17">
        <v>30</v>
      </c>
    </row>
    <row r="783" spans="1:7" ht="15.75" thickBot="1" x14ac:dyDescent="0.25">
      <c r="A783" s="26">
        <v>1</v>
      </c>
      <c r="B783" s="27">
        <v>13</v>
      </c>
      <c r="C783" s="27">
        <v>1</v>
      </c>
      <c r="D783" s="27">
        <v>60</v>
      </c>
      <c r="E783" s="27">
        <v>2</v>
      </c>
      <c r="F783" s="28">
        <v>2</v>
      </c>
      <c r="G783" s="27"/>
    </row>
    <row r="784" spans="1:7" x14ac:dyDescent="0.2">
      <c r="A784" s="15">
        <v>1</v>
      </c>
      <c r="B784" s="10">
        <v>14</v>
      </c>
      <c r="C784" s="10">
        <v>1</v>
      </c>
      <c r="D784" s="16">
        <v>1</v>
      </c>
      <c r="E784" s="16">
        <v>1</v>
      </c>
      <c r="F784" s="17">
        <v>0</v>
      </c>
    </row>
    <row r="785" spans="1:7" x14ac:dyDescent="0.2">
      <c r="A785" s="15">
        <v>1</v>
      </c>
      <c r="B785" s="10">
        <v>14</v>
      </c>
      <c r="C785" s="10">
        <v>1</v>
      </c>
      <c r="D785" s="16">
        <v>2</v>
      </c>
      <c r="E785" s="16">
        <v>1</v>
      </c>
      <c r="F785" s="17">
        <v>2</v>
      </c>
    </row>
    <row r="786" spans="1:7" x14ac:dyDescent="0.2">
      <c r="A786" s="15">
        <v>1</v>
      </c>
      <c r="B786" s="10">
        <v>14</v>
      </c>
      <c r="C786" s="10">
        <v>1</v>
      </c>
      <c r="D786" s="16">
        <v>3</v>
      </c>
      <c r="E786" s="16">
        <v>2</v>
      </c>
      <c r="F786" s="17">
        <v>0</v>
      </c>
    </row>
    <row r="787" spans="1:7" x14ac:dyDescent="0.2">
      <c r="A787" s="15">
        <v>1</v>
      </c>
      <c r="B787" s="10">
        <v>14</v>
      </c>
      <c r="C787" s="10">
        <v>1</v>
      </c>
      <c r="D787" s="16">
        <v>4</v>
      </c>
      <c r="E787" s="16">
        <v>1</v>
      </c>
      <c r="F787" s="17">
        <v>0</v>
      </c>
    </row>
    <row r="788" spans="1:7" x14ac:dyDescent="0.2">
      <c r="A788" s="19">
        <v>1</v>
      </c>
      <c r="B788" s="20">
        <v>14</v>
      </c>
      <c r="C788" s="20">
        <v>1</v>
      </c>
      <c r="D788" s="16">
        <v>5</v>
      </c>
      <c r="E788" s="16">
        <v>1</v>
      </c>
      <c r="F788" s="17">
        <v>0</v>
      </c>
    </row>
    <row r="789" spans="1:7" x14ac:dyDescent="0.2">
      <c r="A789" s="15">
        <v>1</v>
      </c>
      <c r="B789" s="10">
        <v>14</v>
      </c>
      <c r="C789" s="10">
        <v>1</v>
      </c>
      <c r="D789" s="16">
        <v>6</v>
      </c>
      <c r="E789" s="16">
        <v>2</v>
      </c>
      <c r="F789" s="17">
        <v>0</v>
      </c>
    </row>
    <row r="790" spans="1:7" x14ac:dyDescent="0.2">
      <c r="A790" s="15">
        <v>1</v>
      </c>
      <c r="B790" s="10">
        <v>14</v>
      </c>
      <c r="C790" s="10">
        <v>1</v>
      </c>
      <c r="D790" s="16">
        <v>7</v>
      </c>
      <c r="E790" s="16">
        <v>1</v>
      </c>
      <c r="F790" s="17">
        <v>8</v>
      </c>
    </row>
    <row r="791" spans="1:7" x14ac:dyDescent="0.2">
      <c r="A791" s="15">
        <v>1</v>
      </c>
      <c r="B791" s="10">
        <v>14</v>
      </c>
      <c r="C791" s="10">
        <v>1</v>
      </c>
      <c r="D791" s="16">
        <v>8</v>
      </c>
      <c r="E791" s="16">
        <v>1</v>
      </c>
      <c r="F791" s="17">
        <v>5</v>
      </c>
    </row>
    <row r="792" spans="1:7" x14ac:dyDescent="0.2">
      <c r="A792" s="15">
        <v>1</v>
      </c>
      <c r="B792" s="10">
        <v>14</v>
      </c>
      <c r="C792" s="10">
        <v>1</v>
      </c>
      <c r="D792" s="16">
        <v>9</v>
      </c>
      <c r="E792" s="16">
        <v>2</v>
      </c>
      <c r="F792" s="17">
        <v>0</v>
      </c>
    </row>
    <row r="793" spans="1:7" x14ac:dyDescent="0.2">
      <c r="A793" s="22">
        <v>1</v>
      </c>
      <c r="B793" s="23">
        <v>14</v>
      </c>
      <c r="C793" s="23">
        <v>1</v>
      </c>
      <c r="D793" s="23">
        <v>10</v>
      </c>
      <c r="E793" s="23">
        <v>1</v>
      </c>
      <c r="F793" s="24">
        <v>8</v>
      </c>
      <c r="G793" s="25"/>
    </row>
    <row r="794" spans="1:7" x14ac:dyDescent="0.2">
      <c r="A794" s="15">
        <v>1</v>
      </c>
      <c r="B794" s="10">
        <v>14</v>
      </c>
      <c r="C794" s="10">
        <v>1</v>
      </c>
      <c r="D794" s="16">
        <v>11</v>
      </c>
      <c r="E794" s="16">
        <v>1</v>
      </c>
      <c r="F794" s="17">
        <v>41</v>
      </c>
    </row>
    <row r="795" spans="1:7" x14ac:dyDescent="0.2">
      <c r="A795" s="15">
        <v>1</v>
      </c>
      <c r="B795" s="10">
        <v>14</v>
      </c>
      <c r="C795" s="10">
        <v>1</v>
      </c>
      <c r="D795" s="16">
        <v>12</v>
      </c>
      <c r="E795" s="16">
        <v>2</v>
      </c>
      <c r="F795" s="17">
        <v>0</v>
      </c>
    </row>
    <row r="796" spans="1:7" x14ac:dyDescent="0.2">
      <c r="A796" s="15">
        <v>1</v>
      </c>
      <c r="B796" s="10">
        <v>14</v>
      </c>
      <c r="C796" s="10">
        <v>1</v>
      </c>
      <c r="D796" s="16">
        <v>13</v>
      </c>
      <c r="E796" s="16">
        <v>1</v>
      </c>
      <c r="F796" s="17">
        <v>35</v>
      </c>
    </row>
    <row r="797" spans="1:7" x14ac:dyDescent="0.2">
      <c r="A797" s="15">
        <v>1</v>
      </c>
      <c r="B797" s="10">
        <v>14</v>
      </c>
      <c r="C797" s="10">
        <v>1</v>
      </c>
      <c r="D797" s="16">
        <v>14</v>
      </c>
      <c r="E797" s="16">
        <v>1</v>
      </c>
      <c r="F797" s="17">
        <v>1</v>
      </c>
    </row>
    <row r="798" spans="1:7" x14ac:dyDescent="0.2">
      <c r="A798" s="19">
        <v>1</v>
      </c>
      <c r="B798" s="20">
        <v>14</v>
      </c>
      <c r="C798" s="20">
        <v>1</v>
      </c>
      <c r="D798" s="16">
        <v>15</v>
      </c>
      <c r="E798" s="16">
        <v>2</v>
      </c>
      <c r="F798" s="17">
        <v>0</v>
      </c>
    </row>
    <row r="799" spans="1:7" x14ac:dyDescent="0.2">
      <c r="A799" s="15">
        <v>1</v>
      </c>
      <c r="B799" s="10">
        <v>14</v>
      </c>
      <c r="C799" s="10">
        <v>1</v>
      </c>
      <c r="D799" s="16">
        <v>16</v>
      </c>
      <c r="E799" s="16">
        <v>1</v>
      </c>
      <c r="F799" s="17">
        <v>22</v>
      </c>
    </row>
    <row r="800" spans="1:7" x14ac:dyDescent="0.2">
      <c r="A800" s="15">
        <v>1</v>
      </c>
      <c r="B800" s="10">
        <v>14</v>
      </c>
      <c r="C800" s="10">
        <v>1</v>
      </c>
      <c r="D800" s="16">
        <v>17</v>
      </c>
      <c r="E800" s="16">
        <v>1</v>
      </c>
      <c r="F800" s="17">
        <v>9</v>
      </c>
    </row>
    <row r="801" spans="1:7" x14ac:dyDescent="0.2">
      <c r="A801" s="15">
        <v>1</v>
      </c>
      <c r="B801" s="10">
        <v>14</v>
      </c>
      <c r="C801" s="10">
        <v>1</v>
      </c>
      <c r="D801" s="16">
        <v>18</v>
      </c>
      <c r="E801" s="16">
        <v>2</v>
      </c>
      <c r="F801" s="17">
        <v>0</v>
      </c>
    </row>
    <row r="802" spans="1:7" x14ac:dyDescent="0.2">
      <c r="A802" s="15">
        <v>1</v>
      </c>
      <c r="B802" s="10">
        <v>14</v>
      </c>
      <c r="C802" s="10">
        <v>1</v>
      </c>
      <c r="D802" s="16">
        <v>19</v>
      </c>
      <c r="E802" s="16">
        <v>1</v>
      </c>
      <c r="F802" s="17">
        <v>4</v>
      </c>
    </row>
    <row r="803" spans="1:7" x14ac:dyDescent="0.2">
      <c r="A803" s="22">
        <v>1</v>
      </c>
      <c r="B803" s="23">
        <v>14</v>
      </c>
      <c r="C803" s="23">
        <v>1</v>
      </c>
      <c r="D803" s="23">
        <v>20</v>
      </c>
      <c r="E803" s="23">
        <v>1</v>
      </c>
      <c r="F803" s="24">
        <v>1</v>
      </c>
      <c r="G803" s="25"/>
    </row>
    <row r="804" spans="1:7" x14ac:dyDescent="0.2">
      <c r="A804" s="15">
        <v>1</v>
      </c>
      <c r="B804" s="10">
        <v>14</v>
      </c>
      <c r="C804" s="10">
        <v>1</v>
      </c>
      <c r="D804" s="16">
        <v>21</v>
      </c>
      <c r="E804" s="16">
        <v>2</v>
      </c>
      <c r="F804" s="17">
        <v>0</v>
      </c>
    </row>
    <row r="805" spans="1:7" x14ac:dyDescent="0.2">
      <c r="A805" s="15">
        <v>1</v>
      </c>
      <c r="B805" s="10">
        <v>14</v>
      </c>
      <c r="C805" s="10">
        <v>1</v>
      </c>
      <c r="D805" s="16">
        <v>22</v>
      </c>
      <c r="E805" s="16">
        <v>1</v>
      </c>
      <c r="F805" s="17">
        <v>15</v>
      </c>
    </row>
    <row r="806" spans="1:7" x14ac:dyDescent="0.2">
      <c r="A806" s="15">
        <v>1</v>
      </c>
      <c r="B806" s="10">
        <v>14</v>
      </c>
      <c r="C806" s="10">
        <v>1</v>
      </c>
      <c r="D806" s="16">
        <v>23</v>
      </c>
      <c r="E806" s="16">
        <v>1</v>
      </c>
      <c r="F806" s="17">
        <v>3</v>
      </c>
    </row>
    <row r="807" spans="1:7" x14ac:dyDescent="0.2">
      <c r="A807" s="15">
        <v>1</v>
      </c>
      <c r="B807" s="10">
        <v>14</v>
      </c>
      <c r="C807" s="10">
        <v>1</v>
      </c>
      <c r="D807" s="16">
        <v>24</v>
      </c>
      <c r="E807" s="16">
        <v>2</v>
      </c>
      <c r="F807" s="17">
        <v>1</v>
      </c>
    </row>
    <row r="808" spans="1:7" x14ac:dyDescent="0.2">
      <c r="A808" s="19">
        <v>1</v>
      </c>
      <c r="B808" s="20">
        <v>14</v>
      </c>
      <c r="C808" s="20">
        <v>1</v>
      </c>
      <c r="D808" s="16">
        <v>25</v>
      </c>
      <c r="E808" s="16">
        <v>1</v>
      </c>
      <c r="F808" s="17">
        <v>7</v>
      </c>
    </row>
    <row r="809" spans="1:7" x14ac:dyDescent="0.2">
      <c r="A809" s="15">
        <v>1</v>
      </c>
      <c r="B809" s="10">
        <v>14</v>
      </c>
      <c r="C809" s="10">
        <v>1</v>
      </c>
      <c r="D809" s="16">
        <v>26</v>
      </c>
      <c r="E809" s="16">
        <v>1</v>
      </c>
      <c r="F809" s="17">
        <v>5</v>
      </c>
    </row>
    <row r="810" spans="1:7" x14ac:dyDescent="0.2">
      <c r="A810" s="15">
        <v>1</v>
      </c>
      <c r="B810" s="10">
        <v>14</v>
      </c>
      <c r="C810" s="10">
        <v>1</v>
      </c>
      <c r="D810" s="16">
        <v>27</v>
      </c>
      <c r="E810" s="16">
        <v>2</v>
      </c>
      <c r="F810" s="17">
        <v>1</v>
      </c>
    </row>
    <row r="811" spans="1:7" x14ac:dyDescent="0.2">
      <c r="A811" s="15">
        <v>1</v>
      </c>
      <c r="B811" s="10">
        <v>14</v>
      </c>
      <c r="C811" s="10">
        <v>1</v>
      </c>
      <c r="D811" s="16">
        <v>28</v>
      </c>
      <c r="E811" s="16">
        <v>1</v>
      </c>
      <c r="F811" s="17">
        <v>1</v>
      </c>
    </row>
    <row r="812" spans="1:7" x14ac:dyDescent="0.2">
      <c r="A812" s="15">
        <v>1</v>
      </c>
      <c r="B812" s="20">
        <v>14</v>
      </c>
      <c r="C812" s="20">
        <v>1</v>
      </c>
      <c r="D812" s="16">
        <v>29</v>
      </c>
      <c r="E812" s="16">
        <v>1</v>
      </c>
      <c r="F812" s="17">
        <v>11</v>
      </c>
    </row>
    <row r="813" spans="1:7" x14ac:dyDescent="0.2">
      <c r="A813" s="22">
        <v>1</v>
      </c>
      <c r="B813" s="23">
        <v>14</v>
      </c>
      <c r="C813" s="23">
        <v>1</v>
      </c>
      <c r="D813" s="23">
        <v>30</v>
      </c>
      <c r="E813" s="23">
        <v>2</v>
      </c>
      <c r="F813" s="24">
        <v>0</v>
      </c>
      <c r="G813" s="25"/>
    </row>
    <row r="814" spans="1:7" x14ac:dyDescent="0.2">
      <c r="A814" s="15">
        <v>1</v>
      </c>
      <c r="B814" s="10">
        <v>14</v>
      </c>
      <c r="C814" s="10">
        <v>1</v>
      </c>
      <c r="D814" s="16">
        <v>31</v>
      </c>
      <c r="E814" s="16">
        <v>1</v>
      </c>
      <c r="F814" s="17">
        <v>19</v>
      </c>
    </row>
    <row r="815" spans="1:7" x14ac:dyDescent="0.2">
      <c r="A815" s="15">
        <v>1</v>
      </c>
      <c r="B815" s="10">
        <v>14</v>
      </c>
      <c r="C815" s="10">
        <v>1</v>
      </c>
      <c r="D815" s="16">
        <v>32</v>
      </c>
      <c r="E815" s="16">
        <v>1</v>
      </c>
      <c r="F815" s="17">
        <v>7</v>
      </c>
    </row>
    <row r="816" spans="1:7" x14ac:dyDescent="0.2">
      <c r="A816" s="15">
        <v>1</v>
      </c>
      <c r="B816" s="10">
        <v>14</v>
      </c>
      <c r="C816" s="10">
        <v>1</v>
      </c>
      <c r="D816" s="16">
        <v>33</v>
      </c>
      <c r="E816" s="16">
        <v>2</v>
      </c>
      <c r="F816" s="17">
        <v>0</v>
      </c>
    </row>
    <row r="817" spans="1:7" x14ac:dyDescent="0.2">
      <c r="A817" s="15">
        <v>1</v>
      </c>
      <c r="B817" s="10">
        <v>14</v>
      </c>
      <c r="C817" s="10">
        <v>1</v>
      </c>
      <c r="D817" s="16">
        <v>34</v>
      </c>
      <c r="E817" s="16">
        <v>1</v>
      </c>
      <c r="F817" s="17">
        <v>12</v>
      </c>
    </row>
    <row r="818" spans="1:7" x14ac:dyDescent="0.2">
      <c r="A818" s="19">
        <v>1</v>
      </c>
      <c r="B818" s="20">
        <v>14</v>
      </c>
      <c r="C818" s="20">
        <v>1</v>
      </c>
      <c r="D818" s="16">
        <v>35</v>
      </c>
      <c r="E818" s="16">
        <v>1</v>
      </c>
      <c r="F818" s="17">
        <v>15</v>
      </c>
    </row>
    <row r="819" spans="1:7" x14ac:dyDescent="0.2">
      <c r="A819" s="15">
        <v>1</v>
      </c>
      <c r="B819" s="10">
        <v>14</v>
      </c>
      <c r="C819" s="10">
        <v>1</v>
      </c>
      <c r="D819" s="16">
        <v>36</v>
      </c>
      <c r="E819" s="16">
        <v>2</v>
      </c>
      <c r="F819" s="17">
        <v>0</v>
      </c>
    </row>
    <row r="820" spans="1:7" x14ac:dyDescent="0.2">
      <c r="A820" s="15">
        <v>1</v>
      </c>
      <c r="B820" s="10">
        <v>14</v>
      </c>
      <c r="C820" s="10">
        <v>1</v>
      </c>
      <c r="D820" s="16">
        <v>37</v>
      </c>
      <c r="E820" s="16">
        <v>1</v>
      </c>
      <c r="F820" s="17">
        <v>20</v>
      </c>
    </row>
    <row r="821" spans="1:7" x14ac:dyDescent="0.2">
      <c r="A821" s="15">
        <v>1</v>
      </c>
      <c r="B821" s="10">
        <v>14</v>
      </c>
      <c r="C821" s="10">
        <v>1</v>
      </c>
      <c r="D821" s="16">
        <v>38</v>
      </c>
      <c r="E821" s="16">
        <v>1</v>
      </c>
      <c r="F821" s="17">
        <v>7</v>
      </c>
    </row>
    <row r="822" spans="1:7" x14ac:dyDescent="0.2">
      <c r="A822" s="15">
        <v>1</v>
      </c>
      <c r="B822" s="10">
        <v>14</v>
      </c>
      <c r="C822" s="10">
        <v>1</v>
      </c>
      <c r="D822" s="16">
        <v>39</v>
      </c>
      <c r="E822" s="16">
        <v>2</v>
      </c>
      <c r="F822" s="17">
        <v>0</v>
      </c>
    </row>
    <row r="823" spans="1:7" x14ac:dyDescent="0.2">
      <c r="A823" s="22">
        <v>1</v>
      </c>
      <c r="B823" s="23">
        <v>14</v>
      </c>
      <c r="C823" s="23">
        <v>1</v>
      </c>
      <c r="D823" s="23">
        <v>40</v>
      </c>
      <c r="E823" s="23">
        <v>1</v>
      </c>
      <c r="F823" s="24">
        <v>0</v>
      </c>
      <c r="G823" s="25"/>
    </row>
    <row r="824" spans="1:7" x14ac:dyDescent="0.2">
      <c r="A824" s="15">
        <v>1</v>
      </c>
      <c r="B824" s="10">
        <v>14</v>
      </c>
      <c r="C824" s="10">
        <v>1</v>
      </c>
      <c r="D824" s="16">
        <v>41</v>
      </c>
      <c r="E824" s="16">
        <v>1</v>
      </c>
      <c r="F824" s="17">
        <v>7</v>
      </c>
    </row>
    <row r="825" spans="1:7" x14ac:dyDescent="0.2">
      <c r="A825" s="15">
        <v>1</v>
      </c>
      <c r="B825" s="10">
        <v>14</v>
      </c>
      <c r="C825" s="10">
        <v>1</v>
      </c>
      <c r="D825" s="16">
        <v>42</v>
      </c>
      <c r="E825" s="16">
        <v>2</v>
      </c>
      <c r="F825" s="17">
        <v>0</v>
      </c>
    </row>
    <row r="826" spans="1:7" x14ac:dyDescent="0.2">
      <c r="A826" s="15">
        <v>1</v>
      </c>
      <c r="B826" s="10">
        <v>14</v>
      </c>
      <c r="C826" s="10">
        <v>1</v>
      </c>
      <c r="D826" s="16">
        <v>43</v>
      </c>
      <c r="E826" s="16">
        <v>1</v>
      </c>
      <c r="F826" s="17">
        <v>33</v>
      </c>
    </row>
    <row r="827" spans="1:7" x14ac:dyDescent="0.2">
      <c r="A827" s="15">
        <v>1</v>
      </c>
      <c r="B827" s="10">
        <v>14</v>
      </c>
      <c r="C827" s="10">
        <v>1</v>
      </c>
      <c r="D827" s="16">
        <v>44</v>
      </c>
      <c r="E827" s="16">
        <v>1</v>
      </c>
      <c r="F827" s="17">
        <v>0</v>
      </c>
    </row>
    <row r="828" spans="1:7" x14ac:dyDescent="0.2">
      <c r="A828" s="19">
        <v>1</v>
      </c>
      <c r="B828" s="20">
        <v>14</v>
      </c>
      <c r="C828" s="20">
        <v>1</v>
      </c>
      <c r="D828" s="16">
        <v>45</v>
      </c>
      <c r="E828" s="16">
        <v>2</v>
      </c>
      <c r="F828" s="17">
        <v>0</v>
      </c>
    </row>
    <row r="829" spans="1:7" x14ac:dyDescent="0.2">
      <c r="A829" s="15">
        <v>1</v>
      </c>
      <c r="B829" s="10">
        <v>14</v>
      </c>
      <c r="C829" s="10">
        <v>1</v>
      </c>
      <c r="D829" s="16">
        <v>46</v>
      </c>
      <c r="E829" s="16">
        <v>1</v>
      </c>
      <c r="F829" s="17">
        <v>3</v>
      </c>
    </row>
    <row r="830" spans="1:7" x14ac:dyDescent="0.2">
      <c r="A830" s="15">
        <v>1</v>
      </c>
      <c r="B830" s="10">
        <v>14</v>
      </c>
      <c r="C830" s="10">
        <v>1</v>
      </c>
      <c r="D830" s="16">
        <v>47</v>
      </c>
      <c r="E830" s="16">
        <v>1</v>
      </c>
      <c r="F830" s="17">
        <v>0</v>
      </c>
    </row>
    <row r="831" spans="1:7" x14ac:dyDescent="0.2">
      <c r="A831" s="15">
        <v>1</v>
      </c>
      <c r="B831" s="10">
        <v>14</v>
      </c>
      <c r="C831" s="10">
        <v>1</v>
      </c>
      <c r="D831" s="16">
        <v>48</v>
      </c>
      <c r="E831" s="16">
        <v>2</v>
      </c>
      <c r="F831" s="17">
        <v>0</v>
      </c>
    </row>
    <row r="832" spans="1:7" x14ac:dyDescent="0.2">
      <c r="A832" s="15">
        <v>1</v>
      </c>
      <c r="B832" s="10">
        <v>14</v>
      </c>
      <c r="C832" s="10">
        <v>1</v>
      </c>
      <c r="D832" s="16">
        <v>49</v>
      </c>
      <c r="E832" s="16">
        <v>1</v>
      </c>
      <c r="F832" s="17">
        <v>5</v>
      </c>
    </row>
    <row r="833" spans="1:7" x14ac:dyDescent="0.2">
      <c r="A833" s="22">
        <v>1</v>
      </c>
      <c r="B833" s="23">
        <v>14</v>
      </c>
      <c r="C833" s="23">
        <v>1</v>
      </c>
      <c r="D833" s="23">
        <v>50</v>
      </c>
      <c r="E833" s="23">
        <v>1</v>
      </c>
      <c r="F833" s="24">
        <v>23</v>
      </c>
      <c r="G833" s="23"/>
    </row>
    <row r="834" spans="1:7" x14ac:dyDescent="0.2">
      <c r="A834" s="15">
        <v>1</v>
      </c>
      <c r="B834" s="10">
        <v>14</v>
      </c>
      <c r="C834" s="10">
        <v>1</v>
      </c>
      <c r="D834" s="16">
        <v>51</v>
      </c>
      <c r="E834" s="16">
        <v>2</v>
      </c>
      <c r="F834" s="17">
        <v>1</v>
      </c>
    </row>
    <row r="835" spans="1:7" x14ac:dyDescent="0.2">
      <c r="A835" s="15">
        <v>1</v>
      </c>
      <c r="B835" s="10">
        <v>14</v>
      </c>
      <c r="C835" s="10">
        <v>1</v>
      </c>
      <c r="D835" s="16">
        <v>52</v>
      </c>
      <c r="E835" s="16">
        <v>1</v>
      </c>
      <c r="F835" s="17">
        <v>10</v>
      </c>
    </row>
    <row r="836" spans="1:7" x14ac:dyDescent="0.2">
      <c r="A836" s="15">
        <v>1</v>
      </c>
      <c r="B836" s="10">
        <v>14</v>
      </c>
      <c r="C836" s="10">
        <v>1</v>
      </c>
      <c r="D836" s="16">
        <v>53</v>
      </c>
      <c r="E836" s="16">
        <v>1</v>
      </c>
      <c r="F836" s="17">
        <v>21</v>
      </c>
    </row>
    <row r="837" spans="1:7" x14ac:dyDescent="0.2">
      <c r="A837" s="15">
        <v>1</v>
      </c>
      <c r="B837" s="10">
        <v>14</v>
      </c>
      <c r="C837" s="10">
        <v>1</v>
      </c>
      <c r="D837" s="16">
        <v>54</v>
      </c>
      <c r="E837" s="16">
        <v>2</v>
      </c>
      <c r="F837" s="17">
        <v>0</v>
      </c>
    </row>
    <row r="838" spans="1:7" x14ac:dyDescent="0.2">
      <c r="A838" s="19">
        <v>1</v>
      </c>
      <c r="B838" s="20">
        <v>14</v>
      </c>
      <c r="C838" s="20">
        <v>1</v>
      </c>
      <c r="D838" s="16">
        <v>55</v>
      </c>
      <c r="E838" s="16">
        <v>1</v>
      </c>
      <c r="F838" s="17">
        <v>11</v>
      </c>
    </row>
    <row r="839" spans="1:7" x14ac:dyDescent="0.2">
      <c r="A839" s="15">
        <v>1</v>
      </c>
      <c r="B839" s="10">
        <v>14</v>
      </c>
      <c r="C839" s="10">
        <v>1</v>
      </c>
      <c r="D839" s="16">
        <v>56</v>
      </c>
      <c r="E839" s="16">
        <v>1</v>
      </c>
      <c r="F839" s="17">
        <v>4</v>
      </c>
    </row>
    <row r="840" spans="1:7" x14ac:dyDescent="0.2">
      <c r="A840" s="15">
        <v>1</v>
      </c>
      <c r="B840" s="10">
        <v>14</v>
      </c>
      <c r="C840" s="10">
        <v>1</v>
      </c>
      <c r="D840" s="16">
        <v>57</v>
      </c>
      <c r="E840" s="16">
        <v>2</v>
      </c>
      <c r="F840" s="17">
        <v>5</v>
      </c>
    </row>
    <row r="841" spans="1:7" x14ac:dyDescent="0.2">
      <c r="A841" s="15">
        <v>1</v>
      </c>
      <c r="B841" s="10">
        <v>14</v>
      </c>
      <c r="C841" s="10">
        <v>1</v>
      </c>
      <c r="D841" s="16">
        <v>58</v>
      </c>
      <c r="E841" s="16">
        <v>1</v>
      </c>
      <c r="F841" s="17">
        <v>16</v>
      </c>
    </row>
    <row r="842" spans="1:7" x14ac:dyDescent="0.2">
      <c r="A842" s="15">
        <v>1</v>
      </c>
      <c r="B842" s="10">
        <v>14</v>
      </c>
      <c r="C842" s="10">
        <v>1</v>
      </c>
      <c r="D842" s="16">
        <v>59</v>
      </c>
      <c r="E842" s="16">
        <v>1</v>
      </c>
      <c r="F842" s="17">
        <v>5</v>
      </c>
    </row>
    <row r="843" spans="1:7" ht="15.75" thickBot="1" x14ac:dyDescent="0.25">
      <c r="A843" s="26">
        <v>1</v>
      </c>
      <c r="B843" s="27">
        <v>14</v>
      </c>
      <c r="C843" s="27">
        <v>1</v>
      </c>
      <c r="D843" s="27">
        <v>60</v>
      </c>
      <c r="E843" s="27">
        <v>2</v>
      </c>
      <c r="F843" s="28">
        <v>13</v>
      </c>
      <c r="G843" s="27"/>
    </row>
    <row r="844" spans="1:7" x14ac:dyDescent="0.2">
      <c r="A844" s="15">
        <v>1</v>
      </c>
      <c r="B844" s="10">
        <v>15</v>
      </c>
      <c r="C844" s="10">
        <v>1</v>
      </c>
      <c r="D844" s="16">
        <v>1</v>
      </c>
      <c r="E844" s="16">
        <v>1</v>
      </c>
      <c r="F844" s="17">
        <v>1</v>
      </c>
    </row>
    <row r="845" spans="1:7" x14ac:dyDescent="0.2">
      <c r="A845" s="15">
        <v>1</v>
      </c>
      <c r="B845" s="10">
        <v>15</v>
      </c>
      <c r="C845" s="10">
        <v>1</v>
      </c>
      <c r="D845" s="16">
        <v>2</v>
      </c>
      <c r="E845" s="16">
        <v>1</v>
      </c>
      <c r="F845" s="17">
        <v>32</v>
      </c>
    </row>
    <row r="846" spans="1:7" x14ac:dyDescent="0.2">
      <c r="A846" s="15">
        <v>1</v>
      </c>
      <c r="B846" s="10">
        <v>15</v>
      </c>
      <c r="C846" s="10">
        <v>1</v>
      </c>
      <c r="D846" s="16">
        <v>3</v>
      </c>
      <c r="E846" s="16">
        <v>2</v>
      </c>
      <c r="F846" s="17">
        <v>1</v>
      </c>
    </row>
    <row r="847" spans="1:7" x14ac:dyDescent="0.2">
      <c r="A847" s="15">
        <v>1</v>
      </c>
      <c r="B847" s="10">
        <v>15</v>
      </c>
      <c r="C847" s="10">
        <v>1</v>
      </c>
      <c r="D847" s="16">
        <v>4</v>
      </c>
      <c r="E847" s="16">
        <v>1</v>
      </c>
      <c r="F847" s="17">
        <v>16</v>
      </c>
    </row>
    <row r="848" spans="1:7" x14ac:dyDescent="0.2">
      <c r="A848" s="19">
        <v>1</v>
      </c>
      <c r="B848" s="20">
        <v>15</v>
      </c>
      <c r="C848" s="20">
        <v>1</v>
      </c>
      <c r="D848" s="16">
        <v>5</v>
      </c>
      <c r="E848" s="16">
        <v>1</v>
      </c>
      <c r="F848" s="17">
        <v>8</v>
      </c>
    </row>
    <row r="849" spans="1:7" x14ac:dyDescent="0.2">
      <c r="A849" s="15">
        <v>1</v>
      </c>
      <c r="B849" s="10">
        <v>15</v>
      </c>
      <c r="C849" s="10">
        <v>1</v>
      </c>
      <c r="D849" s="16">
        <v>6</v>
      </c>
      <c r="E849" s="16">
        <v>2</v>
      </c>
      <c r="F849" s="17">
        <v>2</v>
      </c>
    </row>
    <row r="850" spans="1:7" x14ac:dyDescent="0.2">
      <c r="A850" s="15">
        <v>1</v>
      </c>
      <c r="B850" s="10">
        <v>15</v>
      </c>
      <c r="C850" s="10">
        <v>1</v>
      </c>
      <c r="D850" s="16">
        <v>7</v>
      </c>
      <c r="E850" s="16">
        <v>1</v>
      </c>
      <c r="F850" s="17">
        <v>3</v>
      </c>
    </row>
    <row r="851" spans="1:7" x14ac:dyDescent="0.2">
      <c r="A851" s="15">
        <v>1</v>
      </c>
      <c r="B851" s="10">
        <v>15</v>
      </c>
      <c r="C851" s="10">
        <v>1</v>
      </c>
      <c r="D851" s="16">
        <v>8</v>
      </c>
      <c r="E851" s="16">
        <v>1</v>
      </c>
      <c r="F851" s="17">
        <v>0</v>
      </c>
    </row>
    <row r="852" spans="1:7" x14ac:dyDescent="0.2">
      <c r="A852" s="15">
        <v>1</v>
      </c>
      <c r="B852" s="10">
        <v>15</v>
      </c>
      <c r="C852" s="10">
        <v>1</v>
      </c>
      <c r="D852" s="16">
        <v>9</v>
      </c>
      <c r="E852" s="16">
        <v>2</v>
      </c>
      <c r="F852" s="17">
        <v>0</v>
      </c>
    </row>
    <row r="853" spans="1:7" x14ac:dyDescent="0.2">
      <c r="A853" s="22">
        <v>1</v>
      </c>
      <c r="B853" s="23">
        <v>15</v>
      </c>
      <c r="C853" s="23">
        <v>1</v>
      </c>
      <c r="D853" s="23">
        <v>10</v>
      </c>
      <c r="E853" s="23">
        <v>1</v>
      </c>
      <c r="F853" s="24">
        <v>14</v>
      </c>
      <c r="G853" s="25"/>
    </row>
    <row r="854" spans="1:7" x14ac:dyDescent="0.2">
      <c r="A854" s="15">
        <v>1</v>
      </c>
      <c r="B854" s="10">
        <v>15</v>
      </c>
      <c r="C854" s="10">
        <v>1</v>
      </c>
      <c r="D854" s="16">
        <v>11</v>
      </c>
      <c r="E854" s="16">
        <v>1</v>
      </c>
      <c r="F854" s="17">
        <v>9</v>
      </c>
    </row>
    <row r="855" spans="1:7" x14ac:dyDescent="0.2">
      <c r="A855" s="15">
        <v>1</v>
      </c>
      <c r="B855" s="10">
        <v>15</v>
      </c>
      <c r="C855" s="10">
        <v>1</v>
      </c>
      <c r="D855" s="16">
        <v>12</v>
      </c>
      <c r="E855" s="16">
        <v>2</v>
      </c>
      <c r="F855" s="17">
        <v>12</v>
      </c>
    </row>
    <row r="856" spans="1:7" x14ac:dyDescent="0.2">
      <c r="A856" s="15">
        <v>1</v>
      </c>
      <c r="B856" s="10">
        <v>15</v>
      </c>
      <c r="C856" s="10">
        <v>1</v>
      </c>
      <c r="D856" s="16">
        <v>13</v>
      </c>
      <c r="E856" s="16">
        <v>1</v>
      </c>
      <c r="F856" s="17">
        <v>19</v>
      </c>
    </row>
    <row r="857" spans="1:7" x14ac:dyDescent="0.2">
      <c r="A857" s="15">
        <v>1</v>
      </c>
      <c r="B857" s="10">
        <v>15</v>
      </c>
      <c r="C857" s="10">
        <v>1</v>
      </c>
      <c r="D857" s="16">
        <v>14</v>
      </c>
      <c r="E857" s="16">
        <v>1</v>
      </c>
      <c r="F857" s="17">
        <v>13</v>
      </c>
    </row>
    <row r="858" spans="1:7" x14ac:dyDescent="0.2">
      <c r="A858" s="19">
        <v>1</v>
      </c>
      <c r="B858" s="20">
        <v>15</v>
      </c>
      <c r="C858" s="20">
        <v>1</v>
      </c>
      <c r="D858" s="16">
        <v>15</v>
      </c>
      <c r="E858" s="16">
        <v>2</v>
      </c>
      <c r="F858" s="17">
        <v>0</v>
      </c>
    </row>
    <row r="859" spans="1:7" x14ac:dyDescent="0.2">
      <c r="A859" s="15">
        <v>1</v>
      </c>
      <c r="B859" s="10">
        <v>15</v>
      </c>
      <c r="C859" s="10">
        <v>1</v>
      </c>
      <c r="D859" s="16">
        <v>16</v>
      </c>
      <c r="E859" s="16">
        <v>1</v>
      </c>
      <c r="F859" s="17">
        <v>7</v>
      </c>
    </row>
    <row r="860" spans="1:7" x14ac:dyDescent="0.2">
      <c r="A860" s="15">
        <v>1</v>
      </c>
      <c r="B860" s="10">
        <v>15</v>
      </c>
      <c r="C860" s="10">
        <v>1</v>
      </c>
      <c r="D860" s="16">
        <v>17</v>
      </c>
      <c r="E860" s="16">
        <v>1</v>
      </c>
      <c r="F860" s="17">
        <v>5</v>
      </c>
    </row>
    <row r="861" spans="1:7" x14ac:dyDescent="0.2">
      <c r="A861" s="15">
        <v>1</v>
      </c>
      <c r="B861" s="10">
        <v>15</v>
      </c>
      <c r="C861" s="10">
        <v>1</v>
      </c>
      <c r="D861" s="16">
        <v>18</v>
      </c>
      <c r="E861" s="16">
        <v>2</v>
      </c>
      <c r="F861" s="17">
        <v>0</v>
      </c>
    </row>
    <row r="862" spans="1:7" x14ac:dyDescent="0.2">
      <c r="A862" s="15">
        <v>1</v>
      </c>
      <c r="B862" s="10">
        <v>15</v>
      </c>
      <c r="C862" s="10">
        <v>1</v>
      </c>
      <c r="D862" s="16">
        <v>19</v>
      </c>
      <c r="E862" s="16">
        <v>1</v>
      </c>
      <c r="F862" s="17">
        <v>23</v>
      </c>
    </row>
    <row r="863" spans="1:7" x14ac:dyDescent="0.2">
      <c r="A863" s="22">
        <v>1</v>
      </c>
      <c r="B863" s="23">
        <v>15</v>
      </c>
      <c r="C863" s="23">
        <v>1</v>
      </c>
      <c r="D863" s="23">
        <v>20</v>
      </c>
      <c r="E863" s="23">
        <v>1</v>
      </c>
      <c r="F863" s="24">
        <v>3</v>
      </c>
      <c r="G863" s="25"/>
    </row>
    <row r="864" spans="1:7" x14ac:dyDescent="0.2">
      <c r="A864" s="15">
        <v>1</v>
      </c>
      <c r="B864" s="10">
        <v>15</v>
      </c>
      <c r="C864" s="10">
        <v>1</v>
      </c>
      <c r="D864" s="16">
        <v>21</v>
      </c>
      <c r="E864" s="16">
        <v>2</v>
      </c>
      <c r="F864" s="17">
        <v>0</v>
      </c>
    </row>
    <row r="865" spans="1:7" x14ac:dyDescent="0.2">
      <c r="A865" s="15">
        <v>1</v>
      </c>
      <c r="B865" s="10">
        <v>15</v>
      </c>
      <c r="C865" s="10">
        <v>1</v>
      </c>
      <c r="D865" s="16">
        <v>22</v>
      </c>
      <c r="E865" s="16">
        <v>1</v>
      </c>
      <c r="F865" s="17">
        <v>1</v>
      </c>
    </row>
    <row r="866" spans="1:7" x14ac:dyDescent="0.2">
      <c r="A866" s="15">
        <v>1</v>
      </c>
      <c r="B866" s="10">
        <v>15</v>
      </c>
      <c r="C866" s="10">
        <v>1</v>
      </c>
      <c r="D866" s="16">
        <v>23</v>
      </c>
      <c r="E866" s="16">
        <v>1</v>
      </c>
      <c r="F866" s="17">
        <v>2</v>
      </c>
    </row>
    <row r="867" spans="1:7" x14ac:dyDescent="0.2">
      <c r="A867" s="15">
        <v>1</v>
      </c>
      <c r="B867" s="10">
        <v>15</v>
      </c>
      <c r="C867" s="10">
        <v>1</v>
      </c>
      <c r="D867" s="16">
        <v>24</v>
      </c>
      <c r="E867" s="16">
        <v>2</v>
      </c>
      <c r="F867" s="17">
        <v>1</v>
      </c>
    </row>
    <row r="868" spans="1:7" x14ac:dyDescent="0.2">
      <c r="A868" s="19">
        <v>1</v>
      </c>
      <c r="B868" s="20">
        <v>15</v>
      </c>
      <c r="C868" s="20">
        <v>1</v>
      </c>
      <c r="D868" s="16">
        <v>25</v>
      </c>
      <c r="E868" s="16">
        <v>1</v>
      </c>
      <c r="F868" s="17">
        <v>0</v>
      </c>
    </row>
    <row r="869" spans="1:7" x14ac:dyDescent="0.2">
      <c r="A869" s="15">
        <v>1</v>
      </c>
      <c r="B869" s="10">
        <v>15</v>
      </c>
      <c r="C869" s="10">
        <v>1</v>
      </c>
      <c r="D869" s="16">
        <v>26</v>
      </c>
      <c r="E869" s="16">
        <v>1</v>
      </c>
      <c r="F869" s="17">
        <v>2</v>
      </c>
    </row>
    <row r="870" spans="1:7" x14ac:dyDescent="0.2">
      <c r="A870" s="15">
        <v>1</v>
      </c>
      <c r="B870" s="10">
        <v>15</v>
      </c>
      <c r="C870" s="10">
        <v>1</v>
      </c>
      <c r="D870" s="16">
        <v>27</v>
      </c>
      <c r="E870" s="16">
        <v>2</v>
      </c>
      <c r="F870" s="17">
        <v>4</v>
      </c>
    </row>
    <row r="871" spans="1:7" x14ac:dyDescent="0.2">
      <c r="A871" s="15">
        <v>1</v>
      </c>
      <c r="B871" s="10">
        <v>15</v>
      </c>
      <c r="C871" s="10">
        <v>1</v>
      </c>
      <c r="D871" s="16">
        <v>28</v>
      </c>
      <c r="E871" s="16">
        <v>1</v>
      </c>
      <c r="F871" s="17">
        <v>4</v>
      </c>
    </row>
    <row r="872" spans="1:7" x14ac:dyDescent="0.2">
      <c r="A872" s="15">
        <v>1</v>
      </c>
      <c r="B872" s="20">
        <v>15</v>
      </c>
      <c r="C872" s="20">
        <v>1</v>
      </c>
      <c r="D872" s="16">
        <v>29</v>
      </c>
      <c r="E872" s="16">
        <v>1</v>
      </c>
      <c r="F872" s="17">
        <v>4</v>
      </c>
    </row>
    <row r="873" spans="1:7" x14ac:dyDescent="0.2">
      <c r="A873" s="22">
        <v>1</v>
      </c>
      <c r="B873" s="23">
        <v>15</v>
      </c>
      <c r="C873" s="23">
        <v>1</v>
      </c>
      <c r="D873" s="23">
        <v>30</v>
      </c>
      <c r="E873" s="23">
        <v>2</v>
      </c>
      <c r="F873" s="24">
        <v>1</v>
      </c>
      <c r="G873" s="25"/>
    </row>
    <row r="874" spans="1:7" x14ac:dyDescent="0.2">
      <c r="A874" s="15">
        <v>1</v>
      </c>
      <c r="B874" s="10">
        <v>15</v>
      </c>
      <c r="C874" s="10">
        <v>1</v>
      </c>
      <c r="D874" s="16">
        <v>31</v>
      </c>
      <c r="E874" s="16">
        <v>1</v>
      </c>
      <c r="F874" s="17">
        <v>3</v>
      </c>
    </row>
    <row r="875" spans="1:7" x14ac:dyDescent="0.2">
      <c r="A875" s="15">
        <v>1</v>
      </c>
      <c r="B875" s="10">
        <v>15</v>
      </c>
      <c r="C875" s="10">
        <v>1</v>
      </c>
      <c r="D875" s="16">
        <v>32</v>
      </c>
      <c r="E875" s="16">
        <v>1</v>
      </c>
      <c r="F875" s="17">
        <v>4</v>
      </c>
    </row>
    <row r="876" spans="1:7" x14ac:dyDescent="0.2">
      <c r="A876" s="15">
        <v>1</v>
      </c>
      <c r="B876" s="10">
        <v>15</v>
      </c>
      <c r="C876" s="10">
        <v>1</v>
      </c>
      <c r="D876" s="16">
        <v>33</v>
      </c>
      <c r="E876" s="16">
        <v>2</v>
      </c>
      <c r="F876" s="17">
        <v>0</v>
      </c>
    </row>
    <row r="877" spans="1:7" x14ac:dyDescent="0.2">
      <c r="A877" s="15">
        <v>1</v>
      </c>
      <c r="B877" s="10">
        <v>15</v>
      </c>
      <c r="C877" s="10">
        <v>1</v>
      </c>
      <c r="D877" s="16">
        <v>34</v>
      </c>
      <c r="E877" s="16">
        <v>1</v>
      </c>
      <c r="F877" s="17">
        <v>0</v>
      </c>
    </row>
    <row r="878" spans="1:7" x14ac:dyDescent="0.2">
      <c r="A878" s="19">
        <v>1</v>
      </c>
      <c r="B878" s="20">
        <v>15</v>
      </c>
      <c r="C878" s="20">
        <v>1</v>
      </c>
      <c r="D878" s="16">
        <v>35</v>
      </c>
      <c r="E878" s="16">
        <v>1</v>
      </c>
      <c r="F878" s="17">
        <v>1</v>
      </c>
    </row>
    <row r="879" spans="1:7" x14ac:dyDescent="0.2">
      <c r="A879" s="15">
        <v>1</v>
      </c>
      <c r="B879" s="10">
        <v>15</v>
      </c>
      <c r="C879" s="10">
        <v>1</v>
      </c>
      <c r="D879" s="16">
        <v>36</v>
      </c>
      <c r="E879" s="16">
        <v>2</v>
      </c>
      <c r="F879" s="17">
        <v>2</v>
      </c>
    </row>
    <row r="880" spans="1:7" x14ac:dyDescent="0.2">
      <c r="A880" s="15">
        <v>1</v>
      </c>
      <c r="B880" s="10">
        <v>15</v>
      </c>
      <c r="C880" s="10">
        <v>1</v>
      </c>
      <c r="D880" s="16">
        <v>37</v>
      </c>
      <c r="E880" s="16">
        <v>1</v>
      </c>
      <c r="F880" s="17">
        <v>0</v>
      </c>
    </row>
    <row r="881" spans="1:7" x14ac:dyDescent="0.2">
      <c r="A881" s="15">
        <v>1</v>
      </c>
      <c r="B881" s="10">
        <v>15</v>
      </c>
      <c r="C881" s="10">
        <v>1</v>
      </c>
      <c r="D881" s="16">
        <v>38</v>
      </c>
      <c r="E881" s="16">
        <v>1</v>
      </c>
      <c r="F881" s="17">
        <v>3</v>
      </c>
    </row>
    <row r="882" spans="1:7" x14ac:dyDescent="0.2">
      <c r="A882" s="15">
        <v>1</v>
      </c>
      <c r="B882" s="10">
        <v>15</v>
      </c>
      <c r="C882" s="10">
        <v>1</v>
      </c>
      <c r="D882" s="16">
        <v>39</v>
      </c>
      <c r="E882" s="16">
        <v>2</v>
      </c>
      <c r="F882" s="17">
        <v>0</v>
      </c>
    </row>
    <row r="883" spans="1:7" x14ac:dyDescent="0.2">
      <c r="A883" s="22">
        <v>1</v>
      </c>
      <c r="B883" s="23">
        <v>15</v>
      </c>
      <c r="C883" s="23">
        <v>1</v>
      </c>
      <c r="D883" s="23">
        <v>40</v>
      </c>
      <c r="E883" s="23">
        <v>1</v>
      </c>
      <c r="F883" s="24">
        <v>0</v>
      </c>
      <c r="G883" s="25"/>
    </row>
    <row r="884" spans="1:7" x14ac:dyDescent="0.2">
      <c r="A884" s="15">
        <v>1</v>
      </c>
      <c r="B884" s="10">
        <v>15</v>
      </c>
      <c r="C884" s="10">
        <v>1</v>
      </c>
      <c r="D884" s="16">
        <v>41</v>
      </c>
      <c r="E884" s="16">
        <v>1</v>
      </c>
      <c r="F884" s="17">
        <v>0</v>
      </c>
    </row>
    <row r="885" spans="1:7" x14ac:dyDescent="0.2">
      <c r="A885" s="15">
        <v>1</v>
      </c>
      <c r="B885" s="10">
        <v>15</v>
      </c>
      <c r="C885" s="10">
        <v>1</v>
      </c>
      <c r="D885" s="16">
        <v>42</v>
      </c>
      <c r="E885" s="16">
        <v>2</v>
      </c>
      <c r="F885" s="17">
        <v>0</v>
      </c>
    </row>
    <row r="886" spans="1:7" x14ac:dyDescent="0.2">
      <c r="A886" s="15">
        <v>1</v>
      </c>
      <c r="B886" s="10">
        <v>15</v>
      </c>
      <c r="C886" s="10">
        <v>1</v>
      </c>
      <c r="D886" s="16">
        <v>43</v>
      </c>
      <c r="E886" s="16">
        <v>1</v>
      </c>
      <c r="F886" s="17">
        <v>5</v>
      </c>
    </row>
    <row r="887" spans="1:7" x14ac:dyDescent="0.2">
      <c r="A887" s="15">
        <v>1</v>
      </c>
      <c r="B887" s="10">
        <v>15</v>
      </c>
      <c r="C887" s="10">
        <v>1</v>
      </c>
      <c r="D887" s="16">
        <v>44</v>
      </c>
      <c r="E887" s="16">
        <v>1</v>
      </c>
      <c r="F887" s="17">
        <v>13</v>
      </c>
    </row>
    <row r="888" spans="1:7" x14ac:dyDescent="0.2">
      <c r="A888" s="19">
        <v>1</v>
      </c>
      <c r="B888" s="20">
        <v>15</v>
      </c>
      <c r="C888" s="20">
        <v>1</v>
      </c>
      <c r="D888" s="16">
        <v>45</v>
      </c>
      <c r="E888" s="16">
        <v>2</v>
      </c>
      <c r="F888" s="17">
        <v>0</v>
      </c>
    </row>
    <row r="889" spans="1:7" x14ac:dyDescent="0.2">
      <c r="A889" s="15">
        <v>1</v>
      </c>
      <c r="B889" s="10">
        <v>15</v>
      </c>
      <c r="C889" s="10">
        <v>1</v>
      </c>
      <c r="D889" s="16">
        <v>46</v>
      </c>
      <c r="E889" s="16">
        <v>1</v>
      </c>
      <c r="F889" s="17">
        <v>2</v>
      </c>
    </row>
    <row r="890" spans="1:7" x14ac:dyDescent="0.2">
      <c r="A890" s="15">
        <v>1</v>
      </c>
      <c r="B890" s="10">
        <v>15</v>
      </c>
      <c r="C890" s="10">
        <v>1</v>
      </c>
      <c r="D890" s="16">
        <v>47</v>
      </c>
      <c r="E890" s="16">
        <v>1</v>
      </c>
      <c r="F890" s="17">
        <v>2</v>
      </c>
    </row>
    <row r="891" spans="1:7" x14ac:dyDescent="0.2">
      <c r="A891" s="15">
        <v>1</v>
      </c>
      <c r="B891" s="10">
        <v>15</v>
      </c>
      <c r="C891" s="10">
        <v>1</v>
      </c>
      <c r="D891" s="16">
        <v>48</v>
      </c>
      <c r="E891" s="16">
        <v>2</v>
      </c>
      <c r="F891" s="17">
        <v>0</v>
      </c>
    </row>
    <row r="892" spans="1:7" x14ac:dyDescent="0.2">
      <c r="A892" s="15">
        <v>1</v>
      </c>
      <c r="B892" s="10">
        <v>15</v>
      </c>
      <c r="C892" s="10">
        <v>1</v>
      </c>
      <c r="D892" s="16">
        <v>49</v>
      </c>
      <c r="E892" s="16">
        <v>1</v>
      </c>
      <c r="F892" s="17">
        <v>0</v>
      </c>
    </row>
    <row r="893" spans="1:7" x14ac:dyDescent="0.2">
      <c r="A893" s="22">
        <v>1</v>
      </c>
      <c r="B893" s="23">
        <v>15</v>
      </c>
      <c r="C893" s="23">
        <v>1</v>
      </c>
      <c r="D893" s="23">
        <v>50</v>
      </c>
      <c r="E893" s="23">
        <v>1</v>
      </c>
      <c r="F893" s="24">
        <v>0</v>
      </c>
      <c r="G893" s="23"/>
    </row>
    <row r="894" spans="1:7" x14ac:dyDescent="0.2">
      <c r="A894" s="15">
        <v>1</v>
      </c>
      <c r="B894" s="10">
        <v>15</v>
      </c>
      <c r="C894" s="10">
        <v>1</v>
      </c>
      <c r="D894" s="16">
        <v>51</v>
      </c>
      <c r="E894" s="16">
        <v>2</v>
      </c>
      <c r="F894" s="17">
        <v>0</v>
      </c>
    </row>
    <row r="895" spans="1:7" x14ac:dyDescent="0.2">
      <c r="A895" s="15">
        <v>1</v>
      </c>
      <c r="B895" s="10">
        <v>15</v>
      </c>
      <c r="C895" s="10">
        <v>1</v>
      </c>
      <c r="D895" s="16">
        <v>52</v>
      </c>
      <c r="E895" s="16">
        <v>1</v>
      </c>
      <c r="F895" s="17">
        <v>27</v>
      </c>
    </row>
    <row r="896" spans="1:7" x14ac:dyDescent="0.2">
      <c r="A896" s="15">
        <v>1</v>
      </c>
      <c r="B896" s="10">
        <v>15</v>
      </c>
      <c r="C896" s="10">
        <v>1</v>
      </c>
      <c r="D896" s="16">
        <v>53</v>
      </c>
      <c r="E896" s="16">
        <v>1</v>
      </c>
      <c r="F896" s="17">
        <v>0</v>
      </c>
    </row>
    <row r="897" spans="1:7" x14ac:dyDescent="0.2">
      <c r="A897" s="15">
        <v>1</v>
      </c>
      <c r="B897" s="10">
        <v>15</v>
      </c>
      <c r="C897" s="10">
        <v>1</v>
      </c>
      <c r="D897" s="16">
        <v>54</v>
      </c>
      <c r="E897" s="16">
        <v>2</v>
      </c>
      <c r="F897" s="17">
        <v>0</v>
      </c>
    </row>
    <row r="898" spans="1:7" x14ac:dyDescent="0.2">
      <c r="A898" s="19">
        <v>1</v>
      </c>
      <c r="B898" s="20">
        <v>15</v>
      </c>
      <c r="C898" s="20">
        <v>1</v>
      </c>
      <c r="D898" s="16">
        <v>55</v>
      </c>
      <c r="E898" s="16">
        <v>1</v>
      </c>
      <c r="F898" s="17">
        <v>0</v>
      </c>
    </row>
    <row r="899" spans="1:7" x14ac:dyDescent="0.2">
      <c r="A899" s="15">
        <v>1</v>
      </c>
      <c r="B899" s="10">
        <v>15</v>
      </c>
      <c r="C899" s="10">
        <v>1</v>
      </c>
      <c r="D899" s="16">
        <v>56</v>
      </c>
      <c r="E899" s="16">
        <v>1</v>
      </c>
      <c r="F899" s="17">
        <v>1</v>
      </c>
    </row>
    <row r="900" spans="1:7" x14ac:dyDescent="0.2">
      <c r="A900" s="15">
        <v>1</v>
      </c>
      <c r="B900" s="10">
        <v>15</v>
      </c>
      <c r="C900" s="10">
        <v>1</v>
      </c>
      <c r="D900" s="16">
        <v>57</v>
      </c>
      <c r="E900" s="16">
        <v>2</v>
      </c>
      <c r="F900" s="17">
        <v>0</v>
      </c>
    </row>
    <row r="901" spans="1:7" x14ac:dyDescent="0.2">
      <c r="A901" s="15">
        <v>1</v>
      </c>
      <c r="B901" s="10">
        <v>15</v>
      </c>
      <c r="C901" s="10">
        <v>1</v>
      </c>
      <c r="D901" s="16">
        <v>58</v>
      </c>
      <c r="E901" s="16">
        <v>1</v>
      </c>
      <c r="F901" s="17">
        <v>6</v>
      </c>
    </row>
    <row r="902" spans="1:7" x14ac:dyDescent="0.2">
      <c r="A902" s="15">
        <v>1</v>
      </c>
      <c r="B902" s="10">
        <v>15</v>
      </c>
      <c r="C902" s="10">
        <v>1</v>
      </c>
      <c r="D902" s="16">
        <v>59</v>
      </c>
      <c r="E902" s="16">
        <v>1</v>
      </c>
      <c r="F902" s="17">
        <v>4</v>
      </c>
    </row>
    <row r="903" spans="1:7" ht="15.75" thickBot="1" x14ac:dyDescent="0.25">
      <c r="A903" s="26">
        <v>1</v>
      </c>
      <c r="B903" s="27">
        <v>15</v>
      </c>
      <c r="C903" s="27">
        <v>1</v>
      </c>
      <c r="D903" s="27">
        <v>60</v>
      </c>
      <c r="E903" s="27">
        <v>2</v>
      </c>
      <c r="F903" s="28">
        <v>0</v>
      </c>
      <c r="G903" s="27"/>
    </row>
    <row r="904" spans="1:7" x14ac:dyDescent="0.2">
      <c r="A904" s="15">
        <v>1</v>
      </c>
      <c r="B904" s="10">
        <v>16</v>
      </c>
      <c r="C904" s="10">
        <v>1</v>
      </c>
      <c r="D904" s="16">
        <v>1</v>
      </c>
      <c r="E904" s="16">
        <v>1</v>
      </c>
      <c r="F904" s="17">
        <v>0</v>
      </c>
    </row>
    <row r="905" spans="1:7" x14ac:dyDescent="0.2">
      <c r="A905" s="15">
        <v>1</v>
      </c>
      <c r="B905" s="10">
        <v>16</v>
      </c>
      <c r="C905" s="10">
        <v>1</v>
      </c>
      <c r="D905" s="16">
        <v>2</v>
      </c>
      <c r="E905" s="16">
        <v>1</v>
      </c>
      <c r="F905" s="17">
        <v>0</v>
      </c>
    </row>
    <row r="906" spans="1:7" x14ac:dyDescent="0.2">
      <c r="A906" s="15">
        <v>1</v>
      </c>
      <c r="B906" s="10">
        <v>16</v>
      </c>
      <c r="C906" s="10">
        <v>1</v>
      </c>
      <c r="D906" s="16">
        <v>3</v>
      </c>
      <c r="E906" s="16">
        <v>2</v>
      </c>
      <c r="F906" s="17">
        <v>0</v>
      </c>
    </row>
    <row r="907" spans="1:7" x14ac:dyDescent="0.2">
      <c r="A907" s="15">
        <v>1</v>
      </c>
      <c r="B907" s="10">
        <v>16</v>
      </c>
      <c r="C907" s="10">
        <v>1</v>
      </c>
      <c r="D907" s="16">
        <v>4</v>
      </c>
      <c r="E907" s="16">
        <v>1</v>
      </c>
      <c r="F907" s="17">
        <v>1</v>
      </c>
    </row>
    <row r="908" spans="1:7" x14ac:dyDescent="0.2">
      <c r="A908" s="19">
        <v>1</v>
      </c>
      <c r="B908" s="20">
        <v>16</v>
      </c>
      <c r="C908" s="20">
        <v>1</v>
      </c>
      <c r="D908" s="16">
        <v>5</v>
      </c>
      <c r="E908" s="16">
        <v>1</v>
      </c>
      <c r="F908" s="17">
        <v>0</v>
      </c>
    </row>
    <row r="909" spans="1:7" x14ac:dyDescent="0.2">
      <c r="A909" s="15">
        <v>1</v>
      </c>
      <c r="B909" s="10">
        <v>16</v>
      </c>
      <c r="C909" s="10">
        <v>1</v>
      </c>
      <c r="D909" s="16">
        <v>6</v>
      </c>
      <c r="E909" s="16">
        <v>2</v>
      </c>
      <c r="F909" s="17">
        <v>1</v>
      </c>
    </row>
    <row r="910" spans="1:7" x14ac:dyDescent="0.2">
      <c r="A910" s="15">
        <v>1</v>
      </c>
      <c r="B910" s="10">
        <v>16</v>
      </c>
      <c r="C910" s="10">
        <v>1</v>
      </c>
      <c r="D910" s="16">
        <v>7</v>
      </c>
      <c r="E910" s="16">
        <v>1</v>
      </c>
      <c r="F910" s="17">
        <v>7</v>
      </c>
    </row>
    <row r="911" spans="1:7" x14ac:dyDescent="0.2">
      <c r="A911" s="15">
        <v>1</v>
      </c>
      <c r="B911" s="10">
        <v>16</v>
      </c>
      <c r="C911" s="10">
        <v>1</v>
      </c>
      <c r="D911" s="16">
        <v>8</v>
      </c>
      <c r="E911" s="16">
        <v>1</v>
      </c>
      <c r="F911" s="17">
        <v>0</v>
      </c>
    </row>
    <row r="912" spans="1:7" x14ac:dyDescent="0.2">
      <c r="A912" s="15">
        <v>1</v>
      </c>
      <c r="B912" s="10">
        <v>16</v>
      </c>
      <c r="C912" s="10">
        <v>1</v>
      </c>
      <c r="D912" s="16">
        <v>9</v>
      </c>
      <c r="E912" s="16">
        <v>2</v>
      </c>
      <c r="F912" s="17">
        <v>0</v>
      </c>
    </row>
    <row r="913" spans="1:7" x14ac:dyDescent="0.2">
      <c r="A913" s="22">
        <v>1</v>
      </c>
      <c r="B913" s="23">
        <v>16</v>
      </c>
      <c r="C913" s="23">
        <v>1</v>
      </c>
      <c r="D913" s="23">
        <v>10</v>
      </c>
      <c r="E913" s="23">
        <v>1</v>
      </c>
      <c r="F913" s="24">
        <v>0</v>
      </c>
      <c r="G913" s="25"/>
    </row>
    <row r="914" spans="1:7" x14ac:dyDescent="0.2">
      <c r="A914" s="15">
        <v>1</v>
      </c>
      <c r="B914" s="10">
        <v>16</v>
      </c>
      <c r="C914" s="10">
        <v>1</v>
      </c>
      <c r="D914" s="16">
        <v>11</v>
      </c>
      <c r="E914" s="16">
        <v>1</v>
      </c>
      <c r="F914" s="17">
        <v>0</v>
      </c>
    </row>
    <row r="915" spans="1:7" x14ac:dyDescent="0.2">
      <c r="A915" s="15">
        <v>1</v>
      </c>
      <c r="B915" s="10">
        <v>16</v>
      </c>
      <c r="C915" s="10">
        <v>1</v>
      </c>
      <c r="D915" s="16">
        <v>12</v>
      </c>
      <c r="E915" s="16">
        <v>2</v>
      </c>
      <c r="F915" s="17">
        <v>1</v>
      </c>
    </row>
    <row r="916" spans="1:7" x14ac:dyDescent="0.2">
      <c r="A916" s="15">
        <v>1</v>
      </c>
      <c r="B916" s="10">
        <v>16</v>
      </c>
      <c r="C916" s="10">
        <v>1</v>
      </c>
      <c r="D916" s="16">
        <v>13</v>
      </c>
      <c r="E916" s="16">
        <v>1</v>
      </c>
      <c r="F916" s="17">
        <v>1</v>
      </c>
    </row>
    <row r="917" spans="1:7" x14ac:dyDescent="0.2">
      <c r="A917" s="15">
        <v>1</v>
      </c>
      <c r="B917" s="10">
        <v>16</v>
      </c>
      <c r="C917" s="10">
        <v>1</v>
      </c>
      <c r="D917" s="16">
        <v>14</v>
      </c>
      <c r="E917" s="16">
        <v>1</v>
      </c>
      <c r="F917" s="17">
        <v>0</v>
      </c>
    </row>
    <row r="918" spans="1:7" x14ac:dyDescent="0.2">
      <c r="A918" s="19">
        <v>1</v>
      </c>
      <c r="B918" s="20">
        <v>16</v>
      </c>
      <c r="C918" s="20">
        <v>1</v>
      </c>
      <c r="D918" s="16">
        <v>15</v>
      </c>
      <c r="E918" s="16">
        <v>2</v>
      </c>
      <c r="F918" s="17">
        <v>0</v>
      </c>
    </row>
    <row r="919" spans="1:7" x14ac:dyDescent="0.2">
      <c r="A919" s="15">
        <v>1</v>
      </c>
      <c r="B919" s="10">
        <v>16</v>
      </c>
      <c r="C919" s="10">
        <v>1</v>
      </c>
      <c r="D919" s="16">
        <v>16</v>
      </c>
      <c r="E919" s="16">
        <v>1</v>
      </c>
      <c r="F919" s="17">
        <v>0</v>
      </c>
    </row>
    <row r="920" spans="1:7" x14ac:dyDescent="0.2">
      <c r="A920" s="15">
        <v>1</v>
      </c>
      <c r="B920" s="10">
        <v>16</v>
      </c>
      <c r="C920" s="10">
        <v>1</v>
      </c>
      <c r="D920" s="16">
        <v>17</v>
      </c>
      <c r="E920" s="16">
        <v>1</v>
      </c>
      <c r="F920" s="17">
        <v>0</v>
      </c>
    </row>
    <row r="921" spans="1:7" x14ac:dyDescent="0.2">
      <c r="A921" s="15">
        <v>1</v>
      </c>
      <c r="B921" s="10">
        <v>16</v>
      </c>
      <c r="C921" s="10">
        <v>1</v>
      </c>
      <c r="D921" s="16">
        <v>18</v>
      </c>
      <c r="E921" s="16">
        <v>2</v>
      </c>
      <c r="F921" s="17">
        <v>0</v>
      </c>
    </row>
    <row r="922" spans="1:7" x14ac:dyDescent="0.2">
      <c r="A922" s="15">
        <v>1</v>
      </c>
      <c r="B922" s="10">
        <v>16</v>
      </c>
      <c r="C922" s="10">
        <v>1</v>
      </c>
      <c r="D922" s="16">
        <v>19</v>
      </c>
      <c r="E922" s="16">
        <v>1</v>
      </c>
      <c r="F922" s="17">
        <v>0</v>
      </c>
    </row>
    <row r="923" spans="1:7" x14ac:dyDescent="0.2">
      <c r="A923" s="22">
        <v>1</v>
      </c>
      <c r="B923" s="23">
        <v>16</v>
      </c>
      <c r="C923" s="23">
        <v>1</v>
      </c>
      <c r="D923" s="23">
        <v>20</v>
      </c>
      <c r="E923" s="23">
        <v>1</v>
      </c>
      <c r="F923" s="24">
        <v>0</v>
      </c>
      <c r="G923" s="25"/>
    </row>
    <row r="924" spans="1:7" x14ac:dyDescent="0.2">
      <c r="A924" s="15">
        <v>1</v>
      </c>
      <c r="B924" s="10">
        <v>16</v>
      </c>
      <c r="C924" s="10">
        <v>1</v>
      </c>
      <c r="D924" s="16">
        <v>21</v>
      </c>
      <c r="E924" s="16">
        <v>2</v>
      </c>
      <c r="F924" s="17">
        <v>0</v>
      </c>
    </row>
    <row r="925" spans="1:7" x14ac:dyDescent="0.2">
      <c r="A925" s="15">
        <v>1</v>
      </c>
      <c r="B925" s="10">
        <v>16</v>
      </c>
      <c r="C925" s="10">
        <v>1</v>
      </c>
      <c r="D925" s="16">
        <v>22</v>
      </c>
      <c r="E925" s="16">
        <v>1</v>
      </c>
      <c r="F925" s="17">
        <v>0</v>
      </c>
    </row>
    <row r="926" spans="1:7" x14ac:dyDescent="0.2">
      <c r="A926" s="15">
        <v>1</v>
      </c>
      <c r="B926" s="10">
        <v>16</v>
      </c>
      <c r="C926" s="10">
        <v>1</v>
      </c>
      <c r="D926" s="16">
        <v>23</v>
      </c>
      <c r="E926" s="16">
        <v>1</v>
      </c>
      <c r="F926" s="17">
        <v>0</v>
      </c>
    </row>
    <row r="927" spans="1:7" x14ac:dyDescent="0.2">
      <c r="A927" s="15">
        <v>1</v>
      </c>
      <c r="B927" s="10">
        <v>16</v>
      </c>
      <c r="C927" s="10">
        <v>1</v>
      </c>
      <c r="D927" s="16">
        <v>24</v>
      </c>
      <c r="E927" s="16">
        <v>2</v>
      </c>
      <c r="F927" s="17">
        <v>0</v>
      </c>
    </row>
    <row r="928" spans="1:7" x14ac:dyDescent="0.2">
      <c r="A928" s="19">
        <v>1</v>
      </c>
      <c r="B928" s="20">
        <v>16</v>
      </c>
      <c r="C928" s="20">
        <v>1</v>
      </c>
      <c r="D928" s="16">
        <v>25</v>
      </c>
      <c r="E928" s="16">
        <v>1</v>
      </c>
      <c r="F928" s="17">
        <v>0</v>
      </c>
    </row>
    <row r="929" spans="1:7" x14ac:dyDescent="0.2">
      <c r="A929" s="15">
        <v>1</v>
      </c>
      <c r="B929" s="10">
        <v>16</v>
      </c>
      <c r="C929" s="10">
        <v>1</v>
      </c>
      <c r="D929" s="16">
        <v>26</v>
      </c>
      <c r="E929" s="16">
        <v>1</v>
      </c>
      <c r="F929" s="17">
        <v>0</v>
      </c>
    </row>
    <row r="930" spans="1:7" x14ac:dyDescent="0.2">
      <c r="A930" s="15">
        <v>1</v>
      </c>
      <c r="B930" s="10">
        <v>16</v>
      </c>
      <c r="C930" s="10">
        <v>1</v>
      </c>
      <c r="D930" s="16">
        <v>27</v>
      </c>
      <c r="E930" s="16">
        <v>2</v>
      </c>
      <c r="F930" s="17">
        <v>0</v>
      </c>
    </row>
    <row r="931" spans="1:7" x14ac:dyDescent="0.2">
      <c r="A931" s="15">
        <v>1</v>
      </c>
      <c r="B931" s="10">
        <v>16</v>
      </c>
      <c r="C931" s="10">
        <v>1</v>
      </c>
      <c r="D931" s="16">
        <v>28</v>
      </c>
      <c r="E931" s="16">
        <v>1</v>
      </c>
      <c r="F931" s="17">
        <v>0</v>
      </c>
    </row>
    <row r="932" spans="1:7" x14ac:dyDescent="0.2">
      <c r="A932" s="15">
        <v>1</v>
      </c>
      <c r="B932" s="20">
        <v>16</v>
      </c>
      <c r="C932" s="20">
        <v>1</v>
      </c>
      <c r="D932" s="16">
        <v>29</v>
      </c>
      <c r="E932" s="16">
        <v>1</v>
      </c>
      <c r="F932" s="17">
        <v>0</v>
      </c>
    </row>
    <row r="933" spans="1:7" x14ac:dyDescent="0.2">
      <c r="A933" s="22">
        <v>1</v>
      </c>
      <c r="B933" s="23">
        <v>16</v>
      </c>
      <c r="C933" s="23">
        <v>1</v>
      </c>
      <c r="D933" s="23">
        <v>30</v>
      </c>
      <c r="E933" s="23">
        <v>2</v>
      </c>
      <c r="F933" s="24">
        <v>0</v>
      </c>
      <c r="G933" s="25"/>
    </row>
    <row r="934" spans="1:7" x14ac:dyDescent="0.2">
      <c r="A934" s="15">
        <v>1</v>
      </c>
      <c r="B934" s="10">
        <v>16</v>
      </c>
      <c r="C934" s="10">
        <v>1</v>
      </c>
      <c r="D934" s="16">
        <v>31</v>
      </c>
      <c r="E934" s="16">
        <v>1</v>
      </c>
      <c r="F934" s="17">
        <v>0</v>
      </c>
    </row>
    <row r="935" spans="1:7" x14ac:dyDescent="0.2">
      <c r="A935" s="15">
        <v>1</v>
      </c>
      <c r="B935" s="10">
        <v>16</v>
      </c>
      <c r="C935" s="10">
        <v>1</v>
      </c>
      <c r="D935" s="16">
        <v>32</v>
      </c>
      <c r="E935" s="16">
        <v>1</v>
      </c>
      <c r="F935" s="17">
        <v>0</v>
      </c>
    </row>
    <row r="936" spans="1:7" x14ac:dyDescent="0.2">
      <c r="A936" s="15">
        <v>1</v>
      </c>
      <c r="B936" s="10">
        <v>16</v>
      </c>
      <c r="C936" s="10">
        <v>1</v>
      </c>
      <c r="D936" s="16">
        <v>33</v>
      </c>
      <c r="E936" s="16">
        <v>2</v>
      </c>
      <c r="F936" s="17">
        <v>0</v>
      </c>
    </row>
    <row r="937" spans="1:7" x14ac:dyDescent="0.2">
      <c r="A937" s="15">
        <v>1</v>
      </c>
      <c r="B937" s="10">
        <v>16</v>
      </c>
      <c r="C937" s="10">
        <v>1</v>
      </c>
      <c r="D937" s="16">
        <v>34</v>
      </c>
      <c r="E937" s="16">
        <v>1</v>
      </c>
      <c r="F937" s="17">
        <v>0</v>
      </c>
    </row>
    <row r="938" spans="1:7" x14ac:dyDescent="0.2">
      <c r="A938" s="19">
        <v>1</v>
      </c>
      <c r="B938" s="20">
        <v>16</v>
      </c>
      <c r="C938" s="20">
        <v>1</v>
      </c>
      <c r="D938" s="16">
        <v>35</v>
      </c>
      <c r="E938" s="16">
        <v>1</v>
      </c>
      <c r="F938" s="17"/>
      <c r="G938" s="10" t="s">
        <v>53</v>
      </c>
    </row>
    <row r="939" spans="1:7" x14ac:dyDescent="0.2">
      <c r="A939" s="15">
        <v>1</v>
      </c>
      <c r="B939" s="10">
        <v>16</v>
      </c>
      <c r="C939" s="10">
        <v>1</v>
      </c>
      <c r="D939" s="16">
        <v>36</v>
      </c>
      <c r="E939" s="16">
        <v>2</v>
      </c>
      <c r="F939" s="17"/>
    </row>
    <row r="940" spans="1:7" x14ac:dyDescent="0.2">
      <c r="A940" s="15">
        <v>1</v>
      </c>
      <c r="B940" s="10">
        <v>16</v>
      </c>
      <c r="C940" s="10">
        <v>1</v>
      </c>
      <c r="D940" s="16">
        <v>37</v>
      </c>
      <c r="E940" s="16">
        <v>1</v>
      </c>
      <c r="F940" s="17"/>
    </row>
    <row r="941" spans="1:7" x14ac:dyDescent="0.2">
      <c r="A941" s="15">
        <v>1</v>
      </c>
      <c r="B941" s="10">
        <v>16</v>
      </c>
      <c r="C941" s="10">
        <v>1</v>
      </c>
      <c r="D941" s="16">
        <v>38</v>
      </c>
      <c r="E941" s="16">
        <v>1</v>
      </c>
      <c r="F941" s="17"/>
    </row>
    <row r="942" spans="1:7" x14ac:dyDescent="0.2">
      <c r="A942" s="15">
        <v>1</v>
      </c>
      <c r="B942" s="10">
        <v>16</v>
      </c>
      <c r="C942" s="10">
        <v>1</v>
      </c>
      <c r="D942" s="16">
        <v>39</v>
      </c>
      <c r="E942" s="16">
        <v>2</v>
      </c>
      <c r="F942" s="17"/>
    </row>
    <row r="943" spans="1:7" x14ac:dyDescent="0.2">
      <c r="A943" s="22">
        <v>1</v>
      </c>
      <c r="B943" s="23">
        <v>16</v>
      </c>
      <c r="C943" s="23">
        <v>1</v>
      </c>
      <c r="D943" s="23">
        <v>40</v>
      </c>
      <c r="E943" s="23">
        <v>1</v>
      </c>
      <c r="F943" s="24"/>
      <c r="G943" s="25"/>
    </row>
    <row r="944" spans="1:7" x14ac:dyDescent="0.2">
      <c r="A944" s="15">
        <v>1</v>
      </c>
      <c r="B944" s="10">
        <v>16</v>
      </c>
      <c r="C944" s="10">
        <v>1</v>
      </c>
      <c r="D944" s="16">
        <v>41</v>
      </c>
      <c r="E944" s="16">
        <v>1</v>
      </c>
      <c r="F944" s="17"/>
    </row>
    <row r="945" spans="1:7" x14ac:dyDescent="0.2">
      <c r="A945" s="15">
        <v>1</v>
      </c>
      <c r="B945" s="10">
        <v>16</v>
      </c>
      <c r="C945" s="10">
        <v>1</v>
      </c>
      <c r="D945" s="16">
        <v>42</v>
      </c>
      <c r="E945" s="16">
        <v>2</v>
      </c>
      <c r="F945" s="17"/>
    </row>
    <row r="946" spans="1:7" x14ac:dyDescent="0.2">
      <c r="A946" s="15">
        <v>1</v>
      </c>
      <c r="B946" s="10">
        <v>16</v>
      </c>
      <c r="C946" s="10">
        <v>1</v>
      </c>
      <c r="D946" s="16">
        <v>43</v>
      </c>
      <c r="E946" s="16">
        <v>1</v>
      </c>
      <c r="F946" s="17"/>
    </row>
    <row r="947" spans="1:7" x14ac:dyDescent="0.2">
      <c r="A947" s="15">
        <v>1</v>
      </c>
      <c r="B947" s="10">
        <v>16</v>
      </c>
      <c r="C947" s="10">
        <v>1</v>
      </c>
      <c r="D947" s="16">
        <v>44</v>
      </c>
      <c r="E947" s="16">
        <v>1</v>
      </c>
      <c r="F947" s="17"/>
    </row>
    <row r="948" spans="1:7" x14ac:dyDescent="0.2">
      <c r="A948" s="19">
        <v>1</v>
      </c>
      <c r="B948" s="20">
        <v>16</v>
      </c>
      <c r="C948" s="20">
        <v>1</v>
      </c>
      <c r="D948" s="16">
        <v>45</v>
      </c>
      <c r="E948" s="16">
        <v>2</v>
      </c>
      <c r="F948" s="17"/>
    </row>
    <row r="949" spans="1:7" x14ac:dyDescent="0.2">
      <c r="A949" s="15">
        <v>1</v>
      </c>
      <c r="B949" s="10">
        <v>16</v>
      </c>
      <c r="C949" s="10">
        <v>1</v>
      </c>
      <c r="D949" s="16">
        <v>46</v>
      </c>
      <c r="E949" s="16">
        <v>1</v>
      </c>
      <c r="F949" s="17"/>
    </row>
    <row r="950" spans="1:7" x14ac:dyDescent="0.2">
      <c r="A950" s="15">
        <v>1</v>
      </c>
      <c r="B950" s="10">
        <v>16</v>
      </c>
      <c r="C950" s="10">
        <v>1</v>
      </c>
      <c r="D950" s="16">
        <v>47</v>
      </c>
      <c r="E950" s="16">
        <v>1</v>
      </c>
      <c r="F950" s="17"/>
    </row>
    <row r="951" spans="1:7" x14ac:dyDescent="0.2">
      <c r="A951" s="15">
        <v>1</v>
      </c>
      <c r="B951" s="10">
        <v>16</v>
      </c>
      <c r="C951" s="10">
        <v>1</v>
      </c>
      <c r="D951" s="16">
        <v>48</v>
      </c>
      <c r="E951" s="16">
        <v>2</v>
      </c>
      <c r="F951" s="17"/>
    </row>
    <row r="952" spans="1:7" x14ac:dyDescent="0.2">
      <c r="A952" s="15">
        <v>1</v>
      </c>
      <c r="B952" s="10">
        <v>16</v>
      </c>
      <c r="C952" s="10">
        <v>1</v>
      </c>
      <c r="D952" s="16">
        <v>49</v>
      </c>
      <c r="E952" s="16">
        <v>1</v>
      </c>
      <c r="F952" s="17"/>
    </row>
    <row r="953" spans="1:7" x14ac:dyDescent="0.2">
      <c r="A953" s="22">
        <v>1</v>
      </c>
      <c r="B953" s="23">
        <v>16</v>
      </c>
      <c r="C953" s="23">
        <v>1</v>
      </c>
      <c r="D953" s="23">
        <v>50</v>
      </c>
      <c r="E953" s="23">
        <v>1</v>
      </c>
      <c r="F953" s="24"/>
      <c r="G953" s="23"/>
    </row>
    <row r="954" spans="1:7" x14ac:dyDescent="0.2">
      <c r="A954" s="15">
        <v>1</v>
      </c>
      <c r="B954" s="10">
        <v>16</v>
      </c>
      <c r="C954" s="10">
        <v>1</v>
      </c>
      <c r="D954" s="16">
        <v>51</v>
      </c>
      <c r="E954" s="16">
        <v>2</v>
      </c>
      <c r="F954" s="17"/>
    </row>
    <row r="955" spans="1:7" x14ac:dyDescent="0.2">
      <c r="A955" s="15">
        <v>1</v>
      </c>
      <c r="B955" s="10">
        <v>16</v>
      </c>
      <c r="C955" s="10">
        <v>1</v>
      </c>
      <c r="D955" s="16">
        <v>52</v>
      </c>
      <c r="E955" s="16">
        <v>1</v>
      </c>
      <c r="F955" s="17"/>
    </row>
    <row r="956" spans="1:7" x14ac:dyDescent="0.2">
      <c r="A956" s="15">
        <v>1</v>
      </c>
      <c r="B956" s="10">
        <v>16</v>
      </c>
      <c r="C956" s="10">
        <v>1</v>
      </c>
      <c r="D956" s="16">
        <v>53</v>
      </c>
      <c r="E956" s="16">
        <v>1</v>
      </c>
      <c r="F956" s="17"/>
    </row>
    <row r="957" spans="1:7" x14ac:dyDescent="0.2">
      <c r="A957" s="15">
        <v>1</v>
      </c>
      <c r="B957" s="10">
        <v>16</v>
      </c>
      <c r="C957" s="10">
        <v>1</v>
      </c>
      <c r="D957" s="16">
        <v>54</v>
      </c>
      <c r="E957" s="16">
        <v>2</v>
      </c>
      <c r="F957" s="17"/>
    </row>
    <row r="958" spans="1:7" x14ac:dyDescent="0.2">
      <c r="A958" s="19">
        <v>1</v>
      </c>
      <c r="B958" s="20">
        <v>16</v>
      </c>
      <c r="C958" s="20">
        <v>1</v>
      </c>
      <c r="D958" s="16">
        <v>55</v>
      </c>
      <c r="E958" s="16">
        <v>1</v>
      </c>
      <c r="F958" s="17"/>
    </row>
    <row r="959" spans="1:7" x14ac:dyDescent="0.2">
      <c r="A959" s="15">
        <v>1</v>
      </c>
      <c r="B959" s="10">
        <v>16</v>
      </c>
      <c r="C959" s="10">
        <v>1</v>
      </c>
      <c r="D959" s="16">
        <v>56</v>
      </c>
      <c r="E959" s="16">
        <v>1</v>
      </c>
      <c r="F959" s="17"/>
    </row>
    <row r="960" spans="1:7" x14ac:dyDescent="0.2">
      <c r="A960" s="15">
        <v>1</v>
      </c>
      <c r="B960" s="10">
        <v>16</v>
      </c>
      <c r="C960" s="10">
        <v>1</v>
      </c>
      <c r="D960" s="16">
        <v>57</v>
      </c>
      <c r="E960" s="16">
        <v>2</v>
      </c>
      <c r="F960" s="17"/>
    </row>
    <row r="961" spans="1:7" x14ac:dyDescent="0.2">
      <c r="A961" s="15">
        <v>1</v>
      </c>
      <c r="B961" s="10">
        <v>16</v>
      </c>
      <c r="C961" s="10">
        <v>1</v>
      </c>
      <c r="D961" s="16">
        <v>58</v>
      </c>
      <c r="E961" s="16">
        <v>1</v>
      </c>
      <c r="F961" s="17"/>
    </row>
    <row r="962" spans="1:7" x14ac:dyDescent="0.2">
      <c r="A962" s="15">
        <v>1</v>
      </c>
      <c r="B962" s="10">
        <v>16</v>
      </c>
      <c r="C962" s="10">
        <v>1</v>
      </c>
      <c r="D962" s="16">
        <v>59</v>
      </c>
      <c r="E962" s="16">
        <v>1</v>
      </c>
      <c r="F962" s="17"/>
    </row>
    <row r="963" spans="1:7" ht="15.75" thickBot="1" x14ac:dyDescent="0.25">
      <c r="A963" s="26">
        <v>1</v>
      </c>
      <c r="B963" s="27">
        <v>16</v>
      </c>
      <c r="C963" s="27">
        <v>1</v>
      </c>
      <c r="D963" s="27">
        <v>60</v>
      </c>
      <c r="E963" s="27">
        <v>2</v>
      </c>
      <c r="F963" s="28"/>
      <c r="G963" s="27"/>
    </row>
    <row r="964" spans="1:7" x14ac:dyDescent="0.2">
      <c r="A964" s="15">
        <v>1</v>
      </c>
      <c r="B964" s="10">
        <v>17</v>
      </c>
      <c r="C964" s="10">
        <v>1</v>
      </c>
      <c r="D964" s="16">
        <v>1</v>
      </c>
      <c r="E964" s="16">
        <v>1</v>
      </c>
      <c r="F964" s="17">
        <v>1</v>
      </c>
    </row>
    <row r="965" spans="1:7" x14ac:dyDescent="0.2">
      <c r="A965" s="15">
        <v>1</v>
      </c>
      <c r="B965" s="10">
        <v>17</v>
      </c>
      <c r="C965" s="10">
        <v>1</v>
      </c>
      <c r="D965" s="16">
        <v>2</v>
      </c>
      <c r="E965" s="16">
        <v>1</v>
      </c>
      <c r="F965" s="17">
        <v>0</v>
      </c>
    </row>
    <row r="966" spans="1:7" x14ac:dyDescent="0.2">
      <c r="A966" s="15">
        <v>1</v>
      </c>
      <c r="B966" s="10">
        <v>17</v>
      </c>
      <c r="C966" s="10">
        <v>1</v>
      </c>
      <c r="D966" s="16">
        <v>3</v>
      </c>
      <c r="E966" s="16">
        <v>2</v>
      </c>
      <c r="F966" s="17">
        <v>0</v>
      </c>
    </row>
    <row r="967" spans="1:7" x14ac:dyDescent="0.2">
      <c r="A967" s="15">
        <v>1</v>
      </c>
      <c r="B967" s="10">
        <v>17</v>
      </c>
      <c r="C967" s="10">
        <v>1</v>
      </c>
      <c r="D967" s="16">
        <v>4</v>
      </c>
      <c r="E967" s="16">
        <v>1</v>
      </c>
      <c r="F967" s="17">
        <v>2</v>
      </c>
    </row>
    <row r="968" spans="1:7" x14ac:dyDescent="0.2">
      <c r="A968" s="19">
        <v>1</v>
      </c>
      <c r="B968" s="20">
        <v>17</v>
      </c>
      <c r="C968" s="20">
        <v>1</v>
      </c>
      <c r="D968" s="16">
        <v>5</v>
      </c>
      <c r="E968" s="16">
        <v>1</v>
      </c>
      <c r="F968" s="17">
        <v>0</v>
      </c>
    </row>
    <row r="969" spans="1:7" x14ac:dyDescent="0.2">
      <c r="A969" s="15">
        <v>1</v>
      </c>
      <c r="B969" s="10">
        <v>17</v>
      </c>
      <c r="C969" s="10">
        <v>1</v>
      </c>
      <c r="D969" s="16">
        <v>6</v>
      </c>
      <c r="E969" s="16">
        <v>2</v>
      </c>
      <c r="F969" s="17">
        <v>0</v>
      </c>
    </row>
    <row r="970" spans="1:7" x14ac:dyDescent="0.2">
      <c r="A970" s="15">
        <v>1</v>
      </c>
      <c r="B970" s="10">
        <v>17</v>
      </c>
      <c r="C970" s="10">
        <v>1</v>
      </c>
      <c r="D970" s="16">
        <v>7</v>
      </c>
      <c r="E970" s="16">
        <v>1</v>
      </c>
      <c r="F970" s="17">
        <v>1</v>
      </c>
    </row>
    <row r="971" spans="1:7" x14ac:dyDescent="0.2">
      <c r="A971" s="15">
        <v>1</v>
      </c>
      <c r="B971" s="10">
        <v>17</v>
      </c>
      <c r="C971" s="10">
        <v>1</v>
      </c>
      <c r="D971" s="16">
        <v>8</v>
      </c>
      <c r="E971" s="16">
        <v>1</v>
      </c>
      <c r="F971" s="17">
        <v>0</v>
      </c>
    </row>
    <row r="972" spans="1:7" x14ac:dyDescent="0.2">
      <c r="A972" s="15">
        <v>1</v>
      </c>
      <c r="B972" s="10">
        <v>17</v>
      </c>
      <c r="C972" s="10">
        <v>1</v>
      </c>
      <c r="D972" s="16">
        <v>9</v>
      </c>
      <c r="E972" s="16">
        <v>2</v>
      </c>
      <c r="F972" s="17">
        <v>0</v>
      </c>
    </row>
    <row r="973" spans="1:7" x14ac:dyDescent="0.2">
      <c r="A973" s="22">
        <v>1</v>
      </c>
      <c r="B973" s="23">
        <v>17</v>
      </c>
      <c r="C973" s="23">
        <v>1</v>
      </c>
      <c r="D973" s="23">
        <v>10</v>
      </c>
      <c r="E973" s="23">
        <v>1</v>
      </c>
      <c r="F973" s="24">
        <v>0</v>
      </c>
      <c r="G973" s="25"/>
    </row>
    <row r="974" spans="1:7" x14ac:dyDescent="0.2">
      <c r="A974" s="15">
        <v>1</v>
      </c>
      <c r="B974" s="10">
        <v>17</v>
      </c>
      <c r="C974" s="10">
        <v>1</v>
      </c>
      <c r="D974" s="16">
        <v>11</v>
      </c>
      <c r="E974" s="16">
        <v>1</v>
      </c>
      <c r="F974" s="17">
        <v>0</v>
      </c>
    </row>
    <row r="975" spans="1:7" x14ac:dyDescent="0.2">
      <c r="A975" s="15">
        <v>1</v>
      </c>
      <c r="B975" s="10">
        <v>17</v>
      </c>
      <c r="C975" s="10">
        <v>1</v>
      </c>
      <c r="D975" s="16">
        <v>12</v>
      </c>
      <c r="E975" s="16">
        <v>2</v>
      </c>
      <c r="F975" s="17">
        <v>0</v>
      </c>
    </row>
    <row r="976" spans="1:7" x14ac:dyDescent="0.2">
      <c r="A976" s="15">
        <v>1</v>
      </c>
      <c r="B976" s="10">
        <v>17</v>
      </c>
      <c r="C976" s="10">
        <v>1</v>
      </c>
      <c r="D976" s="16">
        <v>13</v>
      </c>
      <c r="E976" s="16">
        <v>1</v>
      </c>
      <c r="F976" s="17">
        <v>2</v>
      </c>
    </row>
    <row r="977" spans="1:7" x14ac:dyDescent="0.2">
      <c r="A977" s="15">
        <v>1</v>
      </c>
      <c r="B977" s="10">
        <v>17</v>
      </c>
      <c r="C977" s="10">
        <v>1</v>
      </c>
      <c r="D977" s="16">
        <v>14</v>
      </c>
      <c r="E977" s="16">
        <v>1</v>
      </c>
      <c r="F977" s="17">
        <v>0</v>
      </c>
    </row>
    <row r="978" spans="1:7" x14ac:dyDescent="0.2">
      <c r="A978" s="19">
        <v>1</v>
      </c>
      <c r="B978" s="20">
        <v>17</v>
      </c>
      <c r="C978" s="20">
        <v>1</v>
      </c>
      <c r="D978" s="16">
        <v>15</v>
      </c>
      <c r="E978" s="16">
        <v>2</v>
      </c>
      <c r="F978" s="17">
        <v>0</v>
      </c>
    </row>
    <row r="979" spans="1:7" x14ac:dyDescent="0.2">
      <c r="A979" s="15">
        <v>1</v>
      </c>
      <c r="B979" s="10">
        <v>17</v>
      </c>
      <c r="C979" s="10">
        <v>1</v>
      </c>
      <c r="D979" s="16">
        <v>16</v>
      </c>
      <c r="E979" s="16">
        <v>1</v>
      </c>
      <c r="F979" s="17">
        <v>0</v>
      </c>
    </row>
    <row r="980" spans="1:7" x14ac:dyDescent="0.2">
      <c r="A980" s="15">
        <v>1</v>
      </c>
      <c r="B980" s="10">
        <v>17</v>
      </c>
      <c r="C980" s="10">
        <v>1</v>
      </c>
      <c r="D980" s="16">
        <v>17</v>
      </c>
      <c r="E980" s="16">
        <v>1</v>
      </c>
      <c r="F980" s="17">
        <v>0</v>
      </c>
    </row>
    <row r="981" spans="1:7" x14ac:dyDescent="0.2">
      <c r="A981" s="15">
        <v>1</v>
      </c>
      <c r="B981" s="10">
        <v>17</v>
      </c>
      <c r="C981" s="10">
        <v>1</v>
      </c>
      <c r="D981" s="16">
        <v>18</v>
      </c>
      <c r="E981" s="16">
        <v>2</v>
      </c>
      <c r="F981" s="17">
        <v>0</v>
      </c>
    </row>
    <row r="982" spans="1:7" x14ac:dyDescent="0.2">
      <c r="A982" s="15">
        <v>1</v>
      </c>
      <c r="B982" s="10">
        <v>17</v>
      </c>
      <c r="C982" s="10">
        <v>1</v>
      </c>
      <c r="D982" s="16">
        <v>19</v>
      </c>
      <c r="E982" s="16">
        <v>1</v>
      </c>
      <c r="F982" s="17">
        <v>0</v>
      </c>
    </row>
    <row r="983" spans="1:7" x14ac:dyDescent="0.2">
      <c r="A983" s="22">
        <v>1</v>
      </c>
      <c r="B983" s="23">
        <v>17</v>
      </c>
      <c r="C983" s="23">
        <v>1</v>
      </c>
      <c r="D983" s="23">
        <v>20</v>
      </c>
      <c r="E983" s="23">
        <v>1</v>
      </c>
      <c r="F983" s="24">
        <v>0</v>
      </c>
      <c r="G983" s="25"/>
    </row>
    <row r="984" spans="1:7" x14ac:dyDescent="0.2">
      <c r="A984" s="15">
        <v>1</v>
      </c>
      <c r="B984" s="10">
        <v>17</v>
      </c>
      <c r="C984" s="10">
        <v>1</v>
      </c>
      <c r="D984" s="16">
        <v>21</v>
      </c>
      <c r="E984" s="16">
        <v>2</v>
      </c>
      <c r="F984" s="17">
        <v>0</v>
      </c>
    </row>
    <row r="985" spans="1:7" x14ac:dyDescent="0.2">
      <c r="A985" s="15">
        <v>1</v>
      </c>
      <c r="B985" s="10">
        <v>17</v>
      </c>
      <c r="C985" s="10">
        <v>1</v>
      </c>
      <c r="D985" s="16">
        <v>22</v>
      </c>
      <c r="E985" s="16">
        <v>1</v>
      </c>
      <c r="F985" s="17">
        <v>0</v>
      </c>
    </row>
    <row r="986" spans="1:7" x14ac:dyDescent="0.2">
      <c r="A986" s="15">
        <v>1</v>
      </c>
      <c r="B986" s="10">
        <v>17</v>
      </c>
      <c r="C986" s="10">
        <v>1</v>
      </c>
      <c r="D986" s="16">
        <v>23</v>
      </c>
      <c r="E986" s="16">
        <v>1</v>
      </c>
      <c r="F986" s="17">
        <v>0</v>
      </c>
    </row>
    <row r="987" spans="1:7" x14ac:dyDescent="0.2">
      <c r="A987" s="15">
        <v>1</v>
      </c>
      <c r="B987" s="10">
        <v>17</v>
      </c>
      <c r="C987" s="10">
        <v>1</v>
      </c>
      <c r="D987" s="16">
        <v>24</v>
      </c>
      <c r="E987" s="16">
        <v>2</v>
      </c>
      <c r="F987" s="17">
        <v>0</v>
      </c>
    </row>
    <row r="988" spans="1:7" x14ac:dyDescent="0.2">
      <c r="A988" s="19">
        <v>1</v>
      </c>
      <c r="B988" s="20">
        <v>17</v>
      </c>
      <c r="C988" s="20">
        <v>1</v>
      </c>
      <c r="D988" s="16">
        <v>25</v>
      </c>
      <c r="E988" s="16">
        <v>1</v>
      </c>
      <c r="F988" s="17">
        <v>4</v>
      </c>
    </row>
    <row r="989" spans="1:7" x14ac:dyDescent="0.2">
      <c r="A989" s="15">
        <v>1</v>
      </c>
      <c r="B989" s="10">
        <v>17</v>
      </c>
      <c r="C989" s="10">
        <v>1</v>
      </c>
      <c r="D989" s="16">
        <v>26</v>
      </c>
      <c r="E989" s="16">
        <v>1</v>
      </c>
      <c r="F989" s="17">
        <v>0</v>
      </c>
    </row>
    <row r="990" spans="1:7" x14ac:dyDescent="0.2">
      <c r="A990" s="15">
        <v>1</v>
      </c>
      <c r="B990" s="10">
        <v>17</v>
      </c>
      <c r="C990" s="10">
        <v>1</v>
      </c>
      <c r="D990" s="16">
        <v>27</v>
      </c>
      <c r="E990" s="16">
        <v>2</v>
      </c>
      <c r="F990" s="17">
        <v>0</v>
      </c>
    </row>
    <row r="991" spans="1:7" x14ac:dyDescent="0.2">
      <c r="A991" s="15">
        <v>1</v>
      </c>
      <c r="B991" s="10">
        <v>17</v>
      </c>
      <c r="C991" s="10">
        <v>1</v>
      </c>
      <c r="D991" s="16">
        <v>28</v>
      </c>
      <c r="E991" s="16">
        <v>1</v>
      </c>
      <c r="F991" s="17">
        <v>0</v>
      </c>
    </row>
    <row r="992" spans="1:7" x14ac:dyDescent="0.2">
      <c r="A992" s="15">
        <v>1</v>
      </c>
      <c r="B992" s="20">
        <v>17</v>
      </c>
      <c r="C992" s="20">
        <v>1</v>
      </c>
      <c r="D992" s="16">
        <v>29</v>
      </c>
      <c r="E992" s="16">
        <v>1</v>
      </c>
      <c r="F992" s="17">
        <v>0</v>
      </c>
    </row>
    <row r="993" spans="1:7" x14ac:dyDescent="0.2">
      <c r="A993" s="22">
        <v>1</v>
      </c>
      <c r="B993" s="23">
        <v>17</v>
      </c>
      <c r="C993" s="23">
        <v>1</v>
      </c>
      <c r="D993" s="23">
        <v>30</v>
      </c>
      <c r="E993" s="23">
        <v>2</v>
      </c>
      <c r="F993" s="24">
        <v>0</v>
      </c>
      <c r="G993" s="25"/>
    </row>
    <row r="994" spans="1:7" x14ac:dyDescent="0.2">
      <c r="A994" s="15">
        <v>1</v>
      </c>
      <c r="B994" s="10">
        <v>17</v>
      </c>
      <c r="C994" s="10">
        <v>1</v>
      </c>
      <c r="D994" s="16">
        <v>31</v>
      </c>
      <c r="E994" s="16">
        <v>1</v>
      </c>
      <c r="F994" s="17">
        <v>0</v>
      </c>
    </row>
    <row r="995" spans="1:7" x14ac:dyDescent="0.2">
      <c r="A995" s="15">
        <v>1</v>
      </c>
      <c r="B995" s="10">
        <v>17</v>
      </c>
      <c r="C995" s="10">
        <v>1</v>
      </c>
      <c r="D995" s="16">
        <v>32</v>
      </c>
      <c r="E995" s="16">
        <v>1</v>
      </c>
      <c r="F995" s="17">
        <v>0</v>
      </c>
    </row>
    <row r="996" spans="1:7" x14ac:dyDescent="0.2">
      <c r="A996" s="15">
        <v>1</v>
      </c>
      <c r="B996" s="10">
        <v>17</v>
      </c>
      <c r="C996" s="10">
        <v>1</v>
      </c>
      <c r="D996" s="16">
        <v>33</v>
      </c>
      <c r="E996" s="16">
        <v>2</v>
      </c>
      <c r="F996" s="17">
        <v>2</v>
      </c>
    </row>
    <row r="997" spans="1:7" x14ac:dyDescent="0.2">
      <c r="A997" s="15">
        <v>1</v>
      </c>
      <c r="B997" s="10">
        <v>17</v>
      </c>
      <c r="C997" s="10">
        <v>1</v>
      </c>
      <c r="D997" s="16">
        <v>34</v>
      </c>
      <c r="E997" s="16">
        <v>1</v>
      </c>
      <c r="F997" s="17">
        <v>1</v>
      </c>
    </row>
    <row r="998" spans="1:7" x14ac:dyDescent="0.2">
      <c r="A998" s="19">
        <v>1</v>
      </c>
      <c r="B998" s="20">
        <v>17</v>
      </c>
      <c r="C998" s="20">
        <v>1</v>
      </c>
      <c r="D998" s="16">
        <v>35</v>
      </c>
      <c r="E998" s="16">
        <v>1</v>
      </c>
      <c r="F998" s="17"/>
      <c r="G998" s="10" t="s">
        <v>53</v>
      </c>
    </row>
    <row r="999" spans="1:7" x14ac:dyDescent="0.2">
      <c r="A999" s="15">
        <v>1</v>
      </c>
      <c r="B999" s="10">
        <v>17</v>
      </c>
      <c r="C999" s="10">
        <v>1</v>
      </c>
      <c r="D999" s="16">
        <v>36</v>
      </c>
      <c r="E999" s="16">
        <v>2</v>
      </c>
      <c r="F999" s="17"/>
    </row>
    <row r="1000" spans="1:7" x14ac:dyDescent="0.2">
      <c r="A1000" s="15">
        <v>1</v>
      </c>
      <c r="B1000" s="10">
        <v>17</v>
      </c>
      <c r="C1000" s="10">
        <v>1</v>
      </c>
      <c r="D1000" s="16">
        <v>37</v>
      </c>
      <c r="E1000" s="16">
        <v>1</v>
      </c>
      <c r="F1000" s="17"/>
    </row>
    <row r="1001" spans="1:7" x14ac:dyDescent="0.2">
      <c r="A1001" s="15">
        <v>1</v>
      </c>
      <c r="B1001" s="10">
        <v>17</v>
      </c>
      <c r="C1001" s="10">
        <v>1</v>
      </c>
      <c r="D1001" s="16">
        <v>38</v>
      </c>
      <c r="E1001" s="16">
        <v>1</v>
      </c>
      <c r="F1001" s="17"/>
    </row>
    <row r="1002" spans="1:7" x14ac:dyDescent="0.2">
      <c r="A1002" s="15">
        <v>1</v>
      </c>
      <c r="B1002" s="10">
        <v>17</v>
      </c>
      <c r="C1002" s="10">
        <v>1</v>
      </c>
      <c r="D1002" s="16">
        <v>39</v>
      </c>
      <c r="E1002" s="16">
        <v>2</v>
      </c>
      <c r="F1002" s="17"/>
    </row>
    <row r="1003" spans="1:7" x14ac:dyDescent="0.2">
      <c r="A1003" s="22">
        <v>1</v>
      </c>
      <c r="B1003" s="23">
        <v>17</v>
      </c>
      <c r="C1003" s="23">
        <v>1</v>
      </c>
      <c r="D1003" s="23">
        <v>40</v>
      </c>
      <c r="E1003" s="23">
        <v>1</v>
      </c>
      <c r="F1003" s="24"/>
      <c r="G1003" s="25"/>
    </row>
    <row r="1004" spans="1:7" x14ac:dyDescent="0.2">
      <c r="A1004" s="15">
        <v>1</v>
      </c>
      <c r="B1004" s="10">
        <v>17</v>
      </c>
      <c r="C1004" s="10">
        <v>1</v>
      </c>
      <c r="D1004" s="16">
        <v>41</v>
      </c>
      <c r="E1004" s="16">
        <v>1</v>
      </c>
      <c r="F1004" s="17"/>
    </row>
    <row r="1005" spans="1:7" x14ac:dyDescent="0.2">
      <c r="A1005" s="15">
        <v>1</v>
      </c>
      <c r="B1005" s="10">
        <v>17</v>
      </c>
      <c r="C1005" s="10">
        <v>1</v>
      </c>
      <c r="D1005" s="16">
        <v>42</v>
      </c>
      <c r="E1005" s="16">
        <v>2</v>
      </c>
      <c r="F1005" s="17"/>
    </row>
    <row r="1006" spans="1:7" x14ac:dyDescent="0.2">
      <c r="A1006" s="15">
        <v>1</v>
      </c>
      <c r="B1006" s="10">
        <v>17</v>
      </c>
      <c r="C1006" s="10">
        <v>1</v>
      </c>
      <c r="D1006" s="16">
        <v>43</v>
      </c>
      <c r="E1006" s="16">
        <v>1</v>
      </c>
      <c r="F1006" s="17"/>
    </row>
    <row r="1007" spans="1:7" x14ac:dyDescent="0.2">
      <c r="A1007" s="15">
        <v>1</v>
      </c>
      <c r="B1007" s="10">
        <v>17</v>
      </c>
      <c r="C1007" s="10">
        <v>1</v>
      </c>
      <c r="D1007" s="16">
        <v>44</v>
      </c>
      <c r="E1007" s="16">
        <v>1</v>
      </c>
      <c r="F1007" s="17"/>
    </row>
    <row r="1008" spans="1:7" x14ac:dyDescent="0.2">
      <c r="A1008" s="19">
        <v>1</v>
      </c>
      <c r="B1008" s="20">
        <v>17</v>
      </c>
      <c r="C1008" s="20">
        <v>1</v>
      </c>
      <c r="D1008" s="16">
        <v>45</v>
      </c>
      <c r="E1008" s="16">
        <v>2</v>
      </c>
      <c r="F1008" s="17"/>
    </row>
    <row r="1009" spans="1:8" x14ac:dyDescent="0.2">
      <c r="A1009" s="15">
        <v>1</v>
      </c>
      <c r="B1009" s="10">
        <v>17</v>
      </c>
      <c r="C1009" s="10">
        <v>1</v>
      </c>
      <c r="D1009" s="16">
        <v>46</v>
      </c>
      <c r="E1009" s="16">
        <v>1</v>
      </c>
      <c r="F1009" s="17"/>
    </row>
    <row r="1010" spans="1:8" x14ac:dyDescent="0.2">
      <c r="A1010" s="15">
        <v>1</v>
      </c>
      <c r="B1010" s="10">
        <v>17</v>
      </c>
      <c r="C1010" s="10">
        <v>1</v>
      </c>
      <c r="D1010" s="16">
        <v>47</v>
      </c>
      <c r="E1010" s="16">
        <v>1</v>
      </c>
      <c r="F1010" s="17"/>
    </row>
    <row r="1011" spans="1:8" x14ac:dyDescent="0.2">
      <c r="A1011" s="15">
        <v>1</v>
      </c>
      <c r="B1011" s="10">
        <v>17</v>
      </c>
      <c r="C1011" s="10">
        <v>1</v>
      </c>
      <c r="D1011" s="16">
        <v>48</v>
      </c>
      <c r="E1011" s="16">
        <v>2</v>
      </c>
      <c r="F1011" s="17"/>
    </row>
    <row r="1012" spans="1:8" x14ac:dyDescent="0.2">
      <c r="A1012" s="15">
        <v>1</v>
      </c>
      <c r="B1012" s="10">
        <v>17</v>
      </c>
      <c r="C1012" s="10">
        <v>1</v>
      </c>
      <c r="D1012" s="16">
        <v>49</v>
      </c>
      <c r="E1012" s="16">
        <v>1</v>
      </c>
      <c r="F1012" s="17"/>
    </row>
    <row r="1013" spans="1:8" x14ac:dyDescent="0.2">
      <c r="A1013" s="22">
        <v>1</v>
      </c>
      <c r="B1013" s="23">
        <v>17</v>
      </c>
      <c r="C1013" s="23">
        <v>1</v>
      </c>
      <c r="D1013" s="23">
        <v>50</v>
      </c>
      <c r="E1013" s="23">
        <v>1</v>
      </c>
      <c r="F1013" s="24"/>
      <c r="G1013" s="23"/>
    </row>
    <row r="1014" spans="1:8" x14ac:dyDescent="0.2">
      <c r="A1014" s="15">
        <v>1</v>
      </c>
      <c r="B1014" s="10">
        <v>17</v>
      </c>
      <c r="C1014" s="10">
        <v>1</v>
      </c>
      <c r="D1014" s="16">
        <v>51</v>
      </c>
      <c r="E1014" s="16">
        <v>2</v>
      </c>
      <c r="F1014" s="17"/>
    </row>
    <row r="1015" spans="1:8" x14ac:dyDescent="0.2">
      <c r="A1015" s="15">
        <v>1</v>
      </c>
      <c r="B1015" s="10">
        <v>17</v>
      </c>
      <c r="C1015" s="10">
        <v>1</v>
      </c>
      <c r="D1015" s="16">
        <v>52</v>
      </c>
      <c r="E1015" s="16">
        <v>1</v>
      </c>
      <c r="F1015" s="17"/>
    </row>
    <row r="1016" spans="1:8" x14ac:dyDescent="0.2">
      <c r="A1016" s="15">
        <v>1</v>
      </c>
      <c r="B1016" s="10">
        <v>17</v>
      </c>
      <c r="C1016" s="10">
        <v>1</v>
      </c>
      <c r="D1016" s="16">
        <v>53</v>
      </c>
      <c r="E1016" s="16">
        <v>1</v>
      </c>
      <c r="F1016" s="17"/>
    </row>
    <row r="1017" spans="1:8" x14ac:dyDescent="0.2">
      <c r="A1017" s="15">
        <v>1</v>
      </c>
      <c r="B1017" s="10">
        <v>17</v>
      </c>
      <c r="C1017" s="10">
        <v>1</v>
      </c>
      <c r="D1017" s="16">
        <v>54</v>
      </c>
      <c r="E1017" s="16">
        <v>2</v>
      </c>
      <c r="F1017" s="17"/>
    </row>
    <row r="1018" spans="1:8" x14ac:dyDescent="0.2">
      <c r="A1018" s="19">
        <v>1</v>
      </c>
      <c r="B1018" s="20">
        <v>17</v>
      </c>
      <c r="C1018" s="20">
        <v>1</v>
      </c>
      <c r="D1018" s="16">
        <v>55</v>
      </c>
      <c r="E1018" s="16">
        <v>1</v>
      </c>
      <c r="F1018" s="17"/>
    </row>
    <row r="1019" spans="1:8" x14ac:dyDescent="0.2">
      <c r="A1019" s="15">
        <v>1</v>
      </c>
      <c r="B1019" s="10">
        <v>17</v>
      </c>
      <c r="C1019" s="10">
        <v>1</v>
      </c>
      <c r="D1019" s="16">
        <v>56</v>
      </c>
      <c r="E1019" s="16">
        <v>1</v>
      </c>
      <c r="F1019" s="17"/>
    </row>
    <row r="1020" spans="1:8" x14ac:dyDescent="0.2">
      <c r="A1020" s="15">
        <v>1</v>
      </c>
      <c r="B1020" s="10">
        <v>17</v>
      </c>
      <c r="C1020" s="10">
        <v>1</v>
      </c>
      <c r="D1020" s="16">
        <v>57</v>
      </c>
      <c r="E1020" s="16">
        <v>2</v>
      </c>
      <c r="F1020" s="17"/>
    </row>
    <row r="1021" spans="1:8" x14ac:dyDescent="0.2">
      <c r="A1021" s="15">
        <v>1</v>
      </c>
      <c r="B1021" s="10">
        <v>17</v>
      </c>
      <c r="C1021" s="10">
        <v>1</v>
      </c>
      <c r="D1021" s="16">
        <v>58</v>
      </c>
      <c r="E1021" s="16">
        <v>1</v>
      </c>
      <c r="F1021" s="17"/>
    </row>
    <row r="1022" spans="1:8" x14ac:dyDescent="0.2">
      <c r="A1022" s="15">
        <v>1</v>
      </c>
      <c r="B1022" s="10">
        <v>17</v>
      </c>
      <c r="C1022" s="10">
        <v>1</v>
      </c>
      <c r="D1022" s="16">
        <v>59</v>
      </c>
      <c r="E1022" s="16">
        <v>1</v>
      </c>
      <c r="F1022" s="17"/>
    </row>
    <row r="1023" spans="1:8" ht="15.75" thickBot="1" x14ac:dyDescent="0.25">
      <c r="A1023" s="26">
        <v>1</v>
      </c>
      <c r="B1023" s="27">
        <v>17</v>
      </c>
      <c r="C1023" s="27">
        <v>1</v>
      </c>
      <c r="D1023" s="27">
        <v>60</v>
      </c>
      <c r="E1023" s="27">
        <v>2</v>
      </c>
      <c r="F1023" s="28"/>
      <c r="G1023" s="27"/>
    </row>
    <row r="1024" spans="1:8" x14ac:dyDescent="0.2">
      <c r="A1024" s="15">
        <v>1</v>
      </c>
      <c r="B1024" s="10">
        <v>18</v>
      </c>
      <c r="C1024" s="10">
        <v>1</v>
      </c>
      <c r="D1024" s="16">
        <v>1</v>
      </c>
      <c r="E1024" s="16">
        <v>1</v>
      </c>
      <c r="F1024" s="29">
        <v>0</v>
      </c>
      <c r="H1024" s="10" t="s">
        <v>54</v>
      </c>
    </row>
    <row r="1025" spans="1:8" x14ac:dyDescent="0.2">
      <c r="A1025" s="15">
        <v>1</v>
      </c>
      <c r="B1025" s="10">
        <v>18</v>
      </c>
      <c r="C1025" s="10">
        <v>1</v>
      </c>
      <c r="D1025" s="16">
        <v>2</v>
      </c>
      <c r="E1025" s="16">
        <v>1</v>
      </c>
      <c r="F1025" s="29">
        <v>0</v>
      </c>
    </row>
    <row r="1026" spans="1:8" x14ac:dyDescent="0.2">
      <c r="A1026" s="15">
        <v>1</v>
      </c>
      <c r="B1026" s="10">
        <v>18</v>
      </c>
      <c r="C1026" s="10">
        <v>1</v>
      </c>
      <c r="D1026" s="16">
        <v>3</v>
      </c>
      <c r="E1026" s="16">
        <v>2</v>
      </c>
      <c r="F1026" s="29">
        <v>0</v>
      </c>
    </row>
    <row r="1027" spans="1:8" x14ac:dyDescent="0.2">
      <c r="A1027" s="15">
        <v>1</v>
      </c>
      <c r="B1027" s="10">
        <v>18</v>
      </c>
      <c r="C1027" s="10">
        <v>1</v>
      </c>
      <c r="D1027" s="16">
        <v>4</v>
      </c>
      <c r="E1027" s="16">
        <v>1</v>
      </c>
      <c r="F1027" s="29">
        <v>0</v>
      </c>
    </row>
    <row r="1028" spans="1:8" x14ac:dyDescent="0.2">
      <c r="A1028" s="19">
        <v>1</v>
      </c>
      <c r="B1028" s="20">
        <v>18</v>
      </c>
      <c r="C1028" s="20">
        <v>1</v>
      </c>
      <c r="D1028" s="16">
        <v>5</v>
      </c>
      <c r="E1028" s="16">
        <v>1</v>
      </c>
      <c r="F1028" s="29">
        <v>0</v>
      </c>
    </row>
    <row r="1029" spans="1:8" x14ac:dyDescent="0.2">
      <c r="A1029" s="15">
        <v>1</v>
      </c>
      <c r="B1029" s="10">
        <v>18</v>
      </c>
      <c r="C1029" s="10">
        <v>1</v>
      </c>
      <c r="D1029" s="16">
        <v>6</v>
      </c>
      <c r="E1029" s="16">
        <v>2</v>
      </c>
      <c r="F1029" s="29">
        <v>0</v>
      </c>
    </row>
    <row r="1030" spans="1:8" x14ac:dyDescent="0.2">
      <c r="A1030" s="15">
        <v>1</v>
      </c>
      <c r="B1030" s="10">
        <v>18</v>
      </c>
      <c r="C1030" s="10">
        <v>1</v>
      </c>
      <c r="D1030" s="16">
        <v>7</v>
      </c>
      <c r="E1030" s="16">
        <v>1</v>
      </c>
      <c r="F1030" s="29">
        <v>0</v>
      </c>
    </row>
    <row r="1031" spans="1:8" x14ac:dyDescent="0.2">
      <c r="A1031" s="15">
        <v>1</v>
      </c>
      <c r="B1031" s="10">
        <v>18</v>
      </c>
      <c r="C1031" s="10">
        <v>1</v>
      </c>
      <c r="D1031" s="16">
        <v>8</v>
      </c>
      <c r="E1031" s="16">
        <v>1</v>
      </c>
      <c r="F1031" s="29">
        <v>0</v>
      </c>
    </row>
    <row r="1032" spans="1:8" x14ac:dyDescent="0.2">
      <c r="A1032" s="15">
        <v>1</v>
      </c>
      <c r="B1032" s="10">
        <v>18</v>
      </c>
      <c r="C1032" s="10">
        <v>1</v>
      </c>
      <c r="D1032" s="16">
        <v>9</v>
      </c>
      <c r="E1032" s="16">
        <v>2</v>
      </c>
      <c r="F1032" s="30"/>
      <c r="H1032" s="17" t="s">
        <v>49</v>
      </c>
    </row>
    <row r="1033" spans="1:8" x14ac:dyDescent="0.2">
      <c r="A1033" s="22">
        <v>1</v>
      </c>
      <c r="B1033" s="23">
        <v>18</v>
      </c>
      <c r="C1033" s="23">
        <v>1</v>
      </c>
      <c r="D1033" s="23">
        <v>10</v>
      </c>
      <c r="E1033" s="23">
        <v>1</v>
      </c>
      <c r="F1033" s="31">
        <v>0</v>
      </c>
      <c r="G1033" s="25"/>
    </row>
    <row r="1034" spans="1:8" x14ac:dyDescent="0.2">
      <c r="A1034" s="15">
        <v>1</v>
      </c>
      <c r="B1034" s="10">
        <v>18</v>
      </c>
      <c r="C1034" s="10">
        <v>1</v>
      </c>
      <c r="D1034" s="16">
        <v>11</v>
      </c>
      <c r="E1034" s="16">
        <v>1</v>
      </c>
      <c r="F1034" s="29">
        <v>0</v>
      </c>
    </row>
    <row r="1035" spans="1:8" x14ac:dyDescent="0.2">
      <c r="A1035" s="15">
        <v>1</v>
      </c>
      <c r="B1035" s="10">
        <v>18</v>
      </c>
      <c r="C1035" s="10">
        <v>1</v>
      </c>
      <c r="D1035" s="16">
        <v>12</v>
      </c>
      <c r="E1035" s="16">
        <v>2</v>
      </c>
      <c r="F1035" s="29">
        <v>0</v>
      </c>
    </row>
    <row r="1036" spans="1:8" x14ac:dyDescent="0.2">
      <c r="A1036" s="15">
        <v>1</v>
      </c>
      <c r="B1036" s="10">
        <v>18</v>
      </c>
      <c r="C1036" s="10">
        <v>1</v>
      </c>
      <c r="D1036" s="16">
        <v>13</v>
      </c>
      <c r="E1036" s="16">
        <v>1</v>
      </c>
      <c r="F1036" s="29">
        <v>0</v>
      </c>
    </row>
    <row r="1037" spans="1:8" x14ac:dyDescent="0.2">
      <c r="A1037" s="15">
        <v>1</v>
      </c>
      <c r="B1037" s="10">
        <v>18</v>
      </c>
      <c r="C1037" s="10">
        <v>1</v>
      </c>
      <c r="D1037" s="16">
        <v>14</v>
      </c>
      <c r="E1037" s="16">
        <v>1</v>
      </c>
      <c r="F1037" s="29">
        <v>0</v>
      </c>
    </row>
    <row r="1038" spans="1:8" x14ac:dyDescent="0.2">
      <c r="A1038" s="19">
        <v>1</v>
      </c>
      <c r="B1038" s="20">
        <v>18</v>
      </c>
      <c r="C1038" s="20">
        <v>1</v>
      </c>
      <c r="D1038" s="16">
        <v>15</v>
      </c>
      <c r="E1038" s="16">
        <v>2</v>
      </c>
      <c r="F1038" s="29">
        <v>0</v>
      </c>
    </row>
    <row r="1039" spans="1:8" x14ac:dyDescent="0.2">
      <c r="A1039" s="15">
        <v>1</v>
      </c>
      <c r="B1039" s="10">
        <v>18</v>
      </c>
      <c r="C1039" s="10">
        <v>1</v>
      </c>
      <c r="D1039" s="16">
        <v>16</v>
      </c>
      <c r="E1039" s="16">
        <v>1</v>
      </c>
      <c r="F1039" s="29">
        <v>0</v>
      </c>
    </row>
    <row r="1040" spans="1:8" x14ac:dyDescent="0.2">
      <c r="A1040" s="15">
        <v>1</v>
      </c>
      <c r="B1040" s="10">
        <v>18</v>
      </c>
      <c r="C1040" s="10">
        <v>1</v>
      </c>
      <c r="D1040" s="16">
        <v>17</v>
      </c>
      <c r="E1040" s="16">
        <v>1</v>
      </c>
      <c r="F1040" s="29">
        <v>0</v>
      </c>
    </row>
    <row r="1041" spans="1:8" x14ac:dyDescent="0.2">
      <c r="A1041" s="15">
        <v>1</v>
      </c>
      <c r="B1041" s="10">
        <v>18</v>
      </c>
      <c r="C1041" s="10">
        <v>1</v>
      </c>
      <c r="D1041" s="16">
        <v>18</v>
      </c>
      <c r="E1041" s="16">
        <v>2</v>
      </c>
      <c r="F1041" s="29">
        <v>0</v>
      </c>
    </row>
    <row r="1042" spans="1:8" x14ac:dyDescent="0.2">
      <c r="A1042" s="15">
        <v>1</v>
      </c>
      <c r="B1042" s="10">
        <v>18</v>
      </c>
      <c r="C1042" s="10">
        <v>1</v>
      </c>
      <c r="D1042" s="16">
        <v>19</v>
      </c>
      <c r="E1042" s="16">
        <v>1</v>
      </c>
      <c r="F1042" s="29">
        <v>0</v>
      </c>
    </row>
    <row r="1043" spans="1:8" x14ac:dyDescent="0.2">
      <c r="A1043" s="22">
        <v>1</v>
      </c>
      <c r="B1043" s="23">
        <v>18</v>
      </c>
      <c r="C1043" s="23">
        <v>1</v>
      </c>
      <c r="D1043" s="23">
        <v>20</v>
      </c>
      <c r="E1043" s="23">
        <v>1</v>
      </c>
      <c r="F1043" s="31">
        <v>0</v>
      </c>
      <c r="G1043" s="25"/>
    </row>
    <row r="1044" spans="1:8" x14ac:dyDescent="0.2">
      <c r="A1044" s="15">
        <v>1</v>
      </c>
      <c r="B1044" s="10">
        <v>18</v>
      </c>
      <c r="C1044" s="10">
        <v>1</v>
      </c>
      <c r="D1044" s="16">
        <v>21</v>
      </c>
      <c r="E1044" s="16">
        <v>2</v>
      </c>
      <c r="F1044" s="29">
        <v>0</v>
      </c>
    </row>
    <row r="1045" spans="1:8" x14ac:dyDescent="0.2">
      <c r="A1045" s="15">
        <v>1</v>
      </c>
      <c r="B1045" s="10">
        <v>18</v>
      </c>
      <c r="C1045" s="10">
        <v>1</v>
      </c>
      <c r="D1045" s="16">
        <v>22</v>
      </c>
      <c r="E1045" s="16">
        <v>1</v>
      </c>
      <c r="F1045" s="29">
        <v>0</v>
      </c>
    </row>
    <row r="1046" spans="1:8" x14ac:dyDescent="0.2">
      <c r="A1046" s="15">
        <v>1</v>
      </c>
      <c r="B1046" s="10">
        <v>18</v>
      </c>
      <c r="C1046" s="10">
        <v>1</v>
      </c>
      <c r="D1046" s="16">
        <v>23</v>
      </c>
      <c r="E1046" s="16">
        <v>1</v>
      </c>
      <c r="F1046" s="29">
        <v>0</v>
      </c>
    </row>
    <row r="1047" spans="1:8" x14ac:dyDescent="0.2">
      <c r="A1047" s="15">
        <v>1</v>
      </c>
      <c r="B1047" s="10">
        <v>18</v>
      </c>
      <c r="C1047" s="10">
        <v>1</v>
      </c>
      <c r="D1047" s="16">
        <v>24</v>
      </c>
      <c r="E1047" s="16">
        <v>2</v>
      </c>
      <c r="F1047" s="29">
        <v>0</v>
      </c>
    </row>
    <row r="1048" spans="1:8" x14ac:dyDescent="0.2">
      <c r="A1048" s="19">
        <v>1</v>
      </c>
      <c r="B1048" s="20">
        <v>18</v>
      </c>
      <c r="C1048" s="20">
        <v>1</v>
      </c>
      <c r="D1048" s="16">
        <v>25</v>
      </c>
      <c r="E1048" s="16">
        <v>1</v>
      </c>
      <c r="F1048" s="29">
        <v>0</v>
      </c>
    </row>
    <row r="1049" spans="1:8" x14ac:dyDescent="0.2">
      <c r="A1049" s="15">
        <v>1</v>
      </c>
      <c r="B1049" s="10">
        <v>18</v>
      </c>
      <c r="C1049" s="10">
        <v>1</v>
      </c>
      <c r="D1049" s="16">
        <v>26</v>
      </c>
      <c r="E1049" s="16">
        <v>1</v>
      </c>
      <c r="F1049" s="29">
        <v>0</v>
      </c>
    </row>
    <row r="1050" spans="1:8" x14ac:dyDescent="0.2">
      <c r="A1050" s="15">
        <v>1</v>
      </c>
      <c r="B1050" s="10">
        <v>18</v>
      </c>
      <c r="C1050" s="10">
        <v>1</v>
      </c>
      <c r="D1050" s="16">
        <v>27</v>
      </c>
      <c r="E1050" s="16">
        <v>2</v>
      </c>
      <c r="F1050" s="29">
        <v>0</v>
      </c>
    </row>
    <row r="1051" spans="1:8" x14ac:dyDescent="0.2">
      <c r="A1051" s="15">
        <v>1</v>
      </c>
      <c r="B1051" s="10">
        <v>18</v>
      </c>
      <c r="C1051" s="10">
        <v>1</v>
      </c>
      <c r="D1051" s="16">
        <v>28</v>
      </c>
      <c r="E1051" s="16">
        <v>1</v>
      </c>
      <c r="F1051" s="29">
        <v>0</v>
      </c>
    </row>
    <row r="1052" spans="1:8" x14ac:dyDescent="0.2">
      <c r="A1052" s="15">
        <v>1</v>
      </c>
      <c r="B1052" s="20">
        <v>18</v>
      </c>
      <c r="C1052" s="20">
        <v>1</v>
      </c>
      <c r="D1052" s="16">
        <v>29</v>
      </c>
      <c r="E1052" s="16">
        <v>1</v>
      </c>
      <c r="F1052" s="29">
        <v>0</v>
      </c>
    </row>
    <row r="1053" spans="1:8" x14ac:dyDescent="0.2">
      <c r="A1053" s="22">
        <v>1</v>
      </c>
      <c r="B1053" s="23">
        <v>18</v>
      </c>
      <c r="C1053" s="23">
        <v>1</v>
      </c>
      <c r="D1053" s="23">
        <v>30</v>
      </c>
      <c r="E1053" s="23">
        <v>2</v>
      </c>
      <c r="F1053" s="31">
        <v>0</v>
      </c>
      <c r="G1053" s="25"/>
    </row>
    <row r="1054" spans="1:8" x14ac:dyDescent="0.2">
      <c r="A1054" s="15">
        <v>1</v>
      </c>
      <c r="B1054" s="10">
        <v>18</v>
      </c>
      <c r="C1054" s="10">
        <v>1</v>
      </c>
      <c r="D1054" s="16">
        <v>31</v>
      </c>
      <c r="E1054" s="16">
        <v>1</v>
      </c>
      <c r="F1054" s="29">
        <v>0</v>
      </c>
      <c r="H1054" s="10" t="s">
        <v>55</v>
      </c>
    </row>
    <row r="1055" spans="1:8" x14ac:dyDescent="0.2">
      <c r="A1055" s="15">
        <v>1</v>
      </c>
      <c r="B1055" s="10">
        <v>18</v>
      </c>
      <c r="C1055" s="10">
        <v>1</v>
      </c>
      <c r="D1055" s="16">
        <v>32</v>
      </c>
      <c r="E1055" s="16">
        <v>1</v>
      </c>
      <c r="F1055" s="29">
        <v>1</v>
      </c>
    </row>
    <row r="1056" spans="1:8" x14ac:dyDescent="0.2">
      <c r="A1056" s="15">
        <v>1</v>
      </c>
      <c r="B1056" s="10">
        <v>18</v>
      </c>
      <c r="C1056" s="10">
        <v>1</v>
      </c>
      <c r="D1056" s="16">
        <v>33</v>
      </c>
      <c r="E1056" s="16">
        <v>2</v>
      </c>
      <c r="F1056" s="29">
        <v>0</v>
      </c>
    </row>
    <row r="1057" spans="1:7" x14ac:dyDescent="0.2">
      <c r="A1057" s="15">
        <v>1</v>
      </c>
      <c r="B1057" s="10">
        <v>18</v>
      </c>
      <c r="C1057" s="10">
        <v>1</v>
      </c>
      <c r="D1057" s="16">
        <v>34</v>
      </c>
      <c r="E1057" s="16">
        <v>1</v>
      </c>
      <c r="F1057" s="29">
        <v>0</v>
      </c>
    </row>
    <row r="1058" spans="1:7" x14ac:dyDescent="0.2">
      <c r="A1058" s="19">
        <v>1</v>
      </c>
      <c r="B1058" s="20">
        <v>18</v>
      </c>
      <c r="C1058" s="20">
        <v>1</v>
      </c>
      <c r="D1058" s="16">
        <v>35</v>
      </c>
      <c r="E1058" s="16">
        <v>1</v>
      </c>
      <c r="F1058" s="29">
        <v>0</v>
      </c>
    </row>
    <row r="1059" spans="1:7" x14ac:dyDescent="0.2">
      <c r="A1059" s="15">
        <v>1</v>
      </c>
      <c r="B1059" s="10">
        <v>18</v>
      </c>
      <c r="C1059" s="10">
        <v>1</v>
      </c>
      <c r="D1059" s="16">
        <v>36</v>
      </c>
      <c r="E1059" s="16">
        <v>2</v>
      </c>
      <c r="F1059" s="29">
        <v>0</v>
      </c>
    </row>
    <row r="1060" spans="1:7" x14ac:dyDescent="0.2">
      <c r="A1060" s="15">
        <v>1</v>
      </c>
      <c r="B1060" s="10">
        <v>18</v>
      </c>
      <c r="C1060" s="10">
        <v>1</v>
      </c>
      <c r="D1060" s="16">
        <v>37</v>
      </c>
      <c r="E1060" s="16">
        <v>1</v>
      </c>
      <c r="F1060" s="29">
        <v>0</v>
      </c>
    </row>
    <row r="1061" spans="1:7" x14ac:dyDescent="0.2">
      <c r="A1061" s="15">
        <v>1</v>
      </c>
      <c r="B1061" s="10">
        <v>18</v>
      </c>
      <c r="C1061" s="10">
        <v>1</v>
      </c>
      <c r="D1061" s="16">
        <v>38</v>
      </c>
      <c r="E1061" s="16">
        <v>1</v>
      </c>
      <c r="F1061" s="29">
        <v>0</v>
      </c>
    </row>
    <row r="1062" spans="1:7" x14ac:dyDescent="0.2">
      <c r="A1062" s="15">
        <v>1</v>
      </c>
      <c r="B1062" s="10">
        <v>18</v>
      </c>
      <c r="C1062" s="10">
        <v>1</v>
      </c>
      <c r="D1062" s="16">
        <v>39</v>
      </c>
      <c r="E1062" s="16">
        <v>2</v>
      </c>
      <c r="F1062" s="29">
        <v>0</v>
      </c>
    </row>
    <row r="1063" spans="1:7" x14ac:dyDescent="0.2">
      <c r="A1063" s="22">
        <v>1</v>
      </c>
      <c r="B1063" s="23">
        <v>18</v>
      </c>
      <c r="C1063" s="23">
        <v>1</v>
      </c>
      <c r="D1063" s="23">
        <v>40</v>
      </c>
      <c r="E1063" s="23">
        <v>1</v>
      </c>
      <c r="F1063" s="31">
        <v>0</v>
      </c>
      <c r="G1063" s="25"/>
    </row>
    <row r="1064" spans="1:7" x14ac:dyDescent="0.2">
      <c r="A1064" s="15">
        <v>1</v>
      </c>
      <c r="B1064" s="10">
        <v>18</v>
      </c>
      <c r="C1064" s="10">
        <v>1</v>
      </c>
      <c r="D1064" s="16">
        <v>41</v>
      </c>
      <c r="E1064" s="16">
        <v>1</v>
      </c>
      <c r="F1064" s="29">
        <v>0</v>
      </c>
    </row>
    <row r="1065" spans="1:7" x14ac:dyDescent="0.2">
      <c r="A1065" s="15">
        <v>1</v>
      </c>
      <c r="B1065" s="10">
        <v>18</v>
      </c>
      <c r="C1065" s="10">
        <v>1</v>
      </c>
      <c r="D1065" s="16">
        <v>42</v>
      </c>
      <c r="E1065" s="16">
        <v>2</v>
      </c>
      <c r="F1065" s="29">
        <v>0</v>
      </c>
    </row>
    <row r="1066" spans="1:7" x14ac:dyDescent="0.2">
      <c r="A1066" s="15">
        <v>1</v>
      </c>
      <c r="B1066" s="10">
        <v>18</v>
      </c>
      <c r="C1066" s="10">
        <v>1</v>
      </c>
      <c r="D1066" s="16">
        <v>43</v>
      </c>
      <c r="E1066" s="16">
        <v>1</v>
      </c>
      <c r="F1066" s="29">
        <v>0</v>
      </c>
    </row>
    <row r="1067" spans="1:7" x14ac:dyDescent="0.2">
      <c r="A1067" s="15">
        <v>1</v>
      </c>
      <c r="B1067" s="10">
        <v>18</v>
      </c>
      <c r="C1067" s="10">
        <v>1</v>
      </c>
      <c r="D1067" s="16">
        <v>44</v>
      </c>
      <c r="E1067" s="16">
        <v>1</v>
      </c>
      <c r="F1067" s="29">
        <v>0</v>
      </c>
    </row>
    <row r="1068" spans="1:7" x14ac:dyDescent="0.2">
      <c r="A1068" s="19">
        <v>1</v>
      </c>
      <c r="B1068" s="20">
        <v>18</v>
      </c>
      <c r="C1068" s="20">
        <v>1</v>
      </c>
      <c r="D1068" s="16">
        <v>45</v>
      </c>
      <c r="E1068" s="16">
        <v>2</v>
      </c>
      <c r="F1068" s="29">
        <v>0</v>
      </c>
    </row>
    <row r="1069" spans="1:7" x14ac:dyDescent="0.2">
      <c r="A1069" s="15">
        <v>1</v>
      </c>
      <c r="B1069" s="10">
        <v>18</v>
      </c>
      <c r="C1069" s="10">
        <v>1</v>
      </c>
      <c r="D1069" s="16">
        <v>46</v>
      </c>
      <c r="E1069" s="16">
        <v>1</v>
      </c>
      <c r="F1069" s="29">
        <v>2</v>
      </c>
    </row>
    <row r="1070" spans="1:7" x14ac:dyDescent="0.2">
      <c r="A1070" s="15">
        <v>1</v>
      </c>
      <c r="B1070" s="10">
        <v>18</v>
      </c>
      <c r="C1070" s="10">
        <v>1</v>
      </c>
      <c r="D1070" s="16">
        <v>47</v>
      </c>
      <c r="E1070" s="16">
        <v>1</v>
      </c>
      <c r="F1070" s="29">
        <v>1</v>
      </c>
    </row>
    <row r="1071" spans="1:7" x14ac:dyDescent="0.2">
      <c r="A1071" s="15">
        <v>1</v>
      </c>
      <c r="B1071" s="10">
        <v>18</v>
      </c>
      <c r="C1071" s="10">
        <v>1</v>
      </c>
      <c r="D1071" s="16">
        <v>48</v>
      </c>
      <c r="E1071" s="16">
        <v>2</v>
      </c>
      <c r="F1071" s="29">
        <v>0</v>
      </c>
    </row>
    <row r="1072" spans="1:7" x14ac:dyDescent="0.2">
      <c r="A1072" s="15">
        <v>1</v>
      </c>
      <c r="B1072" s="10">
        <v>18</v>
      </c>
      <c r="C1072" s="10">
        <v>1</v>
      </c>
      <c r="D1072" s="16">
        <v>49</v>
      </c>
      <c r="E1072" s="16">
        <v>1</v>
      </c>
      <c r="F1072" s="29">
        <v>0</v>
      </c>
    </row>
    <row r="1073" spans="1:8" x14ac:dyDescent="0.2">
      <c r="A1073" s="22">
        <v>1</v>
      </c>
      <c r="B1073" s="23">
        <v>18</v>
      </c>
      <c r="C1073" s="23">
        <v>1</v>
      </c>
      <c r="D1073" s="23">
        <v>50</v>
      </c>
      <c r="E1073" s="23">
        <v>1</v>
      </c>
      <c r="F1073" s="31">
        <v>0</v>
      </c>
      <c r="G1073" s="23"/>
    </row>
    <row r="1074" spans="1:8" x14ac:dyDescent="0.2">
      <c r="A1074" s="15">
        <v>1</v>
      </c>
      <c r="B1074" s="10">
        <v>18</v>
      </c>
      <c r="C1074" s="10">
        <v>1</v>
      </c>
      <c r="D1074" s="16">
        <v>51</v>
      </c>
      <c r="E1074" s="16">
        <v>2</v>
      </c>
      <c r="F1074" s="29">
        <v>0</v>
      </c>
    </row>
    <row r="1075" spans="1:8" x14ac:dyDescent="0.2">
      <c r="A1075" s="15">
        <v>1</v>
      </c>
      <c r="B1075" s="10">
        <v>18</v>
      </c>
      <c r="C1075" s="10">
        <v>1</v>
      </c>
      <c r="D1075" s="16">
        <v>52</v>
      </c>
      <c r="E1075" s="16">
        <v>1</v>
      </c>
      <c r="F1075" s="29">
        <v>0</v>
      </c>
    </row>
    <row r="1076" spans="1:8" x14ac:dyDescent="0.2">
      <c r="A1076" s="15">
        <v>1</v>
      </c>
      <c r="B1076" s="10">
        <v>18</v>
      </c>
      <c r="C1076" s="10">
        <v>1</v>
      </c>
      <c r="D1076" s="16">
        <v>53</v>
      </c>
      <c r="E1076" s="16">
        <v>1</v>
      </c>
      <c r="F1076" s="29">
        <v>0</v>
      </c>
    </row>
    <row r="1077" spans="1:8" x14ac:dyDescent="0.2">
      <c r="A1077" s="15">
        <v>1</v>
      </c>
      <c r="B1077" s="10">
        <v>18</v>
      </c>
      <c r="C1077" s="10">
        <v>1</v>
      </c>
      <c r="D1077" s="16">
        <v>54</v>
      </c>
      <c r="E1077" s="16">
        <v>2</v>
      </c>
      <c r="F1077" s="29">
        <v>0</v>
      </c>
    </row>
    <row r="1078" spans="1:8" x14ac:dyDescent="0.2">
      <c r="A1078" s="19">
        <v>1</v>
      </c>
      <c r="B1078" s="20">
        <v>18</v>
      </c>
      <c r="C1078" s="20">
        <v>1</v>
      </c>
      <c r="D1078" s="16">
        <v>55</v>
      </c>
      <c r="E1078" s="16">
        <v>1</v>
      </c>
      <c r="F1078" s="29">
        <v>0</v>
      </c>
    </row>
    <row r="1079" spans="1:8" x14ac:dyDescent="0.2">
      <c r="A1079" s="15">
        <v>1</v>
      </c>
      <c r="B1079" s="10">
        <v>18</v>
      </c>
      <c r="C1079" s="10">
        <v>1</v>
      </c>
      <c r="D1079" s="16">
        <v>56</v>
      </c>
      <c r="E1079" s="16">
        <v>1</v>
      </c>
      <c r="F1079" s="29">
        <v>0</v>
      </c>
    </row>
    <row r="1080" spans="1:8" x14ac:dyDescent="0.2">
      <c r="A1080" s="15">
        <v>1</v>
      </c>
      <c r="B1080" s="10">
        <v>18</v>
      </c>
      <c r="C1080" s="10">
        <v>1</v>
      </c>
      <c r="D1080" s="16">
        <v>57</v>
      </c>
      <c r="E1080" s="16">
        <v>2</v>
      </c>
      <c r="F1080" s="29">
        <v>0</v>
      </c>
    </row>
    <row r="1081" spans="1:8" x14ac:dyDescent="0.2">
      <c r="A1081" s="15">
        <v>1</v>
      </c>
      <c r="B1081" s="10">
        <v>18</v>
      </c>
      <c r="C1081" s="10">
        <v>1</v>
      </c>
      <c r="D1081" s="16">
        <v>58</v>
      </c>
      <c r="E1081" s="16">
        <v>1</v>
      </c>
      <c r="F1081" s="29">
        <v>0</v>
      </c>
    </row>
    <row r="1082" spans="1:8" x14ac:dyDescent="0.2">
      <c r="A1082" s="15">
        <v>1</v>
      </c>
      <c r="B1082" s="10">
        <v>18</v>
      </c>
      <c r="C1082" s="10">
        <v>1</v>
      </c>
      <c r="D1082" s="16">
        <v>59</v>
      </c>
      <c r="E1082" s="16">
        <v>1</v>
      </c>
      <c r="F1082" s="29">
        <v>0</v>
      </c>
    </row>
    <row r="1083" spans="1:8" ht="15.75" thickBot="1" x14ac:dyDescent="0.25">
      <c r="A1083" s="26">
        <v>1</v>
      </c>
      <c r="B1083" s="27">
        <v>18</v>
      </c>
      <c r="C1083" s="27">
        <v>1</v>
      </c>
      <c r="D1083" s="27">
        <v>60</v>
      </c>
      <c r="E1083" s="27">
        <v>2</v>
      </c>
      <c r="F1083" s="32">
        <v>0</v>
      </c>
      <c r="G1083" s="27"/>
    </row>
    <row r="1084" spans="1:8" x14ac:dyDescent="0.2">
      <c r="A1084" s="15">
        <v>1</v>
      </c>
      <c r="B1084" s="10">
        <v>19</v>
      </c>
      <c r="C1084" s="10">
        <v>1</v>
      </c>
      <c r="D1084" s="16">
        <v>1</v>
      </c>
      <c r="E1084" s="16">
        <v>1</v>
      </c>
      <c r="F1084" s="17">
        <v>1</v>
      </c>
      <c r="H1084" s="10" t="s">
        <v>54</v>
      </c>
    </row>
    <row r="1085" spans="1:8" x14ac:dyDescent="0.2">
      <c r="A1085" s="15">
        <v>1</v>
      </c>
      <c r="B1085" s="10">
        <v>19</v>
      </c>
      <c r="C1085" s="10">
        <v>1</v>
      </c>
      <c r="D1085" s="16">
        <v>2</v>
      </c>
      <c r="E1085" s="16">
        <v>1</v>
      </c>
      <c r="F1085" s="17">
        <v>1</v>
      </c>
    </row>
    <row r="1086" spans="1:8" x14ac:dyDescent="0.2">
      <c r="A1086" s="15">
        <v>1</v>
      </c>
      <c r="B1086" s="10">
        <v>19</v>
      </c>
      <c r="C1086" s="10">
        <v>1</v>
      </c>
      <c r="D1086" s="16">
        <v>3</v>
      </c>
      <c r="E1086" s="16">
        <v>2</v>
      </c>
      <c r="F1086" s="17">
        <v>2</v>
      </c>
    </row>
    <row r="1087" spans="1:8" x14ac:dyDescent="0.2">
      <c r="A1087" s="15">
        <v>1</v>
      </c>
      <c r="B1087" s="10">
        <v>19</v>
      </c>
      <c r="C1087" s="10">
        <v>1</v>
      </c>
      <c r="D1087" s="16">
        <v>4</v>
      </c>
      <c r="E1087" s="16">
        <v>1</v>
      </c>
      <c r="F1087" s="17">
        <v>0</v>
      </c>
    </row>
    <row r="1088" spans="1:8" x14ac:dyDescent="0.2">
      <c r="A1088" s="19">
        <v>1</v>
      </c>
      <c r="B1088" s="20">
        <v>19</v>
      </c>
      <c r="C1088" s="20">
        <v>1</v>
      </c>
      <c r="D1088" s="16">
        <v>5</v>
      </c>
      <c r="E1088" s="16">
        <v>1</v>
      </c>
      <c r="F1088" s="17">
        <v>1</v>
      </c>
    </row>
    <row r="1089" spans="1:7" x14ac:dyDescent="0.2">
      <c r="A1089" s="15">
        <v>1</v>
      </c>
      <c r="B1089" s="10">
        <v>19</v>
      </c>
      <c r="C1089" s="10">
        <v>1</v>
      </c>
      <c r="D1089" s="16">
        <v>6</v>
      </c>
      <c r="E1089" s="16">
        <v>2</v>
      </c>
      <c r="F1089" s="17">
        <v>0</v>
      </c>
    </row>
    <row r="1090" spans="1:7" x14ac:dyDescent="0.2">
      <c r="A1090" s="15">
        <v>1</v>
      </c>
      <c r="B1090" s="10">
        <v>19</v>
      </c>
      <c r="C1090" s="10">
        <v>1</v>
      </c>
      <c r="D1090" s="16">
        <v>7</v>
      </c>
      <c r="E1090" s="16">
        <v>1</v>
      </c>
      <c r="F1090" s="17">
        <v>2</v>
      </c>
    </row>
    <row r="1091" spans="1:7" x14ac:dyDescent="0.2">
      <c r="A1091" s="15">
        <v>1</v>
      </c>
      <c r="B1091" s="10">
        <v>19</v>
      </c>
      <c r="C1091" s="10">
        <v>1</v>
      </c>
      <c r="D1091" s="16">
        <v>8</v>
      </c>
      <c r="E1091" s="16">
        <v>1</v>
      </c>
      <c r="F1091" s="17">
        <v>0</v>
      </c>
    </row>
    <row r="1092" spans="1:7" x14ac:dyDescent="0.2">
      <c r="A1092" s="15">
        <v>1</v>
      </c>
      <c r="B1092" s="10">
        <v>19</v>
      </c>
      <c r="C1092" s="10">
        <v>1</v>
      </c>
      <c r="D1092" s="16">
        <v>9</v>
      </c>
      <c r="E1092" s="16">
        <v>2</v>
      </c>
      <c r="F1092" s="17"/>
      <c r="G1092" s="10" t="s">
        <v>49</v>
      </c>
    </row>
    <row r="1093" spans="1:7" x14ac:dyDescent="0.2">
      <c r="A1093" s="22">
        <v>1</v>
      </c>
      <c r="B1093" s="23">
        <v>19</v>
      </c>
      <c r="C1093" s="23">
        <v>1</v>
      </c>
      <c r="D1093" s="23">
        <v>10</v>
      </c>
      <c r="E1093" s="23">
        <v>1</v>
      </c>
      <c r="F1093" s="24">
        <v>0</v>
      </c>
      <c r="G1093" s="25"/>
    </row>
    <row r="1094" spans="1:7" x14ac:dyDescent="0.2">
      <c r="A1094" s="15">
        <v>1</v>
      </c>
      <c r="B1094" s="10">
        <v>19</v>
      </c>
      <c r="C1094" s="10">
        <v>1</v>
      </c>
      <c r="D1094" s="16">
        <v>11</v>
      </c>
      <c r="E1094" s="16">
        <v>1</v>
      </c>
      <c r="F1094" s="17">
        <v>0</v>
      </c>
    </row>
    <row r="1095" spans="1:7" x14ac:dyDescent="0.2">
      <c r="A1095" s="15">
        <v>1</v>
      </c>
      <c r="B1095" s="10">
        <v>19</v>
      </c>
      <c r="C1095" s="10">
        <v>1</v>
      </c>
      <c r="D1095" s="16">
        <v>12</v>
      </c>
      <c r="E1095" s="16">
        <v>2</v>
      </c>
      <c r="F1095" s="17">
        <v>0</v>
      </c>
    </row>
    <row r="1096" spans="1:7" x14ac:dyDescent="0.2">
      <c r="A1096" s="15">
        <v>1</v>
      </c>
      <c r="B1096" s="10">
        <v>19</v>
      </c>
      <c r="C1096" s="10">
        <v>1</v>
      </c>
      <c r="D1096" s="16">
        <v>13</v>
      </c>
      <c r="E1096" s="16">
        <v>1</v>
      </c>
      <c r="F1096" s="17">
        <v>1</v>
      </c>
    </row>
    <row r="1097" spans="1:7" x14ac:dyDescent="0.2">
      <c r="A1097" s="15">
        <v>1</v>
      </c>
      <c r="B1097" s="10">
        <v>19</v>
      </c>
      <c r="C1097" s="10">
        <v>1</v>
      </c>
      <c r="D1097" s="16">
        <v>14</v>
      </c>
      <c r="E1097" s="16">
        <v>1</v>
      </c>
      <c r="F1097" s="17">
        <v>0</v>
      </c>
    </row>
    <row r="1098" spans="1:7" x14ac:dyDescent="0.2">
      <c r="A1098" s="19">
        <v>1</v>
      </c>
      <c r="B1098" s="20">
        <v>19</v>
      </c>
      <c r="C1098" s="20">
        <v>1</v>
      </c>
      <c r="D1098" s="16">
        <v>15</v>
      </c>
      <c r="E1098" s="16">
        <v>2</v>
      </c>
      <c r="F1098" s="17">
        <v>1</v>
      </c>
    </row>
    <row r="1099" spans="1:7" x14ac:dyDescent="0.2">
      <c r="A1099" s="15">
        <v>1</v>
      </c>
      <c r="B1099" s="10">
        <v>19</v>
      </c>
      <c r="C1099" s="10">
        <v>1</v>
      </c>
      <c r="D1099" s="16">
        <v>16</v>
      </c>
      <c r="E1099" s="16">
        <v>1</v>
      </c>
      <c r="F1099" s="17">
        <v>0</v>
      </c>
    </row>
    <row r="1100" spans="1:7" x14ac:dyDescent="0.2">
      <c r="A1100" s="15">
        <v>1</v>
      </c>
      <c r="B1100" s="10">
        <v>19</v>
      </c>
      <c r="C1100" s="10">
        <v>1</v>
      </c>
      <c r="D1100" s="16">
        <v>17</v>
      </c>
      <c r="E1100" s="16">
        <v>1</v>
      </c>
      <c r="F1100" s="17">
        <v>0</v>
      </c>
    </row>
    <row r="1101" spans="1:7" x14ac:dyDescent="0.2">
      <c r="A1101" s="15">
        <v>1</v>
      </c>
      <c r="B1101" s="10">
        <v>19</v>
      </c>
      <c r="C1101" s="10">
        <v>1</v>
      </c>
      <c r="D1101" s="16">
        <v>18</v>
      </c>
      <c r="E1101" s="16">
        <v>2</v>
      </c>
      <c r="F1101" s="17">
        <v>0</v>
      </c>
    </row>
    <row r="1102" spans="1:7" x14ac:dyDescent="0.2">
      <c r="A1102" s="15">
        <v>1</v>
      </c>
      <c r="B1102" s="10">
        <v>19</v>
      </c>
      <c r="C1102" s="10">
        <v>1</v>
      </c>
      <c r="D1102" s="16">
        <v>19</v>
      </c>
      <c r="E1102" s="16">
        <v>1</v>
      </c>
      <c r="F1102" s="17">
        <v>0</v>
      </c>
    </row>
    <row r="1103" spans="1:7" x14ac:dyDescent="0.2">
      <c r="A1103" s="22">
        <v>1</v>
      </c>
      <c r="B1103" s="23">
        <v>19</v>
      </c>
      <c r="C1103" s="23">
        <v>1</v>
      </c>
      <c r="D1103" s="23">
        <v>20</v>
      </c>
      <c r="E1103" s="23">
        <v>1</v>
      </c>
      <c r="F1103" s="24">
        <v>0</v>
      </c>
      <c r="G1103" s="25"/>
    </row>
    <row r="1104" spans="1:7" x14ac:dyDescent="0.2">
      <c r="A1104" s="15">
        <v>1</v>
      </c>
      <c r="B1104" s="10">
        <v>19</v>
      </c>
      <c r="C1104" s="10">
        <v>1</v>
      </c>
      <c r="D1104" s="16">
        <v>21</v>
      </c>
      <c r="E1104" s="16">
        <v>2</v>
      </c>
      <c r="F1104" s="17">
        <v>0</v>
      </c>
    </row>
    <row r="1105" spans="1:8" x14ac:dyDescent="0.2">
      <c r="A1105" s="15">
        <v>1</v>
      </c>
      <c r="B1105" s="10">
        <v>19</v>
      </c>
      <c r="C1105" s="10">
        <v>1</v>
      </c>
      <c r="D1105" s="16">
        <v>22</v>
      </c>
      <c r="E1105" s="16">
        <v>1</v>
      </c>
      <c r="F1105" s="17">
        <v>2</v>
      </c>
    </row>
    <row r="1106" spans="1:8" x14ac:dyDescent="0.2">
      <c r="A1106" s="15">
        <v>1</v>
      </c>
      <c r="B1106" s="10">
        <v>19</v>
      </c>
      <c r="C1106" s="10">
        <v>1</v>
      </c>
      <c r="D1106" s="16">
        <v>23</v>
      </c>
      <c r="E1106" s="16">
        <v>1</v>
      </c>
      <c r="F1106" s="17">
        <v>0</v>
      </c>
    </row>
    <row r="1107" spans="1:8" x14ac:dyDescent="0.2">
      <c r="A1107" s="15">
        <v>1</v>
      </c>
      <c r="B1107" s="10">
        <v>19</v>
      </c>
      <c r="C1107" s="10">
        <v>1</v>
      </c>
      <c r="D1107" s="16">
        <v>24</v>
      </c>
      <c r="E1107" s="16">
        <v>2</v>
      </c>
      <c r="F1107" s="17">
        <v>0</v>
      </c>
    </row>
    <row r="1108" spans="1:8" x14ac:dyDescent="0.2">
      <c r="A1108" s="19">
        <v>1</v>
      </c>
      <c r="B1108" s="20">
        <v>19</v>
      </c>
      <c r="C1108" s="20">
        <v>1</v>
      </c>
      <c r="D1108" s="16">
        <v>25</v>
      </c>
      <c r="E1108" s="16">
        <v>1</v>
      </c>
      <c r="F1108" s="17">
        <v>1</v>
      </c>
    </row>
    <row r="1109" spans="1:8" x14ac:dyDescent="0.2">
      <c r="A1109" s="15">
        <v>1</v>
      </c>
      <c r="B1109" s="10">
        <v>19</v>
      </c>
      <c r="C1109" s="10">
        <v>1</v>
      </c>
      <c r="D1109" s="16">
        <v>26</v>
      </c>
      <c r="E1109" s="16">
        <v>1</v>
      </c>
      <c r="F1109" s="17">
        <v>0</v>
      </c>
    </row>
    <row r="1110" spans="1:8" x14ac:dyDescent="0.2">
      <c r="A1110" s="15">
        <v>1</v>
      </c>
      <c r="B1110" s="10">
        <v>19</v>
      </c>
      <c r="C1110" s="10">
        <v>1</v>
      </c>
      <c r="D1110" s="16">
        <v>27</v>
      </c>
      <c r="E1110" s="16">
        <v>2</v>
      </c>
      <c r="F1110" s="17">
        <v>0</v>
      </c>
    </row>
    <row r="1111" spans="1:8" x14ac:dyDescent="0.2">
      <c r="A1111" s="15">
        <v>1</v>
      </c>
      <c r="B1111" s="10">
        <v>19</v>
      </c>
      <c r="C1111" s="10">
        <v>1</v>
      </c>
      <c r="D1111" s="16">
        <v>28</v>
      </c>
      <c r="E1111" s="16">
        <v>1</v>
      </c>
      <c r="F1111" s="17">
        <v>0</v>
      </c>
    </row>
    <row r="1112" spans="1:8" x14ac:dyDescent="0.2">
      <c r="A1112" s="15">
        <v>1</v>
      </c>
      <c r="B1112" s="20">
        <v>19</v>
      </c>
      <c r="C1112" s="20">
        <v>1</v>
      </c>
      <c r="D1112" s="16">
        <v>29</v>
      </c>
      <c r="E1112" s="16">
        <v>1</v>
      </c>
      <c r="F1112" s="17">
        <v>0</v>
      </c>
    </row>
    <row r="1113" spans="1:8" x14ac:dyDescent="0.2">
      <c r="A1113" s="22">
        <v>1</v>
      </c>
      <c r="B1113" s="23">
        <v>19</v>
      </c>
      <c r="C1113" s="23">
        <v>1</v>
      </c>
      <c r="D1113" s="23">
        <v>30</v>
      </c>
      <c r="E1113" s="23">
        <v>2</v>
      </c>
      <c r="F1113" s="24">
        <v>0</v>
      </c>
      <c r="G1113" s="25"/>
    </row>
    <row r="1114" spans="1:8" x14ac:dyDescent="0.2">
      <c r="A1114" s="15">
        <v>1</v>
      </c>
      <c r="B1114" s="10">
        <v>19</v>
      </c>
      <c r="C1114" s="10">
        <v>1</v>
      </c>
      <c r="D1114" s="16">
        <v>31</v>
      </c>
      <c r="E1114" s="16">
        <v>1</v>
      </c>
      <c r="F1114" s="17">
        <v>0</v>
      </c>
      <c r="H1114" s="10" t="s">
        <v>56</v>
      </c>
    </row>
    <row r="1115" spans="1:8" x14ac:dyDescent="0.2">
      <c r="A1115" s="15">
        <v>1</v>
      </c>
      <c r="B1115" s="10">
        <v>19</v>
      </c>
      <c r="C1115" s="10">
        <v>1</v>
      </c>
      <c r="D1115" s="16">
        <v>32</v>
      </c>
      <c r="E1115" s="16">
        <v>1</v>
      </c>
      <c r="F1115" s="17">
        <v>2</v>
      </c>
    </row>
    <row r="1116" spans="1:8" x14ac:dyDescent="0.2">
      <c r="A1116" s="15">
        <v>1</v>
      </c>
      <c r="B1116" s="10">
        <v>19</v>
      </c>
      <c r="C1116" s="10">
        <v>1</v>
      </c>
      <c r="D1116" s="16">
        <v>33</v>
      </c>
      <c r="E1116" s="16">
        <v>2</v>
      </c>
      <c r="F1116" s="17">
        <v>0</v>
      </c>
    </row>
    <row r="1117" spans="1:8" x14ac:dyDescent="0.2">
      <c r="A1117" s="15">
        <v>1</v>
      </c>
      <c r="B1117" s="10">
        <v>19</v>
      </c>
      <c r="C1117" s="10">
        <v>1</v>
      </c>
      <c r="D1117" s="16">
        <v>34</v>
      </c>
      <c r="E1117" s="16">
        <v>1</v>
      </c>
      <c r="F1117" s="17">
        <v>0</v>
      </c>
    </row>
    <row r="1118" spans="1:8" x14ac:dyDescent="0.2">
      <c r="A1118" s="19">
        <v>1</v>
      </c>
      <c r="B1118" s="20">
        <v>19</v>
      </c>
      <c r="C1118" s="20">
        <v>1</v>
      </c>
      <c r="D1118" s="16">
        <v>35</v>
      </c>
      <c r="E1118" s="16">
        <v>1</v>
      </c>
      <c r="F1118" s="17"/>
      <c r="G1118" s="10" t="s">
        <v>57</v>
      </c>
    </row>
    <row r="1119" spans="1:8" x14ac:dyDescent="0.2">
      <c r="A1119" s="15">
        <v>1</v>
      </c>
      <c r="B1119" s="10">
        <v>19</v>
      </c>
      <c r="C1119" s="10">
        <v>1</v>
      </c>
      <c r="D1119" s="16">
        <v>36</v>
      </c>
      <c r="E1119" s="16">
        <v>2</v>
      </c>
      <c r="F1119" s="17">
        <v>0</v>
      </c>
    </row>
    <row r="1120" spans="1:8" x14ac:dyDescent="0.2">
      <c r="A1120" s="15">
        <v>1</v>
      </c>
      <c r="B1120" s="10">
        <v>19</v>
      </c>
      <c r="C1120" s="10">
        <v>1</v>
      </c>
      <c r="D1120" s="16">
        <v>37</v>
      </c>
      <c r="E1120" s="16">
        <v>1</v>
      </c>
      <c r="F1120" s="17">
        <v>8</v>
      </c>
    </row>
    <row r="1121" spans="1:7" x14ac:dyDescent="0.2">
      <c r="A1121" s="15">
        <v>1</v>
      </c>
      <c r="B1121" s="10">
        <v>19</v>
      </c>
      <c r="C1121" s="10">
        <v>1</v>
      </c>
      <c r="D1121" s="16">
        <v>38</v>
      </c>
      <c r="E1121" s="16">
        <v>1</v>
      </c>
      <c r="F1121" s="17">
        <v>0</v>
      </c>
    </row>
    <row r="1122" spans="1:7" x14ac:dyDescent="0.2">
      <c r="A1122" s="15">
        <v>1</v>
      </c>
      <c r="B1122" s="10">
        <v>19</v>
      </c>
      <c r="C1122" s="10">
        <v>1</v>
      </c>
      <c r="D1122" s="16">
        <v>39</v>
      </c>
      <c r="E1122" s="16">
        <v>2</v>
      </c>
      <c r="F1122" s="17">
        <v>0</v>
      </c>
    </row>
    <row r="1123" spans="1:7" x14ac:dyDescent="0.2">
      <c r="A1123" s="22">
        <v>1</v>
      </c>
      <c r="B1123" s="23">
        <v>19</v>
      </c>
      <c r="C1123" s="23">
        <v>1</v>
      </c>
      <c r="D1123" s="23">
        <v>40</v>
      </c>
      <c r="E1123" s="23">
        <v>1</v>
      </c>
      <c r="F1123" s="24">
        <v>0</v>
      </c>
      <c r="G1123" s="25"/>
    </row>
    <row r="1124" spans="1:7" x14ac:dyDescent="0.2">
      <c r="A1124" s="15">
        <v>1</v>
      </c>
      <c r="B1124" s="10">
        <v>19</v>
      </c>
      <c r="C1124" s="10">
        <v>1</v>
      </c>
      <c r="D1124" s="16">
        <v>41</v>
      </c>
      <c r="E1124" s="16">
        <v>1</v>
      </c>
      <c r="F1124" s="17">
        <v>1</v>
      </c>
    </row>
    <row r="1125" spans="1:7" x14ac:dyDescent="0.2">
      <c r="A1125" s="15">
        <v>1</v>
      </c>
      <c r="B1125" s="10">
        <v>19</v>
      </c>
      <c r="C1125" s="10">
        <v>1</v>
      </c>
      <c r="D1125" s="16">
        <v>42</v>
      </c>
      <c r="E1125" s="16">
        <v>2</v>
      </c>
      <c r="F1125" s="17">
        <v>0</v>
      </c>
    </row>
    <row r="1126" spans="1:7" x14ac:dyDescent="0.2">
      <c r="A1126" s="15">
        <v>1</v>
      </c>
      <c r="B1126" s="10">
        <v>19</v>
      </c>
      <c r="C1126" s="10">
        <v>1</v>
      </c>
      <c r="D1126" s="16">
        <v>43</v>
      </c>
      <c r="E1126" s="16">
        <v>1</v>
      </c>
      <c r="F1126" s="17">
        <v>0</v>
      </c>
    </row>
    <row r="1127" spans="1:7" x14ac:dyDescent="0.2">
      <c r="A1127" s="15">
        <v>1</v>
      </c>
      <c r="B1127" s="10">
        <v>19</v>
      </c>
      <c r="C1127" s="10">
        <v>1</v>
      </c>
      <c r="D1127" s="16">
        <v>44</v>
      </c>
      <c r="E1127" s="16">
        <v>1</v>
      </c>
      <c r="F1127" s="17">
        <v>0</v>
      </c>
    </row>
    <row r="1128" spans="1:7" x14ac:dyDescent="0.2">
      <c r="A1128" s="19">
        <v>1</v>
      </c>
      <c r="B1128" s="20">
        <v>19</v>
      </c>
      <c r="C1128" s="20">
        <v>1</v>
      </c>
      <c r="D1128" s="16">
        <v>45</v>
      </c>
      <c r="E1128" s="16">
        <v>2</v>
      </c>
      <c r="F1128" s="17">
        <v>0</v>
      </c>
    </row>
    <row r="1129" spans="1:7" x14ac:dyDescent="0.2">
      <c r="A1129" s="15">
        <v>1</v>
      </c>
      <c r="B1129" s="10">
        <v>19</v>
      </c>
      <c r="C1129" s="10">
        <v>1</v>
      </c>
      <c r="D1129" s="16">
        <v>46</v>
      </c>
      <c r="E1129" s="16">
        <v>1</v>
      </c>
      <c r="F1129" s="17">
        <v>0</v>
      </c>
    </row>
    <row r="1130" spans="1:7" x14ac:dyDescent="0.2">
      <c r="A1130" s="15">
        <v>1</v>
      </c>
      <c r="B1130" s="10">
        <v>19</v>
      </c>
      <c r="C1130" s="10">
        <v>1</v>
      </c>
      <c r="D1130" s="16">
        <v>47</v>
      </c>
      <c r="E1130" s="16">
        <v>1</v>
      </c>
      <c r="F1130" s="17">
        <v>3</v>
      </c>
    </row>
    <row r="1131" spans="1:7" x14ac:dyDescent="0.2">
      <c r="A1131" s="15">
        <v>1</v>
      </c>
      <c r="B1131" s="10">
        <v>19</v>
      </c>
      <c r="C1131" s="10">
        <v>1</v>
      </c>
      <c r="D1131" s="16">
        <v>48</v>
      </c>
      <c r="E1131" s="16">
        <v>2</v>
      </c>
      <c r="F1131" s="17">
        <v>0</v>
      </c>
    </row>
    <row r="1132" spans="1:7" x14ac:dyDescent="0.2">
      <c r="A1132" s="15">
        <v>1</v>
      </c>
      <c r="B1132" s="10">
        <v>19</v>
      </c>
      <c r="C1132" s="10">
        <v>1</v>
      </c>
      <c r="D1132" s="16">
        <v>49</v>
      </c>
      <c r="E1132" s="16">
        <v>1</v>
      </c>
      <c r="F1132" s="17">
        <v>2</v>
      </c>
    </row>
    <row r="1133" spans="1:7" x14ac:dyDescent="0.2">
      <c r="A1133" s="22">
        <v>1</v>
      </c>
      <c r="B1133" s="23">
        <v>19</v>
      </c>
      <c r="C1133" s="23">
        <v>1</v>
      </c>
      <c r="D1133" s="23">
        <v>50</v>
      </c>
      <c r="E1133" s="23">
        <v>1</v>
      </c>
      <c r="F1133" s="24">
        <v>0</v>
      </c>
      <c r="G1133" s="23"/>
    </row>
    <row r="1134" spans="1:7" x14ac:dyDescent="0.2">
      <c r="A1134" s="15">
        <v>1</v>
      </c>
      <c r="B1134" s="10">
        <v>19</v>
      </c>
      <c r="C1134" s="10">
        <v>1</v>
      </c>
      <c r="D1134" s="16">
        <v>51</v>
      </c>
      <c r="E1134" s="16">
        <v>2</v>
      </c>
      <c r="F1134" s="17">
        <v>0</v>
      </c>
    </row>
    <row r="1135" spans="1:7" x14ac:dyDescent="0.2">
      <c r="A1135" s="15">
        <v>1</v>
      </c>
      <c r="B1135" s="10">
        <v>19</v>
      </c>
      <c r="C1135" s="10">
        <v>1</v>
      </c>
      <c r="D1135" s="16">
        <v>52</v>
      </c>
      <c r="E1135" s="16">
        <v>1</v>
      </c>
      <c r="F1135" s="17">
        <v>0</v>
      </c>
    </row>
    <row r="1136" spans="1:7" x14ac:dyDescent="0.2">
      <c r="A1136" s="15">
        <v>1</v>
      </c>
      <c r="B1136" s="10">
        <v>19</v>
      </c>
      <c r="C1136" s="10">
        <v>1</v>
      </c>
      <c r="D1136" s="16">
        <v>53</v>
      </c>
      <c r="E1136" s="16">
        <v>1</v>
      </c>
      <c r="F1136" s="17">
        <v>0</v>
      </c>
    </row>
    <row r="1137" spans="1:8" x14ac:dyDescent="0.2">
      <c r="A1137" s="15">
        <v>1</v>
      </c>
      <c r="B1137" s="10">
        <v>19</v>
      </c>
      <c r="C1137" s="10">
        <v>1</v>
      </c>
      <c r="D1137" s="16">
        <v>54</v>
      </c>
      <c r="E1137" s="16">
        <v>2</v>
      </c>
      <c r="F1137" s="17">
        <v>0</v>
      </c>
    </row>
    <row r="1138" spans="1:8" x14ac:dyDescent="0.2">
      <c r="A1138" s="19">
        <v>1</v>
      </c>
      <c r="B1138" s="20">
        <v>19</v>
      </c>
      <c r="C1138" s="20">
        <v>1</v>
      </c>
      <c r="D1138" s="16">
        <v>55</v>
      </c>
      <c r="E1138" s="16">
        <v>1</v>
      </c>
      <c r="F1138" s="17">
        <v>0</v>
      </c>
    </row>
    <row r="1139" spans="1:8" x14ac:dyDescent="0.2">
      <c r="A1139" s="15">
        <v>1</v>
      </c>
      <c r="B1139" s="10">
        <v>19</v>
      </c>
      <c r="C1139" s="10">
        <v>1</v>
      </c>
      <c r="D1139" s="16">
        <v>56</v>
      </c>
      <c r="E1139" s="16">
        <v>1</v>
      </c>
      <c r="F1139" s="17">
        <v>0</v>
      </c>
    </row>
    <row r="1140" spans="1:8" x14ac:dyDescent="0.2">
      <c r="A1140" s="15">
        <v>1</v>
      </c>
      <c r="B1140" s="10">
        <v>19</v>
      </c>
      <c r="C1140" s="10">
        <v>1</v>
      </c>
      <c r="D1140" s="16">
        <v>57</v>
      </c>
      <c r="E1140" s="16">
        <v>2</v>
      </c>
      <c r="F1140" s="17">
        <v>0</v>
      </c>
    </row>
    <row r="1141" spans="1:8" x14ac:dyDescent="0.2">
      <c r="A1141" s="15">
        <v>1</v>
      </c>
      <c r="B1141" s="10">
        <v>19</v>
      </c>
      <c r="C1141" s="10">
        <v>1</v>
      </c>
      <c r="D1141" s="16">
        <v>58</v>
      </c>
      <c r="E1141" s="16">
        <v>1</v>
      </c>
      <c r="F1141" s="17">
        <v>3</v>
      </c>
    </row>
    <row r="1142" spans="1:8" x14ac:dyDescent="0.2">
      <c r="A1142" s="15">
        <v>1</v>
      </c>
      <c r="B1142" s="10">
        <v>19</v>
      </c>
      <c r="C1142" s="10">
        <v>1</v>
      </c>
      <c r="D1142" s="16">
        <v>59</v>
      </c>
      <c r="E1142" s="16">
        <v>1</v>
      </c>
      <c r="F1142" s="17">
        <v>1</v>
      </c>
    </row>
    <row r="1143" spans="1:8" ht="15.75" thickBot="1" x14ac:dyDescent="0.25">
      <c r="A1143" s="26">
        <v>1</v>
      </c>
      <c r="B1143" s="27">
        <v>19</v>
      </c>
      <c r="C1143" s="27">
        <v>1</v>
      </c>
      <c r="D1143" s="27">
        <v>60</v>
      </c>
      <c r="E1143" s="27">
        <v>2</v>
      </c>
      <c r="F1143" s="28">
        <v>0</v>
      </c>
      <c r="G1143" s="27"/>
    </row>
    <row r="1144" spans="1:8" x14ac:dyDescent="0.2">
      <c r="A1144" s="15">
        <v>1</v>
      </c>
      <c r="B1144" s="10">
        <v>20</v>
      </c>
      <c r="C1144" s="10">
        <v>1</v>
      </c>
      <c r="D1144" s="16">
        <v>1</v>
      </c>
      <c r="E1144" s="16">
        <v>1</v>
      </c>
      <c r="F1144" s="17">
        <v>2</v>
      </c>
      <c r="H1144" s="10" t="s">
        <v>56</v>
      </c>
    </row>
    <row r="1145" spans="1:8" x14ac:dyDescent="0.2">
      <c r="A1145" s="15">
        <v>1</v>
      </c>
      <c r="B1145" s="10">
        <v>20</v>
      </c>
      <c r="C1145" s="10">
        <v>1</v>
      </c>
      <c r="D1145" s="16">
        <v>2</v>
      </c>
      <c r="E1145" s="16">
        <v>1</v>
      </c>
      <c r="F1145" s="17">
        <v>0</v>
      </c>
    </row>
    <row r="1146" spans="1:8" x14ac:dyDescent="0.2">
      <c r="A1146" s="15">
        <v>1</v>
      </c>
      <c r="B1146" s="10">
        <v>20</v>
      </c>
      <c r="C1146" s="10">
        <v>1</v>
      </c>
      <c r="D1146" s="16">
        <v>3</v>
      </c>
      <c r="E1146" s="16">
        <v>2</v>
      </c>
      <c r="F1146" s="17">
        <v>0</v>
      </c>
    </row>
    <row r="1147" spans="1:8" x14ac:dyDescent="0.2">
      <c r="A1147" s="15">
        <v>1</v>
      </c>
      <c r="B1147" s="10">
        <v>20</v>
      </c>
      <c r="C1147" s="10">
        <v>1</v>
      </c>
      <c r="D1147" s="16">
        <v>4</v>
      </c>
      <c r="E1147" s="16">
        <v>1</v>
      </c>
      <c r="F1147" s="17">
        <v>0</v>
      </c>
    </row>
    <row r="1148" spans="1:8" x14ac:dyDescent="0.2">
      <c r="A1148" s="19">
        <v>1</v>
      </c>
      <c r="B1148" s="20">
        <v>20</v>
      </c>
      <c r="C1148" s="20">
        <v>1</v>
      </c>
      <c r="D1148" s="16">
        <v>5</v>
      </c>
      <c r="E1148" s="16">
        <v>1</v>
      </c>
      <c r="F1148" s="17">
        <v>0</v>
      </c>
    </row>
    <row r="1149" spans="1:8" x14ac:dyDescent="0.2">
      <c r="A1149" s="15">
        <v>1</v>
      </c>
      <c r="B1149" s="10">
        <v>20</v>
      </c>
      <c r="C1149" s="10">
        <v>1</v>
      </c>
      <c r="D1149" s="16">
        <v>6</v>
      </c>
      <c r="E1149" s="16">
        <v>2</v>
      </c>
      <c r="F1149" s="17">
        <v>1</v>
      </c>
    </row>
    <row r="1150" spans="1:8" x14ac:dyDescent="0.2">
      <c r="A1150" s="15">
        <v>1</v>
      </c>
      <c r="B1150" s="10">
        <v>20</v>
      </c>
      <c r="C1150" s="10">
        <v>1</v>
      </c>
      <c r="D1150" s="16">
        <v>7</v>
      </c>
      <c r="E1150" s="16">
        <v>1</v>
      </c>
      <c r="F1150" s="17">
        <v>0</v>
      </c>
    </row>
    <row r="1151" spans="1:8" x14ac:dyDescent="0.2">
      <c r="A1151" s="15">
        <v>1</v>
      </c>
      <c r="B1151" s="10">
        <v>20</v>
      </c>
      <c r="C1151" s="10">
        <v>1</v>
      </c>
      <c r="D1151" s="16">
        <v>8</v>
      </c>
      <c r="E1151" s="16">
        <v>1</v>
      </c>
      <c r="F1151" s="17">
        <v>0</v>
      </c>
    </row>
    <row r="1152" spans="1:8" x14ac:dyDescent="0.2">
      <c r="A1152" s="15">
        <v>1</v>
      </c>
      <c r="B1152" s="10">
        <v>20</v>
      </c>
      <c r="C1152" s="10">
        <v>1</v>
      </c>
      <c r="D1152" s="16">
        <v>9</v>
      </c>
      <c r="E1152" s="16">
        <v>2</v>
      </c>
      <c r="F1152" s="17">
        <v>0</v>
      </c>
    </row>
    <row r="1153" spans="1:7" x14ac:dyDescent="0.2">
      <c r="A1153" s="22">
        <v>1</v>
      </c>
      <c r="B1153" s="23">
        <v>20</v>
      </c>
      <c r="C1153" s="23">
        <v>1</v>
      </c>
      <c r="D1153" s="23">
        <v>10</v>
      </c>
      <c r="E1153" s="23">
        <v>1</v>
      </c>
      <c r="F1153" s="24">
        <v>0</v>
      </c>
      <c r="G1153" s="25"/>
    </row>
    <row r="1154" spans="1:7" x14ac:dyDescent="0.2">
      <c r="A1154" s="15">
        <v>1</v>
      </c>
      <c r="B1154" s="10">
        <v>20</v>
      </c>
      <c r="C1154" s="10">
        <v>1</v>
      </c>
      <c r="D1154" s="16">
        <v>11</v>
      </c>
      <c r="E1154" s="16">
        <v>1</v>
      </c>
      <c r="F1154" s="17">
        <v>4</v>
      </c>
    </row>
    <row r="1155" spans="1:7" x14ac:dyDescent="0.2">
      <c r="A1155" s="15">
        <v>1</v>
      </c>
      <c r="B1155" s="10">
        <v>20</v>
      </c>
      <c r="C1155" s="10">
        <v>1</v>
      </c>
      <c r="D1155" s="16">
        <v>12</v>
      </c>
      <c r="E1155" s="16">
        <v>2</v>
      </c>
      <c r="F1155" s="17">
        <v>0</v>
      </c>
    </row>
    <row r="1156" spans="1:7" x14ac:dyDescent="0.2">
      <c r="A1156" s="15">
        <v>1</v>
      </c>
      <c r="B1156" s="10">
        <v>20</v>
      </c>
      <c r="C1156" s="10">
        <v>1</v>
      </c>
      <c r="D1156" s="16">
        <v>13</v>
      </c>
      <c r="E1156" s="16">
        <v>1</v>
      </c>
      <c r="F1156" s="17">
        <v>9</v>
      </c>
    </row>
    <row r="1157" spans="1:7" x14ac:dyDescent="0.2">
      <c r="A1157" s="15">
        <v>1</v>
      </c>
      <c r="B1157" s="10">
        <v>20</v>
      </c>
      <c r="C1157" s="10">
        <v>1</v>
      </c>
      <c r="D1157" s="16">
        <v>14</v>
      </c>
      <c r="E1157" s="16">
        <v>1</v>
      </c>
      <c r="F1157" s="17">
        <v>18</v>
      </c>
    </row>
    <row r="1158" spans="1:7" x14ac:dyDescent="0.2">
      <c r="A1158" s="19">
        <v>1</v>
      </c>
      <c r="B1158" s="20">
        <v>20</v>
      </c>
      <c r="C1158" s="20">
        <v>1</v>
      </c>
      <c r="D1158" s="16">
        <v>15</v>
      </c>
      <c r="E1158" s="16">
        <v>2</v>
      </c>
      <c r="F1158" s="17">
        <v>0</v>
      </c>
    </row>
    <row r="1159" spans="1:7" x14ac:dyDescent="0.2">
      <c r="A1159" s="15">
        <v>1</v>
      </c>
      <c r="B1159" s="10">
        <v>20</v>
      </c>
      <c r="C1159" s="10">
        <v>1</v>
      </c>
      <c r="D1159" s="16">
        <v>16</v>
      </c>
      <c r="E1159" s="16">
        <v>1</v>
      </c>
      <c r="F1159" s="17">
        <v>2</v>
      </c>
    </row>
    <row r="1160" spans="1:7" x14ac:dyDescent="0.2">
      <c r="A1160" s="15">
        <v>1</v>
      </c>
      <c r="B1160" s="10">
        <v>20</v>
      </c>
      <c r="C1160" s="10">
        <v>1</v>
      </c>
      <c r="D1160" s="16">
        <v>17</v>
      </c>
      <c r="E1160" s="16">
        <v>1</v>
      </c>
      <c r="F1160" s="17">
        <v>0</v>
      </c>
    </row>
    <row r="1161" spans="1:7" x14ac:dyDescent="0.2">
      <c r="A1161" s="15">
        <v>1</v>
      </c>
      <c r="B1161" s="10">
        <v>20</v>
      </c>
      <c r="C1161" s="10">
        <v>1</v>
      </c>
      <c r="D1161" s="16">
        <v>18</v>
      </c>
      <c r="E1161" s="16">
        <v>2</v>
      </c>
      <c r="F1161" s="17">
        <v>5</v>
      </c>
    </row>
    <row r="1162" spans="1:7" x14ac:dyDescent="0.2">
      <c r="A1162" s="15">
        <v>1</v>
      </c>
      <c r="B1162" s="10">
        <v>20</v>
      </c>
      <c r="C1162" s="10">
        <v>1</v>
      </c>
      <c r="D1162" s="16">
        <v>19</v>
      </c>
      <c r="E1162" s="16">
        <v>1</v>
      </c>
      <c r="F1162" s="17">
        <v>5</v>
      </c>
    </row>
    <row r="1163" spans="1:7" x14ac:dyDescent="0.2">
      <c r="A1163" s="22">
        <v>1</v>
      </c>
      <c r="B1163" s="23">
        <v>20</v>
      </c>
      <c r="C1163" s="23">
        <v>1</v>
      </c>
      <c r="D1163" s="23">
        <v>20</v>
      </c>
      <c r="E1163" s="23">
        <v>1</v>
      </c>
      <c r="F1163" s="24">
        <v>0</v>
      </c>
      <c r="G1163" s="25"/>
    </row>
    <row r="1164" spans="1:7" x14ac:dyDescent="0.2">
      <c r="A1164" s="15">
        <v>1</v>
      </c>
      <c r="B1164" s="10">
        <v>20</v>
      </c>
      <c r="C1164" s="10">
        <v>1</v>
      </c>
      <c r="D1164" s="16">
        <v>21</v>
      </c>
      <c r="E1164" s="16">
        <v>2</v>
      </c>
      <c r="F1164" s="17">
        <v>3</v>
      </c>
    </row>
    <row r="1165" spans="1:7" x14ac:dyDescent="0.2">
      <c r="A1165" s="15">
        <v>1</v>
      </c>
      <c r="B1165" s="10">
        <v>20</v>
      </c>
      <c r="C1165" s="10">
        <v>1</v>
      </c>
      <c r="D1165" s="16">
        <v>22</v>
      </c>
      <c r="E1165" s="16">
        <v>1</v>
      </c>
      <c r="F1165" s="17">
        <v>0</v>
      </c>
    </row>
    <row r="1166" spans="1:7" x14ac:dyDescent="0.2">
      <c r="A1166" s="15">
        <v>1</v>
      </c>
      <c r="B1166" s="10">
        <v>20</v>
      </c>
      <c r="C1166" s="10">
        <v>1</v>
      </c>
      <c r="D1166" s="16">
        <v>23</v>
      </c>
      <c r="E1166" s="16">
        <v>1</v>
      </c>
      <c r="F1166" s="17">
        <v>5</v>
      </c>
    </row>
    <row r="1167" spans="1:7" x14ac:dyDescent="0.2">
      <c r="A1167" s="15">
        <v>1</v>
      </c>
      <c r="B1167" s="10">
        <v>20</v>
      </c>
      <c r="C1167" s="10">
        <v>1</v>
      </c>
      <c r="D1167" s="16">
        <v>24</v>
      </c>
      <c r="E1167" s="16">
        <v>2</v>
      </c>
      <c r="F1167" s="17">
        <v>1</v>
      </c>
    </row>
    <row r="1168" spans="1:7" x14ac:dyDescent="0.2">
      <c r="A1168" s="19">
        <v>1</v>
      </c>
      <c r="B1168" s="20">
        <v>20</v>
      </c>
      <c r="C1168" s="20">
        <v>1</v>
      </c>
      <c r="D1168" s="16">
        <v>25</v>
      </c>
      <c r="E1168" s="16">
        <v>1</v>
      </c>
      <c r="F1168" s="17">
        <v>23</v>
      </c>
    </row>
    <row r="1169" spans="1:8" x14ac:dyDescent="0.2">
      <c r="A1169" s="15">
        <v>1</v>
      </c>
      <c r="B1169" s="10">
        <v>20</v>
      </c>
      <c r="C1169" s="10">
        <v>1</v>
      </c>
      <c r="D1169" s="16">
        <v>26</v>
      </c>
      <c r="E1169" s="16">
        <v>1</v>
      </c>
      <c r="F1169" s="17">
        <v>13</v>
      </c>
    </row>
    <row r="1170" spans="1:8" x14ac:dyDescent="0.2">
      <c r="A1170" s="15">
        <v>1</v>
      </c>
      <c r="B1170" s="10">
        <v>20</v>
      </c>
      <c r="C1170" s="10">
        <v>1</v>
      </c>
      <c r="D1170" s="16">
        <v>27</v>
      </c>
      <c r="E1170" s="16">
        <v>2</v>
      </c>
      <c r="F1170" s="17">
        <v>0</v>
      </c>
    </row>
    <row r="1171" spans="1:8" x14ac:dyDescent="0.2">
      <c r="A1171" s="15">
        <v>1</v>
      </c>
      <c r="B1171" s="10">
        <v>20</v>
      </c>
      <c r="C1171" s="10">
        <v>1</v>
      </c>
      <c r="D1171" s="16">
        <v>28</v>
      </c>
      <c r="E1171" s="16">
        <v>1</v>
      </c>
      <c r="F1171" s="17">
        <v>3</v>
      </c>
    </row>
    <row r="1172" spans="1:8" x14ac:dyDescent="0.2">
      <c r="A1172" s="15">
        <v>1</v>
      </c>
      <c r="B1172" s="20">
        <v>20</v>
      </c>
      <c r="C1172" s="20">
        <v>1</v>
      </c>
      <c r="D1172" s="16">
        <v>29</v>
      </c>
      <c r="E1172" s="16">
        <v>1</v>
      </c>
      <c r="F1172" s="17">
        <v>1</v>
      </c>
    </row>
    <row r="1173" spans="1:8" x14ac:dyDescent="0.2">
      <c r="A1173" s="22">
        <v>1</v>
      </c>
      <c r="B1173" s="23">
        <v>20</v>
      </c>
      <c r="C1173" s="23">
        <v>1</v>
      </c>
      <c r="D1173" s="23">
        <v>30</v>
      </c>
      <c r="E1173" s="23">
        <v>2</v>
      </c>
      <c r="F1173" s="24">
        <v>0</v>
      </c>
      <c r="G1173" s="25"/>
    </row>
    <row r="1174" spans="1:8" x14ac:dyDescent="0.2">
      <c r="A1174" s="15">
        <v>1</v>
      </c>
      <c r="B1174" s="10">
        <v>20</v>
      </c>
      <c r="C1174" s="10">
        <v>1</v>
      </c>
      <c r="D1174" s="16">
        <v>31</v>
      </c>
      <c r="E1174" s="16">
        <v>1</v>
      </c>
      <c r="F1174" s="17">
        <v>1</v>
      </c>
      <c r="H1174" s="10" t="s">
        <v>54</v>
      </c>
    </row>
    <row r="1175" spans="1:8" x14ac:dyDescent="0.2">
      <c r="A1175" s="15">
        <v>1</v>
      </c>
      <c r="B1175" s="10">
        <v>20</v>
      </c>
      <c r="C1175" s="10">
        <v>1</v>
      </c>
      <c r="D1175" s="16">
        <v>32</v>
      </c>
      <c r="E1175" s="16">
        <v>1</v>
      </c>
      <c r="F1175" s="17">
        <v>5</v>
      </c>
    </row>
    <row r="1176" spans="1:8" x14ac:dyDescent="0.2">
      <c r="A1176" s="15">
        <v>1</v>
      </c>
      <c r="B1176" s="10">
        <v>20</v>
      </c>
      <c r="C1176" s="10">
        <v>1</v>
      </c>
      <c r="D1176" s="16">
        <v>33</v>
      </c>
      <c r="E1176" s="16">
        <v>2</v>
      </c>
      <c r="F1176" s="17">
        <v>0</v>
      </c>
    </row>
    <row r="1177" spans="1:8" x14ac:dyDescent="0.2">
      <c r="A1177" s="15">
        <v>1</v>
      </c>
      <c r="B1177" s="10">
        <v>20</v>
      </c>
      <c r="C1177" s="10">
        <v>1</v>
      </c>
      <c r="D1177" s="16">
        <v>34</v>
      </c>
      <c r="E1177" s="16">
        <v>1</v>
      </c>
      <c r="F1177" s="17">
        <v>7</v>
      </c>
    </row>
    <row r="1178" spans="1:8" x14ac:dyDescent="0.2">
      <c r="A1178" s="19">
        <v>1</v>
      </c>
      <c r="B1178" s="20">
        <v>20</v>
      </c>
      <c r="C1178" s="20">
        <v>1</v>
      </c>
      <c r="D1178" s="16">
        <v>35</v>
      </c>
      <c r="E1178" s="16">
        <v>1</v>
      </c>
      <c r="F1178" s="17">
        <v>8</v>
      </c>
    </row>
    <row r="1179" spans="1:8" x14ac:dyDescent="0.2">
      <c r="A1179" s="15">
        <v>1</v>
      </c>
      <c r="B1179" s="10">
        <v>20</v>
      </c>
      <c r="C1179" s="10">
        <v>1</v>
      </c>
      <c r="D1179" s="16">
        <v>36</v>
      </c>
      <c r="E1179" s="16">
        <v>2</v>
      </c>
      <c r="F1179" s="17">
        <v>0</v>
      </c>
    </row>
    <row r="1180" spans="1:8" x14ac:dyDescent="0.2">
      <c r="A1180" s="15">
        <v>1</v>
      </c>
      <c r="B1180" s="10">
        <v>20</v>
      </c>
      <c r="C1180" s="10">
        <v>1</v>
      </c>
      <c r="D1180" s="16">
        <v>37</v>
      </c>
      <c r="E1180" s="16">
        <v>1</v>
      </c>
      <c r="F1180" s="17">
        <v>3</v>
      </c>
    </row>
    <row r="1181" spans="1:8" x14ac:dyDescent="0.2">
      <c r="A1181" s="15">
        <v>1</v>
      </c>
      <c r="B1181" s="10">
        <v>20</v>
      </c>
      <c r="C1181" s="10">
        <v>1</v>
      </c>
      <c r="D1181" s="16">
        <v>38</v>
      </c>
      <c r="E1181" s="16">
        <v>1</v>
      </c>
      <c r="F1181" s="17">
        <v>0</v>
      </c>
    </row>
    <row r="1182" spans="1:8" x14ac:dyDescent="0.2">
      <c r="A1182" s="15">
        <v>1</v>
      </c>
      <c r="B1182" s="10">
        <v>20</v>
      </c>
      <c r="C1182" s="10">
        <v>1</v>
      </c>
      <c r="D1182" s="16">
        <v>39</v>
      </c>
      <c r="E1182" s="16">
        <v>2</v>
      </c>
      <c r="F1182" s="17">
        <v>1</v>
      </c>
    </row>
    <row r="1183" spans="1:8" x14ac:dyDescent="0.2">
      <c r="A1183" s="22">
        <v>1</v>
      </c>
      <c r="B1183" s="23">
        <v>20</v>
      </c>
      <c r="C1183" s="23">
        <v>1</v>
      </c>
      <c r="D1183" s="23">
        <v>40</v>
      </c>
      <c r="E1183" s="23">
        <v>1</v>
      </c>
      <c r="F1183" s="24">
        <v>1</v>
      </c>
      <c r="G1183" s="25"/>
    </row>
    <row r="1184" spans="1:8" x14ac:dyDescent="0.2">
      <c r="A1184" s="15">
        <v>1</v>
      </c>
      <c r="B1184" s="10">
        <v>20</v>
      </c>
      <c r="C1184" s="10">
        <v>1</v>
      </c>
      <c r="D1184" s="16">
        <v>41</v>
      </c>
      <c r="E1184" s="16">
        <v>1</v>
      </c>
      <c r="F1184" s="17">
        <v>0</v>
      </c>
    </row>
    <row r="1185" spans="1:7" x14ac:dyDescent="0.2">
      <c r="A1185" s="15">
        <v>1</v>
      </c>
      <c r="B1185" s="10">
        <v>20</v>
      </c>
      <c r="C1185" s="10">
        <v>1</v>
      </c>
      <c r="D1185" s="16">
        <v>42</v>
      </c>
      <c r="E1185" s="16">
        <v>2</v>
      </c>
      <c r="F1185" s="17">
        <v>0</v>
      </c>
    </row>
    <row r="1186" spans="1:7" x14ac:dyDescent="0.2">
      <c r="A1186" s="15">
        <v>1</v>
      </c>
      <c r="B1186" s="10">
        <v>20</v>
      </c>
      <c r="C1186" s="10">
        <v>1</v>
      </c>
      <c r="D1186" s="16">
        <v>43</v>
      </c>
      <c r="E1186" s="16">
        <v>1</v>
      </c>
      <c r="F1186" s="17">
        <v>0</v>
      </c>
    </row>
    <row r="1187" spans="1:7" x14ac:dyDescent="0.2">
      <c r="A1187" s="15">
        <v>1</v>
      </c>
      <c r="B1187" s="10">
        <v>20</v>
      </c>
      <c r="C1187" s="10">
        <v>1</v>
      </c>
      <c r="D1187" s="16">
        <v>44</v>
      </c>
      <c r="E1187" s="16">
        <v>1</v>
      </c>
      <c r="F1187" s="17">
        <v>6</v>
      </c>
    </row>
    <row r="1188" spans="1:7" x14ac:dyDescent="0.2">
      <c r="A1188" s="19">
        <v>1</v>
      </c>
      <c r="B1188" s="20">
        <v>20</v>
      </c>
      <c r="C1188" s="20">
        <v>1</v>
      </c>
      <c r="D1188" s="16">
        <v>45</v>
      </c>
      <c r="E1188" s="16">
        <v>2</v>
      </c>
      <c r="F1188" s="17">
        <v>0</v>
      </c>
    </row>
    <row r="1189" spans="1:7" x14ac:dyDescent="0.2">
      <c r="A1189" s="15">
        <v>1</v>
      </c>
      <c r="B1189" s="10">
        <v>20</v>
      </c>
      <c r="C1189" s="10">
        <v>1</v>
      </c>
      <c r="D1189" s="16">
        <v>46</v>
      </c>
      <c r="E1189" s="16">
        <v>1</v>
      </c>
      <c r="F1189" s="17">
        <v>0</v>
      </c>
    </row>
    <row r="1190" spans="1:7" x14ac:dyDescent="0.2">
      <c r="A1190" s="15">
        <v>1</v>
      </c>
      <c r="B1190" s="10">
        <v>20</v>
      </c>
      <c r="C1190" s="10">
        <v>1</v>
      </c>
      <c r="D1190" s="16">
        <v>47</v>
      </c>
      <c r="E1190" s="16">
        <v>1</v>
      </c>
      <c r="F1190" s="17">
        <v>0</v>
      </c>
    </row>
    <row r="1191" spans="1:7" x14ac:dyDescent="0.2">
      <c r="A1191" s="15">
        <v>1</v>
      </c>
      <c r="B1191" s="10">
        <v>20</v>
      </c>
      <c r="C1191" s="10">
        <v>1</v>
      </c>
      <c r="D1191" s="16">
        <v>48</v>
      </c>
      <c r="E1191" s="16">
        <v>2</v>
      </c>
      <c r="F1191" s="17">
        <v>0</v>
      </c>
    </row>
    <row r="1192" spans="1:7" x14ac:dyDescent="0.2">
      <c r="A1192" s="15">
        <v>1</v>
      </c>
      <c r="B1192" s="10">
        <v>20</v>
      </c>
      <c r="C1192" s="10">
        <v>1</v>
      </c>
      <c r="D1192" s="16">
        <v>49</v>
      </c>
      <c r="E1192" s="16">
        <v>1</v>
      </c>
      <c r="F1192" s="17">
        <v>11</v>
      </c>
    </row>
    <row r="1193" spans="1:7" x14ac:dyDescent="0.2">
      <c r="A1193" s="22">
        <v>1</v>
      </c>
      <c r="B1193" s="23">
        <v>20</v>
      </c>
      <c r="C1193" s="23">
        <v>1</v>
      </c>
      <c r="D1193" s="23">
        <v>50</v>
      </c>
      <c r="E1193" s="23">
        <v>1</v>
      </c>
      <c r="F1193" s="24">
        <v>4</v>
      </c>
      <c r="G1193" s="23"/>
    </row>
    <row r="1194" spans="1:7" x14ac:dyDescent="0.2">
      <c r="A1194" s="15">
        <v>1</v>
      </c>
      <c r="B1194" s="10">
        <v>20</v>
      </c>
      <c r="C1194" s="10">
        <v>1</v>
      </c>
      <c r="D1194" s="16">
        <v>51</v>
      </c>
      <c r="E1194" s="16">
        <v>2</v>
      </c>
      <c r="F1194" s="17">
        <v>0</v>
      </c>
    </row>
    <row r="1195" spans="1:7" x14ac:dyDescent="0.2">
      <c r="A1195" s="15">
        <v>1</v>
      </c>
      <c r="B1195" s="10">
        <v>20</v>
      </c>
      <c r="C1195" s="10">
        <v>1</v>
      </c>
      <c r="D1195" s="16">
        <v>52</v>
      </c>
      <c r="E1195" s="16">
        <v>1</v>
      </c>
      <c r="F1195" s="17">
        <v>0</v>
      </c>
    </row>
    <row r="1196" spans="1:7" x14ac:dyDescent="0.2">
      <c r="A1196" s="15">
        <v>1</v>
      </c>
      <c r="B1196" s="10">
        <v>20</v>
      </c>
      <c r="C1196" s="10">
        <v>1</v>
      </c>
      <c r="D1196" s="16">
        <v>53</v>
      </c>
      <c r="E1196" s="16">
        <v>1</v>
      </c>
      <c r="F1196" s="17">
        <v>4</v>
      </c>
    </row>
    <row r="1197" spans="1:7" x14ac:dyDescent="0.2">
      <c r="A1197" s="15">
        <v>1</v>
      </c>
      <c r="B1197" s="10">
        <v>20</v>
      </c>
      <c r="C1197" s="10">
        <v>1</v>
      </c>
      <c r="D1197" s="16">
        <v>54</v>
      </c>
      <c r="E1197" s="16">
        <v>2</v>
      </c>
      <c r="F1197" s="17">
        <v>0</v>
      </c>
    </row>
    <row r="1198" spans="1:7" x14ac:dyDescent="0.2">
      <c r="A1198" s="19">
        <v>1</v>
      </c>
      <c r="B1198" s="20">
        <v>20</v>
      </c>
      <c r="C1198" s="20">
        <v>1</v>
      </c>
      <c r="D1198" s="16">
        <v>55</v>
      </c>
      <c r="E1198" s="16">
        <v>1</v>
      </c>
      <c r="F1198" s="17">
        <v>6</v>
      </c>
    </row>
    <row r="1199" spans="1:7" x14ac:dyDescent="0.2">
      <c r="A1199" s="15">
        <v>1</v>
      </c>
      <c r="B1199" s="10">
        <v>20</v>
      </c>
      <c r="C1199" s="10">
        <v>1</v>
      </c>
      <c r="D1199" s="16">
        <v>56</v>
      </c>
      <c r="E1199" s="16">
        <v>1</v>
      </c>
      <c r="F1199" s="17">
        <v>13</v>
      </c>
    </row>
    <row r="1200" spans="1:7" x14ac:dyDescent="0.2">
      <c r="A1200" s="15">
        <v>1</v>
      </c>
      <c r="B1200" s="10">
        <v>20</v>
      </c>
      <c r="C1200" s="10">
        <v>1</v>
      </c>
      <c r="D1200" s="16">
        <v>57</v>
      </c>
      <c r="E1200" s="16">
        <v>2</v>
      </c>
      <c r="F1200" s="17">
        <v>0</v>
      </c>
    </row>
    <row r="1201" spans="1:8" x14ac:dyDescent="0.2">
      <c r="A1201" s="15">
        <v>1</v>
      </c>
      <c r="B1201" s="10">
        <v>20</v>
      </c>
      <c r="C1201" s="10">
        <v>1</v>
      </c>
      <c r="D1201" s="16">
        <v>58</v>
      </c>
      <c r="E1201" s="16">
        <v>1</v>
      </c>
      <c r="F1201" s="17">
        <v>0</v>
      </c>
    </row>
    <row r="1202" spans="1:8" x14ac:dyDescent="0.2">
      <c r="A1202" s="15">
        <v>1</v>
      </c>
      <c r="B1202" s="10">
        <v>20</v>
      </c>
      <c r="C1202" s="10">
        <v>1</v>
      </c>
      <c r="D1202" s="16">
        <v>59</v>
      </c>
      <c r="E1202" s="16">
        <v>1</v>
      </c>
      <c r="F1202" s="17">
        <v>0</v>
      </c>
    </row>
    <row r="1203" spans="1:8" ht="15.75" thickBot="1" x14ac:dyDescent="0.25">
      <c r="A1203" s="26">
        <v>1</v>
      </c>
      <c r="B1203" s="27">
        <v>20</v>
      </c>
      <c r="C1203" s="27">
        <v>1</v>
      </c>
      <c r="D1203" s="27">
        <v>60</v>
      </c>
      <c r="E1203" s="27">
        <v>2</v>
      </c>
      <c r="F1203" s="28">
        <v>0</v>
      </c>
      <c r="G1203" s="27"/>
    </row>
    <row r="1204" spans="1:8" x14ac:dyDescent="0.2">
      <c r="A1204" s="15">
        <v>1</v>
      </c>
      <c r="B1204" s="10">
        <v>21</v>
      </c>
      <c r="C1204" s="10">
        <v>1</v>
      </c>
      <c r="D1204" s="16">
        <v>1</v>
      </c>
      <c r="E1204" s="16">
        <v>1</v>
      </c>
      <c r="F1204" s="17">
        <v>3</v>
      </c>
      <c r="H1204" s="10" t="s">
        <v>56</v>
      </c>
    </row>
    <row r="1205" spans="1:8" x14ac:dyDescent="0.2">
      <c r="A1205" s="15">
        <v>1</v>
      </c>
      <c r="B1205" s="10">
        <v>21</v>
      </c>
      <c r="C1205" s="10">
        <v>1</v>
      </c>
      <c r="D1205" s="16">
        <v>2</v>
      </c>
      <c r="E1205" s="16">
        <v>1</v>
      </c>
      <c r="F1205" s="17">
        <v>39</v>
      </c>
    </row>
    <row r="1206" spans="1:8" x14ac:dyDescent="0.2">
      <c r="A1206" s="15">
        <v>1</v>
      </c>
      <c r="B1206" s="10">
        <v>21</v>
      </c>
      <c r="C1206" s="10">
        <v>1</v>
      </c>
      <c r="D1206" s="16">
        <v>3</v>
      </c>
      <c r="E1206" s="16">
        <v>2</v>
      </c>
      <c r="F1206" s="17">
        <v>1</v>
      </c>
    </row>
    <row r="1207" spans="1:8" x14ac:dyDescent="0.2">
      <c r="A1207" s="15">
        <v>1</v>
      </c>
      <c r="B1207" s="10">
        <v>21</v>
      </c>
      <c r="C1207" s="10">
        <v>1</v>
      </c>
      <c r="D1207" s="16">
        <v>4</v>
      </c>
      <c r="E1207" s="16">
        <v>1</v>
      </c>
      <c r="F1207" s="17">
        <v>10</v>
      </c>
    </row>
    <row r="1208" spans="1:8" x14ac:dyDescent="0.2">
      <c r="A1208" s="19">
        <v>1</v>
      </c>
      <c r="B1208" s="20">
        <v>21</v>
      </c>
      <c r="C1208" s="20">
        <v>1</v>
      </c>
      <c r="D1208" s="16">
        <v>5</v>
      </c>
      <c r="E1208" s="16">
        <v>1</v>
      </c>
      <c r="F1208" s="17">
        <v>10</v>
      </c>
    </row>
    <row r="1209" spans="1:8" x14ac:dyDescent="0.2">
      <c r="A1209" s="15">
        <v>1</v>
      </c>
      <c r="B1209" s="10">
        <v>21</v>
      </c>
      <c r="C1209" s="10">
        <v>1</v>
      </c>
      <c r="D1209" s="16">
        <v>6</v>
      </c>
      <c r="E1209" s="16">
        <v>2</v>
      </c>
      <c r="F1209" s="17">
        <v>0</v>
      </c>
    </row>
    <row r="1210" spans="1:8" x14ac:dyDescent="0.2">
      <c r="A1210" s="15">
        <v>1</v>
      </c>
      <c r="B1210" s="10">
        <v>21</v>
      </c>
      <c r="C1210" s="10">
        <v>1</v>
      </c>
      <c r="D1210" s="16">
        <v>7</v>
      </c>
      <c r="E1210" s="16">
        <v>1</v>
      </c>
      <c r="F1210" s="17">
        <v>15</v>
      </c>
    </row>
    <row r="1211" spans="1:8" x14ac:dyDescent="0.2">
      <c r="A1211" s="15">
        <v>1</v>
      </c>
      <c r="B1211" s="10">
        <v>21</v>
      </c>
      <c r="C1211" s="10">
        <v>1</v>
      </c>
      <c r="D1211" s="16">
        <v>8</v>
      </c>
      <c r="E1211" s="16">
        <v>1</v>
      </c>
      <c r="F1211" s="17">
        <v>2</v>
      </c>
    </row>
    <row r="1212" spans="1:8" x14ac:dyDescent="0.2">
      <c r="A1212" s="15">
        <v>1</v>
      </c>
      <c r="B1212" s="10">
        <v>21</v>
      </c>
      <c r="C1212" s="10">
        <v>1</v>
      </c>
      <c r="D1212" s="16">
        <v>9</v>
      </c>
      <c r="E1212" s="16">
        <v>2</v>
      </c>
      <c r="F1212" s="17">
        <v>0</v>
      </c>
    </row>
    <row r="1213" spans="1:8" x14ac:dyDescent="0.2">
      <c r="A1213" s="22">
        <v>1</v>
      </c>
      <c r="B1213" s="23">
        <v>21</v>
      </c>
      <c r="C1213" s="23">
        <v>1</v>
      </c>
      <c r="D1213" s="23">
        <v>10</v>
      </c>
      <c r="E1213" s="23">
        <v>1</v>
      </c>
      <c r="F1213" s="24">
        <v>54</v>
      </c>
      <c r="G1213" s="25"/>
    </row>
    <row r="1214" spans="1:8" x14ac:dyDescent="0.2">
      <c r="A1214" s="15">
        <v>1</v>
      </c>
      <c r="B1214" s="10">
        <v>21</v>
      </c>
      <c r="C1214" s="10">
        <v>1</v>
      </c>
      <c r="D1214" s="16">
        <v>11</v>
      </c>
      <c r="E1214" s="16">
        <v>1</v>
      </c>
      <c r="F1214" s="17">
        <v>17</v>
      </c>
    </row>
    <row r="1215" spans="1:8" x14ac:dyDescent="0.2">
      <c r="A1215" s="15">
        <v>1</v>
      </c>
      <c r="B1215" s="10">
        <v>21</v>
      </c>
      <c r="C1215" s="10">
        <v>1</v>
      </c>
      <c r="D1215" s="16">
        <v>12</v>
      </c>
      <c r="E1215" s="16">
        <v>2</v>
      </c>
      <c r="F1215" s="17">
        <v>1</v>
      </c>
    </row>
    <row r="1216" spans="1:8" x14ac:dyDescent="0.2">
      <c r="A1216" s="15">
        <v>1</v>
      </c>
      <c r="B1216" s="10">
        <v>21</v>
      </c>
      <c r="C1216" s="10">
        <v>1</v>
      </c>
      <c r="D1216" s="16">
        <v>13</v>
      </c>
      <c r="E1216" s="16">
        <v>1</v>
      </c>
      <c r="F1216" s="17">
        <v>21</v>
      </c>
    </row>
    <row r="1217" spans="1:7" x14ac:dyDescent="0.2">
      <c r="A1217" s="15">
        <v>1</v>
      </c>
      <c r="B1217" s="10">
        <v>21</v>
      </c>
      <c r="C1217" s="10">
        <v>1</v>
      </c>
      <c r="D1217" s="16">
        <v>14</v>
      </c>
      <c r="E1217" s="16">
        <v>1</v>
      </c>
      <c r="F1217" s="17">
        <v>14</v>
      </c>
    </row>
    <row r="1218" spans="1:7" x14ac:dyDescent="0.2">
      <c r="A1218" s="19">
        <v>1</v>
      </c>
      <c r="B1218" s="20">
        <v>21</v>
      </c>
      <c r="C1218" s="20">
        <v>1</v>
      </c>
      <c r="D1218" s="16">
        <v>15</v>
      </c>
      <c r="E1218" s="16">
        <v>2</v>
      </c>
      <c r="F1218" s="17">
        <v>1</v>
      </c>
    </row>
    <row r="1219" spans="1:7" x14ac:dyDescent="0.2">
      <c r="A1219" s="15">
        <v>1</v>
      </c>
      <c r="B1219" s="10">
        <v>21</v>
      </c>
      <c r="C1219" s="10">
        <v>1</v>
      </c>
      <c r="D1219" s="16">
        <v>16</v>
      </c>
      <c r="E1219" s="16">
        <v>1</v>
      </c>
      <c r="F1219" s="17">
        <v>4</v>
      </c>
    </row>
    <row r="1220" spans="1:7" x14ac:dyDescent="0.2">
      <c r="A1220" s="15">
        <v>1</v>
      </c>
      <c r="B1220" s="10">
        <v>21</v>
      </c>
      <c r="C1220" s="10">
        <v>1</v>
      </c>
      <c r="D1220" s="16">
        <v>17</v>
      </c>
      <c r="E1220" s="16">
        <v>1</v>
      </c>
      <c r="F1220" s="17">
        <v>6</v>
      </c>
    </row>
    <row r="1221" spans="1:7" x14ac:dyDescent="0.2">
      <c r="A1221" s="15">
        <v>1</v>
      </c>
      <c r="B1221" s="10">
        <v>21</v>
      </c>
      <c r="C1221" s="10">
        <v>1</v>
      </c>
      <c r="D1221" s="16">
        <v>18</v>
      </c>
      <c r="E1221" s="16">
        <v>2</v>
      </c>
      <c r="F1221" s="17">
        <v>1</v>
      </c>
    </row>
    <row r="1222" spans="1:7" x14ac:dyDescent="0.2">
      <c r="A1222" s="15">
        <v>1</v>
      </c>
      <c r="B1222" s="10">
        <v>21</v>
      </c>
      <c r="C1222" s="10">
        <v>1</v>
      </c>
      <c r="D1222" s="16">
        <v>19</v>
      </c>
      <c r="E1222" s="16">
        <v>1</v>
      </c>
      <c r="F1222" s="17">
        <v>6</v>
      </c>
    </row>
    <row r="1223" spans="1:7" x14ac:dyDescent="0.2">
      <c r="A1223" s="22">
        <v>1</v>
      </c>
      <c r="B1223" s="23">
        <v>21</v>
      </c>
      <c r="C1223" s="23">
        <v>1</v>
      </c>
      <c r="D1223" s="23">
        <v>20</v>
      </c>
      <c r="E1223" s="23">
        <v>1</v>
      </c>
      <c r="F1223" s="24">
        <v>5</v>
      </c>
      <c r="G1223" s="25"/>
    </row>
    <row r="1224" spans="1:7" x14ac:dyDescent="0.2">
      <c r="A1224" s="15">
        <v>1</v>
      </c>
      <c r="B1224" s="10">
        <v>21</v>
      </c>
      <c r="C1224" s="10">
        <v>1</v>
      </c>
      <c r="D1224" s="16">
        <v>21</v>
      </c>
      <c r="E1224" s="16">
        <v>2</v>
      </c>
      <c r="F1224" s="17">
        <v>1</v>
      </c>
    </row>
    <row r="1225" spans="1:7" x14ac:dyDescent="0.2">
      <c r="A1225" s="15">
        <v>1</v>
      </c>
      <c r="B1225" s="10">
        <v>21</v>
      </c>
      <c r="C1225" s="10">
        <v>1</v>
      </c>
      <c r="D1225" s="16">
        <v>22</v>
      </c>
      <c r="E1225" s="16">
        <v>1</v>
      </c>
      <c r="F1225" s="17">
        <v>13</v>
      </c>
    </row>
    <row r="1226" spans="1:7" x14ac:dyDescent="0.2">
      <c r="A1226" s="15">
        <v>1</v>
      </c>
      <c r="B1226" s="10">
        <v>21</v>
      </c>
      <c r="C1226" s="10">
        <v>1</v>
      </c>
      <c r="D1226" s="16">
        <v>23</v>
      </c>
      <c r="E1226" s="16">
        <v>1</v>
      </c>
      <c r="F1226" s="17">
        <v>1</v>
      </c>
    </row>
    <row r="1227" spans="1:7" x14ac:dyDescent="0.2">
      <c r="A1227" s="15">
        <v>1</v>
      </c>
      <c r="B1227" s="10">
        <v>21</v>
      </c>
      <c r="C1227" s="10">
        <v>1</v>
      </c>
      <c r="D1227" s="16">
        <v>24</v>
      </c>
      <c r="E1227" s="16">
        <v>2</v>
      </c>
      <c r="F1227" s="17">
        <v>0</v>
      </c>
    </row>
    <row r="1228" spans="1:7" x14ac:dyDescent="0.2">
      <c r="A1228" s="19">
        <v>1</v>
      </c>
      <c r="B1228" s="20">
        <v>21</v>
      </c>
      <c r="C1228" s="20">
        <v>1</v>
      </c>
      <c r="D1228" s="16">
        <v>25</v>
      </c>
      <c r="E1228" s="16">
        <v>1</v>
      </c>
      <c r="F1228" s="17">
        <v>2</v>
      </c>
    </row>
    <row r="1229" spans="1:7" x14ac:dyDescent="0.2">
      <c r="A1229" s="15">
        <v>1</v>
      </c>
      <c r="B1229" s="10">
        <v>21</v>
      </c>
      <c r="C1229" s="10">
        <v>1</v>
      </c>
      <c r="D1229" s="16">
        <v>26</v>
      </c>
      <c r="E1229" s="16">
        <v>1</v>
      </c>
      <c r="F1229" s="17">
        <v>15</v>
      </c>
    </row>
    <row r="1230" spans="1:7" x14ac:dyDescent="0.2">
      <c r="A1230" s="15">
        <v>1</v>
      </c>
      <c r="B1230" s="10">
        <v>21</v>
      </c>
      <c r="C1230" s="10">
        <v>1</v>
      </c>
      <c r="D1230" s="16">
        <v>27</v>
      </c>
      <c r="E1230" s="16">
        <v>2</v>
      </c>
      <c r="F1230" s="17">
        <v>0</v>
      </c>
    </row>
    <row r="1231" spans="1:7" x14ac:dyDescent="0.2">
      <c r="A1231" s="15">
        <v>1</v>
      </c>
      <c r="B1231" s="10">
        <v>21</v>
      </c>
      <c r="C1231" s="10">
        <v>1</v>
      </c>
      <c r="D1231" s="16">
        <v>28</v>
      </c>
      <c r="E1231" s="16">
        <v>1</v>
      </c>
      <c r="F1231" s="17">
        <v>1</v>
      </c>
    </row>
    <row r="1232" spans="1:7" x14ac:dyDescent="0.2">
      <c r="A1232" s="15">
        <v>1</v>
      </c>
      <c r="B1232" s="20">
        <v>21</v>
      </c>
      <c r="C1232" s="20">
        <v>1</v>
      </c>
      <c r="D1232" s="16">
        <v>29</v>
      </c>
      <c r="E1232" s="16">
        <v>1</v>
      </c>
      <c r="F1232" s="17">
        <v>11</v>
      </c>
    </row>
    <row r="1233" spans="1:8" x14ac:dyDescent="0.2">
      <c r="A1233" s="22">
        <v>1</v>
      </c>
      <c r="B1233" s="23">
        <v>21</v>
      </c>
      <c r="C1233" s="23">
        <v>1</v>
      </c>
      <c r="D1233" s="23">
        <v>30</v>
      </c>
      <c r="E1233" s="23">
        <v>2</v>
      </c>
      <c r="F1233" s="24">
        <v>0</v>
      </c>
      <c r="G1233" s="25"/>
    </row>
    <row r="1234" spans="1:8" x14ac:dyDescent="0.2">
      <c r="A1234" s="15">
        <v>1</v>
      </c>
      <c r="B1234" s="10">
        <v>21</v>
      </c>
      <c r="C1234" s="10">
        <v>1</v>
      </c>
      <c r="D1234" s="16">
        <v>31</v>
      </c>
      <c r="E1234" s="16">
        <v>1</v>
      </c>
      <c r="F1234" s="17">
        <v>9</v>
      </c>
      <c r="H1234" s="10" t="s">
        <v>54</v>
      </c>
    </row>
    <row r="1235" spans="1:8" x14ac:dyDescent="0.2">
      <c r="A1235" s="15">
        <v>1</v>
      </c>
      <c r="B1235" s="10">
        <v>21</v>
      </c>
      <c r="C1235" s="10">
        <v>1</v>
      </c>
      <c r="D1235" s="16">
        <v>32</v>
      </c>
      <c r="E1235" s="16">
        <v>1</v>
      </c>
      <c r="F1235" s="17">
        <v>6</v>
      </c>
    </row>
    <row r="1236" spans="1:8" x14ac:dyDescent="0.2">
      <c r="A1236" s="15">
        <v>1</v>
      </c>
      <c r="B1236" s="10">
        <v>21</v>
      </c>
      <c r="C1236" s="10">
        <v>1</v>
      </c>
      <c r="D1236" s="16">
        <v>33</v>
      </c>
      <c r="E1236" s="16">
        <v>2</v>
      </c>
      <c r="F1236" s="17">
        <v>1</v>
      </c>
    </row>
    <row r="1237" spans="1:8" x14ac:dyDescent="0.2">
      <c r="A1237" s="15">
        <v>1</v>
      </c>
      <c r="B1237" s="10">
        <v>21</v>
      </c>
      <c r="C1237" s="10">
        <v>1</v>
      </c>
      <c r="D1237" s="16">
        <v>34</v>
      </c>
      <c r="E1237" s="16">
        <v>1</v>
      </c>
      <c r="F1237" s="17">
        <v>2</v>
      </c>
    </row>
    <row r="1238" spans="1:8" x14ac:dyDescent="0.2">
      <c r="A1238" s="19">
        <v>1</v>
      </c>
      <c r="B1238" s="20">
        <v>21</v>
      </c>
      <c r="C1238" s="20">
        <v>1</v>
      </c>
      <c r="D1238" s="16">
        <v>35</v>
      </c>
      <c r="E1238" s="16">
        <v>1</v>
      </c>
      <c r="F1238" s="17">
        <v>6</v>
      </c>
    </row>
    <row r="1239" spans="1:8" x14ac:dyDescent="0.2">
      <c r="A1239" s="15">
        <v>1</v>
      </c>
      <c r="B1239" s="10">
        <v>21</v>
      </c>
      <c r="C1239" s="10">
        <v>1</v>
      </c>
      <c r="D1239" s="16">
        <v>36</v>
      </c>
      <c r="E1239" s="16">
        <v>2</v>
      </c>
      <c r="F1239" s="17">
        <v>0</v>
      </c>
    </row>
    <row r="1240" spans="1:8" x14ac:dyDescent="0.2">
      <c r="A1240" s="15">
        <v>1</v>
      </c>
      <c r="B1240" s="10">
        <v>21</v>
      </c>
      <c r="C1240" s="10">
        <v>1</v>
      </c>
      <c r="D1240" s="16">
        <v>37</v>
      </c>
      <c r="E1240" s="16">
        <v>1</v>
      </c>
      <c r="F1240" s="17">
        <v>12</v>
      </c>
    </row>
    <row r="1241" spans="1:8" x14ac:dyDescent="0.2">
      <c r="A1241" s="15">
        <v>1</v>
      </c>
      <c r="B1241" s="10">
        <v>21</v>
      </c>
      <c r="C1241" s="10">
        <v>1</v>
      </c>
      <c r="D1241" s="16">
        <v>38</v>
      </c>
      <c r="E1241" s="16">
        <v>1</v>
      </c>
      <c r="F1241" s="17">
        <v>0</v>
      </c>
    </row>
    <row r="1242" spans="1:8" x14ac:dyDescent="0.2">
      <c r="A1242" s="15">
        <v>1</v>
      </c>
      <c r="B1242" s="10">
        <v>21</v>
      </c>
      <c r="C1242" s="10">
        <v>1</v>
      </c>
      <c r="D1242" s="16">
        <v>39</v>
      </c>
      <c r="E1242" s="16">
        <v>2</v>
      </c>
      <c r="F1242" s="17">
        <v>0</v>
      </c>
    </row>
    <row r="1243" spans="1:8" x14ac:dyDescent="0.2">
      <c r="A1243" s="22">
        <v>1</v>
      </c>
      <c r="B1243" s="23">
        <v>21</v>
      </c>
      <c r="C1243" s="23">
        <v>1</v>
      </c>
      <c r="D1243" s="23">
        <v>40</v>
      </c>
      <c r="E1243" s="23">
        <v>1</v>
      </c>
      <c r="F1243" s="24">
        <v>0</v>
      </c>
      <c r="G1243" s="25"/>
    </row>
    <row r="1244" spans="1:8" x14ac:dyDescent="0.2">
      <c r="A1244" s="15">
        <v>1</v>
      </c>
      <c r="B1244" s="10">
        <v>21</v>
      </c>
      <c r="C1244" s="10">
        <v>1</v>
      </c>
      <c r="D1244" s="16">
        <v>41</v>
      </c>
      <c r="E1244" s="16">
        <v>1</v>
      </c>
      <c r="F1244" s="17">
        <v>1</v>
      </c>
    </row>
    <row r="1245" spans="1:8" x14ac:dyDescent="0.2">
      <c r="A1245" s="15">
        <v>1</v>
      </c>
      <c r="B1245" s="10">
        <v>21</v>
      </c>
      <c r="C1245" s="10">
        <v>1</v>
      </c>
      <c r="D1245" s="16">
        <v>42</v>
      </c>
      <c r="E1245" s="16">
        <v>2</v>
      </c>
      <c r="F1245" s="17">
        <v>0</v>
      </c>
    </row>
    <row r="1246" spans="1:8" x14ac:dyDescent="0.2">
      <c r="A1246" s="15">
        <v>1</v>
      </c>
      <c r="B1246" s="10">
        <v>21</v>
      </c>
      <c r="C1246" s="10">
        <v>1</v>
      </c>
      <c r="D1246" s="16">
        <v>43</v>
      </c>
      <c r="E1246" s="16">
        <v>1</v>
      </c>
      <c r="F1246" s="17">
        <v>0</v>
      </c>
    </row>
    <row r="1247" spans="1:8" x14ac:dyDescent="0.2">
      <c r="A1247" s="15">
        <v>1</v>
      </c>
      <c r="B1247" s="10">
        <v>21</v>
      </c>
      <c r="C1247" s="10">
        <v>1</v>
      </c>
      <c r="D1247" s="16">
        <v>44</v>
      </c>
      <c r="E1247" s="16">
        <v>1</v>
      </c>
      <c r="F1247" s="17">
        <v>2</v>
      </c>
    </row>
    <row r="1248" spans="1:8" x14ac:dyDescent="0.2">
      <c r="A1248" s="19">
        <v>1</v>
      </c>
      <c r="B1248" s="20">
        <v>21</v>
      </c>
      <c r="C1248" s="20">
        <v>1</v>
      </c>
      <c r="D1248" s="16">
        <v>45</v>
      </c>
      <c r="E1248" s="16">
        <v>2</v>
      </c>
      <c r="F1248" s="17">
        <v>2</v>
      </c>
    </row>
    <row r="1249" spans="1:8" x14ac:dyDescent="0.2">
      <c r="A1249" s="15">
        <v>1</v>
      </c>
      <c r="B1249" s="10">
        <v>21</v>
      </c>
      <c r="C1249" s="10">
        <v>1</v>
      </c>
      <c r="D1249" s="16">
        <v>46</v>
      </c>
      <c r="E1249" s="16">
        <v>1</v>
      </c>
      <c r="F1249" s="17">
        <v>2</v>
      </c>
    </row>
    <row r="1250" spans="1:8" x14ac:dyDescent="0.2">
      <c r="A1250" s="15">
        <v>1</v>
      </c>
      <c r="B1250" s="10">
        <v>21</v>
      </c>
      <c r="C1250" s="10">
        <v>1</v>
      </c>
      <c r="D1250" s="16">
        <v>47</v>
      </c>
      <c r="E1250" s="16">
        <v>1</v>
      </c>
      <c r="F1250" s="17">
        <v>7</v>
      </c>
    </row>
    <row r="1251" spans="1:8" x14ac:dyDescent="0.2">
      <c r="A1251" s="15">
        <v>1</v>
      </c>
      <c r="B1251" s="10">
        <v>21</v>
      </c>
      <c r="C1251" s="10">
        <v>1</v>
      </c>
      <c r="D1251" s="16">
        <v>48</v>
      </c>
      <c r="E1251" s="16">
        <v>2</v>
      </c>
      <c r="F1251" s="17">
        <v>2</v>
      </c>
    </row>
    <row r="1252" spans="1:8" x14ac:dyDescent="0.2">
      <c r="A1252" s="15">
        <v>1</v>
      </c>
      <c r="B1252" s="10">
        <v>21</v>
      </c>
      <c r="C1252" s="10">
        <v>1</v>
      </c>
      <c r="D1252" s="16">
        <v>49</v>
      </c>
      <c r="E1252" s="16">
        <v>1</v>
      </c>
      <c r="F1252" s="17">
        <v>12</v>
      </c>
    </row>
    <row r="1253" spans="1:8" x14ac:dyDescent="0.2">
      <c r="A1253" s="22">
        <v>1</v>
      </c>
      <c r="B1253" s="23">
        <v>21</v>
      </c>
      <c r="C1253" s="23">
        <v>1</v>
      </c>
      <c r="D1253" s="23">
        <v>50</v>
      </c>
      <c r="E1253" s="23">
        <v>1</v>
      </c>
      <c r="F1253" s="24">
        <v>3</v>
      </c>
      <c r="G1253" s="23"/>
    </row>
    <row r="1254" spans="1:8" x14ac:dyDescent="0.2">
      <c r="A1254" s="15">
        <v>1</v>
      </c>
      <c r="B1254" s="10">
        <v>21</v>
      </c>
      <c r="C1254" s="10">
        <v>1</v>
      </c>
      <c r="D1254" s="16">
        <v>51</v>
      </c>
      <c r="E1254" s="16">
        <v>2</v>
      </c>
      <c r="F1254" s="17">
        <v>2</v>
      </c>
    </row>
    <row r="1255" spans="1:8" x14ac:dyDescent="0.2">
      <c r="A1255" s="15">
        <v>1</v>
      </c>
      <c r="B1255" s="10">
        <v>21</v>
      </c>
      <c r="C1255" s="10">
        <v>1</v>
      </c>
      <c r="D1255" s="16">
        <v>52</v>
      </c>
      <c r="E1255" s="16">
        <v>1</v>
      </c>
      <c r="F1255" s="17">
        <v>4</v>
      </c>
    </row>
    <row r="1256" spans="1:8" x14ac:dyDescent="0.2">
      <c r="A1256" s="15">
        <v>1</v>
      </c>
      <c r="B1256" s="10">
        <v>21</v>
      </c>
      <c r="C1256" s="10">
        <v>1</v>
      </c>
      <c r="D1256" s="16">
        <v>53</v>
      </c>
      <c r="E1256" s="16">
        <v>1</v>
      </c>
      <c r="F1256" s="17">
        <v>4</v>
      </c>
    </row>
    <row r="1257" spans="1:8" x14ac:dyDescent="0.2">
      <c r="A1257" s="15">
        <v>1</v>
      </c>
      <c r="B1257" s="10">
        <v>21</v>
      </c>
      <c r="C1257" s="10">
        <v>1</v>
      </c>
      <c r="D1257" s="16">
        <v>54</v>
      </c>
      <c r="E1257" s="16">
        <v>2</v>
      </c>
      <c r="F1257" s="17">
        <v>1</v>
      </c>
    </row>
    <row r="1258" spans="1:8" x14ac:dyDescent="0.2">
      <c r="A1258" s="19">
        <v>1</v>
      </c>
      <c r="B1258" s="20">
        <v>21</v>
      </c>
      <c r="C1258" s="20">
        <v>1</v>
      </c>
      <c r="D1258" s="16">
        <v>55</v>
      </c>
      <c r="E1258" s="16">
        <v>1</v>
      </c>
      <c r="F1258" s="17">
        <v>0</v>
      </c>
    </row>
    <row r="1259" spans="1:8" x14ac:dyDescent="0.2">
      <c r="A1259" s="15">
        <v>1</v>
      </c>
      <c r="B1259" s="10">
        <v>21</v>
      </c>
      <c r="C1259" s="10">
        <v>1</v>
      </c>
      <c r="D1259" s="16">
        <v>56</v>
      </c>
      <c r="E1259" s="16">
        <v>1</v>
      </c>
      <c r="F1259" s="17">
        <v>15</v>
      </c>
    </row>
    <row r="1260" spans="1:8" x14ac:dyDescent="0.2">
      <c r="A1260" s="15">
        <v>1</v>
      </c>
      <c r="B1260" s="10">
        <v>21</v>
      </c>
      <c r="C1260" s="10">
        <v>1</v>
      </c>
      <c r="D1260" s="16">
        <v>57</v>
      </c>
      <c r="E1260" s="16">
        <v>2</v>
      </c>
      <c r="F1260" s="17">
        <v>0</v>
      </c>
    </row>
    <row r="1261" spans="1:8" x14ac:dyDescent="0.2">
      <c r="A1261" s="15">
        <v>1</v>
      </c>
      <c r="B1261" s="10">
        <v>21</v>
      </c>
      <c r="C1261" s="10">
        <v>1</v>
      </c>
      <c r="D1261" s="16">
        <v>58</v>
      </c>
      <c r="E1261" s="16">
        <v>1</v>
      </c>
      <c r="F1261" s="17">
        <v>27</v>
      </c>
    </row>
    <row r="1262" spans="1:8" x14ac:dyDescent="0.2">
      <c r="A1262" s="15">
        <v>1</v>
      </c>
      <c r="B1262" s="10">
        <v>21</v>
      </c>
      <c r="C1262" s="10">
        <v>1</v>
      </c>
      <c r="D1262" s="16">
        <v>59</v>
      </c>
      <c r="E1262" s="16">
        <v>1</v>
      </c>
      <c r="F1262" s="17">
        <v>6</v>
      </c>
    </row>
    <row r="1263" spans="1:8" ht="15.75" thickBot="1" x14ac:dyDescent="0.25">
      <c r="A1263" s="26">
        <v>1</v>
      </c>
      <c r="B1263" s="27">
        <v>21</v>
      </c>
      <c r="C1263" s="27">
        <v>1</v>
      </c>
      <c r="D1263" s="27">
        <v>60</v>
      </c>
      <c r="E1263" s="27">
        <v>2</v>
      </c>
      <c r="F1263" s="28">
        <v>0</v>
      </c>
      <c r="G1263" s="27"/>
    </row>
    <row r="1264" spans="1:8" x14ac:dyDescent="0.2">
      <c r="A1264" s="15">
        <v>1</v>
      </c>
      <c r="B1264" s="10">
        <v>22</v>
      </c>
      <c r="C1264" s="10">
        <v>1</v>
      </c>
      <c r="D1264" s="16">
        <v>1</v>
      </c>
      <c r="E1264" s="16">
        <v>1</v>
      </c>
      <c r="F1264" s="17">
        <v>45</v>
      </c>
      <c r="H1264" s="10" t="s">
        <v>54</v>
      </c>
    </row>
    <row r="1265" spans="1:7" x14ac:dyDescent="0.2">
      <c r="A1265" s="15">
        <v>1</v>
      </c>
      <c r="B1265" s="10">
        <v>22</v>
      </c>
      <c r="C1265" s="10">
        <v>1</v>
      </c>
      <c r="D1265" s="16">
        <v>2</v>
      </c>
      <c r="E1265" s="16">
        <v>1</v>
      </c>
      <c r="F1265" s="17">
        <v>118</v>
      </c>
    </row>
    <row r="1266" spans="1:7" x14ac:dyDescent="0.2">
      <c r="A1266" s="15">
        <v>1</v>
      </c>
      <c r="B1266" s="10">
        <v>22</v>
      </c>
      <c r="C1266" s="10">
        <v>1</v>
      </c>
      <c r="D1266" s="16">
        <v>3</v>
      </c>
      <c r="E1266" s="16">
        <v>2</v>
      </c>
      <c r="F1266" s="17">
        <v>7</v>
      </c>
    </row>
    <row r="1267" spans="1:7" x14ac:dyDescent="0.2">
      <c r="A1267" s="15">
        <v>1</v>
      </c>
      <c r="B1267" s="10">
        <v>22</v>
      </c>
      <c r="C1267" s="10">
        <v>1</v>
      </c>
      <c r="D1267" s="16">
        <v>4</v>
      </c>
      <c r="E1267" s="16">
        <v>1</v>
      </c>
      <c r="F1267" s="17">
        <v>38</v>
      </c>
    </row>
    <row r="1268" spans="1:7" x14ac:dyDescent="0.2">
      <c r="A1268" s="19">
        <v>1</v>
      </c>
      <c r="B1268" s="20">
        <v>22</v>
      </c>
      <c r="C1268" s="20">
        <v>1</v>
      </c>
      <c r="D1268" s="16">
        <v>5</v>
      </c>
      <c r="E1268" s="16">
        <v>1</v>
      </c>
      <c r="F1268" s="17">
        <v>80</v>
      </c>
    </row>
    <row r="1269" spans="1:7" x14ac:dyDescent="0.2">
      <c r="A1269" s="15">
        <v>1</v>
      </c>
      <c r="B1269" s="10">
        <v>22</v>
      </c>
      <c r="C1269" s="10">
        <v>1</v>
      </c>
      <c r="D1269" s="16">
        <v>6</v>
      </c>
      <c r="E1269" s="16">
        <v>2</v>
      </c>
      <c r="F1269" s="17">
        <v>0</v>
      </c>
    </row>
    <row r="1270" spans="1:7" x14ac:dyDescent="0.2">
      <c r="A1270" s="15">
        <v>1</v>
      </c>
      <c r="B1270" s="10">
        <v>22</v>
      </c>
      <c r="C1270" s="10">
        <v>1</v>
      </c>
      <c r="D1270" s="16">
        <v>7</v>
      </c>
      <c r="E1270" s="16">
        <v>1</v>
      </c>
      <c r="F1270" s="17">
        <v>39</v>
      </c>
    </row>
    <row r="1271" spans="1:7" x14ac:dyDescent="0.2">
      <c r="A1271" s="15">
        <v>1</v>
      </c>
      <c r="B1271" s="10">
        <v>22</v>
      </c>
      <c r="C1271" s="10">
        <v>1</v>
      </c>
      <c r="D1271" s="16">
        <v>8</v>
      </c>
      <c r="E1271" s="16">
        <v>1</v>
      </c>
      <c r="F1271" s="17">
        <v>15</v>
      </c>
    </row>
    <row r="1272" spans="1:7" x14ac:dyDescent="0.2">
      <c r="A1272" s="15">
        <v>1</v>
      </c>
      <c r="B1272" s="10">
        <v>22</v>
      </c>
      <c r="C1272" s="10">
        <v>1</v>
      </c>
      <c r="D1272" s="16">
        <v>9</v>
      </c>
      <c r="E1272" s="16">
        <v>2</v>
      </c>
      <c r="F1272" s="17">
        <v>0</v>
      </c>
    </row>
    <row r="1273" spans="1:7" x14ac:dyDescent="0.2">
      <c r="A1273" s="22">
        <v>1</v>
      </c>
      <c r="B1273" s="23">
        <v>22</v>
      </c>
      <c r="C1273" s="23">
        <v>1</v>
      </c>
      <c r="D1273" s="23">
        <v>10</v>
      </c>
      <c r="E1273" s="23">
        <v>1</v>
      </c>
      <c r="F1273" s="24">
        <v>50</v>
      </c>
      <c r="G1273" s="25"/>
    </row>
    <row r="1274" spans="1:7" x14ac:dyDescent="0.2">
      <c r="A1274" s="15">
        <v>1</v>
      </c>
      <c r="B1274" s="10">
        <v>22</v>
      </c>
      <c r="C1274" s="10">
        <v>1</v>
      </c>
      <c r="D1274" s="16">
        <v>11</v>
      </c>
      <c r="E1274" s="16">
        <v>1</v>
      </c>
      <c r="F1274" s="17">
        <v>73</v>
      </c>
    </row>
    <row r="1275" spans="1:7" x14ac:dyDescent="0.2">
      <c r="A1275" s="15">
        <v>1</v>
      </c>
      <c r="B1275" s="10">
        <v>22</v>
      </c>
      <c r="C1275" s="10">
        <v>1</v>
      </c>
      <c r="D1275" s="16">
        <v>12</v>
      </c>
      <c r="E1275" s="16">
        <v>2</v>
      </c>
      <c r="F1275" s="17">
        <v>6</v>
      </c>
    </row>
    <row r="1276" spans="1:7" x14ac:dyDescent="0.2">
      <c r="A1276" s="15">
        <v>1</v>
      </c>
      <c r="B1276" s="10">
        <v>22</v>
      </c>
      <c r="C1276" s="10">
        <v>1</v>
      </c>
      <c r="D1276" s="16">
        <v>13</v>
      </c>
      <c r="E1276" s="16">
        <v>1</v>
      </c>
      <c r="F1276" s="17">
        <v>88</v>
      </c>
    </row>
    <row r="1277" spans="1:7" x14ac:dyDescent="0.2">
      <c r="A1277" s="15">
        <v>1</v>
      </c>
      <c r="B1277" s="10">
        <v>22</v>
      </c>
      <c r="C1277" s="10">
        <v>1</v>
      </c>
      <c r="D1277" s="16">
        <v>14</v>
      </c>
      <c r="E1277" s="16">
        <v>1</v>
      </c>
      <c r="F1277" s="17">
        <v>53</v>
      </c>
    </row>
    <row r="1278" spans="1:7" x14ac:dyDescent="0.2">
      <c r="A1278" s="19">
        <v>1</v>
      </c>
      <c r="B1278" s="20">
        <v>22</v>
      </c>
      <c r="C1278" s="20">
        <v>1</v>
      </c>
      <c r="D1278" s="16">
        <v>15</v>
      </c>
      <c r="E1278" s="16">
        <v>2</v>
      </c>
      <c r="F1278" s="17">
        <v>4</v>
      </c>
    </row>
    <row r="1279" spans="1:7" x14ac:dyDescent="0.2">
      <c r="A1279" s="15">
        <v>1</v>
      </c>
      <c r="B1279" s="10">
        <v>22</v>
      </c>
      <c r="C1279" s="10">
        <v>1</v>
      </c>
      <c r="D1279" s="16">
        <v>16</v>
      </c>
      <c r="E1279" s="16">
        <v>1</v>
      </c>
      <c r="F1279" s="17">
        <v>55</v>
      </c>
    </row>
    <row r="1280" spans="1:7" x14ac:dyDescent="0.2">
      <c r="A1280" s="15">
        <v>1</v>
      </c>
      <c r="B1280" s="10">
        <v>22</v>
      </c>
      <c r="C1280" s="10">
        <v>1</v>
      </c>
      <c r="D1280" s="16">
        <v>17</v>
      </c>
      <c r="E1280" s="16">
        <v>1</v>
      </c>
      <c r="F1280" s="17">
        <v>15</v>
      </c>
    </row>
    <row r="1281" spans="1:8" x14ac:dyDescent="0.2">
      <c r="A1281" s="15">
        <v>1</v>
      </c>
      <c r="B1281" s="10">
        <v>22</v>
      </c>
      <c r="C1281" s="10">
        <v>1</v>
      </c>
      <c r="D1281" s="16">
        <v>18</v>
      </c>
      <c r="E1281" s="16">
        <v>2</v>
      </c>
      <c r="F1281" s="17">
        <v>23</v>
      </c>
    </row>
    <row r="1282" spans="1:8" x14ac:dyDescent="0.2">
      <c r="A1282" s="15">
        <v>1</v>
      </c>
      <c r="B1282" s="10">
        <v>22</v>
      </c>
      <c r="C1282" s="10">
        <v>1</v>
      </c>
      <c r="D1282" s="16">
        <v>19</v>
      </c>
      <c r="E1282" s="16">
        <v>1</v>
      </c>
      <c r="F1282" s="17">
        <v>50</v>
      </c>
    </row>
    <row r="1283" spans="1:8" x14ac:dyDescent="0.2">
      <c r="A1283" s="22">
        <v>1</v>
      </c>
      <c r="B1283" s="23">
        <v>22</v>
      </c>
      <c r="C1283" s="23">
        <v>1</v>
      </c>
      <c r="D1283" s="23">
        <v>20</v>
      </c>
      <c r="E1283" s="23">
        <v>1</v>
      </c>
      <c r="F1283" s="24">
        <v>33</v>
      </c>
      <c r="G1283" s="25"/>
    </row>
    <row r="1284" spans="1:8" x14ac:dyDescent="0.2">
      <c r="A1284" s="15">
        <v>1</v>
      </c>
      <c r="B1284" s="10">
        <v>22</v>
      </c>
      <c r="C1284" s="10">
        <v>1</v>
      </c>
      <c r="D1284" s="16">
        <v>21</v>
      </c>
      <c r="E1284" s="16">
        <v>2</v>
      </c>
      <c r="F1284" s="17">
        <v>4</v>
      </c>
    </row>
    <row r="1285" spans="1:8" x14ac:dyDescent="0.2">
      <c r="A1285" s="15">
        <v>1</v>
      </c>
      <c r="B1285" s="10">
        <v>22</v>
      </c>
      <c r="C1285" s="10">
        <v>1</v>
      </c>
      <c r="D1285" s="16">
        <v>22</v>
      </c>
      <c r="E1285" s="16">
        <v>1</v>
      </c>
      <c r="F1285" s="17">
        <v>40</v>
      </c>
    </row>
    <row r="1286" spans="1:8" x14ac:dyDescent="0.2">
      <c r="A1286" s="15">
        <v>1</v>
      </c>
      <c r="B1286" s="10">
        <v>22</v>
      </c>
      <c r="C1286" s="10">
        <v>1</v>
      </c>
      <c r="D1286" s="16">
        <v>23</v>
      </c>
      <c r="E1286" s="16">
        <v>1</v>
      </c>
      <c r="F1286" s="17">
        <v>19</v>
      </c>
    </row>
    <row r="1287" spans="1:8" x14ac:dyDescent="0.2">
      <c r="A1287" s="15">
        <v>1</v>
      </c>
      <c r="B1287" s="10">
        <v>22</v>
      </c>
      <c r="C1287" s="10">
        <v>1</v>
      </c>
      <c r="D1287" s="16">
        <v>24</v>
      </c>
      <c r="E1287" s="16">
        <v>2</v>
      </c>
      <c r="F1287" s="17">
        <v>3</v>
      </c>
    </row>
    <row r="1288" spans="1:8" x14ac:dyDescent="0.2">
      <c r="A1288" s="19">
        <v>1</v>
      </c>
      <c r="B1288" s="20">
        <v>22</v>
      </c>
      <c r="C1288" s="20">
        <v>1</v>
      </c>
      <c r="D1288" s="16">
        <v>25</v>
      </c>
      <c r="E1288" s="16">
        <v>1</v>
      </c>
      <c r="F1288" s="17">
        <v>72</v>
      </c>
    </row>
    <row r="1289" spans="1:8" x14ac:dyDescent="0.2">
      <c r="A1289" s="15">
        <v>1</v>
      </c>
      <c r="B1289" s="10">
        <v>22</v>
      </c>
      <c r="C1289" s="10">
        <v>1</v>
      </c>
      <c r="D1289" s="16">
        <v>26</v>
      </c>
      <c r="E1289" s="16">
        <v>1</v>
      </c>
      <c r="F1289" s="17">
        <v>88</v>
      </c>
    </row>
    <row r="1290" spans="1:8" x14ac:dyDescent="0.2">
      <c r="A1290" s="15">
        <v>1</v>
      </c>
      <c r="B1290" s="10">
        <v>22</v>
      </c>
      <c r="C1290" s="10">
        <v>1</v>
      </c>
      <c r="D1290" s="16">
        <v>27</v>
      </c>
      <c r="E1290" s="16">
        <v>2</v>
      </c>
      <c r="F1290" s="17">
        <v>5</v>
      </c>
    </row>
    <row r="1291" spans="1:8" x14ac:dyDescent="0.2">
      <c r="A1291" s="15">
        <v>1</v>
      </c>
      <c r="B1291" s="10">
        <v>22</v>
      </c>
      <c r="C1291" s="10">
        <v>1</v>
      </c>
      <c r="D1291" s="16">
        <v>28</v>
      </c>
      <c r="E1291" s="16">
        <v>1</v>
      </c>
      <c r="F1291" s="17">
        <v>49</v>
      </c>
    </row>
    <row r="1292" spans="1:8" x14ac:dyDescent="0.2">
      <c r="A1292" s="15">
        <v>1</v>
      </c>
      <c r="B1292" s="20">
        <v>22</v>
      </c>
      <c r="C1292" s="20">
        <v>1</v>
      </c>
      <c r="D1292" s="16">
        <v>29</v>
      </c>
      <c r="E1292" s="16">
        <v>1</v>
      </c>
      <c r="F1292" s="17">
        <v>73</v>
      </c>
    </row>
    <row r="1293" spans="1:8" x14ac:dyDescent="0.2">
      <c r="A1293" s="22">
        <v>1</v>
      </c>
      <c r="B1293" s="23">
        <v>22</v>
      </c>
      <c r="C1293" s="23">
        <v>1</v>
      </c>
      <c r="D1293" s="23">
        <v>30</v>
      </c>
      <c r="E1293" s="23">
        <v>2</v>
      </c>
      <c r="F1293" s="24">
        <v>0</v>
      </c>
      <c r="G1293" s="25"/>
    </row>
    <row r="1294" spans="1:8" x14ac:dyDescent="0.2">
      <c r="A1294" s="15">
        <v>1</v>
      </c>
      <c r="B1294" s="10">
        <v>22</v>
      </c>
      <c r="C1294" s="10">
        <v>1</v>
      </c>
      <c r="D1294" s="16">
        <v>31</v>
      </c>
      <c r="E1294" s="16">
        <v>1</v>
      </c>
      <c r="F1294" s="17">
        <v>84</v>
      </c>
      <c r="H1294" s="10" t="s">
        <v>56</v>
      </c>
    </row>
    <row r="1295" spans="1:8" x14ac:dyDescent="0.2">
      <c r="A1295" s="15">
        <v>1</v>
      </c>
      <c r="B1295" s="10">
        <v>22</v>
      </c>
      <c r="C1295" s="10">
        <v>1</v>
      </c>
      <c r="D1295" s="16">
        <v>32</v>
      </c>
      <c r="E1295" s="16">
        <v>1</v>
      </c>
      <c r="F1295" s="17">
        <v>155</v>
      </c>
    </row>
    <row r="1296" spans="1:8" x14ac:dyDescent="0.2">
      <c r="A1296" s="15">
        <v>1</v>
      </c>
      <c r="B1296" s="10">
        <v>22</v>
      </c>
      <c r="C1296" s="10">
        <v>1</v>
      </c>
      <c r="D1296" s="16">
        <v>33</v>
      </c>
      <c r="E1296" s="16">
        <v>2</v>
      </c>
      <c r="F1296" s="17">
        <v>8</v>
      </c>
    </row>
    <row r="1297" spans="1:7" x14ac:dyDescent="0.2">
      <c r="A1297" s="15">
        <v>1</v>
      </c>
      <c r="B1297" s="10">
        <v>22</v>
      </c>
      <c r="C1297" s="10">
        <v>1</v>
      </c>
      <c r="D1297" s="16">
        <v>34</v>
      </c>
      <c r="E1297" s="16">
        <v>1</v>
      </c>
      <c r="F1297" s="17">
        <v>71</v>
      </c>
    </row>
    <row r="1298" spans="1:7" x14ac:dyDescent="0.2">
      <c r="A1298" s="19">
        <v>1</v>
      </c>
      <c r="B1298" s="20">
        <v>22</v>
      </c>
      <c r="C1298" s="20">
        <v>1</v>
      </c>
      <c r="D1298" s="16">
        <v>35</v>
      </c>
      <c r="E1298" s="16">
        <v>1</v>
      </c>
      <c r="F1298" s="17">
        <v>45</v>
      </c>
    </row>
    <row r="1299" spans="1:7" x14ac:dyDescent="0.2">
      <c r="A1299" s="15">
        <v>1</v>
      </c>
      <c r="B1299" s="10">
        <v>22</v>
      </c>
      <c r="C1299" s="10">
        <v>1</v>
      </c>
      <c r="D1299" s="16">
        <v>36</v>
      </c>
      <c r="E1299" s="16">
        <v>2</v>
      </c>
      <c r="F1299" s="17">
        <v>5</v>
      </c>
    </row>
    <row r="1300" spans="1:7" x14ac:dyDescent="0.2">
      <c r="A1300" s="15">
        <v>1</v>
      </c>
      <c r="B1300" s="10">
        <v>22</v>
      </c>
      <c r="C1300" s="10">
        <v>1</v>
      </c>
      <c r="D1300" s="16">
        <v>37</v>
      </c>
      <c r="E1300" s="16">
        <v>1</v>
      </c>
      <c r="F1300" s="17">
        <v>101</v>
      </c>
    </row>
    <row r="1301" spans="1:7" x14ac:dyDescent="0.2">
      <c r="A1301" s="15">
        <v>1</v>
      </c>
      <c r="B1301" s="10">
        <v>22</v>
      </c>
      <c r="C1301" s="10">
        <v>1</v>
      </c>
      <c r="D1301" s="16">
        <v>38</v>
      </c>
      <c r="E1301" s="16">
        <v>1</v>
      </c>
      <c r="F1301" s="17">
        <v>41</v>
      </c>
    </row>
    <row r="1302" spans="1:7" x14ac:dyDescent="0.2">
      <c r="A1302" s="15">
        <v>1</v>
      </c>
      <c r="B1302" s="10">
        <v>22</v>
      </c>
      <c r="C1302" s="10">
        <v>1</v>
      </c>
      <c r="D1302" s="16">
        <v>39</v>
      </c>
      <c r="E1302" s="16">
        <v>2</v>
      </c>
      <c r="F1302" s="17">
        <v>2</v>
      </c>
    </row>
    <row r="1303" spans="1:7" x14ac:dyDescent="0.2">
      <c r="A1303" s="22">
        <v>1</v>
      </c>
      <c r="B1303" s="23">
        <v>22</v>
      </c>
      <c r="C1303" s="23">
        <v>1</v>
      </c>
      <c r="D1303" s="23">
        <v>40</v>
      </c>
      <c r="E1303" s="23">
        <v>1</v>
      </c>
      <c r="F1303" s="24">
        <v>44</v>
      </c>
      <c r="G1303" s="25"/>
    </row>
    <row r="1304" spans="1:7" x14ac:dyDescent="0.2">
      <c r="A1304" s="15">
        <v>1</v>
      </c>
      <c r="B1304" s="10">
        <v>22</v>
      </c>
      <c r="C1304" s="10">
        <v>1</v>
      </c>
      <c r="D1304" s="16">
        <v>41</v>
      </c>
      <c r="E1304" s="16">
        <v>1</v>
      </c>
      <c r="F1304" s="17">
        <v>30</v>
      </c>
    </row>
    <row r="1305" spans="1:7" x14ac:dyDescent="0.2">
      <c r="A1305" s="15">
        <v>1</v>
      </c>
      <c r="B1305" s="10">
        <v>22</v>
      </c>
      <c r="C1305" s="10">
        <v>1</v>
      </c>
      <c r="D1305" s="16">
        <v>42</v>
      </c>
      <c r="E1305" s="16">
        <v>2</v>
      </c>
      <c r="F1305" s="17">
        <v>11</v>
      </c>
    </row>
    <row r="1306" spans="1:7" x14ac:dyDescent="0.2">
      <c r="A1306" s="15">
        <v>1</v>
      </c>
      <c r="B1306" s="10">
        <v>22</v>
      </c>
      <c r="C1306" s="10">
        <v>1</v>
      </c>
      <c r="D1306" s="16">
        <v>43</v>
      </c>
      <c r="E1306" s="16">
        <v>1</v>
      </c>
      <c r="F1306" s="17">
        <v>72</v>
      </c>
    </row>
    <row r="1307" spans="1:7" x14ac:dyDescent="0.2">
      <c r="A1307" s="15">
        <v>1</v>
      </c>
      <c r="B1307" s="10">
        <v>22</v>
      </c>
      <c r="C1307" s="10">
        <v>1</v>
      </c>
      <c r="D1307" s="16">
        <v>44</v>
      </c>
      <c r="E1307" s="16">
        <v>1</v>
      </c>
      <c r="F1307" s="17">
        <v>34</v>
      </c>
    </row>
    <row r="1308" spans="1:7" x14ac:dyDescent="0.2">
      <c r="A1308" s="19">
        <v>1</v>
      </c>
      <c r="B1308" s="20">
        <v>22</v>
      </c>
      <c r="C1308" s="20">
        <v>1</v>
      </c>
      <c r="D1308" s="16">
        <v>45</v>
      </c>
      <c r="E1308" s="16">
        <v>2</v>
      </c>
      <c r="F1308" s="17">
        <v>4</v>
      </c>
    </row>
    <row r="1309" spans="1:7" x14ac:dyDescent="0.2">
      <c r="A1309" s="15">
        <v>1</v>
      </c>
      <c r="B1309" s="10">
        <v>22</v>
      </c>
      <c r="C1309" s="10">
        <v>1</v>
      </c>
      <c r="D1309" s="16">
        <v>46</v>
      </c>
      <c r="E1309" s="16">
        <v>1</v>
      </c>
      <c r="F1309" s="17">
        <v>13</v>
      </c>
    </row>
    <row r="1310" spans="1:7" x14ac:dyDescent="0.2">
      <c r="A1310" s="15">
        <v>1</v>
      </c>
      <c r="B1310" s="10">
        <v>22</v>
      </c>
      <c r="C1310" s="10">
        <v>1</v>
      </c>
      <c r="D1310" s="16">
        <v>47</v>
      </c>
      <c r="E1310" s="16">
        <v>1</v>
      </c>
      <c r="F1310" s="17">
        <v>26</v>
      </c>
    </row>
    <row r="1311" spans="1:7" x14ac:dyDescent="0.2">
      <c r="A1311" s="15">
        <v>1</v>
      </c>
      <c r="B1311" s="10">
        <v>22</v>
      </c>
      <c r="C1311" s="10">
        <v>1</v>
      </c>
      <c r="D1311" s="16">
        <v>48</v>
      </c>
      <c r="E1311" s="16">
        <v>2</v>
      </c>
      <c r="F1311" s="17">
        <v>1</v>
      </c>
    </row>
    <row r="1312" spans="1:7" x14ac:dyDescent="0.2">
      <c r="A1312" s="15">
        <v>1</v>
      </c>
      <c r="B1312" s="10">
        <v>22</v>
      </c>
      <c r="C1312" s="10">
        <v>1</v>
      </c>
      <c r="D1312" s="16">
        <v>49</v>
      </c>
      <c r="E1312" s="16">
        <v>1</v>
      </c>
      <c r="F1312" s="17">
        <v>29</v>
      </c>
    </row>
    <row r="1313" spans="1:8" x14ac:dyDescent="0.2">
      <c r="A1313" s="22">
        <v>1</v>
      </c>
      <c r="B1313" s="23">
        <v>22</v>
      </c>
      <c r="C1313" s="23">
        <v>1</v>
      </c>
      <c r="D1313" s="23">
        <v>50</v>
      </c>
      <c r="E1313" s="23">
        <v>1</v>
      </c>
      <c r="F1313" s="24">
        <v>22</v>
      </c>
      <c r="G1313" s="23"/>
    </row>
    <row r="1314" spans="1:8" x14ac:dyDescent="0.2">
      <c r="A1314" s="15">
        <v>1</v>
      </c>
      <c r="B1314" s="10">
        <v>22</v>
      </c>
      <c r="C1314" s="10">
        <v>1</v>
      </c>
      <c r="D1314" s="16">
        <v>51</v>
      </c>
      <c r="E1314" s="16">
        <v>2</v>
      </c>
      <c r="F1314" s="17">
        <v>3</v>
      </c>
    </row>
    <row r="1315" spans="1:8" x14ac:dyDescent="0.2">
      <c r="A1315" s="15">
        <v>1</v>
      </c>
      <c r="B1315" s="10">
        <v>22</v>
      </c>
      <c r="C1315" s="10">
        <v>1</v>
      </c>
      <c r="D1315" s="16">
        <v>52</v>
      </c>
      <c r="E1315" s="16">
        <v>1</v>
      </c>
      <c r="F1315" s="17">
        <v>61</v>
      </c>
    </row>
    <row r="1316" spans="1:8" x14ac:dyDescent="0.2">
      <c r="A1316" s="15">
        <v>1</v>
      </c>
      <c r="B1316" s="10">
        <v>22</v>
      </c>
      <c r="C1316" s="10">
        <v>1</v>
      </c>
      <c r="D1316" s="16">
        <v>53</v>
      </c>
      <c r="E1316" s="16">
        <v>1</v>
      </c>
      <c r="F1316" s="17">
        <v>57</v>
      </c>
    </row>
    <row r="1317" spans="1:8" x14ac:dyDescent="0.2">
      <c r="A1317" s="15">
        <v>1</v>
      </c>
      <c r="B1317" s="10">
        <v>22</v>
      </c>
      <c r="C1317" s="10">
        <v>1</v>
      </c>
      <c r="D1317" s="16">
        <v>54</v>
      </c>
      <c r="E1317" s="16">
        <v>2</v>
      </c>
      <c r="F1317" s="17">
        <v>1</v>
      </c>
    </row>
    <row r="1318" spans="1:8" x14ac:dyDescent="0.2">
      <c r="A1318" s="19">
        <v>1</v>
      </c>
      <c r="B1318" s="20">
        <v>22</v>
      </c>
      <c r="C1318" s="20">
        <v>1</v>
      </c>
      <c r="D1318" s="16">
        <v>55</v>
      </c>
      <c r="E1318" s="16">
        <v>1</v>
      </c>
      <c r="F1318" s="17">
        <v>23</v>
      </c>
    </row>
    <row r="1319" spans="1:8" x14ac:dyDescent="0.2">
      <c r="A1319" s="15">
        <v>1</v>
      </c>
      <c r="B1319" s="10">
        <v>22</v>
      </c>
      <c r="C1319" s="10">
        <v>1</v>
      </c>
      <c r="D1319" s="16">
        <v>56</v>
      </c>
      <c r="E1319" s="16">
        <v>1</v>
      </c>
      <c r="F1319" s="17">
        <v>54</v>
      </c>
    </row>
    <row r="1320" spans="1:8" x14ac:dyDescent="0.2">
      <c r="A1320" s="15">
        <v>1</v>
      </c>
      <c r="B1320" s="10">
        <v>22</v>
      </c>
      <c r="C1320" s="10">
        <v>1</v>
      </c>
      <c r="D1320" s="16">
        <v>57</v>
      </c>
      <c r="E1320" s="16">
        <v>2</v>
      </c>
      <c r="F1320" s="17">
        <v>0</v>
      </c>
    </row>
    <row r="1321" spans="1:8" x14ac:dyDescent="0.2">
      <c r="A1321" s="15">
        <v>1</v>
      </c>
      <c r="B1321" s="10">
        <v>22</v>
      </c>
      <c r="C1321" s="10">
        <v>1</v>
      </c>
      <c r="D1321" s="16">
        <v>58</v>
      </c>
      <c r="E1321" s="16">
        <v>1</v>
      </c>
      <c r="F1321" s="17">
        <v>42</v>
      </c>
    </row>
    <row r="1322" spans="1:8" x14ac:dyDescent="0.2">
      <c r="A1322" s="15">
        <v>1</v>
      </c>
      <c r="B1322" s="10">
        <v>22</v>
      </c>
      <c r="C1322" s="10">
        <v>1</v>
      </c>
      <c r="D1322" s="16">
        <v>59</v>
      </c>
      <c r="E1322" s="16">
        <v>1</v>
      </c>
      <c r="F1322" s="17">
        <v>47</v>
      </c>
    </row>
    <row r="1323" spans="1:8" ht="15.75" thickBot="1" x14ac:dyDescent="0.25">
      <c r="A1323" s="26">
        <v>1</v>
      </c>
      <c r="B1323" s="27">
        <v>22</v>
      </c>
      <c r="C1323" s="27">
        <v>1</v>
      </c>
      <c r="D1323" s="27">
        <v>60</v>
      </c>
      <c r="E1323" s="27">
        <v>2</v>
      </c>
      <c r="F1323" s="28">
        <v>0</v>
      </c>
      <c r="G1323" s="27"/>
    </row>
    <row r="1324" spans="1:8" x14ac:dyDescent="0.2">
      <c r="A1324" s="15">
        <v>1</v>
      </c>
      <c r="B1324" s="10">
        <v>23</v>
      </c>
      <c r="C1324" s="10">
        <v>1</v>
      </c>
      <c r="D1324" s="16">
        <v>1</v>
      </c>
      <c r="E1324" s="16">
        <v>1</v>
      </c>
      <c r="F1324" s="17">
        <v>21</v>
      </c>
      <c r="H1324" s="10" t="s">
        <v>54</v>
      </c>
    </row>
    <row r="1325" spans="1:8" x14ac:dyDescent="0.2">
      <c r="A1325" s="15">
        <v>1</v>
      </c>
      <c r="B1325" s="10">
        <v>23</v>
      </c>
      <c r="C1325" s="10">
        <v>1</v>
      </c>
      <c r="D1325" s="16">
        <v>2</v>
      </c>
      <c r="E1325" s="16">
        <v>1</v>
      </c>
      <c r="F1325" s="17">
        <v>28</v>
      </c>
    </row>
    <row r="1326" spans="1:8" x14ac:dyDescent="0.2">
      <c r="A1326" s="15">
        <v>1</v>
      </c>
      <c r="B1326" s="10">
        <v>23</v>
      </c>
      <c r="C1326" s="10">
        <v>1</v>
      </c>
      <c r="D1326" s="16">
        <v>3</v>
      </c>
      <c r="E1326" s="16">
        <v>2</v>
      </c>
      <c r="F1326" s="17">
        <v>17</v>
      </c>
    </row>
    <row r="1327" spans="1:8" x14ac:dyDescent="0.2">
      <c r="A1327" s="15">
        <v>1</v>
      </c>
      <c r="B1327" s="10">
        <v>23</v>
      </c>
      <c r="C1327" s="10">
        <v>1</v>
      </c>
      <c r="D1327" s="16">
        <v>4</v>
      </c>
      <c r="E1327" s="16">
        <v>1</v>
      </c>
      <c r="F1327" s="17">
        <v>38</v>
      </c>
    </row>
    <row r="1328" spans="1:8" x14ac:dyDescent="0.2">
      <c r="A1328" s="19">
        <v>1</v>
      </c>
      <c r="B1328" s="20">
        <v>23</v>
      </c>
      <c r="C1328" s="20">
        <v>1</v>
      </c>
      <c r="D1328" s="16">
        <v>5</v>
      </c>
      <c r="E1328" s="16">
        <v>1</v>
      </c>
      <c r="F1328" s="17">
        <v>105</v>
      </c>
    </row>
    <row r="1329" spans="1:7" x14ac:dyDescent="0.2">
      <c r="A1329" s="15">
        <v>1</v>
      </c>
      <c r="B1329" s="10">
        <v>23</v>
      </c>
      <c r="C1329" s="10">
        <v>1</v>
      </c>
      <c r="D1329" s="16">
        <v>6</v>
      </c>
      <c r="E1329" s="16">
        <v>2</v>
      </c>
      <c r="F1329" s="17">
        <v>2</v>
      </c>
    </row>
    <row r="1330" spans="1:7" x14ac:dyDescent="0.2">
      <c r="A1330" s="15">
        <v>1</v>
      </c>
      <c r="B1330" s="10">
        <v>23</v>
      </c>
      <c r="C1330" s="10">
        <v>1</v>
      </c>
      <c r="D1330" s="16">
        <v>7</v>
      </c>
      <c r="E1330" s="16">
        <v>1</v>
      </c>
      <c r="F1330" s="17">
        <v>109</v>
      </c>
    </row>
    <row r="1331" spans="1:7" x14ac:dyDescent="0.2">
      <c r="A1331" s="15">
        <v>1</v>
      </c>
      <c r="B1331" s="10">
        <v>23</v>
      </c>
      <c r="C1331" s="10">
        <v>1</v>
      </c>
      <c r="D1331" s="16">
        <v>8</v>
      </c>
      <c r="E1331" s="16">
        <v>1</v>
      </c>
      <c r="F1331" s="17">
        <v>50</v>
      </c>
    </row>
    <row r="1332" spans="1:7" x14ac:dyDescent="0.2">
      <c r="A1332" s="15">
        <v>1</v>
      </c>
      <c r="B1332" s="10">
        <v>23</v>
      </c>
      <c r="C1332" s="10">
        <v>1</v>
      </c>
      <c r="D1332" s="16">
        <v>9</v>
      </c>
      <c r="E1332" s="16">
        <v>2</v>
      </c>
      <c r="F1332" s="17">
        <v>2</v>
      </c>
    </row>
    <row r="1333" spans="1:7" x14ac:dyDescent="0.2">
      <c r="A1333" s="22">
        <v>1</v>
      </c>
      <c r="B1333" s="23">
        <v>23</v>
      </c>
      <c r="C1333" s="23">
        <v>1</v>
      </c>
      <c r="D1333" s="23">
        <v>10</v>
      </c>
      <c r="E1333" s="23">
        <v>1</v>
      </c>
      <c r="F1333" s="24">
        <v>74</v>
      </c>
      <c r="G1333" s="25"/>
    </row>
    <row r="1334" spans="1:7" x14ac:dyDescent="0.2">
      <c r="A1334" s="15">
        <v>1</v>
      </c>
      <c r="B1334" s="10">
        <v>23</v>
      </c>
      <c r="C1334" s="10">
        <v>1</v>
      </c>
      <c r="D1334" s="16">
        <v>11</v>
      </c>
      <c r="E1334" s="16">
        <v>1</v>
      </c>
      <c r="F1334" s="17">
        <v>33</v>
      </c>
    </row>
    <row r="1335" spans="1:7" x14ac:dyDescent="0.2">
      <c r="A1335" s="15">
        <v>1</v>
      </c>
      <c r="B1335" s="10">
        <v>23</v>
      </c>
      <c r="C1335" s="10">
        <v>1</v>
      </c>
      <c r="D1335" s="16">
        <v>12</v>
      </c>
      <c r="E1335" s="16">
        <v>2</v>
      </c>
      <c r="F1335" s="17">
        <v>1</v>
      </c>
    </row>
    <row r="1336" spans="1:7" x14ac:dyDescent="0.2">
      <c r="A1336" s="15">
        <v>1</v>
      </c>
      <c r="B1336" s="10">
        <v>23</v>
      </c>
      <c r="C1336" s="10">
        <v>1</v>
      </c>
      <c r="D1336" s="16">
        <v>13</v>
      </c>
      <c r="E1336" s="16">
        <v>1</v>
      </c>
      <c r="F1336" s="17">
        <v>51</v>
      </c>
    </row>
    <row r="1337" spans="1:7" x14ac:dyDescent="0.2">
      <c r="A1337" s="15">
        <v>1</v>
      </c>
      <c r="B1337" s="10">
        <v>23</v>
      </c>
      <c r="C1337" s="10">
        <v>1</v>
      </c>
      <c r="D1337" s="16">
        <v>14</v>
      </c>
      <c r="E1337" s="16">
        <v>1</v>
      </c>
      <c r="F1337" s="17">
        <v>67</v>
      </c>
    </row>
    <row r="1338" spans="1:7" x14ac:dyDescent="0.2">
      <c r="A1338" s="19">
        <v>1</v>
      </c>
      <c r="B1338" s="20">
        <v>23</v>
      </c>
      <c r="C1338" s="20">
        <v>1</v>
      </c>
      <c r="D1338" s="16">
        <v>15</v>
      </c>
      <c r="E1338" s="16">
        <v>2</v>
      </c>
      <c r="F1338" s="17">
        <v>0</v>
      </c>
    </row>
    <row r="1339" spans="1:7" x14ac:dyDescent="0.2">
      <c r="A1339" s="15">
        <v>1</v>
      </c>
      <c r="B1339" s="10">
        <v>23</v>
      </c>
      <c r="C1339" s="10">
        <v>1</v>
      </c>
      <c r="D1339" s="16">
        <v>16</v>
      </c>
      <c r="E1339" s="16">
        <v>1</v>
      </c>
      <c r="F1339" s="17">
        <v>62</v>
      </c>
    </row>
    <row r="1340" spans="1:7" x14ac:dyDescent="0.2">
      <c r="A1340" s="15">
        <v>1</v>
      </c>
      <c r="B1340" s="10">
        <v>23</v>
      </c>
      <c r="C1340" s="10">
        <v>1</v>
      </c>
      <c r="D1340" s="16">
        <v>17</v>
      </c>
      <c r="E1340" s="16">
        <v>1</v>
      </c>
      <c r="F1340" s="17">
        <v>53</v>
      </c>
    </row>
    <row r="1341" spans="1:7" x14ac:dyDescent="0.2">
      <c r="A1341" s="15">
        <v>1</v>
      </c>
      <c r="B1341" s="10">
        <v>23</v>
      </c>
      <c r="C1341" s="10">
        <v>1</v>
      </c>
      <c r="D1341" s="16">
        <v>18</v>
      </c>
      <c r="E1341" s="16">
        <v>2</v>
      </c>
      <c r="F1341" s="17">
        <v>2</v>
      </c>
    </row>
    <row r="1342" spans="1:7" x14ac:dyDescent="0.2">
      <c r="A1342" s="15">
        <v>1</v>
      </c>
      <c r="B1342" s="10">
        <v>23</v>
      </c>
      <c r="C1342" s="10">
        <v>1</v>
      </c>
      <c r="D1342" s="16">
        <v>19</v>
      </c>
      <c r="E1342" s="16">
        <v>1</v>
      </c>
      <c r="F1342" s="17">
        <v>104</v>
      </c>
    </row>
    <row r="1343" spans="1:7" x14ac:dyDescent="0.2">
      <c r="A1343" s="22">
        <v>1</v>
      </c>
      <c r="B1343" s="23">
        <v>23</v>
      </c>
      <c r="C1343" s="23">
        <v>1</v>
      </c>
      <c r="D1343" s="23">
        <v>20</v>
      </c>
      <c r="E1343" s="23">
        <v>1</v>
      </c>
      <c r="F1343" s="24">
        <v>28</v>
      </c>
      <c r="G1343" s="25"/>
    </row>
    <row r="1344" spans="1:7" x14ac:dyDescent="0.2">
      <c r="A1344" s="15">
        <v>1</v>
      </c>
      <c r="B1344" s="10">
        <v>23</v>
      </c>
      <c r="C1344" s="10">
        <v>1</v>
      </c>
      <c r="D1344" s="16">
        <v>21</v>
      </c>
      <c r="E1344" s="16">
        <v>2</v>
      </c>
      <c r="F1344" s="17">
        <v>2</v>
      </c>
    </row>
    <row r="1345" spans="1:8" x14ac:dyDescent="0.2">
      <c r="A1345" s="15">
        <v>1</v>
      </c>
      <c r="B1345" s="10">
        <v>23</v>
      </c>
      <c r="C1345" s="10">
        <v>1</v>
      </c>
      <c r="D1345" s="16">
        <v>22</v>
      </c>
      <c r="E1345" s="16">
        <v>1</v>
      </c>
      <c r="F1345" s="17">
        <v>35</v>
      </c>
    </row>
    <row r="1346" spans="1:8" x14ac:dyDescent="0.2">
      <c r="A1346" s="15">
        <v>1</v>
      </c>
      <c r="B1346" s="10">
        <v>23</v>
      </c>
      <c r="C1346" s="10">
        <v>1</v>
      </c>
      <c r="D1346" s="16">
        <v>23</v>
      </c>
      <c r="E1346" s="16">
        <v>1</v>
      </c>
      <c r="F1346" s="17">
        <v>64</v>
      </c>
    </row>
    <row r="1347" spans="1:8" x14ac:dyDescent="0.2">
      <c r="A1347" s="15">
        <v>1</v>
      </c>
      <c r="B1347" s="10">
        <v>23</v>
      </c>
      <c r="C1347" s="10">
        <v>1</v>
      </c>
      <c r="D1347" s="16">
        <v>24</v>
      </c>
      <c r="E1347" s="16">
        <v>2</v>
      </c>
      <c r="F1347" s="17">
        <v>9</v>
      </c>
    </row>
    <row r="1348" spans="1:8" x14ac:dyDescent="0.2">
      <c r="A1348" s="19">
        <v>1</v>
      </c>
      <c r="B1348" s="20">
        <v>23</v>
      </c>
      <c r="C1348" s="20">
        <v>1</v>
      </c>
      <c r="D1348" s="16">
        <v>25</v>
      </c>
      <c r="E1348" s="16">
        <v>1</v>
      </c>
      <c r="F1348" s="17">
        <v>140</v>
      </c>
    </row>
    <row r="1349" spans="1:8" x14ac:dyDescent="0.2">
      <c r="A1349" s="15">
        <v>1</v>
      </c>
      <c r="B1349" s="10">
        <v>23</v>
      </c>
      <c r="C1349" s="10">
        <v>1</v>
      </c>
      <c r="D1349" s="16">
        <v>26</v>
      </c>
      <c r="E1349" s="16">
        <v>1</v>
      </c>
      <c r="F1349" s="17">
        <v>62</v>
      </c>
    </row>
    <row r="1350" spans="1:8" x14ac:dyDescent="0.2">
      <c r="A1350" s="15">
        <v>1</v>
      </c>
      <c r="B1350" s="10">
        <v>23</v>
      </c>
      <c r="C1350" s="10">
        <v>1</v>
      </c>
      <c r="D1350" s="16">
        <v>27</v>
      </c>
      <c r="E1350" s="16">
        <v>2</v>
      </c>
      <c r="F1350" s="17">
        <v>2</v>
      </c>
    </row>
    <row r="1351" spans="1:8" x14ac:dyDescent="0.2">
      <c r="A1351" s="15">
        <v>1</v>
      </c>
      <c r="B1351" s="10">
        <v>23</v>
      </c>
      <c r="C1351" s="10">
        <v>1</v>
      </c>
      <c r="D1351" s="16">
        <v>28</v>
      </c>
      <c r="E1351" s="16">
        <v>1</v>
      </c>
      <c r="F1351" s="17">
        <v>72</v>
      </c>
    </row>
    <row r="1352" spans="1:8" x14ac:dyDescent="0.2">
      <c r="A1352" s="15">
        <v>1</v>
      </c>
      <c r="B1352" s="20">
        <v>23</v>
      </c>
      <c r="C1352" s="20">
        <v>1</v>
      </c>
      <c r="D1352" s="16">
        <v>29</v>
      </c>
      <c r="E1352" s="16">
        <v>1</v>
      </c>
      <c r="F1352" s="17">
        <v>53</v>
      </c>
    </row>
    <row r="1353" spans="1:8" x14ac:dyDescent="0.2">
      <c r="A1353" s="22">
        <v>1</v>
      </c>
      <c r="B1353" s="23">
        <v>23</v>
      </c>
      <c r="C1353" s="23">
        <v>1</v>
      </c>
      <c r="D1353" s="23">
        <v>30</v>
      </c>
      <c r="E1353" s="23">
        <v>2</v>
      </c>
      <c r="F1353" s="24">
        <v>3</v>
      </c>
      <c r="G1353" s="25"/>
    </row>
    <row r="1354" spans="1:8" x14ac:dyDescent="0.2">
      <c r="A1354" s="15">
        <v>1</v>
      </c>
      <c r="B1354" s="10">
        <v>23</v>
      </c>
      <c r="C1354" s="10">
        <v>1</v>
      </c>
      <c r="D1354" s="16">
        <v>31</v>
      </c>
      <c r="E1354" s="16">
        <v>1</v>
      </c>
      <c r="F1354" s="17">
        <v>143</v>
      </c>
      <c r="H1354" s="10" t="s">
        <v>56</v>
      </c>
    </row>
    <row r="1355" spans="1:8" x14ac:dyDescent="0.2">
      <c r="A1355" s="15">
        <v>1</v>
      </c>
      <c r="B1355" s="10">
        <v>23</v>
      </c>
      <c r="C1355" s="10">
        <v>1</v>
      </c>
      <c r="D1355" s="16">
        <v>32</v>
      </c>
      <c r="E1355" s="16">
        <v>1</v>
      </c>
      <c r="F1355" s="17">
        <v>108</v>
      </c>
    </row>
    <row r="1356" spans="1:8" x14ac:dyDescent="0.2">
      <c r="A1356" s="15">
        <v>1</v>
      </c>
      <c r="B1356" s="10">
        <v>23</v>
      </c>
      <c r="C1356" s="10">
        <v>1</v>
      </c>
      <c r="D1356" s="16">
        <v>33</v>
      </c>
      <c r="E1356" s="16">
        <v>2</v>
      </c>
      <c r="F1356" s="17">
        <v>0</v>
      </c>
    </row>
    <row r="1357" spans="1:8" x14ac:dyDescent="0.2">
      <c r="A1357" s="15">
        <v>1</v>
      </c>
      <c r="B1357" s="10">
        <v>23</v>
      </c>
      <c r="C1357" s="10">
        <v>1</v>
      </c>
      <c r="D1357" s="16">
        <v>34</v>
      </c>
      <c r="E1357" s="16">
        <v>1</v>
      </c>
      <c r="F1357" s="17">
        <v>30</v>
      </c>
    </row>
    <row r="1358" spans="1:8" x14ac:dyDescent="0.2">
      <c r="A1358" s="19">
        <v>1</v>
      </c>
      <c r="B1358" s="20">
        <v>23</v>
      </c>
      <c r="C1358" s="20">
        <v>1</v>
      </c>
      <c r="D1358" s="16">
        <v>35</v>
      </c>
      <c r="E1358" s="16">
        <v>1</v>
      </c>
      <c r="F1358" s="17">
        <v>41</v>
      </c>
    </row>
    <row r="1359" spans="1:8" x14ac:dyDescent="0.2">
      <c r="A1359" s="15">
        <v>1</v>
      </c>
      <c r="B1359" s="10">
        <v>23</v>
      </c>
      <c r="C1359" s="10">
        <v>1</v>
      </c>
      <c r="D1359" s="16">
        <v>36</v>
      </c>
      <c r="E1359" s="16">
        <v>2</v>
      </c>
      <c r="F1359" s="17">
        <v>0</v>
      </c>
    </row>
    <row r="1360" spans="1:8" x14ac:dyDescent="0.2">
      <c r="A1360" s="15">
        <v>1</v>
      </c>
      <c r="B1360" s="10">
        <v>23</v>
      </c>
      <c r="C1360" s="10">
        <v>1</v>
      </c>
      <c r="D1360" s="16">
        <v>37</v>
      </c>
      <c r="E1360" s="16">
        <v>1</v>
      </c>
      <c r="F1360" s="17">
        <v>37</v>
      </c>
    </row>
    <row r="1361" spans="1:7" x14ac:dyDescent="0.2">
      <c r="A1361" s="15">
        <v>1</v>
      </c>
      <c r="B1361" s="10">
        <v>23</v>
      </c>
      <c r="C1361" s="10">
        <v>1</v>
      </c>
      <c r="D1361" s="16">
        <v>38</v>
      </c>
      <c r="E1361" s="16">
        <v>1</v>
      </c>
      <c r="F1361" s="17">
        <v>61</v>
      </c>
    </row>
    <row r="1362" spans="1:7" x14ac:dyDescent="0.2">
      <c r="A1362" s="15">
        <v>1</v>
      </c>
      <c r="B1362" s="10">
        <v>23</v>
      </c>
      <c r="C1362" s="10">
        <v>1</v>
      </c>
      <c r="D1362" s="16">
        <v>39</v>
      </c>
      <c r="E1362" s="16">
        <v>2</v>
      </c>
      <c r="F1362" s="17">
        <v>4</v>
      </c>
    </row>
    <row r="1363" spans="1:7" x14ac:dyDescent="0.2">
      <c r="A1363" s="22">
        <v>1</v>
      </c>
      <c r="B1363" s="23">
        <v>23</v>
      </c>
      <c r="C1363" s="23">
        <v>1</v>
      </c>
      <c r="D1363" s="23">
        <v>40</v>
      </c>
      <c r="E1363" s="23">
        <v>1</v>
      </c>
      <c r="F1363" s="24">
        <v>29</v>
      </c>
      <c r="G1363" s="25"/>
    </row>
    <row r="1364" spans="1:7" x14ac:dyDescent="0.2">
      <c r="A1364" s="15">
        <v>1</v>
      </c>
      <c r="B1364" s="10">
        <v>23</v>
      </c>
      <c r="C1364" s="10">
        <v>1</v>
      </c>
      <c r="D1364" s="16">
        <v>41</v>
      </c>
      <c r="E1364" s="16">
        <v>1</v>
      </c>
      <c r="F1364" s="17">
        <v>16</v>
      </c>
    </row>
    <row r="1365" spans="1:7" x14ac:dyDescent="0.2">
      <c r="A1365" s="15">
        <v>1</v>
      </c>
      <c r="B1365" s="10">
        <v>23</v>
      </c>
      <c r="C1365" s="10">
        <v>1</v>
      </c>
      <c r="D1365" s="16">
        <v>42</v>
      </c>
      <c r="E1365" s="16">
        <v>2</v>
      </c>
      <c r="F1365" s="17">
        <v>9</v>
      </c>
    </row>
    <row r="1366" spans="1:7" x14ac:dyDescent="0.2">
      <c r="A1366" s="15">
        <v>1</v>
      </c>
      <c r="B1366" s="10">
        <v>23</v>
      </c>
      <c r="C1366" s="10">
        <v>1</v>
      </c>
      <c r="D1366" s="16">
        <v>43</v>
      </c>
      <c r="E1366" s="16">
        <v>1</v>
      </c>
      <c r="F1366" s="17">
        <v>40</v>
      </c>
    </row>
    <row r="1367" spans="1:7" x14ac:dyDescent="0.2">
      <c r="A1367" s="15">
        <v>1</v>
      </c>
      <c r="B1367" s="10">
        <v>23</v>
      </c>
      <c r="C1367" s="10">
        <v>1</v>
      </c>
      <c r="D1367" s="16">
        <v>44</v>
      </c>
      <c r="E1367" s="16">
        <v>1</v>
      </c>
      <c r="F1367" s="17">
        <v>16</v>
      </c>
    </row>
    <row r="1368" spans="1:7" x14ac:dyDescent="0.2">
      <c r="A1368" s="19">
        <v>1</v>
      </c>
      <c r="B1368" s="20">
        <v>23</v>
      </c>
      <c r="C1368" s="20">
        <v>1</v>
      </c>
      <c r="D1368" s="16">
        <v>45</v>
      </c>
      <c r="E1368" s="16">
        <v>2</v>
      </c>
      <c r="F1368" s="17">
        <v>1</v>
      </c>
    </row>
    <row r="1369" spans="1:7" x14ac:dyDescent="0.2">
      <c r="A1369" s="15">
        <v>1</v>
      </c>
      <c r="B1369" s="10">
        <v>23</v>
      </c>
      <c r="C1369" s="10">
        <v>1</v>
      </c>
      <c r="D1369" s="16">
        <v>46</v>
      </c>
      <c r="E1369" s="16">
        <v>1</v>
      </c>
      <c r="F1369" s="17">
        <v>19</v>
      </c>
    </row>
    <row r="1370" spans="1:7" x14ac:dyDescent="0.2">
      <c r="A1370" s="15">
        <v>1</v>
      </c>
      <c r="B1370" s="10">
        <v>23</v>
      </c>
      <c r="C1370" s="10">
        <v>1</v>
      </c>
      <c r="D1370" s="16">
        <v>47</v>
      </c>
      <c r="E1370" s="16">
        <v>1</v>
      </c>
      <c r="F1370" s="17">
        <v>46</v>
      </c>
    </row>
    <row r="1371" spans="1:7" x14ac:dyDescent="0.2">
      <c r="A1371" s="15">
        <v>1</v>
      </c>
      <c r="B1371" s="10">
        <v>23</v>
      </c>
      <c r="C1371" s="10">
        <v>1</v>
      </c>
      <c r="D1371" s="16">
        <v>48</v>
      </c>
      <c r="E1371" s="16">
        <v>2</v>
      </c>
      <c r="F1371" s="17">
        <v>2</v>
      </c>
    </row>
    <row r="1372" spans="1:7" x14ac:dyDescent="0.2">
      <c r="A1372" s="15">
        <v>1</v>
      </c>
      <c r="B1372" s="10">
        <v>23</v>
      </c>
      <c r="C1372" s="10">
        <v>1</v>
      </c>
      <c r="D1372" s="16">
        <v>49</v>
      </c>
      <c r="E1372" s="16">
        <v>1</v>
      </c>
      <c r="F1372" s="17">
        <v>62</v>
      </c>
    </row>
    <row r="1373" spans="1:7" x14ac:dyDescent="0.2">
      <c r="A1373" s="22">
        <v>1</v>
      </c>
      <c r="B1373" s="23">
        <v>23</v>
      </c>
      <c r="C1373" s="23">
        <v>1</v>
      </c>
      <c r="D1373" s="23">
        <v>50</v>
      </c>
      <c r="E1373" s="23">
        <v>1</v>
      </c>
      <c r="F1373" s="24">
        <v>33</v>
      </c>
      <c r="G1373" s="23"/>
    </row>
    <row r="1374" spans="1:7" x14ac:dyDescent="0.2">
      <c r="A1374" s="15">
        <v>1</v>
      </c>
      <c r="B1374" s="10">
        <v>23</v>
      </c>
      <c r="C1374" s="10">
        <v>1</v>
      </c>
      <c r="D1374" s="16">
        <v>51</v>
      </c>
      <c r="E1374" s="16">
        <v>2</v>
      </c>
      <c r="F1374" s="17">
        <v>3</v>
      </c>
    </row>
    <row r="1375" spans="1:7" x14ac:dyDescent="0.2">
      <c r="A1375" s="15">
        <v>1</v>
      </c>
      <c r="B1375" s="10">
        <v>23</v>
      </c>
      <c r="C1375" s="10">
        <v>1</v>
      </c>
      <c r="D1375" s="16">
        <v>52</v>
      </c>
      <c r="E1375" s="16">
        <v>1</v>
      </c>
      <c r="F1375" s="17">
        <v>20</v>
      </c>
    </row>
    <row r="1376" spans="1:7" x14ac:dyDescent="0.2">
      <c r="A1376" s="15">
        <v>1</v>
      </c>
      <c r="B1376" s="10">
        <v>23</v>
      </c>
      <c r="C1376" s="10">
        <v>1</v>
      </c>
      <c r="D1376" s="16">
        <v>53</v>
      </c>
      <c r="E1376" s="16">
        <v>1</v>
      </c>
      <c r="F1376" s="17">
        <v>19</v>
      </c>
    </row>
    <row r="1377" spans="1:8" x14ac:dyDescent="0.2">
      <c r="A1377" s="15">
        <v>1</v>
      </c>
      <c r="B1377" s="10">
        <v>23</v>
      </c>
      <c r="C1377" s="10">
        <v>1</v>
      </c>
      <c r="D1377" s="16">
        <v>54</v>
      </c>
      <c r="E1377" s="16">
        <v>2</v>
      </c>
      <c r="F1377" s="17">
        <v>0</v>
      </c>
    </row>
    <row r="1378" spans="1:8" x14ac:dyDescent="0.2">
      <c r="A1378" s="19">
        <v>1</v>
      </c>
      <c r="B1378" s="20">
        <v>23</v>
      </c>
      <c r="C1378" s="20">
        <v>1</v>
      </c>
      <c r="D1378" s="16">
        <v>55</v>
      </c>
      <c r="E1378" s="16">
        <v>1</v>
      </c>
      <c r="F1378" s="17">
        <v>8</v>
      </c>
    </row>
    <row r="1379" spans="1:8" x14ac:dyDescent="0.2">
      <c r="A1379" s="15">
        <v>1</v>
      </c>
      <c r="B1379" s="10">
        <v>23</v>
      </c>
      <c r="C1379" s="10">
        <v>1</v>
      </c>
      <c r="D1379" s="16">
        <v>56</v>
      </c>
      <c r="E1379" s="16">
        <v>1</v>
      </c>
      <c r="F1379" s="17">
        <v>8</v>
      </c>
    </row>
    <row r="1380" spans="1:8" x14ac:dyDescent="0.2">
      <c r="A1380" s="15">
        <v>1</v>
      </c>
      <c r="B1380" s="10">
        <v>23</v>
      </c>
      <c r="C1380" s="10">
        <v>1</v>
      </c>
      <c r="D1380" s="16">
        <v>57</v>
      </c>
      <c r="E1380" s="16">
        <v>2</v>
      </c>
      <c r="F1380" s="17">
        <v>0</v>
      </c>
    </row>
    <row r="1381" spans="1:8" x14ac:dyDescent="0.2">
      <c r="A1381" s="15">
        <v>1</v>
      </c>
      <c r="B1381" s="10">
        <v>23</v>
      </c>
      <c r="C1381" s="10">
        <v>1</v>
      </c>
      <c r="D1381" s="16">
        <v>58</v>
      </c>
      <c r="E1381" s="16">
        <v>1</v>
      </c>
      <c r="F1381" s="17">
        <v>30</v>
      </c>
    </row>
    <row r="1382" spans="1:8" x14ac:dyDescent="0.2">
      <c r="A1382" s="15">
        <v>1</v>
      </c>
      <c r="B1382" s="10">
        <v>23</v>
      </c>
      <c r="C1382" s="10">
        <v>1</v>
      </c>
      <c r="D1382" s="16">
        <v>59</v>
      </c>
      <c r="E1382" s="16">
        <v>1</v>
      </c>
      <c r="F1382" s="17">
        <v>9</v>
      </c>
    </row>
    <row r="1383" spans="1:8" ht="15.75" thickBot="1" x14ac:dyDescent="0.25">
      <c r="A1383" s="26">
        <v>1</v>
      </c>
      <c r="B1383" s="27">
        <v>23</v>
      </c>
      <c r="C1383" s="27">
        <v>1</v>
      </c>
      <c r="D1383" s="27">
        <v>60</v>
      </c>
      <c r="E1383" s="27">
        <v>2</v>
      </c>
      <c r="F1383" s="28">
        <v>0</v>
      </c>
      <c r="G1383" s="27"/>
    </row>
    <row r="1384" spans="1:8" x14ac:dyDescent="0.2">
      <c r="A1384" s="15">
        <v>1</v>
      </c>
      <c r="B1384" s="10">
        <v>24</v>
      </c>
      <c r="C1384" s="10">
        <v>1</v>
      </c>
      <c r="D1384" s="16">
        <v>1</v>
      </c>
      <c r="E1384" s="16">
        <v>1</v>
      </c>
      <c r="F1384" s="17">
        <v>1</v>
      </c>
      <c r="H1384" s="10" t="s">
        <v>54</v>
      </c>
    </row>
    <row r="1385" spans="1:8" x14ac:dyDescent="0.2">
      <c r="A1385" s="15">
        <v>1</v>
      </c>
      <c r="B1385" s="10">
        <v>24</v>
      </c>
      <c r="C1385" s="10">
        <v>1</v>
      </c>
      <c r="D1385" s="16">
        <v>2</v>
      </c>
      <c r="E1385" s="16">
        <v>1</v>
      </c>
      <c r="F1385" s="17">
        <v>6</v>
      </c>
    </row>
    <row r="1386" spans="1:8" x14ac:dyDescent="0.2">
      <c r="A1386" s="15">
        <v>1</v>
      </c>
      <c r="B1386" s="10">
        <v>24</v>
      </c>
      <c r="C1386" s="10">
        <v>1</v>
      </c>
      <c r="D1386" s="16">
        <v>3</v>
      </c>
      <c r="E1386" s="16">
        <v>2</v>
      </c>
      <c r="F1386" s="17">
        <v>8</v>
      </c>
    </row>
    <row r="1387" spans="1:8" x14ac:dyDescent="0.2">
      <c r="A1387" s="15">
        <v>1</v>
      </c>
      <c r="B1387" s="10">
        <v>24</v>
      </c>
      <c r="C1387" s="10">
        <v>1</v>
      </c>
      <c r="D1387" s="16">
        <v>4</v>
      </c>
      <c r="E1387" s="16">
        <v>1</v>
      </c>
      <c r="F1387" s="17">
        <v>4</v>
      </c>
    </row>
    <row r="1388" spans="1:8" x14ac:dyDescent="0.2">
      <c r="A1388" s="19">
        <v>1</v>
      </c>
      <c r="B1388" s="20">
        <v>24</v>
      </c>
      <c r="C1388" s="20">
        <v>1</v>
      </c>
      <c r="D1388" s="16">
        <v>5</v>
      </c>
      <c r="E1388" s="16">
        <v>1</v>
      </c>
      <c r="F1388" s="17">
        <v>2</v>
      </c>
    </row>
    <row r="1389" spans="1:8" x14ac:dyDescent="0.2">
      <c r="A1389" s="15">
        <v>1</v>
      </c>
      <c r="B1389" s="10">
        <v>24</v>
      </c>
      <c r="C1389" s="10">
        <v>1</v>
      </c>
      <c r="D1389" s="16">
        <v>6</v>
      </c>
      <c r="E1389" s="16">
        <v>2</v>
      </c>
      <c r="F1389" s="17">
        <v>3</v>
      </c>
    </row>
    <row r="1390" spans="1:8" x14ac:dyDescent="0.2">
      <c r="A1390" s="15">
        <v>1</v>
      </c>
      <c r="B1390" s="10">
        <v>24</v>
      </c>
      <c r="C1390" s="10">
        <v>1</v>
      </c>
      <c r="D1390" s="16">
        <v>7</v>
      </c>
      <c r="E1390" s="16">
        <v>1</v>
      </c>
      <c r="F1390" s="17">
        <v>3</v>
      </c>
    </row>
    <row r="1391" spans="1:8" x14ac:dyDescent="0.2">
      <c r="A1391" s="15">
        <v>1</v>
      </c>
      <c r="B1391" s="10">
        <v>24</v>
      </c>
      <c r="C1391" s="10">
        <v>1</v>
      </c>
      <c r="D1391" s="16">
        <v>8</v>
      </c>
      <c r="E1391" s="16">
        <v>1</v>
      </c>
      <c r="F1391" s="17">
        <v>0</v>
      </c>
    </row>
    <row r="1392" spans="1:8" x14ac:dyDescent="0.2">
      <c r="A1392" s="15">
        <v>1</v>
      </c>
      <c r="B1392" s="10">
        <v>24</v>
      </c>
      <c r="C1392" s="10">
        <v>1</v>
      </c>
      <c r="D1392" s="16">
        <v>9</v>
      </c>
      <c r="E1392" s="16">
        <v>2</v>
      </c>
      <c r="F1392" s="17">
        <v>2</v>
      </c>
    </row>
    <row r="1393" spans="1:7" x14ac:dyDescent="0.2">
      <c r="A1393" s="22">
        <v>1</v>
      </c>
      <c r="B1393" s="23">
        <v>24</v>
      </c>
      <c r="C1393" s="23">
        <v>1</v>
      </c>
      <c r="D1393" s="23">
        <v>10</v>
      </c>
      <c r="E1393" s="23">
        <v>1</v>
      </c>
      <c r="F1393" s="24">
        <v>22</v>
      </c>
      <c r="G1393" s="25"/>
    </row>
    <row r="1394" spans="1:7" x14ac:dyDescent="0.2">
      <c r="A1394" s="15">
        <v>1</v>
      </c>
      <c r="B1394" s="10">
        <v>24</v>
      </c>
      <c r="C1394" s="10">
        <v>1</v>
      </c>
      <c r="D1394" s="16">
        <v>11</v>
      </c>
      <c r="E1394" s="16">
        <v>1</v>
      </c>
      <c r="F1394" s="17">
        <v>1</v>
      </c>
    </row>
    <row r="1395" spans="1:7" x14ac:dyDescent="0.2">
      <c r="A1395" s="15">
        <v>1</v>
      </c>
      <c r="B1395" s="10">
        <v>24</v>
      </c>
      <c r="C1395" s="10">
        <v>1</v>
      </c>
      <c r="D1395" s="16">
        <v>12</v>
      </c>
      <c r="E1395" s="16">
        <v>2</v>
      </c>
      <c r="F1395" s="17">
        <v>0</v>
      </c>
    </row>
    <row r="1396" spans="1:7" x14ac:dyDescent="0.2">
      <c r="A1396" s="15">
        <v>1</v>
      </c>
      <c r="B1396" s="10">
        <v>24</v>
      </c>
      <c r="C1396" s="10">
        <v>1</v>
      </c>
      <c r="D1396" s="16">
        <v>13</v>
      </c>
      <c r="E1396" s="16">
        <v>1</v>
      </c>
      <c r="F1396" s="17">
        <v>5</v>
      </c>
    </row>
    <row r="1397" spans="1:7" x14ac:dyDescent="0.2">
      <c r="A1397" s="15">
        <v>1</v>
      </c>
      <c r="B1397" s="10">
        <v>24</v>
      </c>
      <c r="C1397" s="10">
        <v>1</v>
      </c>
      <c r="D1397" s="16">
        <v>14</v>
      </c>
      <c r="E1397" s="16">
        <v>1</v>
      </c>
      <c r="F1397" s="17">
        <v>8</v>
      </c>
    </row>
    <row r="1398" spans="1:7" x14ac:dyDescent="0.2">
      <c r="A1398" s="19">
        <v>1</v>
      </c>
      <c r="B1398" s="20">
        <v>24</v>
      </c>
      <c r="C1398" s="20">
        <v>1</v>
      </c>
      <c r="D1398" s="16">
        <v>15</v>
      </c>
      <c r="E1398" s="16">
        <v>2</v>
      </c>
      <c r="F1398" s="17">
        <v>0</v>
      </c>
    </row>
    <row r="1399" spans="1:7" x14ac:dyDescent="0.2">
      <c r="A1399" s="15">
        <v>1</v>
      </c>
      <c r="B1399" s="10">
        <v>24</v>
      </c>
      <c r="C1399" s="10">
        <v>1</v>
      </c>
      <c r="D1399" s="16">
        <v>16</v>
      </c>
      <c r="E1399" s="16">
        <v>1</v>
      </c>
      <c r="F1399" s="17">
        <v>3</v>
      </c>
    </row>
    <row r="1400" spans="1:7" x14ac:dyDescent="0.2">
      <c r="A1400" s="15">
        <v>1</v>
      </c>
      <c r="B1400" s="10">
        <v>24</v>
      </c>
      <c r="C1400" s="10">
        <v>1</v>
      </c>
      <c r="D1400" s="16">
        <v>17</v>
      </c>
      <c r="E1400" s="16">
        <v>1</v>
      </c>
      <c r="F1400" s="17">
        <v>1</v>
      </c>
    </row>
    <row r="1401" spans="1:7" x14ac:dyDescent="0.2">
      <c r="A1401" s="15">
        <v>1</v>
      </c>
      <c r="B1401" s="10">
        <v>24</v>
      </c>
      <c r="C1401" s="10">
        <v>1</v>
      </c>
      <c r="D1401" s="16">
        <v>18</v>
      </c>
      <c r="E1401" s="16">
        <v>2</v>
      </c>
      <c r="F1401" s="17">
        <v>0</v>
      </c>
    </row>
    <row r="1402" spans="1:7" x14ac:dyDescent="0.2">
      <c r="A1402" s="15">
        <v>1</v>
      </c>
      <c r="B1402" s="10">
        <v>24</v>
      </c>
      <c r="C1402" s="10">
        <v>1</v>
      </c>
      <c r="D1402" s="16">
        <v>19</v>
      </c>
      <c r="E1402" s="16">
        <v>1</v>
      </c>
      <c r="F1402" s="17">
        <v>10</v>
      </c>
    </row>
    <row r="1403" spans="1:7" x14ac:dyDescent="0.2">
      <c r="A1403" s="22">
        <v>1</v>
      </c>
      <c r="B1403" s="23">
        <v>24</v>
      </c>
      <c r="C1403" s="23">
        <v>1</v>
      </c>
      <c r="D1403" s="23">
        <v>20</v>
      </c>
      <c r="E1403" s="23">
        <v>1</v>
      </c>
      <c r="F1403" s="24">
        <v>0</v>
      </c>
      <c r="G1403" s="25"/>
    </row>
    <row r="1404" spans="1:7" x14ac:dyDescent="0.2">
      <c r="A1404" s="15">
        <v>1</v>
      </c>
      <c r="B1404" s="10">
        <v>24</v>
      </c>
      <c r="C1404" s="10">
        <v>1</v>
      </c>
      <c r="D1404" s="16">
        <v>21</v>
      </c>
      <c r="E1404" s="16">
        <v>2</v>
      </c>
      <c r="F1404" s="17">
        <v>0</v>
      </c>
    </row>
    <row r="1405" spans="1:7" x14ac:dyDescent="0.2">
      <c r="A1405" s="15">
        <v>1</v>
      </c>
      <c r="B1405" s="10">
        <v>24</v>
      </c>
      <c r="C1405" s="10">
        <v>1</v>
      </c>
      <c r="D1405" s="16">
        <v>22</v>
      </c>
      <c r="E1405" s="16">
        <v>1</v>
      </c>
      <c r="F1405" s="17">
        <v>12</v>
      </c>
    </row>
    <row r="1406" spans="1:7" x14ac:dyDescent="0.2">
      <c r="A1406" s="15">
        <v>1</v>
      </c>
      <c r="B1406" s="10">
        <v>24</v>
      </c>
      <c r="C1406" s="10">
        <v>1</v>
      </c>
      <c r="D1406" s="16">
        <v>23</v>
      </c>
      <c r="E1406" s="16">
        <v>1</v>
      </c>
      <c r="F1406" s="17">
        <v>8</v>
      </c>
    </row>
    <row r="1407" spans="1:7" x14ac:dyDescent="0.2">
      <c r="A1407" s="15">
        <v>1</v>
      </c>
      <c r="B1407" s="10">
        <v>24</v>
      </c>
      <c r="C1407" s="10">
        <v>1</v>
      </c>
      <c r="D1407" s="16">
        <v>24</v>
      </c>
      <c r="E1407" s="16">
        <v>2</v>
      </c>
      <c r="F1407" s="17">
        <v>0</v>
      </c>
    </row>
    <row r="1408" spans="1:7" x14ac:dyDescent="0.2">
      <c r="A1408" s="19">
        <v>1</v>
      </c>
      <c r="B1408" s="20">
        <v>24</v>
      </c>
      <c r="C1408" s="20">
        <v>1</v>
      </c>
      <c r="D1408" s="16">
        <v>25</v>
      </c>
      <c r="E1408" s="16">
        <v>1</v>
      </c>
      <c r="F1408" s="17"/>
      <c r="G1408" s="10" t="s">
        <v>49</v>
      </c>
    </row>
    <row r="1409" spans="1:8" x14ac:dyDescent="0.2">
      <c r="A1409" s="15">
        <v>1</v>
      </c>
      <c r="B1409" s="10">
        <v>24</v>
      </c>
      <c r="C1409" s="10">
        <v>1</v>
      </c>
      <c r="D1409" s="16">
        <v>26</v>
      </c>
      <c r="E1409" s="16">
        <v>1</v>
      </c>
      <c r="F1409" s="17">
        <v>8</v>
      </c>
    </row>
    <row r="1410" spans="1:8" x14ac:dyDescent="0.2">
      <c r="A1410" s="15">
        <v>1</v>
      </c>
      <c r="B1410" s="10">
        <v>24</v>
      </c>
      <c r="C1410" s="10">
        <v>1</v>
      </c>
      <c r="D1410" s="16">
        <v>27</v>
      </c>
      <c r="E1410" s="16">
        <v>2</v>
      </c>
      <c r="F1410" s="17">
        <v>0</v>
      </c>
    </row>
    <row r="1411" spans="1:8" x14ac:dyDescent="0.2">
      <c r="A1411" s="15">
        <v>1</v>
      </c>
      <c r="B1411" s="10">
        <v>24</v>
      </c>
      <c r="C1411" s="10">
        <v>1</v>
      </c>
      <c r="D1411" s="16">
        <v>28</v>
      </c>
      <c r="E1411" s="16">
        <v>1</v>
      </c>
      <c r="F1411" s="17">
        <v>2</v>
      </c>
    </row>
    <row r="1412" spans="1:8" x14ac:dyDescent="0.2">
      <c r="A1412" s="15">
        <v>1</v>
      </c>
      <c r="B1412" s="20">
        <v>24</v>
      </c>
      <c r="C1412" s="20">
        <v>1</v>
      </c>
      <c r="D1412" s="16">
        <v>29</v>
      </c>
      <c r="E1412" s="16">
        <v>1</v>
      </c>
      <c r="F1412" s="17">
        <v>30</v>
      </c>
    </row>
    <row r="1413" spans="1:8" x14ac:dyDescent="0.2">
      <c r="A1413" s="22">
        <v>1</v>
      </c>
      <c r="B1413" s="23">
        <v>24</v>
      </c>
      <c r="C1413" s="23">
        <v>1</v>
      </c>
      <c r="D1413" s="23">
        <v>30</v>
      </c>
      <c r="E1413" s="23">
        <v>2</v>
      </c>
      <c r="F1413" s="24">
        <v>2</v>
      </c>
      <c r="G1413" s="25"/>
    </row>
    <row r="1414" spans="1:8" x14ac:dyDescent="0.2">
      <c r="A1414" s="15">
        <v>1</v>
      </c>
      <c r="B1414" s="10">
        <v>24</v>
      </c>
      <c r="C1414" s="10">
        <v>1</v>
      </c>
      <c r="D1414" s="16">
        <v>31</v>
      </c>
      <c r="E1414" s="16">
        <v>1</v>
      </c>
      <c r="F1414" s="17">
        <v>0</v>
      </c>
      <c r="H1414" s="10" t="s">
        <v>58</v>
      </c>
    </row>
    <row r="1415" spans="1:8" x14ac:dyDescent="0.2">
      <c r="A1415" s="15">
        <v>1</v>
      </c>
      <c r="B1415" s="10">
        <v>24</v>
      </c>
      <c r="C1415" s="10">
        <v>1</v>
      </c>
      <c r="D1415" s="16">
        <v>32</v>
      </c>
      <c r="E1415" s="16">
        <v>1</v>
      </c>
      <c r="F1415" s="17">
        <v>0</v>
      </c>
    </row>
    <row r="1416" spans="1:8" x14ac:dyDescent="0.2">
      <c r="A1416" s="15">
        <v>1</v>
      </c>
      <c r="B1416" s="10">
        <v>24</v>
      </c>
      <c r="C1416" s="10">
        <v>1</v>
      </c>
      <c r="D1416" s="16">
        <v>33</v>
      </c>
      <c r="E1416" s="16">
        <v>2</v>
      </c>
      <c r="F1416" s="17">
        <v>0</v>
      </c>
    </row>
    <row r="1417" spans="1:8" x14ac:dyDescent="0.2">
      <c r="A1417" s="15">
        <v>1</v>
      </c>
      <c r="B1417" s="10">
        <v>24</v>
      </c>
      <c r="C1417" s="10">
        <v>1</v>
      </c>
      <c r="D1417" s="16">
        <v>34</v>
      </c>
      <c r="E1417" s="16">
        <v>1</v>
      </c>
      <c r="F1417" s="17">
        <v>1</v>
      </c>
    </row>
    <row r="1418" spans="1:8" x14ac:dyDescent="0.2">
      <c r="A1418" s="19">
        <v>1</v>
      </c>
      <c r="B1418" s="20">
        <v>24</v>
      </c>
      <c r="C1418" s="20">
        <v>1</v>
      </c>
      <c r="D1418" s="16">
        <v>35</v>
      </c>
      <c r="E1418" s="16">
        <v>1</v>
      </c>
      <c r="F1418" s="17">
        <v>0</v>
      </c>
    </row>
    <row r="1419" spans="1:8" x14ac:dyDescent="0.2">
      <c r="A1419" s="15">
        <v>1</v>
      </c>
      <c r="B1419" s="10">
        <v>24</v>
      </c>
      <c r="C1419" s="10">
        <v>1</v>
      </c>
      <c r="D1419" s="16">
        <v>36</v>
      </c>
      <c r="E1419" s="16">
        <v>2</v>
      </c>
      <c r="F1419" s="17">
        <v>0</v>
      </c>
    </row>
    <row r="1420" spans="1:8" x14ac:dyDescent="0.2">
      <c r="A1420" s="15">
        <v>1</v>
      </c>
      <c r="B1420" s="10">
        <v>24</v>
      </c>
      <c r="C1420" s="10">
        <v>1</v>
      </c>
      <c r="D1420" s="16">
        <v>37</v>
      </c>
      <c r="E1420" s="16">
        <v>1</v>
      </c>
      <c r="F1420" s="17">
        <v>0</v>
      </c>
    </row>
    <row r="1421" spans="1:8" x14ac:dyDescent="0.2">
      <c r="A1421" s="15">
        <v>1</v>
      </c>
      <c r="B1421" s="10">
        <v>24</v>
      </c>
      <c r="C1421" s="10">
        <v>1</v>
      </c>
      <c r="D1421" s="16">
        <v>38</v>
      </c>
      <c r="E1421" s="16">
        <v>1</v>
      </c>
      <c r="F1421" s="17">
        <v>2</v>
      </c>
    </row>
    <row r="1422" spans="1:8" x14ac:dyDescent="0.2">
      <c r="A1422" s="15">
        <v>1</v>
      </c>
      <c r="B1422" s="10">
        <v>24</v>
      </c>
      <c r="C1422" s="10">
        <v>1</v>
      </c>
      <c r="D1422" s="16">
        <v>39</v>
      </c>
      <c r="E1422" s="16">
        <v>2</v>
      </c>
      <c r="F1422" s="17">
        <v>0</v>
      </c>
    </row>
    <row r="1423" spans="1:8" x14ac:dyDescent="0.2">
      <c r="A1423" s="22">
        <v>1</v>
      </c>
      <c r="B1423" s="23">
        <v>24</v>
      </c>
      <c r="C1423" s="23">
        <v>1</v>
      </c>
      <c r="D1423" s="23">
        <v>40</v>
      </c>
      <c r="E1423" s="23">
        <v>1</v>
      </c>
      <c r="F1423" s="24">
        <v>1</v>
      </c>
      <c r="G1423" s="25"/>
    </row>
    <row r="1424" spans="1:8" x14ac:dyDescent="0.2">
      <c r="A1424" s="15">
        <v>1</v>
      </c>
      <c r="B1424" s="10">
        <v>24</v>
      </c>
      <c r="C1424" s="10">
        <v>1</v>
      </c>
      <c r="D1424" s="16">
        <v>41</v>
      </c>
      <c r="E1424" s="16">
        <v>1</v>
      </c>
      <c r="F1424" s="17">
        <v>0</v>
      </c>
    </row>
    <row r="1425" spans="1:7" x14ac:dyDescent="0.2">
      <c r="A1425" s="15">
        <v>1</v>
      </c>
      <c r="B1425" s="10">
        <v>24</v>
      </c>
      <c r="C1425" s="10">
        <v>1</v>
      </c>
      <c r="D1425" s="16">
        <v>42</v>
      </c>
      <c r="E1425" s="16">
        <v>2</v>
      </c>
      <c r="F1425" s="17">
        <v>1</v>
      </c>
    </row>
    <row r="1426" spans="1:7" x14ac:dyDescent="0.2">
      <c r="A1426" s="15">
        <v>1</v>
      </c>
      <c r="B1426" s="10">
        <v>24</v>
      </c>
      <c r="C1426" s="10">
        <v>1</v>
      </c>
      <c r="D1426" s="16">
        <v>43</v>
      </c>
      <c r="E1426" s="16">
        <v>1</v>
      </c>
      <c r="F1426" s="17">
        <v>9</v>
      </c>
    </row>
    <row r="1427" spans="1:7" x14ac:dyDescent="0.2">
      <c r="A1427" s="15">
        <v>1</v>
      </c>
      <c r="B1427" s="10">
        <v>24</v>
      </c>
      <c r="C1427" s="10">
        <v>1</v>
      </c>
      <c r="D1427" s="16">
        <v>44</v>
      </c>
      <c r="E1427" s="16">
        <v>1</v>
      </c>
      <c r="F1427" s="17">
        <v>0</v>
      </c>
    </row>
    <row r="1428" spans="1:7" x14ac:dyDescent="0.2">
      <c r="A1428" s="19">
        <v>1</v>
      </c>
      <c r="B1428" s="20">
        <v>24</v>
      </c>
      <c r="C1428" s="20">
        <v>1</v>
      </c>
      <c r="D1428" s="16">
        <v>45</v>
      </c>
      <c r="E1428" s="16">
        <v>2</v>
      </c>
      <c r="F1428" s="17">
        <v>1</v>
      </c>
    </row>
    <row r="1429" spans="1:7" x14ac:dyDescent="0.2">
      <c r="A1429" s="15">
        <v>1</v>
      </c>
      <c r="B1429" s="10">
        <v>24</v>
      </c>
      <c r="C1429" s="10">
        <v>1</v>
      </c>
      <c r="D1429" s="16">
        <v>46</v>
      </c>
      <c r="E1429" s="16">
        <v>1</v>
      </c>
      <c r="F1429" s="17">
        <v>1</v>
      </c>
    </row>
    <row r="1430" spans="1:7" x14ac:dyDescent="0.2">
      <c r="A1430" s="15">
        <v>1</v>
      </c>
      <c r="B1430" s="10">
        <v>24</v>
      </c>
      <c r="C1430" s="10">
        <v>1</v>
      </c>
      <c r="D1430" s="16">
        <v>47</v>
      </c>
      <c r="E1430" s="16">
        <v>1</v>
      </c>
      <c r="F1430" s="17">
        <v>0</v>
      </c>
    </row>
    <row r="1431" spans="1:7" x14ac:dyDescent="0.2">
      <c r="A1431" s="15">
        <v>1</v>
      </c>
      <c r="B1431" s="10">
        <v>24</v>
      </c>
      <c r="C1431" s="10">
        <v>1</v>
      </c>
      <c r="D1431" s="16">
        <v>48</v>
      </c>
      <c r="E1431" s="16">
        <v>2</v>
      </c>
      <c r="F1431" s="17">
        <v>0</v>
      </c>
    </row>
    <row r="1432" spans="1:7" x14ac:dyDescent="0.2">
      <c r="A1432" s="15">
        <v>1</v>
      </c>
      <c r="B1432" s="10">
        <v>24</v>
      </c>
      <c r="C1432" s="10">
        <v>1</v>
      </c>
      <c r="D1432" s="16">
        <v>49</v>
      </c>
      <c r="E1432" s="16">
        <v>1</v>
      </c>
      <c r="F1432" s="17">
        <v>2</v>
      </c>
    </row>
    <row r="1433" spans="1:7" x14ac:dyDescent="0.2">
      <c r="A1433" s="22">
        <v>1</v>
      </c>
      <c r="B1433" s="23">
        <v>24</v>
      </c>
      <c r="C1433" s="23">
        <v>1</v>
      </c>
      <c r="D1433" s="23">
        <v>50</v>
      </c>
      <c r="E1433" s="23">
        <v>1</v>
      </c>
      <c r="F1433" s="24">
        <v>1</v>
      </c>
      <c r="G1433" s="23"/>
    </row>
    <row r="1434" spans="1:7" x14ac:dyDescent="0.2">
      <c r="A1434" s="15">
        <v>1</v>
      </c>
      <c r="B1434" s="10">
        <v>24</v>
      </c>
      <c r="C1434" s="10">
        <v>1</v>
      </c>
      <c r="D1434" s="16">
        <v>51</v>
      </c>
      <c r="E1434" s="16">
        <v>2</v>
      </c>
      <c r="F1434" s="17">
        <v>5</v>
      </c>
    </row>
    <row r="1435" spans="1:7" x14ac:dyDescent="0.2">
      <c r="A1435" s="15">
        <v>1</v>
      </c>
      <c r="B1435" s="10">
        <v>24</v>
      </c>
      <c r="C1435" s="10">
        <v>1</v>
      </c>
      <c r="D1435" s="16">
        <v>52</v>
      </c>
      <c r="E1435" s="16">
        <v>1</v>
      </c>
      <c r="F1435" s="17">
        <v>2</v>
      </c>
    </row>
    <row r="1436" spans="1:7" x14ac:dyDescent="0.2">
      <c r="A1436" s="15">
        <v>1</v>
      </c>
      <c r="B1436" s="10">
        <v>24</v>
      </c>
      <c r="C1436" s="10">
        <v>1</v>
      </c>
      <c r="D1436" s="16">
        <v>53</v>
      </c>
      <c r="E1436" s="16">
        <v>1</v>
      </c>
      <c r="F1436" s="17">
        <v>9</v>
      </c>
    </row>
    <row r="1437" spans="1:7" x14ac:dyDescent="0.2">
      <c r="A1437" s="15">
        <v>1</v>
      </c>
      <c r="B1437" s="10">
        <v>24</v>
      </c>
      <c r="C1437" s="10">
        <v>1</v>
      </c>
      <c r="D1437" s="16">
        <v>54</v>
      </c>
      <c r="E1437" s="16">
        <v>2</v>
      </c>
      <c r="F1437" s="17">
        <v>0</v>
      </c>
    </row>
    <row r="1438" spans="1:7" x14ac:dyDescent="0.2">
      <c r="A1438" s="19">
        <v>1</v>
      </c>
      <c r="B1438" s="20">
        <v>24</v>
      </c>
      <c r="C1438" s="20">
        <v>1</v>
      </c>
      <c r="D1438" s="16">
        <v>55</v>
      </c>
      <c r="E1438" s="16">
        <v>1</v>
      </c>
      <c r="F1438" s="17">
        <v>1</v>
      </c>
    </row>
    <row r="1439" spans="1:7" x14ac:dyDescent="0.2">
      <c r="A1439" s="15">
        <v>1</v>
      </c>
      <c r="B1439" s="10">
        <v>24</v>
      </c>
      <c r="C1439" s="10">
        <v>1</v>
      </c>
      <c r="D1439" s="16">
        <v>56</v>
      </c>
      <c r="E1439" s="16">
        <v>1</v>
      </c>
      <c r="F1439" s="17">
        <v>1</v>
      </c>
    </row>
    <row r="1440" spans="1:7" x14ac:dyDescent="0.2">
      <c r="A1440" s="15">
        <v>1</v>
      </c>
      <c r="B1440" s="10">
        <v>24</v>
      </c>
      <c r="C1440" s="10">
        <v>1</v>
      </c>
      <c r="D1440" s="16">
        <v>57</v>
      </c>
      <c r="E1440" s="16">
        <v>2</v>
      </c>
      <c r="F1440" s="17">
        <v>3</v>
      </c>
    </row>
    <row r="1441" spans="1:8" x14ac:dyDescent="0.2">
      <c r="A1441" s="15">
        <v>1</v>
      </c>
      <c r="B1441" s="10">
        <v>24</v>
      </c>
      <c r="C1441" s="10">
        <v>1</v>
      </c>
      <c r="D1441" s="16">
        <v>58</v>
      </c>
      <c r="E1441" s="16">
        <v>1</v>
      </c>
      <c r="F1441" s="17">
        <v>0</v>
      </c>
    </row>
    <row r="1442" spans="1:8" x14ac:dyDescent="0.2">
      <c r="A1442" s="15">
        <v>1</v>
      </c>
      <c r="B1442" s="10">
        <v>24</v>
      </c>
      <c r="C1442" s="10">
        <v>1</v>
      </c>
      <c r="D1442" s="16">
        <v>59</v>
      </c>
      <c r="E1442" s="16">
        <v>1</v>
      </c>
      <c r="F1442" s="17">
        <v>0</v>
      </c>
    </row>
    <row r="1443" spans="1:8" ht="15.75" thickBot="1" x14ac:dyDescent="0.25">
      <c r="A1443" s="26">
        <v>1</v>
      </c>
      <c r="B1443" s="27">
        <v>24</v>
      </c>
      <c r="C1443" s="27">
        <v>1</v>
      </c>
      <c r="D1443" s="27">
        <v>60</v>
      </c>
      <c r="E1443" s="27">
        <v>2</v>
      </c>
      <c r="F1443" s="28">
        <v>0</v>
      </c>
      <c r="G1443" s="27"/>
    </row>
    <row r="1444" spans="1:8" x14ac:dyDescent="0.2">
      <c r="A1444" s="15">
        <v>1</v>
      </c>
      <c r="B1444" s="10">
        <v>25</v>
      </c>
      <c r="C1444" s="10">
        <v>1</v>
      </c>
      <c r="D1444" s="16">
        <v>1</v>
      </c>
      <c r="E1444" s="16">
        <v>1</v>
      </c>
      <c r="F1444" s="17">
        <v>1</v>
      </c>
      <c r="H1444" s="10" t="s">
        <v>54</v>
      </c>
    </row>
    <row r="1445" spans="1:8" x14ac:dyDescent="0.2">
      <c r="A1445" s="15">
        <v>1</v>
      </c>
      <c r="B1445" s="10">
        <v>25</v>
      </c>
      <c r="C1445" s="10">
        <v>1</v>
      </c>
      <c r="D1445" s="16">
        <v>2</v>
      </c>
      <c r="E1445" s="16">
        <v>1</v>
      </c>
      <c r="F1445" s="17">
        <v>0</v>
      </c>
    </row>
    <row r="1446" spans="1:8" x14ac:dyDescent="0.2">
      <c r="A1446" s="15">
        <v>1</v>
      </c>
      <c r="B1446" s="10">
        <v>25</v>
      </c>
      <c r="C1446" s="10">
        <v>1</v>
      </c>
      <c r="D1446" s="16">
        <v>3</v>
      </c>
      <c r="E1446" s="16">
        <v>2</v>
      </c>
      <c r="F1446" s="17">
        <v>0</v>
      </c>
    </row>
    <row r="1447" spans="1:8" x14ac:dyDescent="0.2">
      <c r="A1447" s="15">
        <v>1</v>
      </c>
      <c r="B1447" s="10">
        <v>25</v>
      </c>
      <c r="C1447" s="10">
        <v>1</v>
      </c>
      <c r="D1447" s="16">
        <v>4</v>
      </c>
      <c r="E1447" s="16">
        <v>1</v>
      </c>
      <c r="F1447" s="17">
        <v>0</v>
      </c>
    </row>
    <row r="1448" spans="1:8" x14ac:dyDescent="0.2">
      <c r="A1448" s="19">
        <v>1</v>
      </c>
      <c r="B1448" s="20">
        <v>25</v>
      </c>
      <c r="C1448" s="20">
        <v>1</v>
      </c>
      <c r="D1448" s="16">
        <v>5</v>
      </c>
      <c r="E1448" s="16">
        <v>1</v>
      </c>
      <c r="F1448" s="17">
        <v>0</v>
      </c>
    </row>
    <row r="1449" spans="1:8" x14ac:dyDescent="0.2">
      <c r="A1449" s="15">
        <v>1</v>
      </c>
      <c r="B1449" s="10">
        <v>25</v>
      </c>
      <c r="C1449" s="10">
        <v>1</v>
      </c>
      <c r="D1449" s="16">
        <v>6</v>
      </c>
      <c r="E1449" s="16">
        <v>2</v>
      </c>
      <c r="F1449" s="17">
        <v>1</v>
      </c>
    </row>
    <row r="1450" spans="1:8" x14ac:dyDescent="0.2">
      <c r="A1450" s="15">
        <v>1</v>
      </c>
      <c r="B1450" s="10">
        <v>25</v>
      </c>
      <c r="C1450" s="10">
        <v>1</v>
      </c>
      <c r="D1450" s="16">
        <v>7</v>
      </c>
      <c r="E1450" s="16">
        <v>1</v>
      </c>
      <c r="F1450" s="17">
        <v>0</v>
      </c>
    </row>
    <row r="1451" spans="1:8" x14ac:dyDescent="0.2">
      <c r="A1451" s="15">
        <v>1</v>
      </c>
      <c r="B1451" s="10">
        <v>25</v>
      </c>
      <c r="C1451" s="10">
        <v>1</v>
      </c>
      <c r="D1451" s="16">
        <v>8</v>
      </c>
      <c r="E1451" s="16">
        <v>1</v>
      </c>
      <c r="F1451" s="17">
        <v>0</v>
      </c>
    </row>
    <row r="1452" spans="1:8" x14ac:dyDescent="0.2">
      <c r="A1452" s="15">
        <v>1</v>
      </c>
      <c r="B1452" s="10">
        <v>25</v>
      </c>
      <c r="C1452" s="10">
        <v>1</v>
      </c>
      <c r="D1452" s="16">
        <v>9</v>
      </c>
      <c r="E1452" s="16">
        <v>2</v>
      </c>
      <c r="F1452" s="17">
        <v>0</v>
      </c>
    </row>
    <row r="1453" spans="1:8" x14ac:dyDescent="0.2">
      <c r="A1453" s="22">
        <v>1</v>
      </c>
      <c r="B1453" s="23">
        <v>25</v>
      </c>
      <c r="C1453" s="23">
        <v>1</v>
      </c>
      <c r="D1453" s="23">
        <v>10</v>
      </c>
      <c r="E1453" s="23">
        <v>1</v>
      </c>
      <c r="F1453" s="24">
        <v>0</v>
      </c>
      <c r="G1453" s="25"/>
    </row>
    <row r="1454" spans="1:8" x14ac:dyDescent="0.2">
      <c r="A1454" s="15">
        <v>1</v>
      </c>
      <c r="B1454" s="10">
        <v>25</v>
      </c>
      <c r="C1454" s="10">
        <v>1</v>
      </c>
      <c r="D1454" s="16">
        <v>11</v>
      </c>
      <c r="E1454" s="16">
        <v>1</v>
      </c>
      <c r="F1454" s="17">
        <v>0</v>
      </c>
    </row>
    <row r="1455" spans="1:8" x14ac:dyDescent="0.2">
      <c r="A1455" s="15">
        <v>1</v>
      </c>
      <c r="B1455" s="10">
        <v>25</v>
      </c>
      <c r="C1455" s="10">
        <v>1</v>
      </c>
      <c r="D1455" s="16">
        <v>12</v>
      </c>
      <c r="E1455" s="16">
        <v>2</v>
      </c>
      <c r="F1455" s="17">
        <v>0</v>
      </c>
    </row>
    <row r="1456" spans="1:8" x14ac:dyDescent="0.2">
      <c r="A1456" s="15">
        <v>1</v>
      </c>
      <c r="B1456" s="10">
        <v>25</v>
      </c>
      <c r="C1456" s="10">
        <v>1</v>
      </c>
      <c r="D1456" s="16">
        <v>13</v>
      </c>
      <c r="E1456" s="16">
        <v>1</v>
      </c>
      <c r="F1456" s="17">
        <v>0</v>
      </c>
    </row>
    <row r="1457" spans="1:7" x14ac:dyDescent="0.2">
      <c r="A1457" s="15">
        <v>1</v>
      </c>
      <c r="B1457" s="10">
        <v>25</v>
      </c>
      <c r="C1457" s="10">
        <v>1</v>
      </c>
      <c r="D1457" s="16">
        <v>14</v>
      </c>
      <c r="E1457" s="16">
        <v>1</v>
      </c>
      <c r="F1457" s="17">
        <v>0</v>
      </c>
    </row>
    <row r="1458" spans="1:7" x14ac:dyDescent="0.2">
      <c r="A1458" s="19">
        <v>1</v>
      </c>
      <c r="B1458" s="20">
        <v>25</v>
      </c>
      <c r="C1458" s="20">
        <v>1</v>
      </c>
      <c r="D1458" s="16">
        <v>15</v>
      </c>
      <c r="E1458" s="16">
        <v>2</v>
      </c>
      <c r="F1458" s="17">
        <v>0</v>
      </c>
    </row>
    <row r="1459" spans="1:7" x14ac:dyDescent="0.2">
      <c r="A1459" s="15">
        <v>1</v>
      </c>
      <c r="B1459" s="10">
        <v>25</v>
      </c>
      <c r="C1459" s="10">
        <v>1</v>
      </c>
      <c r="D1459" s="16">
        <v>16</v>
      </c>
      <c r="E1459" s="16">
        <v>1</v>
      </c>
      <c r="F1459" s="17">
        <v>0</v>
      </c>
    </row>
    <row r="1460" spans="1:7" x14ac:dyDescent="0.2">
      <c r="A1460" s="15">
        <v>1</v>
      </c>
      <c r="B1460" s="10">
        <v>25</v>
      </c>
      <c r="C1460" s="10">
        <v>1</v>
      </c>
      <c r="D1460" s="16">
        <v>17</v>
      </c>
      <c r="E1460" s="16">
        <v>1</v>
      </c>
      <c r="F1460" s="17">
        <v>0</v>
      </c>
    </row>
    <row r="1461" spans="1:7" x14ac:dyDescent="0.2">
      <c r="A1461" s="15">
        <v>1</v>
      </c>
      <c r="B1461" s="10">
        <v>25</v>
      </c>
      <c r="C1461" s="10">
        <v>1</v>
      </c>
      <c r="D1461" s="16">
        <v>18</v>
      </c>
      <c r="E1461" s="16">
        <v>2</v>
      </c>
      <c r="F1461" s="17">
        <v>1</v>
      </c>
    </row>
    <row r="1462" spans="1:7" x14ac:dyDescent="0.2">
      <c r="A1462" s="15">
        <v>1</v>
      </c>
      <c r="B1462" s="10">
        <v>25</v>
      </c>
      <c r="C1462" s="10">
        <v>1</v>
      </c>
      <c r="D1462" s="16">
        <v>19</v>
      </c>
      <c r="E1462" s="16">
        <v>1</v>
      </c>
      <c r="F1462" s="17">
        <v>1</v>
      </c>
    </row>
    <row r="1463" spans="1:7" x14ac:dyDescent="0.2">
      <c r="A1463" s="22">
        <v>1</v>
      </c>
      <c r="B1463" s="23">
        <v>25</v>
      </c>
      <c r="C1463" s="23">
        <v>1</v>
      </c>
      <c r="D1463" s="23">
        <v>20</v>
      </c>
      <c r="E1463" s="23">
        <v>1</v>
      </c>
      <c r="F1463" s="24">
        <v>0</v>
      </c>
      <c r="G1463" s="25"/>
    </row>
    <row r="1464" spans="1:7" x14ac:dyDescent="0.2">
      <c r="A1464" s="15">
        <v>1</v>
      </c>
      <c r="B1464" s="10">
        <v>25</v>
      </c>
      <c r="C1464" s="10">
        <v>1</v>
      </c>
      <c r="D1464" s="16">
        <v>21</v>
      </c>
      <c r="E1464" s="16">
        <v>2</v>
      </c>
      <c r="F1464" s="17">
        <v>0</v>
      </c>
    </row>
    <row r="1465" spans="1:7" x14ac:dyDescent="0.2">
      <c r="A1465" s="15">
        <v>1</v>
      </c>
      <c r="B1465" s="10">
        <v>25</v>
      </c>
      <c r="C1465" s="10">
        <v>1</v>
      </c>
      <c r="D1465" s="16">
        <v>22</v>
      </c>
      <c r="E1465" s="16">
        <v>1</v>
      </c>
      <c r="F1465" s="17">
        <v>1</v>
      </c>
    </row>
    <row r="1466" spans="1:7" x14ac:dyDescent="0.2">
      <c r="A1466" s="15">
        <v>1</v>
      </c>
      <c r="B1466" s="10">
        <v>25</v>
      </c>
      <c r="C1466" s="10">
        <v>1</v>
      </c>
      <c r="D1466" s="16">
        <v>23</v>
      </c>
      <c r="E1466" s="16">
        <v>1</v>
      </c>
      <c r="F1466" s="17">
        <v>0</v>
      </c>
    </row>
    <row r="1467" spans="1:7" x14ac:dyDescent="0.2">
      <c r="A1467" s="15">
        <v>1</v>
      </c>
      <c r="B1467" s="10">
        <v>25</v>
      </c>
      <c r="C1467" s="10">
        <v>1</v>
      </c>
      <c r="D1467" s="16">
        <v>24</v>
      </c>
      <c r="E1467" s="16">
        <v>2</v>
      </c>
      <c r="F1467" s="17">
        <v>0</v>
      </c>
    </row>
    <row r="1468" spans="1:7" x14ac:dyDescent="0.2">
      <c r="A1468" s="19">
        <v>1</v>
      </c>
      <c r="B1468" s="20">
        <v>25</v>
      </c>
      <c r="C1468" s="20">
        <v>1</v>
      </c>
      <c r="D1468" s="16">
        <v>25</v>
      </c>
      <c r="E1468" s="16">
        <v>1</v>
      </c>
      <c r="F1468" s="17">
        <v>1</v>
      </c>
    </row>
    <row r="1469" spans="1:7" x14ac:dyDescent="0.2">
      <c r="A1469" s="15">
        <v>1</v>
      </c>
      <c r="B1469" s="10">
        <v>25</v>
      </c>
      <c r="C1469" s="10">
        <v>1</v>
      </c>
      <c r="D1469" s="16">
        <v>26</v>
      </c>
      <c r="E1469" s="16">
        <v>1</v>
      </c>
      <c r="F1469" s="17">
        <v>0</v>
      </c>
    </row>
    <row r="1470" spans="1:7" x14ac:dyDescent="0.2">
      <c r="A1470" s="15">
        <v>1</v>
      </c>
      <c r="B1470" s="10">
        <v>25</v>
      </c>
      <c r="C1470" s="10">
        <v>1</v>
      </c>
      <c r="D1470" s="16">
        <v>27</v>
      </c>
      <c r="E1470" s="16">
        <v>2</v>
      </c>
      <c r="F1470" s="17">
        <v>0</v>
      </c>
    </row>
    <row r="1471" spans="1:7" x14ac:dyDescent="0.2">
      <c r="A1471" s="15">
        <v>1</v>
      </c>
      <c r="B1471" s="10">
        <v>25</v>
      </c>
      <c r="C1471" s="10">
        <v>1</v>
      </c>
      <c r="D1471" s="16">
        <v>28</v>
      </c>
      <c r="E1471" s="16">
        <v>1</v>
      </c>
      <c r="F1471" s="17">
        <v>0</v>
      </c>
    </row>
    <row r="1472" spans="1:7" x14ac:dyDescent="0.2">
      <c r="A1472" s="15">
        <v>1</v>
      </c>
      <c r="B1472" s="20">
        <v>25</v>
      </c>
      <c r="C1472" s="20">
        <v>1</v>
      </c>
      <c r="D1472" s="16">
        <v>29</v>
      </c>
      <c r="E1472" s="16">
        <v>1</v>
      </c>
      <c r="F1472" s="17">
        <v>0</v>
      </c>
    </row>
    <row r="1473" spans="1:8" x14ac:dyDescent="0.2">
      <c r="A1473" s="22">
        <v>1</v>
      </c>
      <c r="B1473" s="23">
        <v>25</v>
      </c>
      <c r="C1473" s="23">
        <v>1</v>
      </c>
      <c r="D1473" s="23">
        <v>30</v>
      </c>
      <c r="E1473" s="23">
        <v>2</v>
      </c>
      <c r="F1473" s="24">
        <v>1</v>
      </c>
      <c r="G1473" s="25"/>
    </row>
    <row r="1474" spans="1:8" x14ac:dyDescent="0.2">
      <c r="A1474" s="15">
        <v>1</v>
      </c>
      <c r="B1474" s="10">
        <v>25</v>
      </c>
      <c r="C1474" s="10">
        <v>1</v>
      </c>
      <c r="D1474" s="16">
        <v>31</v>
      </c>
      <c r="E1474" s="16">
        <v>1</v>
      </c>
      <c r="F1474" s="17">
        <v>0</v>
      </c>
      <c r="H1474" s="10" t="s">
        <v>58</v>
      </c>
    </row>
    <row r="1475" spans="1:8" x14ac:dyDescent="0.2">
      <c r="A1475" s="15">
        <v>1</v>
      </c>
      <c r="B1475" s="10">
        <v>25</v>
      </c>
      <c r="C1475" s="10">
        <v>1</v>
      </c>
      <c r="D1475" s="16">
        <v>32</v>
      </c>
      <c r="E1475" s="16">
        <v>1</v>
      </c>
      <c r="F1475" s="17">
        <v>0</v>
      </c>
    </row>
    <row r="1476" spans="1:8" x14ac:dyDescent="0.2">
      <c r="A1476" s="15">
        <v>1</v>
      </c>
      <c r="B1476" s="10">
        <v>25</v>
      </c>
      <c r="C1476" s="10">
        <v>1</v>
      </c>
      <c r="D1476" s="16">
        <v>33</v>
      </c>
      <c r="E1476" s="16">
        <v>2</v>
      </c>
      <c r="F1476" s="17">
        <v>0</v>
      </c>
    </row>
    <row r="1477" spans="1:8" x14ac:dyDescent="0.2">
      <c r="A1477" s="15">
        <v>1</v>
      </c>
      <c r="B1477" s="10">
        <v>25</v>
      </c>
      <c r="C1477" s="10">
        <v>1</v>
      </c>
      <c r="D1477" s="16">
        <v>34</v>
      </c>
      <c r="E1477" s="16">
        <v>1</v>
      </c>
      <c r="F1477" s="17">
        <v>0</v>
      </c>
    </row>
    <row r="1478" spans="1:8" x14ac:dyDescent="0.2">
      <c r="A1478" s="19">
        <v>1</v>
      </c>
      <c r="B1478" s="20">
        <v>25</v>
      </c>
      <c r="C1478" s="20">
        <v>1</v>
      </c>
      <c r="D1478" s="16">
        <v>35</v>
      </c>
      <c r="E1478" s="16">
        <v>1</v>
      </c>
      <c r="F1478" s="17">
        <v>0</v>
      </c>
    </row>
    <row r="1479" spans="1:8" x14ac:dyDescent="0.2">
      <c r="A1479" s="15">
        <v>1</v>
      </c>
      <c r="B1479" s="10">
        <v>25</v>
      </c>
      <c r="C1479" s="10">
        <v>1</v>
      </c>
      <c r="D1479" s="16">
        <v>36</v>
      </c>
      <c r="E1479" s="16">
        <v>2</v>
      </c>
      <c r="F1479" s="17">
        <v>0</v>
      </c>
    </row>
    <row r="1480" spans="1:8" x14ac:dyDescent="0.2">
      <c r="A1480" s="15">
        <v>1</v>
      </c>
      <c r="B1480" s="10">
        <v>25</v>
      </c>
      <c r="C1480" s="10">
        <v>1</v>
      </c>
      <c r="D1480" s="16">
        <v>37</v>
      </c>
      <c r="E1480" s="16">
        <v>1</v>
      </c>
      <c r="F1480" s="17">
        <v>0</v>
      </c>
    </row>
    <row r="1481" spans="1:8" x14ac:dyDescent="0.2">
      <c r="A1481" s="15">
        <v>1</v>
      </c>
      <c r="B1481" s="10">
        <v>25</v>
      </c>
      <c r="C1481" s="10">
        <v>1</v>
      </c>
      <c r="D1481" s="16">
        <v>38</v>
      </c>
      <c r="E1481" s="16">
        <v>1</v>
      </c>
      <c r="F1481" s="17">
        <v>0</v>
      </c>
    </row>
    <row r="1482" spans="1:8" x14ac:dyDescent="0.2">
      <c r="A1482" s="15">
        <v>1</v>
      </c>
      <c r="B1482" s="10">
        <v>25</v>
      </c>
      <c r="C1482" s="10">
        <v>1</v>
      </c>
      <c r="D1482" s="16">
        <v>39</v>
      </c>
      <c r="E1482" s="16">
        <v>2</v>
      </c>
      <c r="F1482" s="17">
        <v>0</v>
      </c>
    </row>
    <row r="1483" spans="1:8" x14ac:dyDescent="0.2">
      <c r="A1483" s="22">
        <v>1</v>
      </c>
      <c r="B1483" s="23">
        <v>25</v>
      </c>
      <c r="C1483" s="23">
        <v>1</v>
      </c>
      <c r="D1483" s="23">
        <v>40</v>
      </c>
      <c r="E1483" s="23">
        <v>1</v>
      </c>
      <c r="F1483" s="24">
        <v>0</v>
      </c>
      <c r="G1483" s="25"/>
    </row>
    <row r="1484" spans="1:8" x14ac:dyDescent="0.2">
      <c r="A1484" s="15">
        <v>1</v>
      </c>
      <c r="B1484" s="10">
        <v>25</v>
      </c>
      <c r="C1484" s="10">
        <v>1</v>
      </c>
      <c r="D1484" s="16">
        <v>41</v>
      </c>
      <c r="E1484" s="16">
        <v>1</v>
      </c>
      <c r="F1484" s="17">
        <v>0</v>
      </c>
    </row>
    <row r="1485" spans="1:8" x14ac:dyDescent="0.2">
      <c r="A1485" s="15">
        <v>1</v>
      </c>
      <c r="B1485" s="10">
        <v>25</v>
      </c>
      <c r="C1485" s="10">
        <v>1</v>
      </c>
      <c r="D1485" s="16">
        <v>42</v>
      </c>
      <c r="E1485" s="16">
        <v>2</v>
      </c>
      <c r="F1485" s="17">
        <v>0</v>
      </c>
    </row>
    <row r="1486" spans="1:8" x14ac:dyDescent="0.2">
      <c r="A1486" s="15">
        <v>1</v>
      </c>
      <c r="B1486" s="10">
        <v>25</v>
      </c>
      <c r="C1486" s="10">
        <v>1</v>
      </c>
      <c r="D1486" s="16">
        <v>43</v>
      </c>
      <c r="E1486" s="16">
        <v>1</v>
      </c>
      <c r="F1486" s="17">
        <v>0</v>
      </c>
    </row>
    <row r="1487" spans="1:8" x14ac:dyDescent="0.2">
      <c r="A1487" s="15">
        <v>1</v>
      </c>
      <c r="B1487" s="10">
        <v>25</v>
      </c>
      <c r="C1487" s="10">
        <v>1</v>
      </c>
      <c r="D1487" s="16">
        <v>44</v>
      </c>
      <c r="E1487" s="16">
        <v>1</v>
      </c>
      <c r="F1487" s="17">
        <v>0</v>
      </c>
    </row>
    <row r="1488" spans="1:8" x14ac:dyDescent="0.2">
      <c r="A1488" s="19">
        <v>1</v>
      </c>
      <c r="B1488" s="20">
        <v>25</v>
      </c>
      <c r="C1488" s="20">
        <v>1</v>
      </c>
      <c r="D1488" s="16">
        <v>45</v>
      </c>
      <c r="E1488" s="16">
        <v>2</v>
      </c>
      <c r="F1488" s="17">
        <v>0</v>
      </c>
    </row>
    <row r="1489" spans="1:8" x14ac:dyDescent="0.2">
      <c r="A1489" s="15">
        <v>1</v>
      </c>
      <c r="B1489" s="10">
        <v>25</v>
      </c>
      <c r="C1489" s="10">
        <v>1</v>
      </c>
      <c r="D1489" s="16">
        <v>46</v>
      </c>
      <c r="E1489" s="16">
        <v>1</v>
      </c>
      <c r="F1489" s="17">
        <v>11</v>
      </c>
    </row>
    <row r="1490" spans="1:8" x14ac:dyDescent="0.2">
      <c r="A1490" s="15">
        <v>1</v>
      </c>
      <c r="B1490" s="10">
        <v>25</v>
      </c>
      <c r="C1490" s="10">
        <v>1</v>
      </c>
      <c r="D1490" s="16">
        <v>47</v>
      </c>
      <c r="E1490" s="16">
        <v>1</v>
      </c>
      <c r="F1490" s="17">
        <v>0</v>
      </c>
    </row>
    <row r="1491" spans="1:8" x14ac:dyDescent="0.2">
      <c r="A1491" s="15">
        <v>1</v>
      </c>
      <c r="B1491" s="10">
        <v>25</v>
      </c>
      <c r="C1491" s="10">
        <v>1</v>
      </c>
      <c r="D1491" s="16">
        <v>48</v>
      </c>
      <c r="E1491" s="16">
        <v>2</v>
      </c>
      <c r="F1491" s="17">
        <v>0</v>
      </c>
    </row>
    <row r="1492" spans="1:8" x14ac:dyDescent="0.2">
      <c r="A1492" s="15">
        <v>1</v>
      </c>
      <c r="B1492" s="10">
        <v>25</v>
      </c>
      <c r="C1492" s="10">
        <v>1</v>
      </c>
      <c r="D1492" s="16">
        <v>49</v>
      </c>
      <c r="E1492" s="16">
        <v>1</v>
      </c>
      <c r="F1492" s="17">
        <v>0</v>
      </c>
    </row>
    <row r="1493" spans="1:8" x14ac:dyDescent="0.2">
      <c r="A1493" s="22">
        <v>1</v>
      </c>
      <c r="B1493" s="23">
        <v>25</v>
      </c>
      <c r="C1493" s="23">
        <v>1</v>
      </c>
      <c r="D1493" s="23">
        <v>50</v>
      </c>
      <c r="E1493" s="23">
        <v>1</v>
      </c>
      <c r="F1493" s="24">
        <v>0</v>
      </c>
      <c r="G1493" s="23"/>
    </row>
    <row r="1494" spans="1:8" x14ac:dyDescent="0.2">
      <c r="A1494" s="15">
        <v>1</v>
      </c>
      <c r="B1494" s="10">
        <v>25</v>
      </c>
      <c r="C1494" s="10">
        <v>1</v>
      </c>
      <c r="D1494" s="16">
        <v>51</v>
      </c>
      <c r="E1494" s="16">
        <v>2</v>
      </c>
      <c r="F1494" s="17">
        <v>0</v>
      </c>
    </row>
    <row r="1495" spans="1:8" x14ac:dyDescent="0.2">
      <c r="A1495" s="15">
        <v>1</v>
      </c>
      <c r="B1495" s="10">
        <v>25</v>
      </c>
      <c r="C1495" s="10">
        <v>1</v>
      </c>
      <c r="D1495" s="16">
        <v>52</v>
      </c>
      <c r="E1495" s="16">
        <v>1</v>
      </c>
      <c r="F1495" s="17">
        <v>0</v>
      </c>
    </row>
    <row r="1496" spans="1:8" x14ac:dyDescent="0.2">
      <c r="A1496" s="15">
        <v>1</v>
      </c>
      <c r="B1496" s="10">
        <v>25</v>
      </c>
      <c r="C1496" s="10">
        <v>1</v>
      </c>
      <c r="D1496" s="16">
        <v>53</v>
      </c>
      <c r="E1496" s="16">
        <v>1</v>
      </c>
      <c r="F1496" s="17">
        <v>3</v>
      </c>
    </row>
    <row r="1497" spans="1:8" x14ac:dyDescent="0.2">
      <c r="A1497" s="15">
        <v>1</v>
      </c>
      <c r="B1497" s="10">
        <v>25</v>
      </c>
      <c r="C1497" s="10">
        <v>1</v>
      </c>
      <c r="D1497" s="16">
        <v>54</v>
      </c>
      <c r="E1497" s="16">
        <v>2</v>
      </c>
      <c r="F1497" s="17">
        <v>0</v>
      </c>
    </row>
    <row r="1498" spans="1:8" x14ac:dyDescent="0.2">
      <c r="A1498" s="19">
        <v>1</v>
      </c>
      <c r="B1498" s="20">
        <v>25</v>
      </c>
      <c r="C1498" s="20">
        <v>1</v>
      </c>
      <c r="D1498" s="16">
        <v>55</v>
      </c>
      <c r="E1498" s="16">
        <v>1</v>
      </c>
      <c r="F1498" s="17">
        <v>0</v>
      </c>
    </row>
    <row r="1499" spans="1:8" x14ac:dyDescent="0.2">
      <c r="A1499" s="15">
        <v>1</v>
      </c>
      <c r="B1499" s="10">
        <v>25</v>
      </c>
      <c r="C1499" s="10">
        <v>1</v>
      </c>
      <c r="D1499" s="16">
        <v>56</v>
      </c>
      <c r="E1499" s="16">
        <v>1</v>
      </c>
      <c r="F1499" s="17">
        <v>0</v>
      </c>
    </row>
    <row r="1500" spans="1:8" x14ac:dyDescent="0.2">
      <c r="A1500" s="15">
        <v>1</v>
      </c>
      <c r="B1500" s="10">
        <v>25</v>
      </c>
      <c r="C1500" s="10">
        <v>1</v>
      </c>
      <c r="D1500" s="16">
        <v>57</v>
      </c>
      <c r="E1500" s="16">
        <v>2</v>
      </c>
      <c r="F1500" s="17">
        <v>0</v>
      </c>
    </row>
    <row r="1501" spans="1:8" x14ac:dyDescent="0.2">
      <c r="A1501" s="15">
        <v>1</v>
      </c>
      <c r="B1501" s="10">
        <v>25</v>
      </c>
      <c r="C1501" s="10">
        <v>1</v>
      </c>
      <c r="D1501" s="16">
        <v>58</v>
      </c>
      <c r="E1501" s="16">
        <v>1</v>
      </c>
      <c r="F1501" s="17">
        <v>0</v>
      </c>
    </row>
    <row r="1502" spans="1:8" x14ac:dyDescent="0.2">
      <c r="A1502" s="15">
        <v>1</v>
      </c>
      <c r="B1502" s="10">
        <v>25</v>
      </c>
      <c r="C1502" s="10">
        <v>1</v>
      </c>
      <c r="D1502" s="16">
        <v>59</v>
      </c>
      <c r="E1502" s="16">
        <v>1</v>
      </c>
      <c r="F1502" s="17">
        <v>0</v>
      </c>
    </row>
    <row r="1503" spans="1:8" ht="15.75" thickBot="1" x14ac:dyDescent="0.25">
      <c r="A1503" s="26">
        <v>1</v>
      </c>
      <c r="B1503" s="27">
        <v>25</v>
      </c>
      <c r="C1503" s="27">
        <v>1</v>
      </c>
      <c r="D1503" s="27">
        <v>60</v>
      </c>
      <c r="E1503" s="27">
        <v>2</v>
      </c>
      <c r="F1503" s="28">
        <v>0</v>
      </c>
      <c r="G1503" s="27"/>
    </row>
    <row r="1504" spans="1:8" x14ac:dyDescent="0.2">
      <c r="A1504" s="15">
        <v>1</v>
      </c>
      <c r="B1504" s="10">
        <v>26</v>
      </c>
      <c r="C1504" s="10">
        <v>1</v>
      </c>
      <c r="D1504" s="16">
        <v>1</v>
      </c>
      <c r="E1504" s="16">
        <v>1</v>
      </c>
      <c r="F1504" s="17">
        <v>0</v>
      </c>
      <c r="H1504" s="10" t="s">
        <v>54</v>
      </c>
    </row>
    <row r="1505" spans="1:7" x14ac:dyDescent="0.2">
      <c r="A1505" s="15">
        <v>1</v>
      </c>
      <c r="B1505" s="10">
        <v>26</v>
      </c>
      <c r="C1505" s="10">
        <v>1</v>
      </c>
      <c r="D1505" s="16">
        <v>2</v>
      </c>
      <c r="E1505" s="16">
        <v>1</v>
      </c>
      <c r="F1505" s="17">
        <v>0</v>
      </c>
    </row>
    <row r="1506" spans="1:7" x14ac:dyDescent="0.2">
      <c r="A1506" s="15">
        <v>1</v>
      </c>
      <c r="B1506" s="10">
        <v>26</v>
      </c>
      <c r="C1506" s="10">
        <v>1</v>
      </c>
      <c r="D1506" s="16">
        <v>3</v>
      </c>
      <c r="E1506" s="16">
        <v>2</v>
      </c>
      <c r="F1506" s="17">
        <v>0</v>
      </c>
    </row>
    <row r="1507" spans="1:7" x14ac:dyDescent="0.2">
      <c r="A1507" s="15">
        <v>1</v>
      </c>
      <c r="B1507" s="10">
        <v>26</v>
      </c>
      <c r="C1507" s="10">
        <v>1</v>
      </c>
      <c r="D1507" s="16">
        <v>4</v>
      </c>
      <c r="E1507" s="16">
        <v>1</v>
      </c>
      <c r="F1507" s="17">
        <v>0</v>
      </c>
    </row>
    <row r="1508" spans="1:7" x14ac:dyDescent="0.2">
      <c r="A1508" s="19">
        <v>1</v>
      </c>
      <c r="B1508" s="20">
        <v>26</v>
      </c>
      <c r="C1508" s="20">
        <v>1</v>
      </c>
      <c r="D1508" s="16">
        <v>5</v>
      </c>
      <c r="E1508" s="16">
        <v>1</v>
      </c>
      <c r="F1508" s="17">
        <v>0</v>
      </c>
    </row>
    <row r="1509" spans="1:7" x14ac:dyDescent="0.2">
      <c r="A1509" s="15">
        <v>1</v>
      </c>
      <c r="B1509" s="10">
        <v>26</v>
      </c>
      <c r="C1509" s="10">
        <v>1</v>
      </c>
      <c r="D1509" s="16">
        <v>6</v>
      </c>
      <c r="E1509" s="16">
        <v>2</v>
      </c>
      <c r="F1509" s="17">
        <v>0</v>
      </c>
    </row>
    <row r="1510" spans="1:7" x14ac:dyDescent="0.2">
      <c r="A1510" s="15">
        <v>1</v>
      </c>
      <c r="B1510" s="10">
        <v>26</v>
      </c>
      <c r="C1510" s="10">
        <v>1</v>
      </c>
      <c r="D1510" s="16">
        <v>7</v>
      </c>
      <c r="E1510" s="16">
        <v>1</v>
      </c>
      <c r="F1510" s="17">
        <v>0</v>
      </c>
    </row>
    <row r="1511" spans="1:7" x14ac:dyDescent="0.2">
      <c r="A1511" s="15">
        <v>1</v>
      </c>
      <c r="B1511" s="10">
        <v>26</v>
      </c>
      <c r="C1511" s="10">
        <v>1</v>
      </c>
      <c r="D1511" s="16">
        <v>8</v>
      </c>
      <c r="E1511" s="16">
        <v>1</v>
      </c>
      <c r="F1511" s="17">
        <v>0</v>
      </c>
    </row>
    <row r="1512" spans="1:7" x14ac:dyDescent="0.2">
      <c r="A1512" s="15">
        <v>1</v>
      </c>
      <c r="B1512" s="10">
        <v>26</v>
      </c>
      <c r="C1512" s="10">
        <v>1</v>
      </c>
      <c r="D1512" s="16">
        <v>9</v>
      </c>
      <c r="E1512" s="16">
        <v>2</v>
      </c>
      <c r="F1512" s="17">
        <v>0</v>
      </c>
    </row>
    <row r="1513" spans="1:7" x14ac:dyDescent="0.2">
      <c r="A1513" s="22">
        <v>1</v>
      </c>
      <c r="B1513" s="23">
        <v>26</v>
      </c>
      <c r="C1513" s="23">
        <v>1</v>
      </c>
      <c r="D1513" s="23">
        <v>10</v>
      </c>
      <c r="E1513" s="23">
        <v>1</v>
      </c>
      <c r="F1513" s="24">
        <v>0</v>
      </c>
      <c r="G1513" s="25"/>
    </row>
    <row r="1514" spans="1:7" x14ac:dyDescent="0.2">
      <c r="A1514" s="15">
        <v>1</v>
      </c>
      <c r="B1514" s="10">
        <v>26</v>
      </c>
      <c r="C1514" s="10">
        <v>1</v>
      </c>
      <c r="D1514" s="16">
        <v>11</v>
      </c>
      <c r="E1514" s="16">
        <v>1</v>
      </c>
      <c r="F1514" s="17">
        <v>0</v>
      </c>
    </row>
    <row r="1515" spans="1:7" x14ac:dyDescent="0.2">
      <c r="A1515" s="15">
        <v>1</v>
      </c>
      <c r="B1515" s="10">
        <v>26</v>
      </c>
      <c r="C1515" s="10">
        <v>1</v>
      </c>
      <c r="D1515" s="16">
        <v>12</v>
      </c>
      <c r="E1515" s="16">
        <v>2</v>
      </c>
      <c r="F1515" s="17">
        <v>1</v>
      </c>
    </row>
    <row r="1516" spans="1:7" x14ac:dyDescent="0.2">
      <c r="A1516" s="15">
        <v>1</v>
      </c>
      <c r="B1516" s="10">
        <v>26</v>
      </c>
      <c r="C1516" s="10">
        <v>1</v>
      </c>
      <c r="D1516" s="16">
        <v>13</v>
      </c>
      <c r="E1516" s="16">
        <v>1</v>
      </c>
      <c r="F1516" s="17">
        <v>0</v>
      </c>
    </row>
    <row r="1517" spans="1:7" x14ac:dyDescent="0.2">
      <c r="A1517" s="15">
        <v>1</v>
      </c>
      <c r="B1517" s="10">
        <v>26</v>
      </c>
      <c r="C1517" s="10">
        <v>1</v>
      </c>
      <c r="D1517" s="16">
        <v>14</v>
      </c>
      <c r="E1517" s="16">
        <v>1</v>
      </c>
      <c r="F1517" s="17">
        <v>0</v>
      </c>
    </row>
    <row r="1518" spans="1:7" x14ac:dyDescent="0.2">
      <c r="A1518" s="19">
        <v>1</v>
      </c>
      <c r="B1518" s="20">
        <v>26</v>
      </c>
      <c r="C1518" s="20">
        <v>1</v>
      </c>
      <c r="D1518" s="16">
        <v>15</v>
      </c>
      <c r="E1518" s="16">
        <v>2</v>
      </c>
      <c r="F1518" s="17">
        <v>0</v>
      </c>
    </row>
    <row r="1519" spans="1:7" x14ac:dyDescent="0.2">
      <c r="A1519" s="15">
        <v>1</v>
      </c>
      <c r="B1519" s="10">
        <v>26</v>
      </c>
      <c r="C1519" s="10">
        <v>1</v>
      </c>
      <c r="D1519" s="16">
        <v>16</v>
      </c>
      <c r="E1519" s="16">
        <v>1</v>
      </c>
      <c r="F1519" s="17">
        <v>0</v>
      </c>
    </row>
    <row r="1520" spans="1:7" x14ac:dyDescent="0.2">
      <c r="A1520" s="15">
        <v>1</v>
      </c>
      <c r="B1520" s="10">
        <v>26</v>
      </c>
      <c r="C1520" s="10">
        <v>1</v>
      </c>
      <c r="D1520" s="16">
        <v>17</v>
      </c>
      <c r="E1520" s="16">
        <v>1</v>
      </c>
      <c r="F1520" s="17">
        <v>0</v>
      </c>
    </row>
    <row r="1521" spans="1:8" x14ac:dyDescent="0.2">
      <c r="A1521" s="15">
        <v>1</v>
      </c>
      <c r="B1521" s="10">
        <v>26</v>
      </c>
      <c r="C1521" s="10">
        <v>1</v>
      </c>
      <c r="D1521" s="16">
        <v>18</v>
      </c>
      <c r="E1521" s="16">
        <v>2</v>
      </c>
      <c r="F1521" s="17">
        <v>0</v>
      </c>
    </row>
    <row r="1522" spans="1:8" x14ac:dyDescent="0.2">
      <c r="A1522" s="15">
        <v>1</v>
      </c>
      <c r="B1522" s="10">
        <v>26</v>
      </c>
      <c r="C1522" s="10">
        <v>1</v>
      </c>
      <c r="D1522" s="16">
        <v>19</v>
      </c>
      <c r="E1522" s="16">
        <v>1</v>
      </c>
      <c r="F1522" s="17">
        <v>0</v>
      </c>
    </row>
    <row r="1523" spans="1:8" x14ac:dyDescent="0.2">
      <c r="A1523" s="22">
        <v>1</v>
      </c>
      <c r="B1523" s="23">
        <v>26</v>
      </c>
      <c r="C1523" s="23">
        <v>1</v>
      </c>
      <c r="D1523" s="23">
        <v>20</v>
      </c>
      <c r="E1523" s="23">
        <v>1</v>
      </c>
      <c r="F1523" s="24">
        <v>0</v>
      </c>
      <c r="G1523" s="25"/>
    </row>
    <row r="1524" spans="1:8" x14ac:dyDescent="0.2">
      <c r="A1524" s="15">
        <v>1</v>
      </c>
      <c r="B1524" s="10">
        <v>26</v>
      </c>
      <c r="C1524" s="10">
        <v>1</v>
      </c>
      <c r="D1524" s="16">
        <v>21</v>
      </c>
      <c r="E1524" s="16">
        <v>2</v>
      </c>
      <c r="F1524" s="17">
        <v>0</v>
      </c>
    </row>
    <row r="1525" spans="1:8" x14ac:dyDescent="0.2">
      <c r="A1525" s="15">
        <v>1</v>
      </c>
      <c r="B1525" s="10">
        <v>26</v>
      </c>
      <c r="C1525" s="10">
        <v>1</v>
      </c>
      <c r="D1525" s="16">
        <v>22</v>
      </c>
      <c r="E1525" s="16">
        <v>1</v>
      </c>
      <c r="F1525" s="17">
        <v>0</v>
      </c>
    </row>
    <row r="1526" spans="1:8" x14ac:dyDescent="0.2">
      <c r="A1526" s="15">
        <v>1</v>
      </c>
      <c r="B1526" s="10">
        <v>26</v>
      </c>
      <c r="C1526" s="10">
        <v>1</v>
      </c>
      <c r="D1526" s="16">
        <v>23</v>
      </c>
      <c r="E1526" s="16">
        <v>1</v>
      </c>
      <c r="F1526" s="17">
        <v>0</v>
      </c>
    </row>
    <row r="1527" spans="1:8" x14ac:dyDescent="0.2">
      <c r="A1527" s="15">
        <v>1</v>
      </c>
      <c r="B1527" s="10">
        <v>26</v>
      </c>
      <c r="C1527" s="10">
        <v>1</v>
      </c>
      <c r="D1527" s="16">
        <v>24</v>
      </c>
      <c r="E1527" s="16">
        <v>2</v>
      </c>
      <c r="F1527" s="17">
        <v>0</v>
      </c>
    </row>
    <row r="1528" spans="1:8" x14ac:dyDescent="0.2">
      <c r="A1528" s="19">
        <v>1</v>
      </c>
      <c r="B1528" s="20">
        <v>26</v>
      </c>
      <c r="C1528" s="20">
        <v>1</v>
      </c>
      <c r="D1528" s="16">
        <v>25</v>
      </c>
      <c r="E1528" s="16">
        <v>1</v>
      </c>
      <c r="F1528" s="17">
        <v>0</v>
      </c>
    </row>
    <row r="1529" spans="1:8" x14ac:dyDescent="0.2">
      <c r="A1529" s="15">
        <v>1</v>
      </c>
      <c r="B1529" s="10">
        <v>26</v>
      </c>
      <c r="C1529" s="10">
        <v>1</v>
      </c>
      <c r="D1529" s="16">
        <v>26</v>
      </c>
      <c r="E1529" s="16">
        <v>1</v>
      </c>
      <c r="F1529" s="17">
        <v>0</v>
      </c>
    </row>
    <row r="1530" spans="1:8" x14ac:dyDescent="0.2">
      <c r="A1530" s="15">
        <v>1</v>
      </c>
      <c r="B1530" s="10">
        <v>26</v>
      </c>
      <c r="C1530" s="10">
        <v>1</v>
      </c>
      <c r="D1530" s="16">
        <v>27</v>
      </c>
      <c r="E1530" s="16">
        <v>2</v>
      </c>
      <c r="F1530" s="17">
        <v>0</v>
      </c>
    </row>
    <row r="1531" spans="1:8" x14ac:dyDescent="0.2">
      <c r="A1531" s="15">
        <v>1</v>
      </c>
      <c r="B1531" s="10">
        <v>26</v>
      </c>
      <c r="C1531" s="10">
        <v>1</v>
      </c>
      <c r="D1531" s="16">
        <v>28</v>
      </c>
      <c r="E1531" s="16">
        <v>1</v>
      </c>
      <c r="F1531" s="17">
        <v>0</v>
      </c>
    </row>
    <row r="1532" spans="1:8" x14ac:dyDescent="0.2">
      <c r="A1532" s="15">
        <v>1</v>
      </c>
      <c r="B1532" s="20">
        <v>26</v>
      </c>
      <c r="C1532" s="20">
        <v>1</v>
      </c>
      <c r="D1532" s="16">
        <v>29</v>
      </c>
      <c r="E1532" s="16">
        <v>1</v>
      </c>
      <c r="F1532" s="17">
        <v>0</v>
      </c>
    </row>
    <row r="1533" spans="1:8" x14ac:dyDescent="0.2">
      <c r="A1533" s="22">
        <v>1</v>
      </c>
      <c r="B1533" s="23">
        <v>26</v>
      </c>
      <c r="C1533" s="23">
        <v>1</v>
      </c>
      <c r="D1533" s="23">
        <v>30</v>
      </c>
      <c r="E1533" s="23">
        <v>2</v>
      </c>
      <c r="F1533" s="24">
        <v>0</v>
      </c>
      <c r="G1533" s="25"/>
    </row>
    <row r="1534" spans="1:8" x14ac:dyDescent="0.2">
      <c r="A1534" s="15">
        <v>1</v>
      </c>
      <c r="B1534" s="10">
        <v>26</v>
      </c>
      <c r="C1534" s="10">
        <v>1</v>
      </c>
      <c r="D1534" s="16">
        <v>31</v>
      </c>
      <c r="E1534" s="16">
        <v>1</v>
      </c>
      <c r="F1534" s="17">
        <v>0</v>
      </c>
      <c r="H1534" s="10" t="s">
        <v>58</v>
      </c>
    </row>
    <row r="1535" spans="1:8" x14ac:dyDescent="0.2">
      <c r="A1535" s="15">
        <v>1</v>
      </c>
      <c r="B1535" s="10">
        <v>26</v>
      </c>
      <c r="C1535" s="10">
        <v>1</v>
      </c>
      <c r="D1535" s="16">
        <v>32</v>
      </c>
      <c r="E1535" s="16">
        <v>1</v>
      </c>
      <c r="F1535" s="17">
        <v>0</v>
      </c>
    </row>
    <row r="1536" spans="1:8" x14ac:dyDescent="0.2">
      <c r="A1536" s="15">
        <v>1</v>
      </c>
      <c r="B1536" s="10">
        <v>26</v>
      </c>
      <c r="C1536" s="10">
        <v>1</v>
      </c>
      <c r="D1536" s="16">
        <v>33</v>
      </c>
      <c r="E1536" s="16">
        <v>2</v>
      </c>
      <c r="F1536" s="17">
        <v>0</v>
      </c>
    </row>
    <row r="1537" spans="1:7" x14ac:dyDescent="0.2">
      <c r="A1537" s="15">
        <v>1</v>
      </c>
      <c r="B1537" s="10">
        <v>26</v>
      </c>
      <c r="C1537" s="10">
        <v>1</v>
      </c>
      <c r="D1537" s="16">
        <v>34</v>
      </c>
      <c r="E1537" s="16">
        <v>1</v>
      </c>
      <c r="F1537" s="17">
        <v>0</v>
      </c>
    </row>
    <row r="1538" spans="1:7" x14ac:dyDescent="0.2">
      <c r="A1538" s="19">
        <v>1</v>
      </c>
      <c r="B1538" s="20">
        <v>26</v>
      </c>
      <c r="C1538" s="20">
        <v>1</v>
      </c>
      <c r="D1538" s="16">
        <v>35</v>
      </c>
      <c r="E1538" s="16">
        <v>1</v>
      </c>
      <c r="F1538" s="17">
        <v>0</v>
      </c>
    </row>
    <row r="1539" spans="1:7" x14ac:dyDescent="0.2">
      <c r="A1539" s="15">
        <v>1</v>
      </c>
      <c r="B1539" s="10">
        <v>26</v>
      </c>
      <c r="C1539" s="10">
        <v>1</v>
      </c>
      <c r="D1539" s="16">
        <v>36</v>
      </c>
      <c r="E1539" s="16">
        <v>2</v>
      </c>
      <c r="F1539" s="17">
        <v>0</v>
      </c>
    </row>
    <row r="1540" spans="1:7" x14ac:dyDescent="0.2">
      <c r="A1540" s="15">
        <v>1</v>
      </c>
      <c r="B1540" s="10">
        <v>26</v>
      </c>
      <c r="C1540" s="10">
        <v>1</v>
      </c>
      <c r="D1540" s="16">
        <v>37</v>
      </c>
      <c r="E1540" s="16">
        <v>1</v>
      </c>
      <c r="F1540" s="17">
        <v>0</v>
      </c>
    </row>
    <row r="1541" spans="1:7" x14ac:dyDescent="0.2">
      <c r="A1541" s="15">
        <v>1</v>
      </c>
      <c r="B1541" s="10">
        <v>26</v>
      </c>
      <c r="C1541" s="10">
        <v>1</v>
      </c>
      <c r="D1541" s="16">
        <v>38</v>
      </c>
      <c r="E1541" s="16">
        <v>1</v>
      </c>
      <c r="F1541" s="17">
        <v>0</v>
      </c>
    </row>
    <row r="1542" spans="1:7" x14ac:dyDescent="0.2">
      <c r="A1542" s="15">
        <v>1</v>
      </c>
      <c r="B1542" s="10">
        <v>26</v>
      </c>
      <c r="C1542" s="10">
        <v>1</v>
      </c>
      <c r="D1542" s="16">
        <v>39</v>
      </c>
      <c r="E1542" s="16">
        <v>2</v>
      </c>
      <c r="F1542" s="17">
        <v>0</v>
      </c>
    </row>
    <row r="1543" spans="1:7" x14ac:dyDescent="0.2">
      <c r="A1543" s="22">
        <v>1</v>
      </c>
      <c r="B1543" s="23">
        <v>26</v>
      </c>
      <c r="C1543" s="23">
        <v>1</v>
      </c>
      <c r="D1543" s="23">
        <v>40</v>
      </c>
      <c r="E1543" s="23">
        <v>1</v>
      </c>
      <c r="F1543" s="24">
        <v>0</v>
      </c>
      <c r="G1543" s="25"/>
    </row>
    <row r="1544" spans="1:7" x14ac:dyDescent="0.2">
      <c r="A1544" s="15">
        <v>1</v>
      </c>
      <c r="B1544" s="10">
        <v>26</v>
      </c>
      <c r="C1544" s="10">
        <v>1</v>
      </c>
      <c r="D1544" s="16">
        <v>41</v>
      </c>
      <c r="E1544" s="16">
        <v>1</v>
      </c>
      <c r="F1544" s="17">
        <v>0</v>
      </c>
    </row>
    <row r="1545" spans="1:7" x14ac:dyDescent="0.2">
      <c r="A1545" s="15">
        <v>1</v>
      </c>
      <c r="B1545" s="10">
        <v>26</v>
      </c>
      <c r="C1545" s="10">
        <v>1</v>
      </c>
      <c r="D1545" s="16">
        <v>42</v>
      </c>
      <c r="E1545" s="16">
        <v>2</v>
      </c>
      <c r="F1545" s="17">
        <v>0</v>
      </c>
    </row>
    <row r="1546" spans="1:7" x14ac:dyDescent="0.2">
      <c r="A1546" s="15">
        <v>1</v>
      </c>
      <c r="B1546" s="10">
        <v>26</v>
      </c>
      <c r="C1546" s="10">
        <v>1</v>
      </c>
      <c r="D1546" s="16">
        <v>43</v>
      </c>
      <c r="E1546" s="16">
        <v>1</v>
      </c>
      <c r="F1546" s="17">
        <v>0</v>
      </c>
    </row>
    <row r="1547" spans="1:7" x14ac:dyDescent="0.2">
      <c r="A1547" s="15">
        <v>1</v>
      </c>
      <c r="B1547" s="10">
        <v>26</v>
      </c>
      <c r="C1547" s="10">
        <v>1</v>
      </c>
      <c r="D1547" s="16">
        <v>44</v>
      </c>
      <c r="E1547" s="16">
        <v>1</v>
      </c>
      <c r="F1547" s="17">
        <v>0</v>
      </c>
    </row>
    <row r="1548" spans="1:7" x14ac:dyDescent="0.2">
      <c r="A1548" s="19">
        <v>1</v>
      </c>
      <c r="B1548" s="20">
        <v>26</v>
      </c>
      <c r="C1548" s="20">
        <v>1</v>
      </c>
      <c r="D1548" s="16">
        <v>45</v>
      </c>
      <c r="E1548" s="16">
        <v>2</v>
      </c>
      <c r="F1548" s="17">
        <v>0</v>
      </c>
    </row>
    <row r="1549" spans="1:7" x14ac:dyDescent="0.2">
      <c r="A1549" s="15">
        <v>1</v>
      </c>
      <c r="B1549" s="10">
        <v>26</v>
      </c>
      <c r="C1549" s="10">
        <v>1</v>
      </c>
      <c r="D1549" s="16">
        <v>46</v>
      </c>
      <c r="E1549" s="16">
        <v>1</v>
      </c>
      <c r="F1549" s="17">
        <v>0</v>
      </c>
    </row>
    <row r="1550" spans="1:7" x14ac:dyDescent="0.2">
      <c r="A1550" s="15">
        <v>1</v>
      </c>
      <c r="B1550" s="10">
        <v>26</v>
      </c>
      <c r="C1550" s="10">
        <v>1</v>
      </c>
      <c r="D1550" s="16">
        <v>47</v>
      </c>
      <c r="E1550" s="16">
        <v>1</v>
      </c>
      <c r="F1550" s="17">
        <v>0</v>
      </c>
    </row>
    <row r="1551" spans="1:7" x14ac:dyDescent="0.2">
      <c r="A1551" s="15">
        <v>1</v>
      </c>
      <c r="B1551" s="10">
        <v>26</v>
      </c>
      <c r="C1551" s="10">
        <v>1</v>
      </c>
      <c r="D1551" s="16">
        <v>48</v>
      </c>
      <c r="E1551" s="16">
        <v>2</v>
      </c>
      <c r="F1551" s="17">
        <v>0</v>
      </c>
    </row>
    <row r="1552" spans="1:7" x14ac:dyDescent="0.2">
      <c r="A1552" s="15">
        <v>1</v>
      </c>
      <c r="B1552" s="10">
        <v>26</v>
      </c>
      <c r="C1552" s="10">
        <v>1</v>
      </c>
      <c r="D1552" s="16">
        <v>49</v>
      </c>
      <c r="E1552" s="16">
        <v>1</v>
      </c>
      <c r="F1552" s="17">
        <v>0</v>
      </c>
    </row>
    <row r="1553" spans="1:7" x14ac:dyDescent="0.2">
      <c r="A1553" s="22">
        <v>1</v>
      </c>
      <c r="B1553" s="23">
        <v>26</v>
      </c>
      <c r="C1553" s="23">
        <v>1</v>
      </c>
      <c r="D1553" s="23">
        <v>50</v>
      </c>
      <c r="E1553" s="23">
        <v>1</v>
      </c>
      <c r="F1553" s="24">
        <v>0</v>
      </c>
      <c r="G1553" s="23"/>
    </row>
    <row r="1554" spans="1:7" x14ac:dyDescent="0.2">
      <c r="A1554" s="15">
        <v>1</v>
      </c>
      <c r="B1554" s="10">
        <v>26</v>
      </c>
      <c r="C1554" s="10">
        <v>1</v>
      </c>
      <c r="D1554" s="16">
        <v>51</v>
      </c>
      <c r="E1554" s="16">
        <v>2</v>
      </c>
      <c r="F1554" s="17">
        <v>0</v>
      </c>
    </row>
    <row r="1555" spans="1:7" x14ac:dyDescent="0.2">
      <c r="A1555" s="15">
        <v>1</v>
      </c>
      <c r="B1555" s="10">
        <v>26</v>
      </c>
      <c r="C1555" s="10">
        <v>1</v>
      </c>
      <c r="D1555" s="16">
        <v>52</v>
      </c>
      <c r="E1555" s="16">
        <v>1</v>
      </c>
      <c r="F1555" s="17">
        <v>0</v>
      </c>
    </row>
    <row r="1556" spans="1:7" x14ac:dyDescent="0.2">
      <c r="A1556" s="15">
        <v>1</v>
      </c>
      <c r="B1556" s="10">
        <v>26</v>
      </c>
      <c r="C1556" s="10">
        <v>1</v>
      </c>
      <c r="D1556" s="16">
        <v>53</v>
      </c>
      <c r="E1556" s="16">
        <v>1</v>
      </c>
      <c r="F1556" s="17">
        <v>0</v>
      </c>
    </row>
    <row r="1557" spans="1:7" x14ac:dyDescent="0.2">
      <c r="A1557" s="15">
        <v>1</v>
      </c>
      <c r="B1557" s="10">
        <v>26</v>
      </c>
      <c r="C1557" s="10">
        <v>1</v>
      </c>
      <c r="D1557" s="16">
        <v>54</v>
      </c>
      <c r="E1557" s="16">
        <v>2</v>
      </c>
      <c r="F1557" s="17">
        <v>0</v>
      </c>
    </row>
    <row r="1558" spans="1:7" x14ac:dyDescent="0.2">
      <c r="A1558" s="19">
        <v>1</v>
      </c>
      <c r="B1558" s="20">
        <v>26</v>
      </c>
      <c r="C1558" s="20">
        <v>1</v>
      </c>
      <c r="D1558" s="16">
        <v>55</v>
      </c>
      <c r="E1558" s="16">
        <v>1</v>
      </c>
      <c r="F1558" s="17">
        <v>0</v>
      </c>
    </row>
    <row r="1559" spans="1:7" x14ac:dyDescent="0.2">
      <c r="A1559" s="15">
        <v>1</v>
      </c>
      <c r="B1559" s="10">
        <v>26</v>
      </c>
      <c r="C1559" s="10">
        <v>1</v>
      </c>
      <c r="D1559" s="16">
        <v>56</v>
      </c>
      <c r="E1559" s="16">
        <v>1</v>
      </c>
      <c r="F1559" s="17">
        <v>0</v>
      </c>
    </row>
    <row r="1560" spans="1:7" x14ac:dyDescent="0.2">
      <c r="A1560" s="15">
        <v>1</v>
      </c>
      <c r="B1560" s="10">
        <v>26</v>
      </c>
      <c r="C1560" s="10">
        <v>1</v>
      </c>
      <c r="D1560" s="16">
        <v>57</v>
      </c>
      <c r="E1560" s="16">
        <v>2</v>
      </c>
      <c r="F1560" s="17">
        <v>0</v>
      </c>
    </row>
    <row r="1561" spans="1:7" x14ac:dyDescent="0.2">
      <c r="A1561" s="15">
        <v>1</v>
      </c>
      <c r="B1561" s="10">
        <v>26</v>
      </c>
      <c r="C1561" s="10">
        <v>1</v>
      </c>
      <c r="D1561" s="16">
        <v>58</v>
      </c>
      <c r="E1561" s="16">
        <v>1</v>
      </c>
      <c r="F1561" s="17">
        <v>1</v>
      </c>
    </row>
    <row r="1562" spans="1:7" x14ac:dyDescent="0.2">
      <c r="A1562" s="15">
        <v>1</v>
      </c>
      <c r="B1562" s="10">
        <v>26</v>
      </c>
      <c r="C1562" s="10">
        <v>1</v>
      </c>
      <c r="D1562" s="16">
        <v>59</v>
      </c>
      <c r="E1562" s="16">
        <v>1</v>
      </c>
      <c r="F1562" s="17">
        <v>0</v>
      </c>
    </row>
    <row r="1563" spans="1:7" ht="15.75" thickBot="1" x14ac:dyDescent="0.25">
      <c r="A1563" s="26">
        <v>1</v>
      </c>
      <c r="B1563" s="27">
        <v>26</v>
      </c>
      <c r="C1563" s="27">
        <v>1</v>
      </c>
      <c r="D1563" s="27">
        <v>60</v>
      </c>
      <c r="E1563" s="27">
        <v>2</v>
      </c>
      <c r="F1563" s="28">
        <v>0</v>
      </c>
      <c r="G1563" s="2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3"/>
  <sheetViews>
    <sheetView zoomScale="75" workbookViewId="0">
      <pane ySplit="3" topLeftCell="A4" activePane="bottomLeft" state="frozenSplit"/>
      <selection pane="bottomLeft" activeCell="I4" sqref="I4:I30"/>
    </sheetView>
  </sheetViews>
  <sheetFormatPr baseColWidth="10" defaultColWidth="13.140625" defaultRowHeight="15" x14ac:dyDescent="0.2"/>
  <cols>
    <col min="1" max="3" width="5.7109375" style="10" customWidth="1"/>
    <col min="4" max="4" width="6.7109375" style="10" customWidth="1"/>
    <col min="5" max="6" width="20.7109375" style="10" customWidth="1"/>
    <col min="7" max="7" width="13.140625" style="10" customWidth="1"/>
    <col min="8" max="8" width="10.7109375" style="10" customWidth="1"/>
    <col min="9" max="9" width="13.140625" style="10" customWidth="1"/>
    <col min="10" max="16384" width="13.140625" style="10"/>
  </cols>
  <sheetData>
    <row r="1" spans="1:11" ht="15.75" x14ac:dyDescent="0.25">
      <c r="G1" s="21" t="s">
        <v>150</v>
      </c>
    </row>
    <row r="3" spans="1:11" ht="30" customHeight="1" x14ac:dyDescent="0.25">
      <c r="A3" s="40" t="s">
        <v>74</v>
      </c>
      <c r="B3" s="41" t="s">
        <v>75</v>
      </c>
      <c r="C3" s="41" t="s">
        <v>76</v>
      </c>
      <c r="D3" s="42" t="s">
        <v>77</v>
      </c>
      <c r="E3" s="13" t="s">
        <v>5</v>
      </c>
      <c r="H3" s="14" t="s">
        <v>6</v>
      </c>
      <c r="I3" s="14" t="s">
        <v>9</v>
      </c>
    </row>
    <row r="4" spans="1:11" x14ac:dyDescent="0.2">
      <c r="A4" s="10">
        <v>1</v>
      </c>
      <c r="B4" s="10">
        <v>1</v>
      </c>
      <c r="C4" s="16">
        <v>1</v>
      </c>
      <c r="D4" s="17">
        <v>0</v>
      </c>
      <c r="E4" s="10" t="s">
        <v>12</v>
      </c>
      <c r="F4" s="10" t="s">
        <v>13</v>
      </c>
      <c r="G4" s="18" t="s">
        <v>151</v>
      </c>
      <c r="H4" s="10">
        <f>SUM(D4:D43)</f>
        <v>0</v>
      </c>
      <c r="I4" s="11">
        <f>H4/8*7/40</f>
        <v>0</v>
      </c>
    </row>
    <row r="5" spans="1:11" x14ac:dyDescent="0.2">
      <c r="A5" s="10">
        <v>1</v>
      </c>
      <c r="B5" s="10">
        <v>1</v>
      </c>
      <c r="C5" s="16">
        <v>2</v>
      </c>
      <c r="D5" s="17">
        <v>0</v>
      </c>
      <c r="E5" s="10" t="s">
        <v>152</v>
      </c>
      <c r="F5" s="10" t="s">
        <v>15</v>
      </c>
      <c r="G5" s="18">
        <v>42117</v>
      </c>
      <c r="H5" s="10">
        <f>SUM(D44:D83)</f>
        <v>71</v>
      </c>
      <c r="I5" s="11">
        <f>H5/6*7/40</f>
        <v>2.0708333333333337</v>
      </c>
    </row>
    <row r="6" spans="1:11" x14ac:dyDescent="0.2">
      <c r="A6" s="10">
        <v>1</v>
      </c>
      <c r="B6" s="10">
        <v>1</v>
      </c>
      <c r="C6" s="16">
        <v>3</v>
      </c>
      <c r="D6" s="17">
        <v>0</v>
      </c>
      <c r="F6" s="10" t="s">
        <v>16</v>
      </c>
      <c r="G6" s="18">
        <v>42124</v>
      </c>
      <c r="H6" s="10">
        <f>SUM(D84:D123)</f>
        <v>653</v>
      </c>
      <c r="I6" s="11">
        <f>H6/7*7/40</f>
        <v>16.324999999999999</v>
      </c>
      <c r="K6" s="11"/>
    </row>
    <row r="7" spans="1:11" x14ac:dyDescent="0.2">
      <c r="A7" s="10">
        <v>1</v>
      </c>
      <c r="B7" s="10">
        <v>1</v>
      </c>
      <c r="C7" s="16">
        <v>4</v>
      </c>
      <c r="D7" s="17">
        <v>0</v>
      </c>
      <c r="F7" s="10" t="s">
        <v>17</v>
      </c>
      <c r="G7" s="18">
        <v>42131</v>
      </c>
      <c r="H7" s="10">
        <f>SUM(D124:D163)</f>
        <v>365</v>
      </c>
      <c r="I7" s="11">
        <f>H7/7*7/40</f>
        <v>9.125</v>
      </c>
      <c r="K7" s="11"/>
    </row>
    <row r="8" spans="1:11" x14ac:dyDescent="0.2">
      <c r="A8" s="20">
        <v>1</v>
      </c>
      <c r="B8" s="20">
        <v>1</v>
      </c>
      <c r="C8" s="16">
        <v>5</v>
      </c>
      <c r="D8" s="17">
        <v>0</v>
      </c>
      <c r="F8" s="10" t="s">
        <v>18</v>
      </c>
      <c r="G8" s="18">
        <v>42137</v>
      </c>
      <c r="H8" s="10">
        <f>SUM(D164:D203)</f>
        <v>566</v>
      </c>
      <c r="I8" s="11">
        <f>H8/6*7/40</f>
        <v>16.508333333333333</v>
      </c>
      <c r="K8" s="11"/>
    </row>
    <row r="9" spans="1:11" x14ac:dyDescent="0.2">
      <c r="A9" s="10">
        <v>1</v>
      </c>
      <c r="B9" s="10">
        <v>1</v>
      </c>
      <c r="C9" s="16">
        <v>6</v>
      </c>
      <c r="D9" s="17">
        <v>0</v>
      </c>
      <c r="F9" s="10" t="s">
        <v>19</v>
      </c>
      <c r="G9" s="18">
        <v>42145</v>
      </c>
      <c r="H9" s="10">
        <f>SUM(D204:D243)</f>
        <v>381</v>
      </c>
      <c r="I9" s="11">
        <f>H9/8*7/40</f>
        <v>8.3343749999999996</v>
      </c>
      <c r="K9" s="11"/>
    </row>
    <row r="10" spans="1:11" x14ac:dyDescent="0.2">
      <c r="A10" s="10">
        <v>1</v>
      </c>
      <c r="B10" s="10">
        <v>1</v>
      </c>
      <c r="C10" s="16">
        <v>7</v>
      </c>
      <c r="D10" s="17">
        <v>0</v>
      </c>
      <c r="F10" s="10" t="s">
        <v>20</v>
      </c>
      <c r="G10" s="18">
        <v>42152</v>
      </c>
      <c r="H10" s="10">
        <f>SUM(D244:D283)</f>
        <v>247</v>
      </c>
      <c r="I10" s="11">
        <f>H10/7*7/40</f>
        <v>6.1749999999999998</v>
      </c>
      <c r="K10" s="11"/>
    </row>
    <row r="11" spans="1:11" x14ac:dyDescent="0.2">
      <c r="A11" s="10">
        <v>1</v>
      </c>
      <c r="B11" s="10">
        <v>1</v>
      </c>
      <c r="C11" s="16">
        <v>8</v>
      </c>
      <c r="D11" s="17">
        <v>0</v>
      </c>
      <c r="F11" s="10" t="s">
        <v>21</v>
      </c>
      <c r="G11" s="18">
        <v>42159</v>
      </c>
      <c r="H11" s="10">
        <f>SUM(D284:D323)</f>
        <v>36</v>
      </c>
      <c r="I11" s="11">
        <f>H11/7*7/40</f>
        <v>0.9</v>
      </c>
      <c r="K11" s="11"/>
    </row>
    <row r="12" spans="1:11" x14ac:dyDescent="0.2">
      <c r="A12" s="10">
        <v>1</v>
      </c>
      <c r="B12" s="10">
        <v>1</v>
      </c>
      <c r="C12" s="16">
        <v>9</v>
      </c>
      <c r="D12" s="17">
        <v>0</v>
      </c>
      <c r="F12" s="10" t="s">
        <v>22</v>
      </c>
      <c r="G12" s="18">
        <v>42166</v>
      </c>
      <c r="H12" s="10">
        <f>SUM(D324:D363)</f>
        <v>48</v>
      </c>
      <c r="I12" s="11">
        <f>H12/7*7/39</f>
        <v>1.2307692307692308</v>
      </c>
      <c r="K12" s="11"/>
    </row>
    <row r="13" spans="1:11" x14ac:dyDescent="0.2">
      <c r="A13" s="23">
        <v>1</v>
      </c>
      <c r="B13" s="23">
        <v>1</v>
      </c>
      <c r="C13" s="23">
        <v>10</v>
      </c>
      <c r="D13" s="24">
        <v>0</v>
      </c>
      <c r="E13" s="25"/>
      <c r="F13" s="10" t="s">
        <v>23</v>
      </c>
      <c r="G13" s="18">
        <v>42173</v>
      </c>
      <c r="H13" s="10">
        <f>SUM(D364:D403)</f>
        <v>18</v>
      </c>
      <c r="I13" s="11">
        <f>H13/7*7/40</f>
        <v>0.45</v>
      </c>
      <c r="K13" s="11"/>
    </row>
    <row r="14" spans="1:11" x14ac:dyDescent="0.2">
      <c r="A14" s="10">
        <v>1</v>
      </c>
      <c r="B14" s="10">
        <v>1</v>
      </c>
      <c r="C14" s="16">
        <v>11</v>
      </c>
      <c r="D14" s="17">
        <v>0</v>
      </c>
      <c r="F14" s="10" t="s">
        <v>24</v>
      </c>
      <c r="G14" s="18">
        <v>42179</v>
      </c>
      <c r="H14" s="10">
        <f>SUM(D404:D443)</f>
        <v>14</v>
      </c>
      <c r="I14" s="11">
        <f>H14/6*7/40</f>
        <v>0.40833333333333338</v>
      </c>
      <c r="K14" s="11"/>
    </row>
    <row r="15" spans="1:11" x14ac:dyDescent="0.2">
      <c r="A15" s="10">
        <v>1</v>
      </c>
      <c r="B15" s="10">
        <v>1</v>
      </c>
      <c r="C15" s="16">
        <v>12</v>
      </c>
      <c r="D15" s="17">
        <v>0</v>
      </c>
      <c r="F15" s="10" t="s">
        <v>25</v>
      </c>
      <c r="G15" s="18">
        <v>42187</v>
      </c>
      <c r="H15" s="10">
        <f>SUM(D444:D483)</f>
        <v>7</v>
      </c>
      <c r="I15" s="11">
        <f>H15/8*7/40</f>
        <v>0.15312500000000001</v>
      </c>
      <c r="K15" s="11"/>
    </row>
    <row r="16" spans="1:11" x14ac:dyDescent="0.2">
      <c r="A16" s="10">
        <v>1</v>
      </c>
      <c r="B16" s="10">
        <v>1</v>
      </c>
      <c r="C16" s="16">
        <v>13</v>
      </c>
      <c r="D16" s="17">
        <v>0</v>
      </c>
      <c r="F16" s="10" t="s">
        <v>26</v>
      </c>
      <c r="G16" s="18">
        <v>42193</v>
      </c>
      <c r="H16" s="10">
        <f>SUM(D484:D523)</f>
        <v>30</v>
      </c>
      <c r="I16" s="11">
        <f>H16/6*7/40</f>
        <v>0.875</v>
      </c>
      <c r="K16" s="11"/>
    </row>
    <row r="17" spans="1:11" x14ac:dyDescent="0.2">
      <c r="A17" s="10">
        <v>1</v>
      </c>
      <c r="B17" s="10">
        <v>1</v>
      </c>
      <c r="C17" s="16">
        <v>14</v>
      </c>
      <c r="D17" s="17">
        <v>0</v>
      </c>
      <c r="F17" s="10" t="s">
        <v>27</v>
      </c>
      <c r="G17" s="18">
        <v>42201</v>
      </c>
      <c r="H17" s="10">
        <f>SUM(D524:D563)</f>
        <v>72</v>
      </c>
      <c r="I17" s="11">
        <f>H17/8*7/40</f>
        <v>1.575</v>
      </c>
      <c r="K17" s="11"/>
    </row>
    <row r="18" spans="1:11" x14ac:dyDescent="0.2">
      <c r="A18" s="20">
        <v>1</v>
      </c>
      <c r="B18" s="20">
        <v>1</v>
      </c>
      <c r="C18" s="16">
        <v>15</v>
      </c>
      <c r="D18" s="17">
        <v>0</v>
      </c>
      <c r="F18" s="10" t="s">
        <v>28</v>
      </c>
      <c r="G18" s="18">
        <v>42208</v>
      </c>
      <c r="H18" s="10">
        <f>SUM(D564:D603)</f>
        <v>333</v>
      </c>
      <c r="I18" s="11">
        <f>H18/7*7/39</f>
        <v>8.5384615384615383</v>
      </c>
      <c r="K18" s="11"/>
    </row>
    <row r="19" spans="1:11" x14ac:dyDescent="0.2">
      <c r="A19" s="10">
        <v>1</v>
      </c>
      <c r="B19" s="10">
        <v>1</v>
      </c>
      <c r="C19" s="16">
        <v>16</v>
      </c>
      <c r="D19" s="17">
        <v>0</v>
      </c>
      <c r="F19" s="10" t="s">
        <v>29</v>
      </c>
      <c r="G19" s="18">
        <v>42214</v>
      </c>
      <c r="H19" s="10">
        <f>SUM(D604:D643)</f>
        <v>378</v>
      </c>
      <c r="I19" s="11">
        <f>H19/6*7/40</f>
        <v>11.025</v>
      </c>
      <c r="K19" s="11"/>
    </row>
    <row r="20" spans="1:11" x14ac:dyDescent="0.2">
      <c r="A20" s="10">
        <v>1</v>
      </c>
      <c r="B20" s="10">
        <v>1</v>
      </c>
      <c r="C20" s="16">
        <v>17</v>
      </c>
      <c r="D20" s="17">
        <v>0</v>
      </c>
      <c r="F20" s="10" t="s">
        <v>30</v>
      </c>
      <c r="G20" s="18">
        <v>42222</v>
      </c>
      <c r="H20" s="10">
        <f>SUM(D644:D683)</f>
        <v>80</v>
      </c>
      <c r="I20" s="11">
        <f>H20/8*7/40</f>
        <v>1.75</v>
      </c>
      <c r="K20" s="11"/>
    </row>
    <row r="21" spans="1:11" x14ac:dyDescent="0.2">
      <c r="A21" s="10">
        <v>1</v>
      </c>
      <c r="B21" s="10">
        <v>1</v>
      </c>
      <c r="C21" s="16">
        <v>18</v>
      </c>
      <c r="D21" s="17">
        <v>0</v>
      </c>
      <c r="F21" s="10" t="s">
        <v>31</v>
      </c>
      <c r="G21" s="18">
        <v>42229</v>
      </c>
      <c r="H21" s="10">
        <f>SUM(D684:D723)</f>
        <v>166</v>
      </c>
      <c r="I21" s="11">
        <f>H21/7*7/40</f>
        <v>4.1500000000000004</v>
      </c>
      <c r="K21" s="11"/>
    </row>
    <row r="22" spans="1:11" x14ac:dyDescent="0.2">
      <c r="A22" s="10">
        <v>1</v>
      </c>
      <c r="B22" s="10">
        <v>1</v>
      </c>
      <c r="C22" s="16">
        <v>19</v>
      </c>
      <c r="D22" s="17">
        <v>0</v>
      </c>
      <c r="F22" s="10" t="s">
        <v>32</v>
      </c>
      <c r="G22" s="18">
        <v>42237</v>
      </c>
      <c r="H22" s="10">
        <f>SUM(D724:D763)</f>
        <v>784</v>
      </c>
      <c r="I22" s="11">
        <f t="shared" ref="I22" si="0">H22/8*7/40</f>
        <v>17.149999999999999</v>
      </c>
      <c r="K22" s="11"/>
    </row>
    <row r="23" spans="1:11" x14ac:dyDescent="0.2">
      <c r="A23" s="23">
        <v>1</v>
      </c>
      <c r="B23" s="23">
        <v>1</v>
      </c>
      <c r="C23" s="23">
        <v>20</v>
      </c>
      <c r="D23" s="24">
        <v>0</v>
      </c>
      <c r="E23" s="25"/>
      <c r="F23" s="10" t="s">
        <v>33</v>
      </c>
      <c r="G23" s="18">
        <v>42243</v>
      </c>
      <c r="H23" s="10">
        <f>SUM(D764:D803)</f>
        <v>543</v>
      </c>
      <c r="I23" s="11">
        <f>H23/6*7/40</f>
        <v>15.8375</v>
      </c>
    </row>
    <row r="24" spans="1:11" x14ac:dyDescent="0.2">
      <c r="A24" s="10">
        <v>1</v>
      </c>
      <c r="B24" s="10">
        <v>1</v>
      </c>
      <c r="C24" s="16">
        <v>21</v>
      </c>
      <c r="D24" s="17">
        <v>0</v>
      </c>
      <c r="F24" s="10" t="s">
        <v>34</v>
      </c>
      <c r="G24" s="18">
        <v>42251</v>
      </c>
      <c r="H24" s="10">
        <f>SUM(D804:D843)</f>
        <v>75</v>
      </c>
      <c r="I24" s="11">
        <f>H24/8*7/37</f>
        <v>1.7736486486486487</v>
      </c>
    </row>
    <row r="25" spans="1:11" x14ac:dyDescent="0.2">
      <c r="A25" s="10">
        <v>1</v>
      </c>
      <c r="B25" s="10">
        <v>1</v>
      </c>
      <c r="C25" s="16">
        <v>22</v>
      </c>
      <c r="D25" s="17">
        <v>0</v>
      </c>
      <c r="F25" s="10" t="s">
        <v>35</v>
      </c>
      <c r="G25" s="18">
        <v>42257</v>
      </c>
      <c r="H25" s="10">
        <f>SUM(D844:D883)</f>
        <v>71</v>
      </c>
      <c r="I25" s="11">
        <f>H25/6*7/38</f>
        <v>2.179824561403509</v>
      </c>
    </row>
    <row r="26" spans="1:11" x14ac:dyDescent="0.2">
      <c r="A26" s="10">
        <v>1</v>
      </c>
      <c r="B26" s="10">
        <v>1</v>
      </c>
      <c r="C26" s="16">
        <v>23</v>
      </c>
      <c r="D26" s="17">
        <v>0</v>
      </c>
      <c r="F26" s="10" t="s">
        <v>36</v>
      </c>
      <c r="G26" s="18">
        <v>42264</v>
      </c>
      <c r="H26" s="10">
        <f>SUM(D884:D923)</f>
        <v>418</v>
      </c>
      <c r="I26" s="11">
        <f>H26/7*7/39</f>
        <v>10.717948717948717</v>
      </c>
    </row>
    <row r="27" spans="1:11" x14ac:dyDescent="0.2">
      <c r="A27" s="10">
        <v>1</v>
      </c>
      <c r="B27" s="10">
        <v>1</v>
      </c>
      <c r="C27" s="16">
        <v>24</v>
      </c>
      <c r="D27" s="17">
        <v>0</v>
      </c>
      <c r="F27" s="10" t="s">
        <v>37</v>
      </c>
      <c r="G27" s="18">
        <v>42271</v>
      </c>
      <c r="H27" s="10">
        <f>SUM(D924:D963)</f>
        <v>432</v>
      </c>
      <c r="I27" s="11">
        <f>H27/7*7/38</f>
        <v>11.368421052631579</v>
      </c>
    </row>
    <row r="28" spans="1:11" x14ac:dyDescent="0.2">
      <c r="A28" s="20">
        <v>1</v>
      </c>
      <c r="B28" s="20">
        <v>1</v>
      </c>
      <c r="C28" s="16">
        <v>25</v>
      </c>
      <c r="D28" s="17">
        <v>0</v>
      </c>
      <c r="F28" s="10" t="s">
        <v>38</v>
      </c>
      <c r="G28" s="18">
        <v>42278</v>
      </c>
      <c r="H28" s="10">
        <f>SUM(D964:D1003)</f>
        <v>45</v>
      </c>
      <c r="I28" s="11">
        <f>H28/7*7/40</f>
        <v>1.125</v>
      </c>
    </row>
    <row r="29" spans="1:11" x14ac:dyDescent="0.2">
      <c r="A29" s="10">
        <v>1</v>
      </c>
      <c r="B29" s="10">
        <v>1</v>
      </c>
      <c r="C29" s="16">
        <v>26</v>
      </c>
      <c r="D29" s="17">
        <v>0</v>
      </c>
      <c r="F29" s="10" t="s">
        <v>39</v>
      </c>
      <c r="G29" s="18">
        <v>42285</v>
      </c>
      <c r="H29" s="10">
        <f>SUM(D1004:D1043)</f>
        <v>98</v>
      </c>
      <c r="I29" s="11">
        <f>H29/7*7/40</f>
        <v>2.4500000000000002</v>
      </c>
    </row>
    <row r="30" spans="1:11" x14ac:dyDescent="0.2">
      <c r="A30" s="10">
        <v>1</v>
      </c>
      <c r="B30" s="10">
        <v>1</v>
      </c>
      <c r="C30" s="16">
        <v>27</v>
      </c>
      <c r="D30" s="17">
        <v>0</v>
      </c>
      <c r="F30" s="10" t="s">
        <v>153</v>
      </c>
      <c r="G30" s="18">
        <v>42293</v>
      </c>
      <c r="H30" s="10">
        <f>SUM(D1044:D1083)</f>
        <v>20</v>
      </c>
      <c r="I30" s="11">
        <f>H30/8*7/40</f>
        <v>0.4375</v>
      </c>
    </row>
    <row r="31" spans="1:11" ht="15.75" x14ac:dyDescent="0.25">
      <c r="A31" s="10">
        <v>1</v>
      </c>
      <c r="B31" s="10">
        <v>1</v>
      </c>
      <c r="C31" s="16">
        <v>28</v>
      </c>
      <c r="D31" s="17">
        <v>0</v>
      </c>
      <c r="F31" s="21" t="s">
        <v>154</v>
      </c>
      <c r="I31" s="18"/>
    </row>
    <row r="32" spans="1:11" x14ac:dyDescent="0.2">
      <c r="A32" s="20">
        <v>1</v>
      </c>
      <c r="B32" s="20">
        <v>1</v>
      </c>
      <c r="C32" s="16">
        <v>29</v>
      </c>
      <c r="D32" s="17">
        <v>0</v>
      </c>
    </row>
    <row r="33" spans="1:5" x14ac:dyDescent="0.2">
      <c r="A33" s="23">
        <v>1</v>
      </c>
      <c r="B33" s="23">
        <v>1</v>
      </c>
      <c r="C33" s="23">
        <v>30</v>
      </c>
      <c r="D33" s="24">
        <v>0</v>
      </c>
      <c r="E33" s="25"/>
    </row>
    <row r="34" spans="1:5" x14ac:dyDescent="0.2">
      <c r="A34" s="10">
        <v>1</v>
      </c>
      <c r="B34" s="10">
        <v>1</v>
      </c>
      <c r="C34" s="16">
        <v>31</v>
      </c>
      <c r="D34" s="17">
        <v>0</v>
      </c>
    </row>
    <row r="35" spans="1:5" x14ac:dyDescent="0.2">
      <c r="A35" s="10">
        <v>1</v>
      </c>
      <c r="B35" s="10">
        <v>1</v>
      </c>
      <c r="C35" s="16">
        <v>32</v>
      </c>
      <c r="D35" s="17">
        <v>0</v>
      </c>
    </row>
    <row r="36" spans="1:5" x14ac:dyDescent="0.2">
      <c r="A36" s="10">
        <v>1</v>
      </c>
      <c r="B36" s="10">
        <v>1</v>
      </c>
      <c r="C36" s="16">
        <v>33</v>
      </c>
      <c r="D36" s="17">
        <v>0</v>
      </c>
    </row>
    <row r="37" spans="1:5" x14ac:dyDescent="0.2">
      <c r="A37" s="10">
        <v>1</v>
      </c>
      <c r="B37" s="10">
        <v>1</v>
      </c>
      <c r="C37" s="16">
        <v>34</v>
      </c>
      <c r="D37" s="17">
        <v>0</v>
      </c>
    </row>
    <row r="38" spans="1:5" x14ac:dyDescent="0.2">
      <c r="A38" s="20">
        <v>1</v>
      </c>
      <c r="B38" s="20">
        <v>1</v>
      </c>
      <c r="C38" s="16">
        <v>35</v>
      </c>
      <c r="D38" s="17">
        <v>0</v>
      </c>
    </row>
    <row r="39" spans="1:5" x14ac:dyDescent="0.2">
      <c r="A39" s="10">
        <v>1</v>
      </c>
      <c r="B39" s="10">
        <v>1</v>
      </c>
      <c r="C39" s="16">
        <v>36</v>
      </c>
      <c r="D39" s="17">
        <v>0</v>
      </c>
    </row>
    <row r="40" spans="1:5" x14ac:dyDescent="0.2">
      <c r="A40" s="10">
        <v>1</v>
      </c>
      <c r="B40" s="10">
        <v>1</v>
      </c>
      <c r="C40" s="16">
        <v>37</v>
      </c>
      <c r="D40" s="17">
        <v>0</v>
      </c>
    </row>
    <row r="41" spans="1:5" x14ac:dyDescent="0.2">
      <c r="A41" s="10">
        <v>1</v>
      </c>
      <c r="B41" s="10">
        <v>1</v>
      </c>
      <c r="C41" s="16">
        <v>38</v>
      </c>
      <c r="D41" s="17">
        <v>0</v>
      </c>
    </row>
    <row r="42" spans="1:5" x14ac:dyDescent="0.2">
      <c r="A42" s="10">
        <v>1</v>
      </c>
      <c r="B42" s="10">
        <v>1</v>
      </c>
      <c r="C42" s="16">
        <v>39</v>
      </c>
      <c r="D42" s="17">
        <v>0</v>
      </c>
    </row>
    <row r="43" spans="1:5" ht="15.75" thickBot="1" x14ac:dyDescent="0.25">
      <c r="A43" s="27">
        <v>1</v>
      </c>
      <c r="B43" s="27">
        <v>1</v>
      </c>
      <c r="C43" s="27">
        <v>40</v>
      </c>
      <c r="D43" s="28">
        <v>0</v>
      </c>
      <c r="E43" s="43"/>
    </row>
    <row r="44" spans="1:5" x14ac:dyDescent="0.2">
      <c r="A44" s="10">
        <v>2</v>
      </c>
      <c r="B44" s="10">
        <v>1</v>
      </c>
      <c r="C44" s="16">
        <v>1</v>
      </c>
      <c r="D44" s="17">
        <v>0</v>
      </c>
    </row>
    <row r="45" spans="1:5" x14ac:dyDescent="0.2">
      <c r="A45" s="10">
        <v>2</v>
      </c>
      <c r="B45" s="10">
        <v>1</v>
      </c>
      <c r="C45" s="16">
        <v>2</v>
      </c>
      <c r="D45" s="17">
        <v>0</v>
      </c>
    </row>
    <row r="46" spans="1:5" x14ac:dyDescent="0.2">
      <c r="A46" s="10">
        <v>2</v>
      </c>
      <c r="B46" s="10">
        <v>1</v>
      </c>
      <c r="C46" s="16">
        <v>3</v>
      </c>
      <c r="D46" s="17">
        <v>0</v>
      </c>
    </row>
    <row r="47" spans="1:5" x14ac:dyDescent="0.2">
      <c r="A47" s="10">
        <v>2</v>
      </c>
      <c r="B47" s="10">
        <v>1</v>
      </c>
      <c r="C47" s="16">
        <v>4</v>
      </c>
      <c r="D47" s="17">
        <v>0</v>
      </c>
    </row>
    <row r="48" spans="1:5" x14ac:dyDescent="0.2">
      <c r="A48" s="20">
        <v>2</v>
      </c>
      <c r="B48" s="20">
        <v>1</v>
      </c>
      <c r="C48" s="16">
        <v>5</v>
      </c>
      <c r="D48" s="17">
        <v>5</v>
      </c>
    </row>
    <row r="49" spans="1:5" x14ac:dyDescent="0.2">
      <c r="A49" s="10">
        <v>2</v>
      </c>
      <c r="B49" s="10">
        <v>1</v>
      </c>
      <c r="C49" s="16">
        <v>6</v>
      </c>
      <c r="D49" s="17">
        <v>4</v>
      </c>
    </row>
    <row r="50" spans="1:5" x14ac:dyDescent="0.2">
      <c r="A50" s="10">
        <v>2</v>
      </c>
      <c r="B50" s="10">
        <v>1</v>
      </c>
      <c r="C50" s="16">
        <v>7</v>
      </c>
      <c r="D50" s="17">
        <v>11</v>
      </c>
    </row>
    <row r="51" spans="1:5" x14ac:dyDescent="0.2">
      <c r="A51" s="10">
        <v>2</v>
      </c>
      <c r="B51" s="10">
        <v>1</v>
      </c>
      <c r="C51" s="16">
        <v>8</v>
      </c>
      <c r="D51" s="17">
        <v>9</v>
      </c>
    </row>
    <row r="52" spans="1:5" x14ac:dyDescent="0.2">
      <c r="A52" s="10">
        <v>2</v>
      </c>
      <c r="B52" s="10">
        <v>1</v>
      </c>
      <c r="C52" s="16">
        <v>9</v>
      </c>
      <c r="D52" s="17">
        <v>5</v>
      </c>
    </row>
    <row r="53" spans="1:5" x14ac:dyDescent="0.2">
      <c r="A53" s="23">
        <v>2</v>
      </c>
      <c r="B53" s="23">
        <v>1</v>
      </c>
      <c r="C53" s="23">
        <v>10</v>
      </c>
      <c r="D53" s="24">
        <v>12</v>
      </c>
      <c r="E53" s="25"/>
    </row>
    <row r="54" spans="1:5" x14ac:dyDescent="0.2">
      <c r="A54" s="10">
        <v>2</v>
      </c>
      <c r="B54" s="10">
        <v>1</v>
      </c>
      <c r="C54" s="16">
        <v>11</v>
      </c>
      <c r="D54" s="17">
        <v>8</v>
      </c>
    </row>
    <row r="55" spans="1:5" x14ac:dyDescent="0.2">
      <c r="A55" s="10">
        <v>2</v>
      </c>
      <c r="B55" s="10">
        <v>1</v>
      </c>
      <c r="C55" s="16">
        <v>12</v>
      </c>
      <c r="D55" s="17">
        <v>0</v>
      </c>
    </row>
    <row r="56" spans="1:5" x14ac:dyDescent="0.2">
      <c r="A56" s="10">
        <v>2</v>
      </c>
      <c r="B56" s="10">
        <v>1</v>
      </c>
      <c r="C56" s="16">
        <v>13</v>
      </c>
      <c r="D56" s="17">
        <v>0</v>
      </c>
    </row>
    <row r="57" spans="1:5" x14ac:dyDescent="0.2">
      <c r="A57" s="10">
        <v>2</v>
      </c>
      <c r="B57" s="10">
        <v>1</v>
      </c>
      <c r="C57" s="16">
        <v>14</v>
      </c>
      <c r="D57" s="17">
        <v>0</v>
      </c>
    </row>
    <row r="58" spans="1:5" x14ac:dyDescent="0.2">
      <c r="A58" s="20">
        <v>2</v>
      </c>
      <c r="B58" s="20">
        <v>1</v>
      </c>
      <c r="C58" s="16">
        <v>15</v>
      </c>
      <c r="D58" s="17">
        <v>0</v>
      </c>
    </row>
    <row r="59" spans="1:5" x14ac:dyDescent="0.2">
      <c r="A59" s="10">
        <v>2</v>
      </c>
      <c r="B59" s="10">
        <v>1</v>
      </c>
      <c r="C59" s="16">
        <v>16</v>
      </c>
      <c r="D59" s="17">
        <v>11</v>
      </c>
    </row>
    <row r="60" spans="1:5" x14ac:dyDescent="0.2">
      <c r="A60" s="10">
        <v>2</v>
      </c>
      <c r="B60" s="10">
        <v>1</v>
      </c>
      <c r="C60" s="16">
        <v>17</v>
      </c>
      <c r="D60" s="17">
        <v>0</v>
      </c>
    </row>
    <row r="61" spans="1:5" x14ac:dyDescent="0.2">
      <c r="A61" s="10">
        <v>2</v>
      </c>
      <c r="B61" s="10">
        <v>1</v>
      </c>
      <c r="C61" s="16">
        <v>18</v>
      </c>
      <c r="D61" s="17">
        <v>2</v>
      </c>
    </row>
    <row r="62" spans="1:5" x14ac:dyDescent="0.2">
      <c r="A62" s="10">
        <v>2</v>
      </c>
      <c r="B62" s="10">
        <v>1</v>
      </c>
      <c r="C62" s="16">
        <v>19</v>
      </c>
      <c r="D62" s="17">
        <v>1</v>
      </c>
    </row>
    <row r="63" spans="1:5" x14ac:dyDescent="0.2">
      <c r="A63" s="23">
        <v>2</v>
      </c>
      <c r="B63" s="23">
        <v>1</v>
      </c>
      <c r="C63" s="23">
        <v>20</v>
      </c>
      <c r="D63" s="24">
        <v>1</v>
      </c>
      <c r="E63" s="25"/>
    </row>
    <row r="64" spans="1:5" x14ac:dyDescent="0.2">
      <c r="A64" s="10">
        <v>2</v>
      </c>
      <c r="B64" s="10">
        <v>1</v>
      </c>
      <c r="C64" s="16">
        <v>21</v>
      </c>
      <c r="D64" s="17">
        <v>0</v>
      </c>
    </row>
    <row r="65" spans="1:5" x14ac:dyDescent="0.2">
      <c r="A65" s="10">
        <v>2</v>
      </c>
      <c r="B65" s="10">
        <v>1</v>
      </c>
      <c r="C65" s="16">
        <v>22</v>
      </c>
      <c r="D65" s="17">
        <v>0</v>
      </c>
    </row>
    <row r="66" spans="1:5" x14ac:dyDescent="0.2">
      <c r="A66" s="10">
        <v>2</v>
      </c>
      <c r="B66" s="10">
        <v>1</v>
      </c>
      <c r="C66" s="16">
        <v>23</v>
      </c>
      <c r="D66" s="17">
        <v>1</v>
      </c>
    </row>
    <row r="67" spans="1:5" x14ac:dyDescent="0.2">
      <c r="A67" s="10">
        <v>2</v>
      </c>
      <c r="B67" s="10">
        <v>1</v>
      </c>
      <c r="C67" s="16">
        <v>24</v>
      </c>
      <c r="D67" s="17">
        <v>0</v>
      </c>
    </row>
    <row r="68" spans="1:5" x14ac:dyDescent="0.2">
      <c r="A68" s="20">
        <v>2</v>
      </c>
      <c r="B68" s="20">
        <v>1</v>
      </c>
      <c r="C68" s="16">
        <v>25</v>
      </c>
      <c r="D68" s="17">
        <v>0</v>
      </c>
    </row>
    <row r="69" spans="1:5" x14ac:dyDescent="0.2">
      <c r="A69" s="10">
        <v>2</v>
      </c>
      <c r="B69" s="10">
        <v>1</v>
      </c>
      <c r="C69" s="16">
        <v>26</v>
      </c>
      <c r="D69" s="17">
        <v>1</v>
      </c>
    </row>
    <row r="70" spans="1:5" x14ac:dyDescent="0.2">
      <c r="A70" s="10">
        <v>2</v>
      </c>
      <c r="B70" s="10">
        <v>1</v>
      </c>
      <c r="C70" s="16">
        <v>27</v>
      </c>
      <c r="D70" s="17">
        <v>0</v>
      </c>
    </row>
    <row r="71" spans="1:5" x14ac:dyDescent="0.2">
      <c r="A71" s="10">
        <v>2</v>
      </c>
      <c r="B71" s="10">
        <v>1</v>
      </c>
      <c r="C71" s="16">
        <v>28</v>
      </c>
      <c r="D71" s="17">
        <v>0</v>
      </c>
    </row>
    <row r="72" spans="1:5" x14ac:dyDescent="0.2">
      <c r="A72" s="20">
        <v>2</v>
      </c>
      <c r="B72" s="20">
        <v>1</v>
      </c>
      <c r="C72" s="16">
        <v>29</v>
      </c>
      <c r="D72" s="17">
        <v>0</v>
      </c>
    </row>
    <row r="73" spans="1:5" x14ac:dyDescent="0.2">
      <c r="A73" s="23">
        <v>2</v>
      </c>
      <c r="B73" s="23">
        <v>1</v>
      </c>
      <c r="C73" s="23">
        <v>30</v>
      </c>
      <c r="D73" s="24">
        <v>0</v>
      </c>
      <c r="E73" s="25"/>
    </row>
    <row r="74" spans="1:5" x14ac:dyDescent="0.2">
      <c r="A74" s="10">
        <v>2</v>
      </c>
      <c r="B74" s="10">
        <v>1</v>
      </c>
      <c r="C74" s="16">
        <v>31</v>
      </c>
      <c r="D74" s="17">
        <v>0</v>
      </c>
    </row>
    <row r="75" spans="1:5" x14ac:dyDescent="0.2">
      <c r="A75" s="10">
        <v>2</v>
      </c>
      <c r="B75" s="10">
        <v>1</v>
      </c>
      <c r="C75" s="16">
        <v>32</v>
      </c>
      <c r="D75" s="17">
        <v>0</v>
      </c>
    </row>
    <row r="76" spans="1:5" x14ac:dyDescent="0.2">
      <c r="A76" s="10">
        <v>2</v>
      </c>
      <c r="B76" s="10">
        <v>1</v>
      </c>
      <c r="C76" s="16">
        <v>33</v>
      </c>
      <c r="D76" s="17">
        <v>0</v>
      </c>
    </row>
    <row r="77" spans="1:5" x14ac:dyDescent="0.2">
      <c r="A77" s="10">
        <v>2</v>
      </c>
      <c r="B77" s="10">
        <v>1</v>
      </c>
      <c r="C77" s="16">
        <v>34</v>
      </c>
      <c r="D77" s="17">
        <v>0</v>
      </c>
    </row>
    <row r="78" spans="1:5" x14ac:dyDescent="0.2">
      <c r="A78" s="20">
        <v>2</v>
      </c>
      <c r="B78" s="20">
        <v>1</v>
      </c>
      <c r="C78" s="16">
        <v>35</v>
      </c>
      <c r="D78" s="17">
        <v>0</v>
      </c>
    </row>
    <row r="79" spans="1:5" x14ac:dyDescent="0.2">
      <c r="A79" s="10">
        <v>2</v>
      </c>
      <c r="B79" s="10">
        <v>1</v>
      </c>
      <c r="C79" s="16">
        <v>36</v>
      </c>
      <c r="D79" s="17">
        <v>0</v>
      </c>
    </row>
    <row r="80" spans="1:5" x14ac:dyDescent="0.2">
      <c r="A80" s="10">
        <v>2</v>
      </c>
      <c r="B80" s="10">
        <v>1</v>
      </c>
      <c r="C80" s="16">
        <v>37</v>
      </c>
      <c r="D80" s="17">
        <v>0</v>
      </c>
    </row>
    <row r="81" spans="1:5" x14ac:dyDescent="0.2">
      <c r="A81" s="10">
        <v>2</v>
      </c>
      <c r="B81" s="10">
        <v>1</v>
      </c>
      <c r="C81" s="16">
        <v>38</v>
      </c>
      <c r="D81" s="17">
        <v>0</v>
      </c>
    </row>
    <row r="82" spans="1:5" x14ac:dyDescent="0.2">
      <c r="A82" s="10">
        <v>2</v>
      </c>
      <c r="B82" s="10">
        <v>1</v>
      </c>
      <c r="C82" s="16">
        <v>39</v>
      </c>
      <c r="D82" s="17">
        <v>0</v>
      </c>
    </row>
    <row r="83" spans="1:5" x14ac:dyDescent="0.2">
      <c r="A83" s="23">
        <v>2</v>
      </c>
      <c r="B83" s="23">
        <v>1</v>
      </c>
      <c r="C83" s="23">
        <v>40</v>
      </c>
      <c r="D83" s="24">
        <v>0</v>
      </c>
      <c r="E83" s="25"/>
    </row>
    <row r="84" spans="1:5" x14ac:dyDescent="0.2">
      <c r="A84" s="10">
        <v>3</v>
      </c>
      <c r="B84" s="10">
        <v>1</v>
      </c>
      <c r="C84" s="16">
        <v>1</v>
      </c>
      <c r="D84" s="17">
        <v>23</v>
      </c>
    </row>
    <row r="85" spans="1:5" x14ac:dyDescent="0.2">
      <c r="A85" s="10">
        <v>3</v>
      </c>
      <c r="B85" s="10">
        <v>1</v>
      </c>
      <c r="C85" s="16">
        <v>2</v>
      </c>
      <c r="D85" s="17">
        <v>12</v>
      </c>
    </row>
    <row r="86" spans="1:5" x14ac:dyDescent="0.2">
      <c r="A86" s="10">
        <v>3</v>
      </c>
      <c r="B86" s="10">
        <v>1</v>
      </c>
      <c r="C86" s="16">
        <v>3</v>
      </c>
      <c r="D86" s="17">
        <v>11</v>
      </c>
    </row>
    <row r="87" spans="1:5" x14ac:dyDescent="0.2">
      <c r="A87" s="10">
        <v>3</v>
      </c>
      <c r="B87" s="10">
        <v>1</v>
      </c>
      <c r="C87" s="16">
        <v>4</v>
      </c>
      <c r="D87" s="17">
        <v>9</v>
      </c>
    </row>
    <row r="88" spans="1:5" x14ac:dyDescent="0.2">
      <c r="A88" s="20">
        <v>3</v>
      </c>
      <c r="B88" s="20">
        <v>1</v>
      </c>
      <c r="C88" s="16">
        <v>5</v>
      </c>
      <c r="D88" s="17">
        <v>7</v>
      </c>
    </row>
    <row r="89" spans="1:5" x14ac:dyDescent="0.2">
      <c r="A89" s="10">
        <v>3</v>
      </c>
      <c r="B89" s="10">
        <v>1</v>
      </c>
      <c r="C89" s="16">
        <v>6</v>
      </c>
      <c r="D89" s="17">
        <v>10</v>
      </c>
    </row>
    <row r="90" spans="1:5" x14ac:dyDescent="0.2">
      <c r="A90" s="10">
        <v>3</v>
      </c>
      <c r="B90" s="10">
        <v>1</v>
      </c>
      <c r="C90" s="16">
        <v>7</v>
      </c>
      <c r="D90" s="17">
        <v>15</v>
      </c>
    </row>
    <row r="91" spans="1:5" x14ac:dyDescent="0.2">
      <c r="A91" s="10">
        <v>3</v>
      </c>
      <c r="B91" s="10">
        <v>1</v>
      </c>
      <c r="C91" s="16">
        <v>8</v>
      </c>
      <c r="D91" s="17">
        <v>6</v>
      </c>
    </row>
    <row r="92" spans="1:5" x14ac:dyDescent="0.2">
      <c r="A92" s="10">
        <v>3</v>
      </c>
      <c r="B92" s="10">
        <v>1</v>
      </c>
      <c r="C92" s="16">
        <v>9</v>
      </c>
      <c r="D92" s="17">
        <v>6</v>
      </c>
    </row>
    <row r="93" spans="1:5" x14ac:dyDescent="0.2">
      <c r="A93" s="23">
        <v>3</v>
      </c>
      <c r="B93" s="23">
        <v>1</v>
      </c>
      <c r="C93" s="23">
        <v>10</v>
      </c>
      <c r="D93" s="24">
        <v>37</v>
      </c>
      <c r="E93" s="25"/>
    </row>
    <row r="94" spans="1:5" x14ac:dyDescent="0.2">
      <c r="A94" s="10">
        <v>3</v>
      </c>
      <c r="B94" s="10">
        <v>1</v>
      </c>
      <c r="C94" s="16">
        <v>11</v>
      </c>
      <c r="D94" s="17">
        <v>5</v>
      </c>
    </row>
    <row r="95" spans="1:5" x14ac:dyDescent="0.2">
      <c r="A95" s="10">
        <v>3</v>
      </c>
      <c r="B95" s="10">
        <v>1</v>
      </c>
      <c r="C95" s="16">
        <v>12</v>
      </c>
      <c r="D95" s="17">
        <v>3</v>
      </c>
    </row>
    <row r="96" spans="1:5" x14ac:dyDescent="0.2">
      <c r="A96" s="10">
        <v>3</v>
      </c>
      <c r="B96" s="10">
        <v>1</v>
      </c>
      <c r="C96" s="16">
        <v>13</v>
      </c>
      <c r="D96" s="17">
        <v>20</v>
      </c>
    </row>
    <row r="97" spans="1:5" x14ac:dyDescent="0.2">
      <c r="A97" s="10">
        <v>3</v>
      </c>
      <c r="B97" s="10">
        <v>1</v>
      </c>
      <c r="C97" s="16">
        <v>14</v>
      </c>
      <c r="D97" s="17">
        <v>9</v>
      </c>
    </row>
    <row r="98" spans="1:5" x14ac:dyDescent="0.2">
      <c r="A98" s="20">
        <v>3</v>
      </c>
      <c r="B98" s="20">
        <v>1</v>
      </c>
      <c r="C98" s="16">
        <v>15</v>
      </c>
      <c r="D98" s="17">
        <v>10</v>
      </c>
    </row>
    <row r="99" spans="1:5" x14ac:dyDescent="0.2">
      <c r="A99" s="10">
        <v>3</v>
      </c>
      <c r="B99" s="10">
        <v>1</v>
      </c>
      <c r="C99" s="16">
        <v>16</v>
      </c>
      <c r="D99" s="17">
        <v>22</v>
      </c>
    </row>
    <row r="100" spans="1:5" x14ac:dyDescent="0.2">
      <c r="A100" s="10">
        <v>3</v>
      </c>
      <c r="B100" s="10">
        <v>1</v>
      </c>
      <c r="C100" s="16">
        <v>17</v>
      </c>
      <c r="D100" s="17">
        <v>25</v>
      </c>
    </row>
    <row r="101" spans="1:5" x14ac:dyDescent="0.2">
      <c r="A101" s="10">
        <v>3</v>
      </c>
      <c r="B101" s="10">
        <v>1</v>
      </c>
      <c r="C101" s="16">
        <v>18</v>
      </c>
      <c r="D101" s="17">
        <v>17</v>
      </c>
    </row>
    <row r="102" spans="1:5" x14ac:dyDescent="0.2">
      <c r="A102" s="10">
        <v>3</v>
      </c>
      <c r="B102" s="10">
        <v>1</v>
      </c>
      <c r="C102" s="16">
        <v>19</v>
      </c>
      <c r="D102" s="17">
        <v>8</v>
      </c>
    </row>
    <row r="103" spans="1:5" x14ac:dyDescent="0.2">
      <c r="A103" s="23">
        <v>3</v>
      </c>
      <c r="B103" s="23">
        <v>1</v>
      </c>
      <c r="C103" s="23">
        <v>20</v>
      </c>
      <c r="D103" s="24">
        <v>7</v>
      </c>
      <c r="E103" s="25"/>
    </row>
    <row r="104" spans="1:5" x14ac:dyDescent="0.2">
      <c r="A104" s="10">
        <v>3</v>
      </c>
      <c r="B104" s="10">
        <v>1</v>
      </c>
      <c r="C104" s="16">
        <v>21</v>
      </c>
      <c r="D104" s="17">
        <v>12</v>
      </c>
    </row>
    <row r="105" spans="1:5" x14ac:dyDescent="0.2">
      <c r="A105" s="10">
        <v>3</v>
      </c>
      <c r="B105" s="10">
        <v>1</v>
      </c>
      <c r="C105" s="16">
        <v>22</v>
      </c>
      <c r="D105" s="17">
        <v>18</v>
      </c>
    </row>
    <row r="106" spans="1:5" x14ac:dyDescent="0.2">
      <c r="A106" s="10">
        <v>3</v>
      </c>
      <c r="B106" s="10">
        <v>1</v>
      </c>
      <c r="C106" s="16">
        <v>23</v>
      </c>
      <c r="D106" s="17">
        <v>2</v>
      </c>
    </row>
    <row r="107" spans="1:5" x14ac:dyDescent="0.2">
      <c r="A107" s="10">
        <v>3</v>
      </c>
      <c r="B107" s="10">
        <v>1</v>
      </c>
      <c r="C107" s="16">
        <v>24</v>
      </c>
      <c r="D107" s="17">
        <v>15</v>
      </c>
    </row>
    <row r="108" spans="1:5" x14ac:dyDescent="0.2">
      <c r="A108" s="20">
        <v>3</v>
      </c>
      <c r="B108" s="20">
        <v>1</v>
      </c>
      <c r="C108" s="16">
        <v>25</v>
      </c>
      <c r="D108" s="17">
        <v>46</v>
      </c>
    </row>
    <row r="109" spans="1:5" x14ac:dyDescent="0.2">
      <c r="A109" s="10">
        <v>3</v>
      </c>
      <c r="B109" s="10">
        <v>1</v>
      </c>
      <c r="C109" s="16">
        <v>26</v>
      </c>
      <c r="D109" s="17">
        <v>29</v>
      </c>
    </row>
    <row r="110" spans="1:5" x14ac:dyDescent="0.2">
      <c r="A110" s="10">
        <v>3</v>
      </c>
      <c r="B110" s="10">
        <v>1</v>
      </c>
      <c r="C110" s="16">
        <v>27</v>
      </c>
      <c r="D110" s="17">
        <v>15</v>
      </c>
    </row>
    <row r="111" spans="1:5" x14ac:dyDescent="0.2">
      <c r="A111" s="10">
        <v>3</v>
      </c>
      <c r="B111" s="10">
        <v>1</v>
      </c>
      <c r="C111" s="16">
        <v>28</v>
      </c>
      <c r="D111" s="17">
        <v>20</v>
      </c>
    </row>
    <row r="112" spans="1:5" x14ac:dyDescent="0.2">
      <c r="A112" s="20">
        <v>3</v>
      </c>
      <c r="B112" s="20">
        <v>1</v>
      </c>
      <c r="C112" s="16">
        <v>29</v>
      </c>
      <c r="D112" s="17">
        <v>26</v>
      </c>
    </row>
    <row r="113" spans="1:5" x14ac:dyDescent="0.2">
      <c r="A113" s="23">
        <v>3</v>
      </c>
      <c r="B113" s="23">
        <v>1</v>
      </c>
      <c r="C113" s="23">
        <v>30</v>
      </c>
      <c r="D113" s="24">
        <v>11</v>
      </c>
      <c r="E113" s="25"/>
    </row>
    <row r="114" spans="1:5" x14ac:dyDescent="0.2">
      <c r="A114" s="10">
        <v>3</v>
      </c>
      <c r="B114" s="10">
        <v>1</v>
      </c>
      <c r="C114" s="16">
        <v>31</v>
      </c>
      <c r="D114" s="17">
        <v>25</v>
      </c>
    </row>
    <row r="115" spans="1:5" x14ac:dyDescent="0.2">
      <c r="A115" s="10">
        <v>3</v>
      </c>
      <c r="B115" s="10">
        <v>1</v>
      </c>
      <c r="C115" s="16">
        <v>32</v>
      </c>
      <c r="D115" s="17">
        <v>23</v>
      </c>
    </row>
    <row r="116" spans="1:5" x14ac:dyDescent="0.2">
      <c r="A116" s="10">
        <v>3</v>
      </c>
      <c r="B116" s="10">
        <v>1</v>
      </c>
      <c r="C116" s="16">
        <v>33</v>
      </c>
      <c r="D116" s="17">
        <v>21</v>
      </c>
    </row>
    <row r="117" spans="1:5" x14ac:dyDescent="0.2">
      <c r="A117" s="10">
        <v>3</v>
      </c>
      <c r="B117" s="10">
        <v>1</v>
      </c>
      <c r="C117" s="16">
        <v>34</v>
      </c>
      <c r="D117" s="17">
        <v>14</v>
      </c>
    </row>
    <row r="118" spans="1:5" x14ac:dyDescent="0.2">
      <c r="A118" s="20">
        <v>3</v>
      </c>
      <c r="B118" s="20">
        <v>1</v>
      </c>
      <c r="C118" s="16">
        <v>35</v>
      </c>
      <c r="D118" s="17">
        <v>28</v>
      </c>
    </row>
    <row r="119" spans="1:5" x14ac:dyDescent="0.2">
      <c r="A119" s="10">
        <v>3</v>
      </c>
      <c r="B119" s="10">
        <v>1</v>
      </c>
      <c r="C119" s="16">
        <v>36</v>
      </c>
      <c r="D119" s="17">
        <v>7</v>
      </c>
    </row>
    <row r="120" spans="1:5" x14ac:dyDescent="0.2">
      <c r="A120" s="10">
        <v>3</v>
      </c>
      <c r="B120" s="10">
        <v>1</v>
      </c>
      <c r="C120" s="16">
        <v>37</v>
      </c>
      <c r="D120" s="17">
        <v>11</v>
      </c>
    </row>
    <row r="121" spans="1:5" x14ac:dyDescent="0.2">
      <c r="A121" s="10">
        <v>3</v>
      </c>
      <c r="B121" s="10">
        <v>1</v>
      </c>
      <c r="C121" s="16">
        <v>38</v>
      </c>
      <c r="D121" s="17">
        <v>30</v>
      </c>
    </row>
    <row r="122" spans="1:5" x14ac:dyDescent="0.2">
      <c r="A122" s="10">
        <v>3</v>
      </c>
      <c r="B122" s="10">
        <v>1</v>
      </c>
      <c r="C122" s="16">
        <v>39</v>
      </c>
      <c r="D122" s="17">
        <v>6</v>
      </c>
    </row>
    <row r="123" spans="1:5" x14ac:dyDescent="0.2">
      <c r="A123" s="23">
        <v>3</v>
      </c>
      <c r="B123" s="23">
        <v>1</v>
      </c>
      <c r="C123" s="23">
        <v>40</v>
      </c>
      <c r="D123" s="24">
        <v>32</v>
      </c>
      <c r="E123" s="25"/>
    </row>
    <row r="124" spans="1:5" x14ac:dyDescent="0.2">
      <c r="A124" s="10">
        <v>4</v>
      </c>
      <c r="B124" s="10">
        <v>1</v>
      </c>
      <c r="C124" s="16">
        <v>1</v>
      </c>
      <c r="D124" s="17">
        <v>4</v>
      </c>
    </row>
    <row r="125" spans="1:5" x14ac:dyDescent="0.2">
      <c r="A125" s="10">
        <v>4</v>
      </c>
      <c r="B125" s="10">
        <v>1</v>
      </c>
      <c r="C125" s="16">
        <v>2</v>
      </c>
      <c r="D125" s="17">
        <v>16</v>
      </c>
    </row>
    <row r="126" spans="1:5" x14ac:dyDescent="0.2">
      <c r="A126" s="10">
        <v>4</v>
      </c>
      <c r="B126" s="10">
        <v>1</v>
      </c>
      <c r="C126" s="16">
        <v>3</v>
      </c>
      <c r="D126" s="17">
        <v>5</v>
      </c>
    </row>
    <row r="127" spans="1:5" x14ac:dyDescent="0.2">
      <c r="A127" s="10">
        <v>4</v>
      </c>
      <c r="B127" s="10">
        <v>1</v>
      </c>
      <c r="C127" s="16">
        <v>4</v>
      </c>
      <c r="D127" s="17">
        <v>1</v>
      </c>
    </row>
    <row r="128" spans="1:5" x14ac:dyDescent="0.2">
      <c r="A128" s="20">
        <v>4</v>
      </c>
      <c r="B128" s="20">
        <v>1</v>
      </c>
      <c r="C128" s="16">
        <v>5</v>
      </c>
      <c r="D128" s="17">
        <v>23</v>
      </c>
    </row>
    <row r="129" spans="1:5" x14ac:dyDescent="0.2">
      <c r="A129" s="10">
        <v>4</v>
      </c>
      <c r="B129" s="10">
        <v>1</v>
      </c>
      <c r="C129" s="16">
        <v>6</v>
      </c>
      <c r="D129" s="17">
        <v>15</v>
      </c>
    </row>
    <row r="130" spans="1:5" x14ac:dyDescent="0.2">
      <c r="A130" s="10">
        <v>4</v>
      </c>
      <c r="B130" s="10">
        <v>1</v>
      </c>
      <c r="C130" s="16">
        <v>7</v>
      </c>
      <c r="D130" s="17">
        <v>11</v>
      </c>
    </row>
    <row r="131" spans="1:5" x14ac:dyDescent="0.2">
      <c r="A131" s="10">
        <v>4</v>
      </c>
      <c r="B131" s="10">
        <v>1</v>
      </c>
      <c r="C131" s="16">
        <v>8</v>
      </c>
      <c r="D131" s="17">
        <v>4</v>
      </c>
    </row>
    <row r="132" spans="1:5" x14ac:dyDescent="0.2">
      <c r="A132" s="10">
        <v>4</v>
      </c>
      <c r="B132" s="10">
        <v>1</v>
      </c>
      <c r="C132" s="16">
        <v>9</v>
      </c>
      <c r="D132" s="17">
        <v>4</v>
      </c>
    </row>
    <row r="133" spans="1:5" x14ac:dyDescent="0.2">
      <c r="A133" s="23">
        <v>4</v>
      </c>
      <c r="B133" s="23">
        <v>1</v>
      </c>
      <c r="C133" s="23">
        <v>10</v>
      </c>
      <c r="D133" s="24">
        <v>5</v>
      </c>
      <c r="E133" s="25"/>
    </row>
    <row r="134" spans="1:5" x14ac:dyDescent="0.2">
      <c r="A134" s="10">
        <v>4</v>
      </c>
      <c r="B134" s="10">
        <v>1</v>
      </c>
      <c r="C134" s="16">
        <v>11</v>
      </c>
      <c r="D134" s="17">
        <v>14</v>
      </c>
    </row>
    <row r="135" spans="1:5" x14ac:dyDescent="0.2">
      <c r="A135" s="10">
        <v>4</v>
      </c>
      <c r="B135" s="10">
        <v>1</v>
      </c>
      <c r="C135" s="16">
        <v>12</v>
      </c>
      <c r="D135" s="17">
        <v>9</v>
      </c>
    </row>
    <row r="136" spans="1:5" x14ac:dyDescent="0.2">
      <c r="A136" s="10">
        <v>4</v>
      </c>
      <c r="B136" s="10">
        <v>1</v>
      </c>
      <c r="C136" s="16">
        <v>13</v>
      </c>
      <c r="D136" s="17">
        <v>13</v>
      </c>
    </row>
    <row r="137" spans="1:5" x14ac:dyDescent="0.2">
      <c r="A137" s="10">
        <v>4</v>
      </c>
      <c r="B137" s="10">
        <v>1</v>
      </c>
      <c r="C137" s="16">
        <v>14</v>
      </c>
      <c r="D137" s="17">
        <v>12</v>
      </c>
    </row>
    <row r="138" spans="1:5" x14ac:dyDescent="0.2">
      <c r="A138" s="20">
        <v>4</v>
      </c>
      <c r="B138" s="20">
        <v>1</v>
      </c>
      <c r="C138" s="16">
        <v>15</v>
      </c>
      <c r="D138" s="17">
        <v>0</v>
      </c>
    </row>
    <row r="139" spans="1:5" x14ac:dyDescent="0.2">
      <c r="A139" s="10">
        <v>4</v>
      </c>
      <c r="B139" s="10">
        <v>1</v>
      </c>
      <c r="C139" s="16">
        <v>16</v>
      </c>
      <c r="D139" s="17">
        <v>5</v>
      </c>
    </row>
    <row r="140" spans="1:5" x14ac:dyDescent="0.2">
      <c r="A140" s="10">
        <v>4</v>
      </c>
      <c r="B140" s="10">
        <v>1</v>
      </c>
      <c r="C140" s="16">
        <v>17</v>
      </c>
      <c r="D140" s="17">
        <v>3</v>
      </c>
    </row>
    <row r="141" spans="1:5" x14ac:dyDescent="0.2">
      <c r="A141" s="10">
        <v>4</v>
      </c>
      <c r="B141" s="10">
        <v>1</v>
      </c>
      <c r="C141" s="16">
        <v>18</v>
      </c>
      <c r="D141" s="17">
        <v>17</v>
      </c>
    </row>
    <row r="142" spans="1:5" x14ac:dyDescent="0.2">
      <c r="A142" s="10">
        <v>4</v>
      </c>
      <c r="B142" s="10">
        <v>1</v>
      </c>
      <c r="C142" s="16">
        <v>19</v>
      </c>
      <c r="D142" s="17">
        <v>7</v>
      </c>
    </row>
    <row r="143" spans="1:5" x14ac:dyDescent="0.2">
      <c r="A143" s="23">
        <v>4</v>
      </c>
      <c r="B143" s="23">
        <v>1</v>
      </c>
      <c r="C143" s="23">
        <v>20</v>
      </c>
      <c r="D143" s="24">
        <v>12</v>
      </c>
      <c r="E143" s="25"/>
    </row>
    <row r="144" spans="1:5" x14ac:dyDescent="0.2">
      <c r="A144" s="10">
        <v>4</v>
      </c>
      <c r="B144" s="10">
        <v>1</v>
      </c>
      <c r="C144" s="16">
        <v>21</v>
      </c>
      <c r="D144" s="17">
        <v>8</v>
      </c>
    </row>
    <row r="145" spans="1:5" x14ac:dyDescent="0.2">
      <c r="A145" s="10">
        <v>4</v>
      </c>
      <c r="B145" s="10">
        <v>1</v>
      </c>
      <c r="C145" s="16">
        <v>22</v>
      </c>
      <c r="D145" s="17">
        <v>5</v>
      </c>
    </row>
    <row r="146" spans="1:5" x14ac:dyDescent="0.2">
      <c r="A146" s="10">
        <v>4</v>
      </c>
      <c r="B146" s="10">
        <v>1</v>
      </c>
      <c r="C146" s="16">
        <v>23</v>
      </c>
      <c r="D146" s="17">
        <v>3</v>
      </c>
    </row>
    <row r="147" spans="1:5" x14ac:dyDescent="0.2">
      <c r="A147" s="10">
        <v>4</v>
      </c>
      <c r="B147" s="10">
        <v>1</v>
      </c>
      <c r="C147" s="16">
        <v>24</v>
      </c>
      <c r="D147" s="17">
        <v>0</v>
      </c>
    </row>
    <row r="148" spans="1:5" x14ac:dyDescent="0.2">
      <c r="A148" s="20">
        <v>4</v>
      </c>
      <c r="B148" s="20">
        <v>1</v>
      </c>
      <c r="C148" s="16">
        <v>25</v>
      </c>
      <c r="D148" s="17">
        <v>11</v>
      </c>
    </row>
    <row r="149" spans="1:5" x14ac:dyDescent="0.2">
      <c r="A149" s="10">
        <v>4</v>
      </c>
      <c r="B149" s="10">
        <v>1</v>
      </c>
      <c r="C149" s="16">
        <v>26</v>
      </c>
      <c r="D149" s="17">
        <v>11</v>
      </c>
    </row>
    <row r="150" spans="1:5" x14ac:dyDescent="0.2">
      <c r="A150" s="10">
        <v>4</v>
      </c>
      <c r="B150" s="10">
        <v>1</v>
      </c>
      <c r="C150" s="16">
        <v>27</v>
      </c>
      <c r="D150" s="17">
        <v>7</v>
      </c>
    </row>
    <row r="151" spans="1:5" x14ac:dyDescent="0.2">
      <c r="A151" s="10">
        <v>4</v>
      </c>
      <c r="B151" s="10">
        <v>1</v>
      </c>
      <c r="C151" s="16">
        <v>28</v>
      </c>
      <c r="D151" s="17">
        <v>9</v>
      </c>
    </row>
    <row r="152" spans="1:5" x14ac:dyDescent="0.2">
      <c r="A152" s="20">
        <v>4</v>
      </c>
      <c r="B152" s="20">
        <v>1</v>
      </c>
      <c r="C152" s="16">
        <v>29</v>
      </c>
      <c r="D152" s="17">
        <v>14</v>
      </c>
    </row>
    <row r="153" spans="1:5" x14ac:dyDescent="0.2">
      <c r="A153" s="23">
        <v>4</v>
      </c>
      <c r="B153" s="23">
        <v>1</v>
      </c>
      <c r="C153" s="23">
        <v>30</v>
      </c>
      <c r="D153" s="24">
        <v>1</v>
      </c>
      <c r="E153" s="25"/>
    </row>
    <row r="154" spans="1:5" x14ac:dyDescent="0.2">
      <c r="A154" s="10">
        <v>4</v>
      </c>
      <c r="B154" s="10">
        <v>1</v>
      </c>
      <c r="C154" s="16">
        <v>31</v>
      </c>
      <c r="D154" s="17">
        <v>3</v>
      </c>
    </row>
    <row r="155" spans="1:5" x14ac:dyDescent="0.2">
      <c r="A155" s="10">
        <v>4</v>
      </c>
      <c r="B155" s="10">
        <v>1</v>
      </c>
      <c r="C155" s="16">
        <v>32</v>
      </c>
      <c r="D155" s="17">
        <v>9</v>
      </c>
    </row>
    <row r="156" spans="1:5" x14ac:dyDescent="0.2">
      <c r="A156" s="10">
        <v>4</v>
      </c>
      <c r="B156" s="10">
        <v>1</v>
      </c>
      <c r="C156" s="16">
        <v>33</v>
      </c>
      <c r="D156" s="17">
        <v>4</v>
      </c>
    </row>
    <row r="157" spans="1:5" x14ac:dyDescent="0.2">
      <c r="A157" s="10">
        <v>4</v>
      </c>
      <c r="B157" s="10">
        <v>1</v>
      </c>
      <c r="C157" s="16">
        <v>34</v>
      </c>
      <c r="D157" s="17">
        <v>6</v>
      </c>
    </row>
    <row r="158" spans="1:5" x14ac:dyDescent="0.2">
      <c r="A158" s="20">
        <v>4</v>
      </c>
      <c r="B158" s="20">
        <v>1</v>
      </c>
      <c r="C158" s="16">
        <v>35</v>
      </c>
      <c r="D158" s="17">
        <v>15</v>
      </c>
    </row>
    <row r="159" spans="1:5" x14ac:dyDescent="0.2">
      <c r="A159" s="10">
        <v>4</v>
      </c>
      <c r="B159" s="10">
        <v>1</v>
      </c>
      <c r="C159" s="16">
        <v>36</v>
      </c>
      <c r="D159" s="17">
        <v>2</v>
      </c>
    </row>
    <row r="160" spans="1:5" x14ac:dyDescent="0.2">
      <c r="A160" s="10">
        <v>4</v>
      </c>
      <c r="B160" s="10">
        <v>1</v>
      </c>
      <c r="C160" s="16">
        <v>37</v>
      </c>
      <c r="D160" s="17">
        <v>16</v>
      </c>
    </row>
    <row r="161" spans="1:5" x14ac:dyDescent="0.2">
      <c r="A161" s="10">
        <v>4</v>
      </c>
      <c r="B161" s="10">
        <v>1</v>
      </c>
      <c r="C161" s="16">
        <v>38</v>
      </c>
      <c r="D161" s="17">
        <v>16</v>
      </c>
    </row>
    <row r="162" spans="1:5" x14ac:dyDescent="0.2">
      <c r="A162" s="10">
        <v>4</v>
      </c>
      <c r="B162" s="10">
        <v>1</v>
      </c>
      <c r="C162" s="16">
        <v>39</v>
      </c>
      <c r="D162" s="17">
        <v>15</v>
      </c>
    </row>
    <row r="163" spans="1:5" x14ac:dyDescent="0.2">
      <c r="A163" s="23">
        <v>4</v>
      </c>
      <c r="B163" s="23">
        <v>1</v>
      </c>
      <c r="C163" s="23">
        <v>40</v>
      </c>
      <c r="D163" s="24">
        <v>30</v>
      </c>
      <c r="E163" s="25"/>
    </row>
    <row r="164" spans="1:5" x14ac:dyDescent="0.2">
      <c r="A164" s="10">
        <v>5</v>
      </c>
      <c r="B164" s="10">
        <v>1</v>
      </c>
      <c r="C164" s="16">
        <v>1</v>
      </c>
      <c r="D164" s="17">
        <v>21</v>
      </c>
    </row>
    <row r="165" spans="1:5" x14ac:dyDescent="0.2">
      <c r="A165" s="10">
        <v>5</v>
      </c>
      <c r="B165" s="10">
        <v>1</v>
      </c>
      <c r="C165" s="16">
        <v>2</v>
      </c>
      <c r="D165" s="17">
        <v>15</v>
      </c>
    </row>
    <row r="166" spans="1:5" x14ac:dyDescent="0.2">
      <c r="A166" s="10">
        <v>5</v>
      </c>
      <c r="B166" s="10">
        <v>1</v>
      </c>
      <c r="C166" s="16">
        <v>3</v>
      </c>
      <c r="D166" s="17">
        <v>8</v>
      </c>
    </row>
    <row r="167" spans="1:5" x14ac:dyDescent="0.2">
      <c r="A167" s="10">
        <v>5</v>
      </c>
      <c r="B167" s="10">
        <v>1</v>
      </c>
      <c r="C167" s="16">
        <v>4</v>
      </c>
      <c r="D167" s="17">
        <v>21</v>
      </c>
    </row>
    <row r="168" spans="1:5" x14ac:dyDescent="0.2">
      <c r="A168" s="20">
        <v>5</v>
      </c>
      <c r="B168" s="20">
        <v>1</v>
      </c>
      <c r="C168" s="16">
        <v>5</v>
      </c>
      <c r="D168" s="17">
        <v>8</v>
      </c>
    </row>
    <row r="169" spans="1:5" x14ac:dyDescent="0.2">
      <c r="A169" s="10">
        <v>5</v>
      </c>
      <c r="B169" s="10">
        <v>1</v>
      </c>
      <c r="C169" s="16">
        <v>6</v>
      </c>
      <c r="D169" s="17">
        <v>12</v>
      </c>
    </row>
    <row r="170" spans="1:5" x14ac:dyDescent="0.2">
      <c r="A170" s="10">
        <v>5</v>
      </c>
      <c r="B170" s="10">
        <v>1</v>
      </c>
      <c r="C170" s="16">
        <v>7</v>
      </c>
      <c r="D170" s="17">
        <v>25</v>
      </c>
    </row>
    <row r="171" spans="1:5" x14ac:dyDescent="0.2">
      <c r="A171" s="10">
        <v>5</v>
      </c>
      <c r="B171" s="10">
        <v>1</v>
      </c>
      <c r="C171" s="16">
        <v>8</v>
      </c>
      <c r="D171" s="17">
        <v>14</v>
      </c>
    </row>
    <row r="172" spans="1:5" x14ac:dyDescent="0.2">
      <c r="A172" s="10">
        <v>5</v>
      </c>
      <c r="B172" s="10">
        <v>1</v>
      </c>
      <c r="C172" s="16">
        <v>9</v>
      </c>
      <c r="D172" s="17">
        <v>9</v>
      </c>
    </row>
    <row r="173" spans="1:5" x14ac:dyDescent="0.2">
      <c r="A173" s="23">
        <v>5</v>
      </c>
      <c r="B173" s="23">
        <v>1</v>
      </c>
      <c r="C173" s="23">
        <v>10</v>
      </c>
      <c r="D173" s="24">
        <v>29</v>
      </c>
      <c r="E173" s="25"/>
    </row>
    <row r="174" spans="1:5" x14ac:dyDescent="0.2">
      <c r="A174" s="10">
        <v>5</v>
      </c>
      <c r="B174" s="10">
        <v>1</v>
      </c>
      <c r="C174" s="16">
        <v>11</v>
      </c>
      <c r="D174" s="17">
        <v>10</v>
      </c>
    </row>
    <row r="175" spans="1:5" x14ac:dyDescent="0.2">
      <c r="A175" s="10">
        <v>5</v>
      </c>
      <c r="B175" s="10">
        <v>1</v>
      </c>
      <c r="C175" s="16">
        <v>12</v>
      </c>
      <c r="D175" s="17">
        <v>4</v>
      </c>
    </row>
    <row r="176" spans="1:5" x14ac:dyDescent="0.2">
      <c r="A176" s="10">
        <v>5</v>
      </c>
      <c r="B176" s="10">
        <v>1</v>
      </c>
      <c r="C176" s="16">
        <v>13</v>
      </c>
      <c r="D176" s="17">
        <v>8</v>
      </c>
    </row>
    <row r="177" spans="1:5" x14ac:dyDescent="0.2">
      <c r="A177" s="10">
        <v>5</v>
      </c>
      <c r="B177" s="10">
        <v>1</v>
      </c>
      <c r="C177" s="16">
        <v>14</v>
      </c>
      <c r="D177" s="17">
        <v>11</v>
      </c>
    </row>
    <row r="178" spans="1:5" x14ac:dyDescent="0.2">
      <c r="A178" s="20">
        <v>5</v>
      </c>
      <c r="B178" s="20">
        <v>1</v>
      </c>
      <c r="C178" s="16">
        <v>15</v>
      </c>
      <c r="D178" s="17">
        <v>1</v>
      </c>
    </row>
    <row r="179" spans="1:5" x14ac:dyDescent="0.2">
      <c r="A179" s="10">
        <v>5</v>
      </c>
      <c r="B179" s="10">
        <v>1</v>
      </c>
      <c r="C179" s="16">
        <v>16</v>
      </c>
      <c r="D179" s="17">
        <v>42</v>
      </c>
    </row>
    <row r="180" spans="1:5" x14ac:dyDescent="0.2">
      <c r="A180" s="10">
        <v>5</v>
      </c>
      <c r="B180" s="10">
        <v>1</v>
      </c>
      <c r="C180" s="16">
        <v>17</v>
      </c>
      <c r="D180" s="17">
        <v>30</v>
      </c>
    </row>
    <row r="181" spans="1:5" x14ac:dyDescent="0.2">
      <c r="A181" s="10">
        <v>5</v>
      </c>
      <c r="B181" s="10">
        <v>1</v>
      </c>
      <c r="C181" s="16">
        <v>18</v>
      </c>
      <c r="D181" s="17">
        <v>2</v>
      </c>
    </row>
    <row r="182" spans="1:5" x14ac:dyDescent="0.2">
      <c r="A182" s="10">
        <v>5</v>
      </c>
      <c r="B182" s="10">
        <v>1</v>
      </c>
      <c r="C182" s="16">
        <v>19</v>
      </c>
      <c r="D182" s="17">
        <v>15</v>
      </c>
    </row>
    <row r="183" spans="1:5" x14ac:dyDescent="0.2">
      <c r="A183" s="23">
        <v>5</v>
      </c>
      <c r="B183" s="23">
        <v>1</v>
      </c>
      <c r="C183" s="23">
        <v>20</v>
      </c>
      <c r="D183" s="24">
        <v>16</v>
      </c>
      <c r="E183" s="25"/>
    </row>
    <row r="184" spans="1:5" x14ac:dyDescent="0.2">
      <c r="A184" s="10">
        <v>5</v>
      </c>
      <c r="B184" s="10">
        <v>1</v>
      </c>
      <c r="C184" s="16">
        <v>21</v>
      </c>
      <c r="D184" s="17">
        <v>10</v>
      </c>
    </row>
    <row r="185" spans="1:5" x14ac:dyDescent="0.2">
      <c r="A185" s="10">
        <v>5</v>
      </c>
      <c r="B185" s="10">
        <v>1</v>
      </c>
      <c r="C185" s="16">
        <v>22</v>
      </c>
      <c r="D185" s="17">
        <v>29</v>
      </c>
    </row>
    <row r="186" spans="1:5" x14ac:dyDescent="0.2">
      <c r="A186" s="10">
        <v>5</v>
      </c>
      <c r="B186" s="10">
        <v>1</v>
      </c>
      <c r="C186" s="16">
        <v>23</v>
      </c>
      <c r="D186" s="17">
        <v>5</v>
      </c>
    </row>
    <row r="187" spans="1:5" x14ac:dyDescent="0.2">
      <c r="A187" s="10">
        <v>5</v>
      </c>
      <c r="B187" s="10">
        <v>1</v>
      </c>
      <c r="C187" s="16">
        <v>24</v>
      </c>
      <c r="D187" s="17">
        <v>9</v>
      </c>
    </row>
    <row r="188" spans="1:5" x14ac:dyDescent="0.2">
      <c r="A188" s="20">
        <v>5</v>
      </c>
      <c r="B188" s="20">
        <v>1</v>
      </c>
      <c r="C188" s="16">
        <v>25</v>
      </c>
      <c r="D188" s="17">
        <v>38</v>
      </c>
    </row>
    <row r="189" spans="1:5" x14ac:dyDescent="0.2">
      <c r="A189" s="10">
        <v>5</v>
      </c>
      <c r="B189" s="10">
        <v>1</v>
      </c>
      <c r="C189" s="16">
        <v>26</v>
      </c>
      <c r="D189" s="17">
        <v>22</v>
      </c>
    </row>
    <row r="190" spans="1:5" x14ac:dyDescent="0.2">
      <c r="A190" s="10">
        <v>5</v>
      </c>
      <c r="B190" s="10">
        <v>1</v>
      </c>
      <c r="C190" s="16">
        <v>27</v>
      </c>
      <c r="D190" s="17">
        <v>24</v>
      </c>
    </row>
    <row r="191" spans="1:5" x14ac:dyDescent="0.2">
      <c r="A191" s="10">
        <v>5</v>
      </c>
      <c r="B191" s="10">
        <v>1</v>
      </c>
      <c r="C191" s="16">
        <v>28</v>
      </c>
      <c r="D191" s="17">
        <v>10</v>
      </c>
    </row>
    <row r="192" spans="1:5" x14ac:dyDescent="0.2">
      <c r="A192" s="20">
        <v>5</v>
      </c>
      <c r="B192" s="20">
        <v>1</v>
      </c>
      <c r="C192" s="16">
        <v>29</v>
      </c>
      <c r="D192" s="17">
        <v>26</v>
      </c>
    </row>
    <row r="193" spans="1:5" x14ac:dyDescent="0.2">
      <c r="A193" s="23">
        <v>5</v>
      </c>
      <c r="B193" s="23">
        <v>1</v>
      </c>
      <c r="C193" s="23">
        <v>30</v>
      </c>
      <c r="D193" s="24">
        <v>1</v>
      </c>
      <c r="E193" s="25"/>
    </row>
    <row r="194" spans="1:5" x14ac:dyDescent="0.2">
      <c r="A194" s="10">
        <v>5</v>
      </c>
      <c r="B194" s="10">
        <v>1</v>
      </c>
      <c r="C194" s="16">
        <v>31</v>
      </c>
      <c r="D194" s="17">
        <v>8</v>
      </c>
    </row>
    <row r="195" spans="1:5" x14ac:dyDescent="0.2">
      <c r="A195" s="10">
        <v>5</v>
      </c>
      <c r="B195" s="10">
        <v>1</v>
      </c>
      <c r="C195" s="16">
        <v>32</v>
      </c>
      <c r="D195" s="17">
        <v>2</v>
      </c>
    </row>
    <row r="196" spans="1:5" x14ac:dyDescent="0.2">
      <c r="A196" s="10">
        <v>5</v>
      </c>
      <c r="B196" s="10">
        <v>1</v>
      </c>
      <c r="C196" s="16">
        <v>33</v>
      </c>
      <c r="D196" s="17">
        <v>10</v>
      </c>
    </row>
    <row r="197" spans="1:5" x14ac:dyDescent="0.2">
      <c r="A197" s="10">
        <v>5</v>
      </c>
      <c r="B197" s="10">
        <v>1</v>
      </c>
      <c r="C197" s="16">
        <v>34</v>
      </c>
      <c r="D197" s="17">
        <v>2</v>
      </c>
    </row>
    <row r="198" spans="1:5" x14ac:dyDescent="0.2">
      <c r="A198" s="20">
        <v>5</v>
      </c>
      <c r="B198" s="20">
        <v>1</v>
      </c>
      <c r="C198" s="16">
        <v>35</v>
      </c>
      <c r="D198" s="17">
        <v>25</v>
      </c>
    </row>
    <row r="199" spans="1:5" x14ac:dyDescent="0.2">
      <c r="A199" s="10">
        <v>5</v>
      </c>
      <c r="B199" s="10">
        <v>1</v>
      </c>
      <c r="C199" s="16">
        <v>36</v>
      </c>
      <c r="D199" s="17">
        <v>2</v>
      </c>
    </row>
    <row r="200" spans="1:5" x14ac:dyDescent="0.2">
      <c r="A200" s="10">
        <v>5</v>
      </c>
      <c r="B200" s="10">
        <v>1</v>
      </c>
      <c r="C200" s="16">
        <v>37</v>
      </c>
      <c r="D200" s="17">
        <v>2</v>
      </c>
    </row>
    <row r="201" spans="1:5" x14ac:dyDescent="0.2">
      <c r="A201" s="10">
        <v>5</v>
      </c>
      <c r="B201" s="10">
        <v>1</v>
      </c>
      <c r="C201" s="16">
        <v>38</v>
      </c>
      <c r="D201" s="17">
        <v>12</v>
      </c>
    </row>
    <row r="202" spans="1:5" x14ac:dyDescent="0.2">
      <c r="A202" s="10">
        <v>5</v>
      </c>
      <c r="B202" s="10">
        <v>1</v>
      </c>
      <c r="C202" s="16">
        <v>39</v>
      </c>
      <c r="D202" s="17">
        <v>19</v>
      </c>
    </row>
    <row r="203" spans="1:5" ht="15.75" thickBot="1" x14ac:dyDescent="0.25">
      <c r="A203" s="27">
        <v>5</v>
      </c>
      <c r="B203" s="27">
        <v>1</v>
      </c>
      <c r="C203" s="27">
        <v>40</v>
      </c>
      <c r="D203" s="28">
        <v>9</v>
      </c>
      <c r="E203" s="43"/>
    </row>
    <row r="204" spans="1:5" x14ac:dyDescent="0.2">
      <c r="A204" s="10">
        <v>6</v>
      </c>
      <c r="B204" s="10">
        <v>1</v>
      </c>
      <c r="C204" s="16">
        <v>1</v>
      </c>
      <c r="D204" s="17">
        <v>18</v>
      </c>
    </row>
    <row r="205" spans="1:5" x14ac:dyDescent="0.2">
      <c r="A205" s="10">
        <v>6</v>
      </c>
      <c r="B205" s="10">
        <v>1</v>
      </c>
      <c r="C205" s="16">
        <v>2</v>
      </c>
      <c r="D205" s="17">
        <v>3</v>
      </c>
    </row>
    <row r="206" spans="1:5" x14ac:dyDescent="0.2">
      <c r="A206" s="10">
        <v>6</v>
      </c>
      <c r="B206" s="10">
        <v>1</v>
      </c>
      <c r="C206" s="16">
        <v>3</v>
      </c>
      <c r="D206" s="17">
        <v>8</v>
      </c>
    </row>
    <row r="207" spans="1:5" x14ac:dyDescent="0.2">
      <c r="A207" s="10">
        <v>6</v>
      </c>
      <c r="B207" s="10">
        <v>1</v>
      </c>
      <c r="C207" s="16">
        <v>4</v>
      </c>
      <c r="D207" s="17">
        <v>5</v>
      </c>
    </row>
    <row r="208" spans="1:5" x14ac:dyDescent="0.2">
      <c r="A208" s="20">
        <v>6</v>
      </c>
      <c r="B208" s="20">
        <v>1</v>
      </c>
      <c r="C208" s="16">
        <v>5</v>
      </c>
      <c r="D208" s="17">
        <v>3</v>
      </c>
    </row>
    <row r="209" spans="1:5" x14ac:dyDescent="0.2">
      <c r="A209" s="10">
        <v>6</v>
      </c>
      <c r="B209" s="10">
        <v>1</v>
      </c>
      <c r="C209" s="16">
        <v>6</v>
      </c>
      <c r="D209" s="17">
        <v>15</v>
      </c>
    </row>
    <row r="210" spans="1:5" x14ac:dyDescent="0.2">
      <c r="A210" s="10">
        <v>6</v>
      </c>
      <c r="B210" s="10">
        <v>1</v>
      </c>
      <c r="C210" s="16">
        <v>7</v>
      </c>
      <c r="D210" s="17">
        <v>9</v>
      </c>
    </row>
    <row r="211" spans="1:5" x14ac:dyDescent="0.2">
      <c r="A211" s="10">
        <v>6</v>
      </c>
      <c r="B211" s="10">
        <v>1</v>
      </c>
      <c r="C211" s="16">
        <v>8</v>
      </c>
      <c r="D211" s="17">
        <v>3</v>
      </c>
    </row>
    <row r="212" spans="1:5" x14ac:dyDescent="0.2">
      <c r="A212" s="10">
        <v>6</v>
      </c>
      <c r="B212" s="10">
        <v>1</v>
      </c>
      <c r="C212" s="16">
        <v>9</v>
      </c>
      <c r="D212" s="17">
        <v>13</v>
      </c>
    </row>
    <row r="213" spans="1:5" x14ac:dyDescent="0.2">
      <c r="A213" s="23">
        <v>6</v>
      </c>
      <c r="B213" s="23">
        <v>1</v>
      </c>
      <c r="C213" s="23">
        <v>10</v>
      </c>
      <c r="D213" s="24">
        <v>8</v>
      </c>
      <c r="E213" s="25"/>
    </row>
    <row r="214" spans="1:5" x14ac:dyDescent="0.2">
      <c r="A214" s="10">
        <v>6</v>
      </c>
      <c r="B214" s="10">
        <v>1</v>
      </c>
      <c r="C214" s="16">
        <v>11</v>
      </c>
      <c r="D214" s="17">
        <v>8</v>
      </c>
    </row>
    <row r="215" spans="1:5" x14ac:dyDescent="0.2">
      <c r="A215" s="10">
        <v>6</v>
      </c>
      <c r="B215" s="10">
        <v>1</v>
      </c>
      <c r="C215" s="16">
        <v>12</v>
      </c>
      <c r="D215" s="17">
        <v>27</v>
      </c>
    </row>
    <row r="216" spans="1:5" x14ac:dyDescent="0.2">
      <c r="A216" s="10">
        <v>6</v>
      </c>
      <c r="B216" s="10">
        <v>1</v>
      </c>
      <c r="C216" s="16">
        <v>13</v>
      </c>
      <c r="D216" s="17">
        <v>37</v>
      </c>
    </row>
    <row r="217" spans="1:5" x14ac:dyDescent="0.2">
      <c r="A217" s="10">
        <v>6</v>
      </c>
      <c r="B217" s="10">
        <v>1</v>
      </c>
      <c r="C217" s="16">
        <v>14</v>
      </c>
      <c r="D217" s="17">
        <v>12</v>
      </c>
    </row>
    <row r="218" spans="1:5" x14ac:dyDescent="0.2">
      <c r="A218" s="20">
        <v>6</v>
      </c>
      <c r="B218" s="20">
        <v>1</v>
      </c>
      <c r="C218" s="16">
        <v>15</v>
      </c>
      <c r="D218" s="17">
        <v>0</v>
      </c>
    </row>
    <row r="219" spans="1:5" x14ac:dyDescent="0.2">
      <c r="A219" s="10">
        <v>6</v>
      </c>
      <c r="B219" s="10">
        <v>1</v>
      </c>
      <c r="C219" s="16">
        <v>16</v>
      </c>
      <c r="D219" s="17">
        <v>3</v>
      </c>
    </row>
    <row r="220" spans="1:5" x14ac:dyDescent="0.2">
      <c r="A220" s="10">
        <v>6</v>
      </c>
      <c r="B220" s="10">
        <v>1</v>
      </c>
      <c r="C220" s="16">
        <v>17</v>
      </c>
      <c r="D220" s="17">
        <v>18</v>
      </c>
    </row>
    <row r="221" spans="1:5" x14ac:dyDescent="0.2">
      <c r="A221" s="10">
        <v>6</v>
      </c>
      <c r="B221" s="10">
        <v>1</v>
      </c>
      <c r="C221" s="16">
        <v>18</v>
      </c>
      <c r="D221" s="17">
        <v>9</v>
      </c>
    </row>
    <row r="222" spans="1:5" x14ac:dyDescent="0.2">
      <c r="A222" s="10">
        <v>6</v>
      </c>
      <c r="B222" s="10">
        <v>1</v>
      </c>
      <c r="C222" s="16">
        <v>19</v>
      </c>
      <c r="D222" s="17">
        <v>14</v>
      </c>
    </row>
    <row r="223" spans="1:5" x14ac:dyDescent="0.2">
      <c r="A223" s="23">
        <v>6</v>
      </c>
      <c r="B223" s="23">
        <v>1</v>
      </c>
      <c r="C223" s="23">
        <v>20</v>
      </c>
      <c r="D223" s="24">
        <v>8</v>
      </c>
      <c r="E223" s="25"/>
    </row>
    <row r="224" spans="1:5" x14ac:dyDescent="0.2">
      <c r="A224" s="10">
        <v>6</v>
      </c>
      <c r="B224" s="10">
        <v>1</v>
      </c>
      <c r="C224" s="16">
        <v>21</v>
      </c>
      <c r="D224" s="17">
        <v>23</v>
      </c>
    </row>
    <row r="225" spans="1:5" x14ac:dyDescent="0.2">
      <c r="A225" s="10">
        <v>6</v>
      </c>
      <c r="B225" s="10">
        <v>1</v>
      </c>
      <c r="C225" s="16">
        <v>22</v>
      </c>
      <c r="D225" s="17">
        <v>0</v>
      </c>
    </row>
    <row r="226" spans="1:5" x14ac:dyDescent="0.2">
      <c r="A226" s="10">
        <v>6</v>
      </c>
      <c r="B226" s="10">
        <v>1</v>
      </c>
      <c r="C226" s="16">
        <v>23</v>
      </c>
      <c r="D226" s="17">
        <v>7</v>
      </c>
    </row>
    <row r="227" spans="1:5" x14ac:dyDescent="0.2">
      <c r="A227" s="10">
        <v>6</v>
      </c>
      <c r="B227" s="10">
        <v>1</v>
      </c>
      <c r="C227" s="16">
        <v>24</v>
      </c>
      <c r="D227" s="17">
        <v>4</v>
      </c>
    </row>
    <row r="228" spans="1:5" x14ac:dyDescent="0.2">
      <c r="A228" s="20">
        <v>6</v>
      </c>
      <c r="B228" s="20">
        <v>1</v>
      </c>
      <c r="C228" s="16">
        <v>25</v>
      </c>
      <c r="D228" s="17">
        <v>0</v>
      </c>
    </row>
    <row r="229" spans="1:5" x14ac:dyDescent="0.2">
      <c r="A229" s="10">
        <v>6</v>
      </c>
      <c r="B229" s="10">
        <v>1</v>
      </c>
      <c r="C229" s="16">
        <v>26</v>
      </c>
      <c r="D229" s="17">
        <v>3</v>
      </c>
    </row>
    <row r="230" spans="1:5" x14ac:dyDescent="0.2">
      <c r="A230" s="10">
        <v>6</v>
      </c>
      <c r="B230" s="10">
        <v>1</v>
      </c>
      <c r="C230" s="16">
        <v>27</v>
      </c>
      <c r="D230" s="17">
        <v>11</v>
      </c>
    </row>
    <row r="231" spans="1:5" x14ac:dyDescent="0.2">
      <c r="A231" s="10">
        <v>6</v>
      </c>
      <c r="B231" s="10">
        <v>1</v>
      </c>
      <c r="C231" s="16">
        <v>28</v>
      </c>
      <c r="D231" s="17">
        <v>3</v>
      </c>
    </row>
    <row r="232" spans="1:5" x14ac:dyDescent="0.2">
      <c r="A232" s="20">
        <v>6</v>
      </c>
      <c r="B232" s="20">
        <v>1</v>
      </c>
      <c r="C232" s="16">
        <v>29</v>
      </c>
      <c r="D232" s="17">
        <v>2</v>
      </c>
    </row>
    <row r="233" spans="1:5" x14ac:dyDescent="0.2">
      <c r="A233" s="23">
        <v>6</v>
      </c>
      <c r="B233" s="23">
        <v>1</v>
      </c>
      <c r="C233" s="23">
        <v>30</v>
      </c>
      <c r="D233" s="24">
        <v>5</v>
      </c>
      <c r="E233" s="25"/>
    </row>
    <row r="234" spans="1:5" x14ac:dyDescent="0.2">
      <c r="A234" s="10">
        <v>6</v>
      </c>
      <c r="B234" s="10">
        <v>1</v>
      </c>
      <c r="C234" s="16">
        <v>31</v>
      </c>
      <c r="D234" s="17">
        <v>23</v>
      </c>
    </row>
    <row r="235" spans="1:5" x14ac:dyDescent="0.2">
      <c r="A235" s="10">
        <v>6</v>
      </c>
      <c r="B235" s="10">
        <v>1</v>
      </c>
      <c r="C235" s="16">
        <v>32</v>
      </c>
      <c r="D235" s="17">
        <v>7</v>
      </c>
    </row>
    <row r="236" spans="1:5" x14ac:dyDescent="0.2">
      <c r="A236" s="10">
        <v>6</v>
      </c>
      <c r="B236" s="10">
        <v>1</v>
      </c>
      <c r="C236" s="16">
        <v>33</v>
      </c>
      <c r="D236" s="17">
        <v>0</v>
      </c>
    </row>
    <row r="237" spans="1:5" x14ac:dyDescent="0.2">
      <c r="A237" s="10">
        <v>6</v>
      </c>
      <c r="B237" s="10">
        <v>1</v>
      </c>
      <c r="C237" s="16">
        <v>34</v>
      </c>
      <c r="D237" s="17">
        <v>9</v>
      </c>
    </row>
    <row r="238" spans="1:5" x14ac:dyDescent="0.2">
      <c r="A238" s="20">
        <v>6</v>
      </c>
      <c r="B238" s="20">
        <v>1</v>
      </c>
      <c r="C238" s="16">
        <v>35</v>
      </c>
      <c r="D238" s="17">
        <v>3</v>
      </c>
    </row>
    <row r="239" spans="1:5" x14ac:dyDescent="0.2">
      <c r="A239" s="10">
        <v>6</v>
      </c>
      <c r="B239" s="10">
        <v>1</v>
      </c>
      <c r="C239" s="16">
        <v>36</v>
      </c>
      <c r="D239" s="17">
        <v>25</v>
      </c>
    </row>
    <row r="240" spans="1:5" x14ac:dyDescent="0.2">
      <c r="A240" s="10">
        <v>6</v>
      </c>
      <c r="B240" s="10">
        <v>1</v>
      </c>
      <c r="C240" s="16">
        <v>37</v>
      </c>
      <c r="D240" s="17">
        <v>10</v>
      </c>
    </row>
    <row r="241" spans="1:5" x14ac:dyDescent="0.2">
      <c r="A241" s="10">
        <v>6</v>
      </c>
      <c r="B241" s="10">
        <v>1</v>
      </c>
      <c r="C241" s="16">
        <v>38</v>
      </c>
      <c r="D241" s="17">
        <v>4</v>
      </c>
    </row>
    <row r="242" spans="1:5" x14ac:dyDescent="0.2">
      <c r="A242" s="10">
        <v>6</v>
      </c>
      <c r="B242" s="10">
        <v>1</v>
      </c>
      <c r="C242" s="16">
        <v>39</v>
      </c>
      <c r="D242" s="17">
        <v>8</v>
      </c>
    </row>
    <row r="243" spans="1:5" x14ac:dyDescent="0.2">
      <c r="A243" s="23">
        <v>6</v>
      </c>
      <c r="B243" s="23">
        <v>1</v>
      </c>
      <c r="C243" s="23">
        <v>40</v>
      </c>
      <c r="D243" s="24">
        <v>13</v>
      </c>
      <c r="E243" s="25"/>
    </row>
    <row r="244" spans="1:5" x14ac:dyDescent="0.2">
      <c r="A244" s="10">
        <v>7</v>
      </c>
      <c r="B244" s="10">
        <v>1</v>
      </c>
      <c r="C244" s="16">
        <v>1</v>
      </c>
      <c r="D244" s="17">
        <v>12</v>
      </c>
    </row>
    <row r="245" spans="1:5" x14ac:dyDescent="0.2">
      <c r="A245" s="10">
        <v>7</v>
      </c>
      <c r="B245" s="10">
        <v>1</v>
      </c>
      <c r="C245" s="16">
        <v>2</v>
      </c>
      <c r="D245" s="17">
        <v>3</v>
      </c>
    </row>
    <row r="246" spans="1:5" x14ac:dyDescent="0.2">
      <c r="A246" s="10">
        <v>7</v>
      </c>
      <c r="B246" s="10">
        <v>1</v>
      </c>
      <c r="C246" s="16">
        <v>3</v>
      </c>
      <c r="D246" s="17">
        <v>0</v>
      </c>
    </row>
    <row r="247" spans="1:5" x14ac:dyDescent="0.2">
      <c r="A247" s="10">
        <v>7</v>
      </c>
      <c r="B247" s="10">
        <v>1</v>
      </c>
      <c r="C247" s="16">
        <v>4</v>
      </c>
      <c r="D247" s="17">
        <v>2</v>
      </c>
    </row>
    <row r="248" spans="1:5" x14ac:dyDescent="0.2">
      <c r="A248" s="20">
        <v>7</v>
      </c>
      <c r="B248" s="20">
        <v>1</v>
      </c>
      <c r="C248" s="16">
        <v>5</v>
      </c>
      <c r="D248" s="17">
        <v>9</v>
      </c>
    </row>
    <row r="249" spans="1:5" x14ac:dyDescent="0.2">
      <c r="A249" s="10">
        <v>7</v>
      </c>
      <c r="B249" s="10">
        <v>1</v>
      </c>
      <c r="C249" s="16">
        <v>6</v>
      </c>
      <c r="D249" s="17">
        <v>3</v>
      </c>
    </row>
    <row r="250" spans="1:5" x14ac:dyDescent="0.2">
      <c r="A250" s="10">
        <v>7</v>
      </c>
      <c r="B250" s="10">
        <v>1</v>
      </c>
      <c r="C250" s="16">
        <v>7</v>
      </c>
      <c r="D250" s="17">
        <v>5</v>
      </c>
    </row>
    <row r="251" spans="1:5" x14ac:dyDescent="0.2">
      <c r="A251" s="10">
        <v>7</v>
      </c>
      <c r="B251" s="10">
        <v>1</v>
      </c>
      <c r="C251" s="16">
        <v>8</v>
      </c>
      <c r="D251" s="17">
        <v>8</v>
      </c>
    </row>
    <row r="252" spans="1:5" x14ac:dyDescent="0.2">
      <c r="A252" s="10">
        <v>7</v>
      </c>
      <c r="B252" s="10">
        <v>1</v>
      </c>
      <c r="C252" s="16">
        <v>9</v>
      </c>
      <c r="D252" s="17">
        <v>2</v>
      </c>
    </row>
    <row r="253" spans="1:5" x14ac:dyDescent="0.2">
      <c r="A253" s="23">
        <v>7</v>
      </c>
      <c r="B253" s="23">
        <v>1</v>
      </c>
      <c r="C253" s="23">
        <v>10</v>
      </c>
      <c r="D253" s="24">
        <v>0</v>
      </c>
      <c r="E253" s="25"/>
    </row>
    <row r="254" spans="1:5" x14ac:dyDescent="0.2">
      <c r="A254" s="10">
        <v>7</v>
      </c>
      <c r="B254" s="10">
        <v>1</v>
      </c>
      <c r="C254" s="16">
        <v>11</v>
      </c>
      <c r="D254" s="17">
        <v>1</v>
      </c>
    </row>
    <row r="255" spans="1:5" x14ac:dyDescent="0.2">
      <c r="A255" s="10">
        <v>7</v>
      </c>
      <c r="B255" s="10">
        <v>1</v>
      </c>
      <c r="C255" s="16">
        <v>12</v>
      </c>
      <c r="D255" s="17">
        <v>20</v>
      </c>
    </row>
    <row r="256" spans="1:5" x14ac:dyDescent="0.2">
      <c r="A256" s="10">
        <v>7</v>
      </c>
      <c r="B256" s="10">
        <v>1</v>
      </c>
      <c r="C256" s="16">
        <v>13</v>
      </c>
      <c r="D256" s="17">
        <v>9</v>
      </c>
    </row>
    <row r="257" spans="1:5" x14ac:dyDescent="0.2">
      <c r="A257" s="10">
        <v>7</v>
      </c>
      <c r="B257" s="10">
        <v>1</v>
      </c>
      <c r="C257" s="16">
        <v>14</v>
      </c>
      <c r="D257" s="17">
        <v>5</v>
      </c>
    </row>
    <row r="258" spans="1:5" x14ac:dyDescent="0.2">
      <c r="A258" s="20">
        <v>7</v>
      </c>
      <c r="B258" s="20">
        <v>1</v>
      </c>
      <c r="C258" s="16">
        <v>15</v>
      </c>
      <c r="D258" s="17">
        <v>10</v>
      </c>
    </row>
    <row r="259" spans="1:5" x14ac:dyDescent="0.2">
      <c r="A259" s="10">
        <v>7</v>
      </c>
      <c r="B259" s="10">
        <v>1</v>
      </c>
      <c r="C259" s="16">
        <v>16</v>
      </c>
      <c r="D259" s="17">
        <v>3</v>
      </c>
    </row>
    <row r="260" spans="1:5" x14ac:dyDescent="0.2">
      <c r="A260" s="10">
        <v>7</v>
      </c>
      <c r="B260" s="10">
        <v>1</v>
      </c>
      <c r="C260" s="16">
        <v>17</v>
      </c>
      <c r="D260" s="17">
        <v>12</v>
      </c>
    </row>
    <row r="261" spans="1:5" x14ac:dyDescent="0.2">
      <c r="A261" s="10">
        <v>7</v>
      </c>
      <c r="B261" s="10">
        <v>1</v>
      </c>
      <c r="C261" s="16">
        <v>18</v>
      </c>
      <c r="D261" s="17">
        <v>10</v>
      </c>
    </row>
    <row r="262" spans="1:5" x14ac:dyDescent="0.2">
      <c r="A262" s="10">
        <v>7</v>
      </c>
      <c r="B262" s="10">
        <v>1</v>
      </c>
      <c r="C262" s="16">
        <v>19</v>
      </c>
      <c r="D262" s="17">
        <v>9</v>
      </c>
    </row>
    <row r="263" spans="1:5" x14ac:dyDescent="0.2">
      <c r="A263" s="23">
        <v>7</v>
      </c>
      <c r="B263" s="23">
        <v>1</v>
      </c>
      <c r="C263" s="23">
        <v>20</v>
      </c>
      <c r="D263" s="24">
        <v>3</v>
      </c>
      <c r="E263" s="25"/>
    </row>
    <row r="264" spans="1:5" x14ac:dyDescent="0.2">
      <c r="A264" s="10">
        <v>7</v>
      </c>
      <c r="B264" s="10">
        <v>1</v>
      </c>
      <c r="C264" s="16">
        <v>21</v>
      </c>
      <c r="D264" s="17">
        <v>1</v>
      </c>
    </row>
    <row r="265" spans="1:5" x14ac:dyDescent="0.2">
      <c r="A265" s="10">
        <v>7</v>
      </c>
      <c r="B265" s="10">
        <v>1</v>
      </c>
      <c r="C265" s="16">
        <v>22</v>
      </c>
      <c r="D265" s="17">
        <v>11</v>
      </c>
    </row>
    <row r="266" spans="1:5" x14ac:dyDescent="0.2">
      <c r="A266" s="10">
        <v>7</v>
      </c>
      <c r="B266" s="10">
        <v>1</v>
      </c>
      <c r="C266" s="16">
        <v>23</v>
      </c>
      <c r="D266" s="17">
        <v>4</v>
      </c>
    </row>
    <row r="267" spans="1:5" x14ac:dyDescent="0.2">
      <c r="A267" s="10">
        <v>7</v>
      </c>
      <c r="B267" s="10">
        <v>1</v>
      </c>
      <c r="C267" s="16">
        <v>24</v>
      </c>
      <c r="D267" s="17">
        <v>3</v>
      </c>
    </row>
    <row r="268" spans="1:5" x14ac:dyDescent="0.2">
      <c r="A268" s="20">
        <v>7</v>
      </c>
      <c r="B268" s="20">
        <v>1</v>
      </c>
      <c r="C268" s="16">
        <v>25</v>
      </c>
      <c r="D268" s="17">
        <v>8</v>
      </c>
    </row>
    <row r="269" spans="1:5" x14ac:dyDescent="0.2">
      <c r="A269" s="10">
        <v>7</v>
      </c>
      <c r="B269" s="10">
        <v>1</v>
      </c>
      <c r="C269" s="16">
        <v>26</v>
      </c>
      <c r="D269" s="17">
        <v>0</v>
      </c>
    </row>
    <row r="270" spans="1:5" x14ac:dyDescent="0.2">
      <c r="A270" s="10">
        <v>7</v>
      </c>
      <c r="B270" s="10">
        <v>1</v>
      </c>
      <c r="C270" s="16">
        <v>27</v>
      </c>
      <c r="D270" s="17">
        <v>0</v>
      </c>
    </row>
    <row r="271" spans="1:5" x14ac:dyDescent="0.2">
      <c r="A271" s="10">
        <v>7</v>
      </c>
      <c r="B271" s="10">
        <v>1</v>
      </c>
      <c r="C271" s="16">
        <v>28</v>
      </c>
      <c r="D271" s="17">
        <v>13</v>
      </c>
    </row>
    <row r="272" spans="1:5" x14ac:dyDescent="0.2">
      <c r="A272" s="20">
        <v>7</v>
      </c>
      <c r="B272" s="20">
        <v>1</v>
      </c>
      <c r="C272" s="16">
        <v>29</v>
      </c>
      <c r="D272" s="17">
        <v>3</v>
      </c>
    </row>
    <row r="273" spans="1:5" x14ac:dyDescent="0.2">
      <c r="A273" s="23">
        <v>7</v>
      </c>
      <c r="B273" s="23">
        <v>1</v>
      </c>
      <c r="C273" s="23">
        <v>30</v>
      </c>
      <c r="D273" s="24">
        <v>0</v>
      </c>
      <c r="E273" s="25"/>
    </row>
    <row r="274" spans="1:5" x14ac:dyDescent="0.2">
      <c r="A274" s="10">
        <v>7</v>
      </c>
      <c r="B274" s="10">
        <v>1</v>
      </c>
      <c r="C274" s="16">
        <v>31</v>
      </c>
      <c r="D274" s="17">
        <v>4</v>
      </c>
    </row>
    <row r="275" spans="1:5" x14ac:dyDescent="0.2">
      <c r="A275" s="10">
        <v>7</v>
      </c>
      <c r="B275" s="10">
        <v>1</v>
      </c>
      <c r="C275" s="16">
        <v>32</v>
      </c>
      <c r="D275" s="17">
        <v>18</v>
      </c>
    </row>
    <row r="276" spans="1:5" x14ac:dyDescent="0.2">
      <c r="A276" s="10">
        <v>7</v>
      </c>
      <c r="B276" s="10">
        <v>1</v>
      </c>
      <c r="C276" s="16">
        <v>33</v>
      </c>
      <c r="D276" s="17">
        <v>6</v>
      </c>
    </row>
    <row r="277" spans="1:5" x14ac:dyDescent="0.2">
      <c r="A277" s="10">
        <v>7</v>
      </c>
      <c r="B277" s="10">
        <v>1</v>
      </c>
      <c r="C277" s="16">
        <v>34</v>
      </c>
      <c r="D277" s="17">
        <v>9</v>
      </c>
    </row>
    <row r="278" spans="1:5" x14ac:dyDescent="0.2">
      <c r="A278" s="20">
        <v>7</v>
      </c>
      <c r="B278" s="20">
        <v>1</v>
      </c>
      <c r="C278" s="16">
        <v>35</v>
      </c>
      <c r="D278" s="17">
        <v>0</v>
      </c>
    </row>
    <row r="279" spans="1:5" x14ac:dyDescent="0.2">
      <c r="A279" s="10">
        <v>7</v>
      </c>
      <c r="B279" s="10">
        <v>1</v>
      </c>
      <c r="C279" s="16">
        <v>36</v>
      </c>
      <c r="D279" s="17">
        <v>7</v>
      </c>
    </row>
    <row r="280" spans="1:5" x14ac:dyDescent="0.2">
      <c r="A280" s="10">
        <v>7</v>
      </c>
      <c r="B280" s="10">
        <v>1</v>
      </c>
      <c r="C280" s="16">
        <v>37</v>
      </c>
      <c r="D280" s="17">
        <v>4</v>
      </c>
    </row>
    <row r="281" spans="1:5" x14ac:dyDescent="0.2">
      <c r="A281" s="10">
        <v>7</v>
      </c>
      <c r="B281" s="10">
        <v>1</v>
      </c>
      <c r="C281" s="16">
        <v>38</v>
      </c>
      <c r="D281" s="17">
        <v>19</v>
      </c>
    </row>
    <row r="282" spans="1:5" x14ac:dyDescent="0.2">
      <c r="A282" s="10">
        <v>7</v>
      </c>
      <c r="B282" s="10">
        <v>1</v>
      </c>
      <c r="C282" s="16">
        <v>39</v>
      </c>
      <c r="D282" s="17">
        <v>11</v>
      </c>
    </row>
    <row r="283" spans="1:5" x14ac:dyDescent="0.2">
      <c r="A283" s="23">
        <v>7</v>
      </c>
      <c r="B283" s="23">
        <v>1</v>
      </c>
      <c r="C283" s="23">
        <v>40</v>
      </c>
      <c r="D283" s="24">
        <v>0</v>
      </c>
      <c r="E283" s="25"/>
    </row>
    <row r="284" spans="1:5" x14ac:dyDescent="0.2">
      <c r="A284" s="10">
        <v>8</v>
      </c>
      <c r="B284" s="10">
        <v>1</v>
      </c>
      <c r="C284" s="16">
        <v>1</v>
      </c>
      <c r="D284" s="17">
        <v>0</v>
      </c>
    </row>
    <row r="285" spans="1:5" x14ac:dyDescent="0.2">
      <c r="A285" s="10">
        <v>8</v>
      </c>
      <c r="B285" s="10">
        <v>1</v>
      </c>
      <c r="C285" s="16">
        <v>2</v>
      </c>
      <c r="D285" s="17">
        <v>0</v>
      </c>
    </row>
    <row r="286" spans="1:5" x14ac:dyDescent="0.2">
      <c r="A286" s="10">
        <v>8</v>
      </c>
      <c r="B286" s="10">
        <v>1</v>
      </c>
      <c r="C286" s="16">
        <v>3</v>
      </c>
      <c r="D286" s="17">
        <v>0</v>
      </c>
    </row>
    <row r="287" spans="1:5" x14ac:dyDescent="0.2">
      <c r="A287" s="10">
        <v>8</v>
      </c>
      <c r="B287" s="10">
        <v>1</v>
      </c>
      <c r="C287" s="16">
        <v>4</v>
      </c>
      <c r="D287" s="17">
        <v>0</v>
      </c>
    </row>
    <row r="288" spans="1:5" x14ac:dyDescent="0.2">
      <c r="A288" s="20">
        <v>8</v>
      </c>
      <c r="B288" s="20">
        <v>1</v>
      </c>
      <c r="C288" s="16">
        <v>5</v>
      </c>
      <c r="D288" s="17">
        <v>0</v>
      </c>
    </row>
    <row r="289" spans="1:5" x14ac:dyDescent="0.2">
      <c r="A289" s="10">
        <v>8</v>
      </c>
      <c r="B289" s="10">
        <v>1</v>
      </c>
      <c r="C289" s="16">
        <v>6</v>
      </c>
      <c r="D289" s="17">
        <v>2</v>
      </c>
    </row>
    <row r="290" spans="1:5" x14ac:dyDescent="0.2">
      <c r="A290" s="10">
        <v>8</v>
      </c>
      <c r="B290" s="10">
        <v>1</v>
      </c>
      <c r="C290" s="16">
        <v>7</v>
      </c>
      <c r="D290" s="17">
        <v>0</v>
      </c>
    </row>
    <row r="291" spans="1:5" x14ac:dyDescent="0.2">
      <c r="A291" s="10">
        <v>8</v>
      </c>
      <c r="B291" s="10">
        <v>1</v>
      </c>
      <c r="C291" s="16">
        <v>8</v>
      </c>
      <c r="D291" s="17">
        <v>0</v>
      </c>
    </row>
    <row r="292" spans="1:5" x14ac:dyDescent="0.2">
      <c r="A292" s="10">
        <v>8</v>
      </c>
      <c r="B292" s="10">
        <v>1</v>
      </c>
      <c r="C292" s="16">
        <v>9</v>
      </c>
      <c r="D292" s="17">
        <v>0</v>
      </c>
    </row>
    <row r="293" spans="1:5" x14ac:dyDescent="0.2">
      <c r="A293" s="23">
        <v>8</v>
      </c>
      <c r="B293" s="23">
        <v>1</v>
      </c>
      <c r="C293" s="23">
        <v>10</v>
      </c>
      <c r="D293" s="24">
        <v>0</v>
      </c>
      <c r="E293" s="25"/>
    </row>
    <row r="294" spans="1:5" x14ac:dyDescent="0.2">
      <c r="A294" s="10">
        <v>8</v>
      </c>
      <c r="B294" s="10">
        <v>1</v>
      </c>
      <c r="C294" s="16">
        <v>11</v>
      </c>
      <c r="D294" s="17">
        <v>0</v>
      </c>
    </row>
    <row r="295" spans="1:5" x14ac:dyDescent="0.2">
      <c r="A295" s="10">
        <v>8</v>
      </c>
      <c r="B295" s="10">
        <v>1</v>
      </c>
      <c r="C295" s="16">
        <v>12</v>
      </c>
      <c r="D295" s="17">
        <v>0</v>
      </c>
    </row>
    <row r="296" spans="1:5" x14ac:dyDescent="0.2">
      <c r="A296" s="10">
        <v>8</v>
      </c>
      <c r="B296" s="10">
        <v>1</v>
      </c>
      <c r="C296" s="16">
        <v>13</v>
      </c>
      <c r="D296" s="17">
        <v>2</v>
      </c>
    </row>
    <row r="297" spans="1:5" x14ac:dyDescent="0.2">
      <c r="A297" s="10">
        <v>8</v>
      </c>
      <c r="B297" s="10">
        <v>1</v>
      </c>
      <c r="C297" s="16">
        <v>14</v>
      </c>
      <c r="D297" s="17">
        <v>0</v>
      </c>
    </row>
    <row r="298" spans="1:5" x14ac:dyDescent="0.2">
      <c r="A298" s="20">
        <v>8</v>
      </c>
      <c r="B298" s="20">
        <v>1</v>
      </c>
      <c r="C298" s="16">
        <v>15</v>
      </c>
      <c r="D298" s="17">
        <v>4</v>
      </c>
    </row>
    <row r="299" spans="1:5" x14ac:dyDescent="0.2">
      <c r="A299" s="10">
        <v>8</v>
      </c>
      <c r="B299" s="10">
        <v>1</v>
      </c>
      <c r="C299" s="16">
        <v>16</v>
      </c>
      <c r="D299" s="17">
        <v>1</v>
      </c>
    </row>
    <row r="300" spans="1:5" x14ac:dyDescent="0.2">
      <c r="A300" s="10">
        <v>8</v>
      </c>
      <c r="B300" s="10">
        <v>1</v>
      </c>
      <c r="C300" s="16">
        <v>17</v>
      </c>
      <c r="D300" s="17">
        <v>0</v>
      </c>
    </row>
    <row r="301" spans="1:5" x14ac:dyDescent="0.2">
      <c r="A301" s="10">
        <v>8</v>
      </c>
      <c r="B301" s="10">
        <v>1</v>
      </c>
      <c r="C301" s="16">
        <v>18</v>
      </c>
      <c r="D301" s="17">
        <v>0</v>
      </c>
    </row>
    <row r="302" spans="1:5" x14ac:dyDescent="0.2">
      <c r="A302" s="10">
        <v>8</v>
      </c>
      <c r="B302" s="10">
        <v>1</v>
      </c>
      <c r="C302" s="16">
        <v>19</v>
      </c>
      <c r="D302" s="17">
        <v>1</v>
      </c>
    </row>
    <row r="303" spans="1:5" x14ac:dyDescent="0.2">
      <c r="A303" s="23">
        <v>8</v>
      </c>
      <c r="B303" s="23">
        <v>1</v>
      </c>
      <c r="C303" s="23">
        <v>20</v>
      </c>
      <c r="D303" s="24">
        <v>0</v>
      </c>
      <c r="E303" s="25"/>
    </row>
    <row r="304" spans="1:5" x14ac:dyDescent="0.2">
      <c r="A304" s="10">
        <v>8</v>
      </c>
      <c r="B304" s="10">
        <v>1</v>
      </c>
      <c r="C304" s="16">
        <v>21</v>
      </c>
      <c r="D304" s="17">
        <v>2</v>
      </c>
    </row>
    <row r="305" spans="1:5" x14ac:dyDescent="0.2">
      <c r="A305" s="10">
        <v>8</v>
      </c>
      <c r="B305" s="10">
        <v>1</v>
      </c>
      <c r="C305" s="16">
        <v>22</v>
      </c>
      <c r="D305" s="17">
        <v>1</v>
      </c>
    </row>
    <row r="306" spans="1:5" x14ac:dyDescent="0.2">
      <c r="A306" s="10">
        <v>8</v>
      </c>
      <c r="B306" s="10">
        <v>1</v>
      </c>
      <c r="C306" s="16">
        <v>23</v>
      </c>
      <c r="D306" s="17">
        <v>0</v>
      </c>
    </row>
    <row r="307" spans="1:5" x14ac:dyDescent="0.2">
      <c r="A307" s="10">
        <v>8</v>
      </c>
      <c r="B307" s="10">
        <v>1</v>
      </c>
      <c r="C307" s="16">
        <v>24</v>
      </c>
      <c r="D307" s="17">
        <v>1</v>
      </c>
    </row>
    <row r="308" spans="1:5" x14ac:dyDescent="0.2">
      <c r="A308" s="20">
        <v>8</v>
      </c>
      <c r="B308" s="20">
        <v>1</v>
      </c>
      <c r="C308" s="16">
        <v>25</v>
      </c>
      <c r="D308" s="17">
        <v>0</v>
      </c>
    </row>
    <row r="309" spans="1:5" x14ac:dyDescent="0.2">
      <c r="A309" s="10">
        <v>8</v>
      </c>
      <c r="B309" s="10">
        <v>1</v>
      </c>
      <c r="C309" s="16">
        <v>26</v>
      </c>
      <c r="D309" s="17">
        <v>1</v>
      </c>
    </row>
    <row r="310" spans="1:5" x14ac:dyDescent="0.2">
      <c r="A310" s="10">
        <v>8</v>
      </c>
      <c r="B310" s="10">
        <v>1</v>
      </c>
      <c r="C310" s="16">
        <v>27</v>
      </c>
      <c r="D310" s="17">
        <v>1</v>
      </c>
    </row>
    <row r="311" spans="1:5" x14ac:dyDescent="0.2">
      <c r="A311" s="10">
        <v>8</v>
      </c>
      <c r="B311" s="10">
        <v>1</v>
      </c>
      <c r="C311" s="16">
        <v>28</v>
      </c>
      <c r="D311" s="17">
        <v>9</v>
      </c>
    </row>
    <row r="312" spans="1:5" x14ac:dyDescent="0.2">
      <c r="A312" s="20">
        <v>8</v>
      </c>
      <c r="B312" s="20">
        <v>1</v>
      </c>
      <c r="C312" s="16">
        <v>29</v>
      </c>
      <c r="D312" s="17">
        <v>0</v>
      </c>
    </row>
    <row r="313" spans="1:5" x14ac:dyDescent="0.2">
      <c r="A313" s="23">
        <v>8</v>
      </c>
      <c r="B313" s="23">
        <v>1</v>
      </c>
      <c r="C313" s="23">
        <v>30</v>
      </c>
      <c r="D313" s="24">
        <v>0</v>
      </c>
      <c r="E313" s="25"/>
    </row>
    <row r="314" spans="1:5" x14ac:dyDescent="0.2">
      <c r="A314" s="10">
        <v>8</v>
      </c>
      <c r="B314" s="10">
        <v>1</v>
      </c>
      <c r="C314" s="16">
        <v>31</v>
      </c>
      <c r="D314" s="17">
        <v>1</v>
      </c>
    </row>
    <row r="315" spans="1:5" x14ac:dyDescent="0.2">
      <c r="A315" s="10">
        <v>8</v>
      </c>
      <c r="B315" s="10">
        <v>1</v>
      </c>
      <c r="C315" s="16">
        <v>32</v>
      </c>
      <c r="D315" s="17">
        <v>2</v>
      </c>
    </row>
    <row r="316" spans="1:5" x14ac:dyDescent="0.2">
      <c r="A316" s="10">
        <v>8</v>
      </c>
      <c r="B316" s="10">
        <v>1</v>
      </c>
      <c r="C316" s="16">
        <v>33</v>
      </c>
      <c r="D316" s="17">
        <v>1</v>
      </c>
    </row>
    <row r="317" spans="1:5" x14ac:dyDescent="0.2">
      <c r="A317" s="10">
        <v>8</v>
      </c>
      <c r="B317" s="10">
        <v>1</v>
      </c>
      <c r="C317" s="16">
        <v>34</v>
      </c>
      <c r="D317" s="17">
        <v>0</v>
      </c>
    </row>
    <row r="318" spans="1:5" x14ac:dyDescent="0.2">
      <c r="A318" s="20">
        <v>8</v>
      </c>
      <c r="B318" s="20">
        <v>1</v>
      </c>
      <c r="C318" s="16">
        <v>35</v>
      </c>
      <c r="D318" s="17">
        <v>1</v>
      </c>
    </row>
    <row r="319" spans="1:5" x14ac:dyDescent="0.2">
      <c r="A319" s="10">
        <v>8</v>
      </c>
      <c r="B319" s="10">
        <v>1</v>
      </c>
      <c r="C319" s="16">
        <v>36</v>
      </c>
      <c r="D319" s="17">
        <v>0</v>
      </c>
    </row>
    <row r="320" spans="1:5" x14ac:dyDescent="0.2">
      <c r="A320" s="10">
        <v>8</v>
      </c>
      <c r="B320" s="10">
        <v>1</v>
      </c>
      <c r="C320" s="16">
        <v>37</v>
      </c>
      <c r="D320" s="17">
        <v>0</v>
      </c>
    </row>
    <row r="321" spans="1:5" x14ac:dyDescent="0.2">
      <c r="A321" s="10">
        <v>8</v>
      </c>
      <c r="B321" s="10">
        <v>1</v>
      </c>
      <c r="C321" s="16">
        <v>38</v>
      </c>
      <c r="D321" s="17">
        <v>0</v>
      </c>
    </row>
    <row r="322" spans="1:5" x14ac:dyDescent="0.2">
      <c r="A322" s="10">
        <v>8</v>
      </c>
      <c r="B322" s="10">
        <v>1</v>
      </c>
      <c r="C322" s="16">
        <v>39</v>
      </c>
      <c r="D322" s="17">
        <v>2</v>
      </c>
    </row>
    <row r="323" spans="1:5" x14ac:dyDescent="0.2">
      <c r="A323" s="23">
        <v>8</v>
      </c>
      <c r="B323" s="23">
        <v>1</v>
      </c>
      <c r="C323" s="23">
        <v>40</v>
      </c>
      <c r="D323" s="24">
        <v>4</v>
      </c>
      <c r="E323" s="25"/>
    </row>
    <row r="324" spans="1:5" x14ac:dyDescent="0.2">
      <c r="A324" s="10">
        <v>9</v>
      </c>
      <c r="B324" s="10">
        <v>1</v>
      </c>
      <c r="C324" s="16">
        <v>1</v>
      </c>
      <c r="D324" s="17">
        <v>0</v>
      </c>
    </row>
    <row r="325" spans="1:5" x14ac:dyDescent="0.2">
      <c r="A325" s="10">
        <v>9</v>
      </c>
      <c r="B325" s="10">
        <v>1</v>
      </c>
      <c r="C325" s="16">
        <v>2</v>
      </c>
      <c r="D325" s="17">
        <v>0</v>
      </c>
    </row>
    <row r="326" spans="1:5" x14ac:dyDescent="0.2">
      <c r="A326" s="10">
        <v>9</v>
      </c>
      <c r="B326" s="10">
        <v>1</v>
      </c>
      <c r="C326" s="16">
        <v>3</v>
      </c>
      <c r="D326" s="17">
        <v>0</v>
      </c>
    </row>
    <row r="327" spans="1:5" x14ac:dyDescent="0.2">
      <c r="A327" s="10">
        <v>9</v>
      </c>
      <c r="B327" s="10">
        <v>1</v>
      </c>
      <c r="C327" s="16">
        <v>4</v>
      </c>
      <c r="D327" s="17">
        <v>3</v>
      </c>
    </row>
    <row r="328" spans="1:5" x14ac:dyDescent="0.2">
      <c r="A328" s="20">
        <v>9</v>
      </c>
      <c r="B328" s="20">
        <v>1</v>
      </c>
      <c r="C328" s="16">
        <v>5</v>
      </c>
      <c r="D328" s="17">
        <v>3</v>
      </c>
    </row>
    <row r="329" spans="1:5" x14ac:dyDescent="0.2">
      <c r="A329" s="10">
        <v>9</v>
      </c>
      <c r="B329" s="10">
        <v>1</v>
      </c>
      <c r="C329" s="16">
        <v>6</v>
      </c>
      <c r="D329" s="17">
        <v>0</v>
      </c>
    </row>
    <row r="330" spans="1:5" x14ac:dyDescent="0.2">
      <c r="A330" s="10">
        <v>9</v>
      </c>
      <c r="B330" s="10">
        <v>1</v>
      </c>
      <c r="C330" s="16">
        <v>7</v>
      </c>
      <c r="D330" s="17">
        <v>0</v>
      </c>
    </row>
    <row r="331" spans="1:5" x14ac:dyDescent="0.2">
      <c r="A331" s="10">
        <v>9</v>
      </c>
      <c r="B331" s="10">
        <v>1</v>
      </c>
      <c r="C331" s="16">
        <v>8</v>
      </c>
      <c r="D331" s="17">
        <v>0</v>
      </c>
    </row>
    <row r="332" spans="1:5" x14ac:dyDescent="0.2">
      <c r="A332" s="10">
        <v>9</v>
      </c>
      <c r="B332" s="10">
        <v>1</v>
      </c>
      <c r="C332" s="16">
        <v>9</v>
      </c>
      <c r="D332" s="17">
        <v>1</v>
      </c>
    </row>
    <row r="333" spans="1:5" x14ac:dyDescent="0.2">
      <c r="A333" s="23">
        <v>9</v>
      </c>
      <c r="B333" s="23">
        <v>1</v>
      </c>
      <c r="C333" s="23">
        <v>10</v>
      </c>
      <c r="D333" s="24">
        <v>0</v>
      </c>
      <c r="E333" s="25"/>
    </row>
    <row r="334" spans="1:5" x14ac:dyDescent="0.2">
      <c r="A334" s="10">
        <v>9</v>
      </c>
      <c r="B334" s="10">
        <v>1</v>
      </c>
      <c r="C334" s="16">
        <v>11</v>
      </c>
      <c r="D334" s="17">
        <v>2</v>
      </c>
    </row>
    <row r="335" spans="1:5" x14ac:dyDescent="0.2">
      <c r="A335" s="10">
        <v>9</v>
      </c>
      <c r="B335" s="10">
        <v>1</v>
      </c>
      <c r="C335" s="16">
        <v>12</v>
      </c>
      <c r="D335" s="17">
        <v>0</v>
      </c>
    </row>
    <row r="336" spans="1:5" x14ac:dyDescent="0.2">
      <c r="A336" s="10">
        <v>9</v>
      </c>
      <c r="B336" s="10">
        <v>1</v>
      </c>
      <c r="C336" s="16">
        <v>13</v>
      </c>
      <c r="D336" s="17">
        <v>0</v>
      </c>
    </row>
    <row r="337" spans="1:5" x14ac:dyDescent="0.2">
      <c r="A337" s="10">
        <v>9</v>
      </c>
      <c r="B337" s="10">
        <v>1</v>
      </c>
      <c r="C337" s="16">
        <v>14</v>
      </c>
      <c r="D337" s="17">
        <v>0</v>
      </c>
    </row>
    <row r="338" spans="1:5" x14ac:dyDescent="0.2">
      <c r="A338" s="20">
        <v>9</v>
      </c>
      <c r="B338" s="20">
        <v>1</v>
      </c>
      <c r="C338" s="16">
        <v>15</v>
      </c>
      <c r="D338" s="17">
        <v>0</v>
      </c>
    </row>
    <row r="339" spans="1:5" x14ac:dyDescent="0.2">
      <c r="A339" s="10">
        <v>9</v>
      </c>
      <c r="B339" s="10">
        <v>1</v>
      </c>
      <c r="C339" s="16">
        <v>16</v>
      </c>
      <c r="D339" s="17">
        <v>1</v>
      </c>
    </row>
    <row r="340" spans="1:5" x14ac:dyDescent="0.2">
      <c r="A340" s="10">
        <v>9</v>
      </c>
      <c r="B340" s="10">
        <v>1</v>
      </c>
      <c r="C340" s="16">
        <v>17</v>
      </c>
      <c r="D340" s="17">
        <v>0</v>
      </c>
    </row>
    <row r="341" spans="1:5" x14ac:dyDescent="0.2">
      <c r="A341" s="10">
        <v>9</v>
      </c>
      <c r="B341" s="10">
        <v>1</v>
      </c>
      <c r="C341" s="16">
        <v>18</v>
      </c>
      <c r="D341" s="17">
        <v>0</v>
      </c>
    </row>
    <row r="342" spans="1:5" x14ac:dyDescent="0.2">
      <c r="A342" s="10">
        <v>9</v>
      </c>
      <c r="B342" s="10">
        <v>1</v>
      </c>
      <c r="C342" s="16">
        <v>19</v>
      </c>
      <c r="D342" s="17">
        <v>7</v>
      </c>
    </row>
    <row r="343" spans="1:5" x14ac:dyDescent="0.2">
      <c r="A343" s="23">
        <v>9</v>
      </c>
      <c r="B343" s="23">
        <v>1</v>
      </c>
      <c r="C343" s="23">
        <v>20</v>
      </c>
      <c r="D343" s="24">
        <v>2</v>
      </c>
      <c r="E343" s="25"/>
    </row>
    <row r="344" spans="1:5" x14ac:dyDescent="0.2">
      <c r="A344" s="10">
        <v>9</v>
      </c>
      <c r="B344" s="10">
        <v>1</v>
      </c>
      <c r="C344" s="16">
        <v>21</v>
      </c>
      <c r="D344" s="17">
        <v>0</v>
      </c>
    </row>
    <row r="345" spans="1:5" x14ac:dyDescent="0.2">
      <c r="A345" s="10">
        <v>9</v>
      </c>
      <c r="B345" s="10">
        <v>1</v>
      </c>
      <c r="C345" s="16">
        <v>22</v>
      </c>
      <c r="D345" s="17">
        <v>2</v>
      </c>
    </row>
    <row r="346" spans="1:5" x14ac:dyDescent="0.2">
      <c r="A346" s="10">
        <v>9</v>
      </c>
      <c r="B346" s="10">
        <v>1</v>
      </c>
      <c r="C346" s="16">
        <v>23</v>
      </c>
      <c r="D346" s="17">
        <v>3</v>
      </c>
    </row>
    <row r="347" spans="1:5" x14ac:dyDescent="0.2">
      <c r="A347" s="10">
        <v>9</v>
      </c>
      <c r="B347" s="10">
        <v>1</v>
      </c>
      <c r="C347" s="16">
        <v>24</v>
      </c>
      <c r="D347" s="17">
        <v>2</v>
      </c>
    </row>
    <row r="348" spans="1:5" x14ac:dyDescent="0.2">
      <c r="A348" s="20">
        <v>9</v>
      </c>
      <c r="B348" s="20">
        <v>1</v>
      </c>
      <c r="C348" s="16">
        <v>25</v>
      </c>
      <c r="D348" s="17">
        <v>0</v>
      </c>
    </row>
    <row r="349" spans="1:5" x14ac:dyDescent="0.2">
      <c r="A349" s="10">
        <v>9</v>
      </c>
      <c r="B349" s="10">
        <v>1</v>
      </c>
      <c r="C349" s="16">
        <v>26</v>
      </c>
      <c r="D349" s="17">
        <v>0</v>
      </c>
    </row>
    <row r="350" spans="1:5" x14ac:dyDescent="0.2">
      <c r="A350" s="10">
        <v>9</v>
      </c>
      <c r="B350" s="10">
        <v>1</v>
      </c>
      <c r="C350" s="16">
        <v>27</v>
      </c>
      <c r="D350" s="17">
        <v>0</v>
      </c>
    </row>
    <row r="351" spans="1:5" x14ac:dyDescent="0.2">
      <c r="A351" s="10">
        <v>9</v>
      </c>
      <c r="B351" s="10">
        <v>1</v>
      </c>
      <c r="C351" s="16">
        <v>28</v>
      </c>
      <c r="D351" s="17">
        <v>2</v>
      </c>
    </row>
    <row r="352" spans="1:5" x14ac:dyDescent="0.2">
      <c r="A352" s="20">
        <v>9</v>
      </c>
      <c r="B352" s="20">
        <v>1</v>
      </c>
      <c r="C352" s="16">
        <v>29</v>
      </c>
      <c r="D352" s="17">
        <v>0</v>
      </c>
    </row>
    <row r="353" spans="1:5" x14ac:dyDescent="0.2">
      <c r="A353" s="23">
        <v>9</v>
      </c>
      <c r="B353" s="23">
        <v>1</v>
      </c>
      <c r="C353" s="23">
        <v>30</v>
      </c>
      <c r="D353" s="24">
        <v>0</v>
      </c>
      <c r="E353" s="25"/>
    </row>
    <row r="354" spans="1:5" x14ac:dyDescent="0.2">
      <c r="A354" s="10">
        <v>9</v>
      </c>
      <c r="B354" s="10">
        <v>1</v>
      </c>
      <c r="C354" s="16">
        <v>31</v>
      </c>
      <c r="D354" s="17">
        <v>5</v>
      </c>
    </row>
    <row r="355" spans="1:5" x14ac:dyDescent="0.2">
      <c r="A355" s="10">
        <v>9</v>
      </c>
      <c r="B355" s="10">
        <v>1</v>
      </c>
      <c r="C355" s="16">
        <v>32</v>
      </c>
      <c r="D355" s="17">
        <v>7</v>
      </c>
    </row>
    <row r="356" spans="1:5" x14ac:dyDescent="0.2">
      <c r="A356" s="10">
        <v>9</v>
      </c>
      <c r="B356" s="10">
        <v>1</v>
      </c>
      <c r="C356" s="16">
        <v>33</v>
      </c>
      <c r="D356" s="17">
        <v>0</v>
      </c>
    </row>
    <row r="357" spans="1:5" x14ac:dyDescent="0.2">
      <c r="A357" s="10">
        <v>9</v>
      </c>
      <c r="B357" s="10">
        <v>1</v>
      </c>
      <c r="C357" s="16">
        <v>34</v>
      </c>
      <c r="D357" s="17">
        <v>0</v>
      </c>
    </row>
    <row r="358" spans="1:5" x14ac:dyDescent="0.2">
      <c r="A358" s="20">
        <v>9</v>
      </c>
      <c r="B358" s="20">
        <v>1</v>
      </c>
      <c r="C358" s="16">
        <v>35</v>
      </c>
      <c r="D358" s="17">
        <v>3</v>
      </c>
    </row>
    <row r="359" spans="1:5" x14ac:dyDescent="0.2">
      <c r="A359" s="10">
        <v>9</v>
      </c>
      <c r="B359" s="10">
        <v>1</v>
      </c>
      <c r="C359" s="16">
        <v>36</v>
      </c>
      <c r="D359" s="17">
        <v>1</v>
      </c>
    </row>
    <row r="360" spans="1:5" x14ac:dyDescent="0.2">
      <c r="A360" s="10">
        <v>9</v>
      </c>
      <c r="B360" s="10">
        <v>1</v>
      </c>
      <c r="C360" s="16">
        <v>37</v>
      </c>
      <c r="D360" s="17">
        <v>0</v>
      </c>
    </row>
    <row r="361" spans="1:5" x14ac:dyDescent="0.2">
      <c r="A361" s="10">
        <v>9</v>
      </c>
      <c r="B361" s="10">
        <v>1</v>
      </c>
      <c r="C361" s="16">
        <v>38</v>
      </c>
      <c r="D361" s="17">
        <v>3</v>
      </c>
    </row>
    <row r="362" spans="1:5" x14ac:dyDescent="0.2">
      <c r="A362" s="10">
        <v>9</v>
      </c>
      <c r="B362" s="10">
        <v>1</v>
      </c>
      <c r="C362" s="16">
        <v>39</v>
      </c>
      <c r="D362" s="17">
        <v>1</v>
      </c>
    </row>
    <row r="363" spans="1:5" x14ac:dyDescent="0.2">
      <c r="A363" s="23">
        <v>9</v>
      </c>
      <c r="B363" s="23">
        <v>1</v>
      </c>
      <c r="C363" s="23">
        <v>40</v>
      </c>
      <c r="D363" s="24"/>
      <c r="E363" s="25" t="s">
        <v>138</v>
      </c>
    </row>
    <row r="364" spans="1:5" x14ac:dyDescent="0.2">
      <c r="A364" s="10">
        <v>10</v>
      </c>
      <c r="B364" s="10">
        <v>1</v>
      </c>
      <c r="C364" s="16">
        <v>1</v>
      </c>
      <c r="D364" s="17">
        <v>3</v>
      </c>
    </row>
    <row r="365" spans="1:5" x14ac:dyDescent="0.2">
      <c r="A365" s="10">
        <v>10</v>
      </c>
      <c r="B365" s="10">
        <v>1</v>
      </c>
      <c r="C365" s="16">
        <v>2</v>
      </c>
      <c r="D365" s="17">
        <v>0</v>
      </c>
    </row>
    <row r="366" spans="1:5" x14ac:dyDescent="0.2">
      <c r="A366" s="10">
        <v>10</v>
      </c>
      <c r="B366" s="10">
        <v>1</v>
      </c>
      <c r="C366" s="16">
        <v>3</v>
      </c>
      <c r="D366" s="17">
        <v>0</v>
      </c>
    </row>
    <row r="367" spans="1:5" x14ac:dyDescent="0.2">
      <c r="A367" s="10">
        <v>10</v>
      </c>
      <c r="B367" s="10">
        <v>1</v>
      </c>
      <c r="C367" s="16">
        <v>4</v>
      </c>
      <c r="D367" s="17">
        <v>0</v>
      </c>
    </row>
    <row r="368" spans="1:5" x14ac:dyDescent="0.2">
      <c r="A368" s="20">
        <v>10</v>
      </c>
      <c r="B368" s="20">
        <v>1</v>
      </c>
      <c r="C368" s="16">
        <v>5</v>
      </c>
      <c r="D368" s="17">
        <v>1</v>
      </c>
    </row>
    <row r="369" spans="1:5" x14ac:dyDescent="0.2">
      <c r="A369" s="10">
        <v>10</v>
      </c>
      <c r="B369" s="10">
        <v>1</v>
      </c>
      <c r="C369" s="16">
        <v>6</v>
      </c>
      <c r="D369" s="17">
        <v>0</v>
      </c>
    </row>
    <row r="370" spans="1:5" x14ac:dyDescent="0.2">
      <c r="A370" s="10">
        <v>10</v>
      </c>
      <c r="B370" s="10">
        <v>1</v>
      </c>
      <c r="C370" s="16">
        <v>7</v>
      </c>
      <c r="D370" s="17">
        <v>0</v>
      </c>
    </row>
    <row r="371" spans="1:5" x14ac:dyDescent="0.2">
      <c r="A371" s="10">
        <v>10</v>
      </c>
      <c r="B371" s="10">
        <v>1</v>
      </c>
      <c r="C371" s="16">
        <v>8</v>
      </c>
      <c r="D371" s="17">
        <v>1</v>
      </c>
    </row>
    <row r="372" spans="1:5" x14ac:dyDescent="0.2">
      <c r="A372" s="10">
        <v>10</v>
      </c>
      <c r="B372" s="10">
        <v>1</v>
      </c>
      <c r="C372" s="16">
        <v>9</v>
      </c>
      <c r="D372" s="17">
        <v>0</v>
      </c>
    </row>
    <row r="373" spans="1:5" x14ac:dyDescent="0.2">
      <c r="A373" s="23">
        <v>10</v>
      </c>
      <c r="B373" s="23">
        <v>1</v>
      </c>
      <c r="C373" s="23">
        <v>10</v>
      </c>
      <c r="D373" s="24">
        <v>1</v>
      </c>
      <c r="E373" s="25"/>
    </row>
    <row r="374" spans="1:5" x14ac:dyDescent="0.2">
      <c r="A374" s="10">
        <v>10</v>
      </c>
      <c r="B374" s="10">
        <v>1</v>
      </c>
      <c r="C374" s="16">
        <v>11</v>
      </c>
      <c r="D374" s="17">
        <v>0</v>
      </c>
    </row>
    <row r="375" spans="1:5" x14ac:dyDescent="0.2">
      <c r="A375" s="10">
        <v>10</v>
      </c>
      <c r="B375" s="10">
        <v>1</v>
      </c>
      <c r="C375" s="16">
        <v>12</v>
      </c>
      <c r="D375" s="17">
        <v>0</v>
      </c>
    </row>
    <row r="376" spans="1:5" x14ac:dyDescent="0.2">
      <c r="A376" s="10">
        <v>10</v>
      </c>
      <c r="B376" s="10">
        <v>1</v>
      </c>
      <c r="C376" s="16">
        <v>13</v>
      </c>
      <c r="D376" s="17">
        <v>0</v>
      </c>
    </row>
    <row r="377" spans="1:5" x14ac:dyDescent="0.2">
      <c r="A377" s="10">
        <v>10</v>
      </c>
      <c r="B377" s="10">
        <v>1</v>
      </c>
      <c r="C377" s="16">
        <v>14</v>
      </c>
      <c r="D377" s="17">
        <v>0</v>
      </c>
    </row>
    <row r="378" spans="1:5" x14ac:dyDescent="0.2">
      <c r="A378" s="20">
        <v>10</v>
      </c>
      <c r="B378" s="20">
        <v>1</v>
      </c>
      <c r="C378" s="16">
        <v>15</v>
      </c>
      <c r="D378" s="17">
        <v>0</v>
      </c>
    </row>
    <row r="379" spans="1:5" x14ac:dyDescent="0.2">
      <c r="A379" s="10">
        <v>10</v>
      </c>
      <c r="B379" s="10">
        <v>1</v>
      </c>
      <c r="C379" s="16">
        <v>16</v>
      </c>
      <c r="D379" s="17">
        <v>0</v>
      </c>
    </row>
    <row r="380" spans="1:5" x14ac:dyDescent="0.2">
      <c r="A380" s="10">
        <v>10</v>
      </c>
      <c r="B380" s="10">
        <v>1</v>
      </c>
      <c r="C380" s="16">
        <v>17</v>
      </c>
      <c r="D380" s="17">
        <v>0</v>
      </c>
    </row>
    <row r="381" spans="1:5" x14ac:dyDescent="0.2">
      <c r="A381" s="10">
        <v>10</v>
      </c>
      <c r="B381" s="10">
        <v>1</v>
      </c>
      <c r="C381" s="16">
        <v>18</v>
      </c>
      <c r="D381" s="17">
        <v>0</v>
      </c>
    </row>
    <row r="382" spans="1:5" x14ac:dyDescent="0.2">
      <c r="A382" s="10">
        <v>10</v>
      </c>
      <c r="B382" s="10">
        <v>1</v>
      </c>
      <c r="C382" s="16">
        <v>19</v>
      </c>
      <c r="D382" s="17">
        <v>0</v>
      </c>
    </row>
    <row r="383" spans="1:5" x14ac:dyDescent="0.2">
      <c r="A383" s="23">
        <v>10</v>
      </c>
      <c r="B383" s="23">
        <v>1</v>
      </c>
      <c r="C383" s="23">
        <v>20</v>
      </c>
      <c r="D383" s="24">
        <v>0</v>
      </c>
      <c r="E383" s="25"/>
    </row>
    <row r="384" spans="1:5" x14ac:dyDescent="0.2">
      <c r="A384" s="10">
        <v>10</v>
      </c>
      <c r="B384" s="10">
        <v>1</v>
      </c>
      <c r="C384" s="16">
        <v>21</v>
      </c>
      <c r="D384" s="17">
        <v>0</v>
      </c>
    </row>
    <row r="385" spans="1:5" x14ac:dyDescent="0.2">
      <c r="A385" s="10">
        <v>10</v>
      </c>
      <c r="B385" s="10">
        <v>1</v>
      </c>
      <c r="C385" s="16">
        <v>22</v>
      </c>
      <c r="D385" s="17">
        <v>0</v>
      </c>
    </row>
    <row r="386" spans="1:5" x14ac:dyDescent="0.2">
      <c r="A386" s="10">
        <v>10</v>
      </c>
      <c r="B386" s="10">
        <v>1</v>
      </c>
      <c r="C386" s="16">
        <v>23</v>
      </c>
      <c r="D386" s="17">
        <v>2</v>
      </c>
    </row>
    <row r="387" spans="1:5" x14ac:dyDescent="0.2">
      <c r="A387" s="10">
        <v>10</v>
      </c>
      <c r="B387" s="10">
        <v>1</v>
      </c>
      <c r="C387" s="16">
        <v>24</v>
      </c>
      <c r="D387" s="17">
        <v>0</v>
      </c>
    </row>
    <row r="388" spans="1:5" x14ac:dyDescent="0.2">
      <c r="A388" s="20">
        <v>10</v>
      </c>
      <c r="B388" s="20">
        <v>1</v>
      </c>
      <c r="C388" s="16">
        <v>25</v>
      </c>
      <c r="D388" s="17">
        <v>1</v>
      </c>
    </row>
    <row r="389" spans="1:5" x14ac:dyDescent="0.2">
      <c r="A389" s="10">
        <v>10</v>
      </c>
      <c r="B389" s="10">
        <v>1</v>
      </c>
      <c r="C389" s="16">
        <v>26</v>
      </c>
      <c r="D389" s="17">
        <v>0</v>
      </c>
    </row>
    <row r="390" spans="1:5" x14ac:dyDescent="0.2">
      <c r="A390" s="10">
        <v>10</v>
      </c>
      <c r="B390" s="10">
        <v>1</v>
      </c>
      <c r="C390" s="16">
        <v>27</v>
      </c>
      <c r="D390" s="17">
        <v>0</v>
      </c>
    </row>
    <row r="391" spans="1:5" x14ac:dyDescent="0.2">
      <c r="A391" s="10">
        <v>10</v>
      </c>
      <c r="B391" s="10">
        <v>1</v>
      </c>
      <c r="C391" s="16">
        <v>28</v>
      </c>
      <c r="D391" s="17">
        <v>2</v>
      </c>
    </row>
    <row r="392" spans="1:5" x14ac:dyDescent="0.2">
      <c r="A392" s="20">
        <v>10</v>
      </c>
      <c r="B392" s="20">
        <v>1</v>
      </c>
      <c r="C392" s="16">
        <v>29</v>
      </c>
      <c r="D392" s="17">
        <v>0</v>
      </c>
    </row>
    <row r="393" spans="1:5" x14ac:dyDescent="0.2">
      <c r="A393" s="23">
        <v>10</v>
      </c>
      <c r="B393" s="23">
        <v>1</v>
      </c>
      <c r="C393" s="23">
        <v>30</v>
      </c>
      <c r="D393" s="24">
        <v>0</v>
      </c>
      <c r="E393" s="25"/>
    </row>
    <row r="394" spans="1:5" x14ac:dyDescent="0.2">
      <c r="A394" s="10">
        <v>10</v>
      </c>
      <c r="B394" s="10">
        <v>1</v>
      </c>
      <c r="C394" s="16">
        <v>31</v>
      </c>
      <c r="D394" s="17">
        <v>2</v>
      </c>
    </row>
    <row r="395" spans="1:5" x14ac:dyDescent="0.2">
      <c r="A395" s="10">
        <v>10</v>
      </c>
      <c r="B395" s="10">
        <v>1</v>
      </c>
      <c r="C395" s="16">
        <v>32</v>
      </c>
      <c r="D395" s="17">
        <v>0</v>
      </c>
    </row>
    <row r="396" spans="1:5" x14ac:dyDescent="0.2">
      <c r="A396" s="10">
        <v>10</v>
      </c>
      <c r="B396" s="10">
        <v>1</v>
      </c>
      <c r="C396" s="16">
        <v>33</v>
      </c>
      <c r="D396" s="17">
        <v>2</v>
      </c>
    </row>
    <row r="397" spans="1:5" x14ac:dyDescent="0.2">
      <c r="A397" s="10">
        <v>10</v>
      </c>
      <c r="B397" s="10">
        <v>1</v>
      </c>
      <c r="C397" s="16">
        <v>34</v>
      </c>
      <c r="D397" s="17">
        <v>0</v>
      </c>
    </row>
    <row r="398" spans="1:5" x14ac:dyDescent="0.2">
      <c r="A398" s="20">
        <v>10</v>
      </c>
      <c r="B398" s="20">
        <v>1</v>
      </c>
      <c r="C398" s="16">
        <v>35</v>
      </c>
      <c r="D398" s="17">
        <v>0</v>
      </c>
    </row>
    <row r="399" spans="1:5" x14ac:dyDescent="0.2">
      <c r="A399" s="10">
        <v>10</v>
      </c>
      <c r="B399" s="10">
        <v>1</v>
      </c>
      <c r="C399" s="16">
        <v>36</v>
      </c>
      <c r="D399" s="17">
        <v>0</v>
      </c>
    </row>
    <row r="400" spans="1:5" x14ac:dyDescent="0.2">
      <c r="A400" s="10">
        <v>10</v>
      </c>
      <c r="B400" s="10">
        <v>1</v>
      </c>
      <c r="C400" s="16">
        <v>37</v>
      </c>
      <c r="D400" s="17">
        <v>0</v>
      </c>
    </row>
    <row r="401" spans="1:5" x14ac:dyDescent="0.2">
      <c r="A401" s="10">
        <v>10</v>
      </c>
      <c r="B401" s="10">
        <v>1</v>
      </c>
      <c r="C401" s="16">
        <v>38</v>
      </c>
      <c r="D401" s="17">
        <v>0</v>
      </c>
    </row>
    <row r="402" spans="1:5" x14ac:dyDescent="0.2">
      <c r="A402" s="10">
        <v>10</v>
      </c>
      <c r="B402" s="10">
        <v>1</v>
      </c>
      <c r="C402" s="16">
        <v>39</v>
      </c>
      <c r="D402" s="17">
        <v>3</v>
      </c>
    </row>
    <row r="403" spans="1:5" x14ac:dyDescent="0.2">
      <c r="A403" s="23">
        <v>10</v>
      </c>
      <c r="B403" s="23">
        <v>1</v>
      </c>
      <c r="C403" s="23">
        <v>40</v>
      </c>
      <c r="D403" s="24">
        <v>0</v>
      </c>
      <c r="E403" s="25"/>
    </row>
    <row r="404" spans="1:5" x14ac:dyDescent="0.2">
      <c r="A404" s="10">
        <v>11</v>
      </c>
      <c r="B404" s="10">
        <v>1</v>
      </c>
      <c r="C404" s="16">
        <v>1</v>
      </c>
      <c r="D404" s="17">
        <v>0</v>
      </c>
    </row>
    <row r="405" spans="1:5" x14ac:dyDescent="0.2">
      <c r="A405" s="10">
        <v>11</v>
      </c>
      <c r="B405" s="10">
        <v>1</v>
      </c>
      <c r="C405" s="16">
        <v>2</v>
      </c>
      <c r="D405" s="17">
        <v>0</v>
      </c>
    </row>
    <row r="406" spans="1:5" x14ac:dyDescent="0.2">
      <c r="A406" s="10">
        <v>11</v>
      </c>
      <c r="B406" s="10">
        <v>1</v>
      </c>
      <c r="C406" s="16">
        <v>3</v>
      </c>
      <c r="D406" s="17">
        <v>0</v>
      </c>
    </row>
    <row r="407" spans="1:5" x14ac:dyDescent="0.2">
      <c r="A407" s="10">
        <v>11</v>
      </c>
      <c r="B407" s="10">
        <v>1</v>
      </c>
      <c r="C407" s="16">
        <v>4</v>
      </c>
      <c r="D407" s="17">
        <v>0</v>
      </c>
    </row>
    <row r="408" spans="1:5" x14ac:dyDescent="0.2">
      <c r="A408" s="20">
        <v>11</v>
      </c>
      <c r="B408" s="20">
        <v>1</v>
      </c>
      <c r="C408" s="16">
        <v>5</v>
      </c>
      <c r="D408" s="17">
        <v>0</v>
      </c>
    </row>
    <row r="409" spans="1:5" x14ac:dyDescent="0.2">
      <c r="A409" s="10">
        <v>11</v>
      </c>
      <c r="B409" s="10">
        <v>1</v>
      </c>
      <c r="C409" s="16">
        <v>6</v>
      </c>
      <c r="D409" s="17">
        <v>0</v>
      </c>
    </row>
    <row r="410" spans="1:5" x14ac:dyDescent="0.2">
      <c r="A410" s="10">
        <v>11</v>
      </c>
      <c r="B410" s="10">
        <v>1</v>
      </c>
      <c r="C410" s="16">
        <v>7</v>
      </c>
      <c r="D410" s="17">
        <v>0</v>
      </c>
    </row>
    <row r="411" spans="1:5" x14ac:dyDescent="0.2">
      <c r="A411" s="10">
        <v>11</v>
      </c>
      <c r="B411" s="10">
        <v>1</v>
      </c>
      <c r="C411" s="16">
        <v>8</v>
      </c>
      <c r="D411" s="17">
        <v>0</v>
      </c>
    </row>
    <row r="412" spans="1:5" x14ac:dyDescent="0.2">
      <c r="A412" s="10">
        <v>11</v>
      </c>
      <c r="B412" s="10">
        <v>1</v>
      </c>
      <c r="C412" s="16">
        <v>9</v>
      </c>
      <c r="D412" s="17">
        <v>0</v>
      </c>
    </row>
    <row r="413" spans="1:5" x14ac:dyDescent="0.2">
      <c r="A413" s="23">
        <v>11</v>
      </c>
      <c r="B413" s="23">
        <v>1</v>
      </c>
      <c r="C413" s="23">
        <v>10</v>
      </c>
      <c r="D413" s="24">
        <v>0</v>
      </c>
      <c r="E413" s="25"/>
    </row>
    <row r="414" spans="1:5" x14ac:dyDescent="0.2">
      <c r="A414" s="10">
        <v>11</v>
      </c>
      <c r="B414" s="10">
        <v>1</v>
      </c>
      <c r="C414" s="16">
        <v>11</v>
      </c>
      <c r="D414" s="17">
        <v>0</v>
      </c>
    </row>
    <row r="415" spans="1:5" x14ac:dyDescent="0.2">
      <c r="A415" s="10">
        <v>11</v>
      </c>
      <c r="B415" s="10">
        <v>1</v>
      </c>
      <c r="C415" s="16">
        <v>12</v>
      </c>
      <c r="D415" s="17">
        <v>0</v>
      </c>
    </row>
    <row r="416" spans="1:5" x14ac:dyDescent="0.2">
      <c r="A416" s="10">
        <v>11</v>
      </c>
      <c r="B416" s="10">
        <v>1</v>
      </c>
      <c r="C416" s="16">
        <v>13</v>
      </c>
      <c r="D416" s="17">
        <v>0</v>
      </c>
    </row>
    <row r="417" spans="1:5" x14ac:dyDescent="0.2">
      <c r="A417" s="10">
        <v>11</v>
      </c>
      <c r="B417" s="10">
        <v>1</v>
      </c>
      <c r="C417" s="16">
        <v>14</v>
      </c>
      <c r="D417" s="17">
        <v>0</v>
      </c>
    </row>
    <row r="418" spans="1:5" x14ac:dyDescent="0.2">
      <c r="A418" s="20">
        <v>11</v>
      </c>
      <c r="B418" s="20">
        <v>1</v>
      </c>
      <c r="C418" s="16">
        <v>15</v>
      </c>
      <c r="D418" s="17">
        <v>0</v>
      </c>
    </row>
    <row r="419" spans="1:5" x14ac:dyDescent="0.2">
      <c r="A419" s="10">
        <v>11</v>
      </c>
      <c r="B419" s="10">
        <v>1</v>
      </c>
      <c r="C419" s="16">
        <v>16</v>
      </c>
      <c r="D419" s="17">
        <v>0</v>
      </c>
    </row>
    <row r="420" spans="1:5" x14ac:dyDescent="0.2">
      <c r="A420" s="10">
        <v>11</v>
      </c>
      <c r="B420" s="10">
        <v>1</v>
      </c>
      <c r="C420" s="16">
        <v>17</v>
      </c>
      <c r="D420" s="17">
        <v>0</v>
      </c>
    </row>
    <row r="421" spans="1:5" x14ac:dyDescent="0.2">
      <c r="A421" s="10">
        <v>11</v>
      </c>
      <c r="B421" s="10">
        <v>1</v>
      </c>
      <c r="C421" s="16">
        <v>18</v>
      </c>
      <c r="D421" s="17">
        <v>0</v>
      </c>
    </row>
    <row r="422" spans="1:5" x14ac:dyDescent="0.2">
      <c r="A422" s="10">
        <v>11</v>
      </c>
      <c r="B422" s="10">
        <v>1</v>
      </c>
      <c r="C422" s="16">
        <v>19</v>
      </c>
      <c r="D422" s="17">
        <v>0</v>
      </c>
    </row>
    <row r="423" spans="1:5" x14ac:dyDescent="0.2">
      <c r="A423" s="23">
        <v>11</v>
      </c>
      <c r="B423" s="23">
        <v>1</v>
      </c>
      <c r="C423" s="23">
        <v>20</v>
      </c>
      <c r="D423" s="24">
        <v>0</v>
      </c>
      <c r="E423" s="25"/>
    </row>
    <row r="424" spans="1:5" x14ac:dyDescent="0.2">
      <c r="A424" s="10">
        <v>11</v>
      </c>
      <c r="B424" s="10">
        <v>1</v>
      </c>
      <c r="C424" s="16">
        <v>21</v>
      </c>
      <c r="D424" s="17">
        <v>0</v>
      </c>
    </row>
    <row r="425" spans="1:5" x14ac:dyDescent="0.2">
      <c r="A425" s="10">
        <v>11</v>
      </c>
      <c r="B425" s="10">
        <v>1</v>
      </c>
      <c r="C425" s="16">
        <v>22</v>
      </c>
      <c r="D425" s="17">
        <v>0</v>
      </c>
    </row>
    <row r="426" spans="1:5" x14ac:dyDescent="0.2">
      <c r="A426" s="10">
        <v>11</v>
      </c>
      <c r="B426" s="10">
        <v>1</v>
      </c>
      <c r="C426" s="16">
        <v>23</v>
      </c>
      <c r="D426" s="17">
        <v>0</v>
      </c>
    </row>
    <row r="427" spans="1:5" x14ac:dyDescent="0.2">
      <c r="A427" s="10">
        <v>11</v>
      </c>
      <c r="B427" s="10">
        <v>1</v>
      </c>
      <c r="C427" s="16">
        <v>24</v>
      </c>
      <c r="D427" s="17">
        <v>0</v>
      </c>
    </row>
    <row r="428" spans="1:5" x14ac:dyDescent="0.2">
      <c r="A428" s="20">
        <v>11</v>
      </c>
      <c r="B428" s="20">
        <v>1</v>
      </c>
      <c r="C428" s="16">
        <v>25</v>
      </c>
      <c r="D428" s="17">
        <v>0</v>
      </c>
    </row>
    <row r="429" spans="1:5" x14ac:dyDescent="0.2">
      <c r="A429" s="10">
        <v>11</v>
      </c>
      <c r="B429" s="10">
        <v>1</v>
      </c>
      <c r="C429" s="16">
        <v>26</v>
      </c>
      <c r="D429" s="17">
        <v>0</v>
      </c>
    </row>
    <row r="430" spans="1:5" x14ac:dyDescent="0.2">
      <c r="A430" s="10">
        <v>11</v>
      </c>
      <c r="B430" s="10">
        <v>1</v>
      </c>
      <c r="C430" s="16">
        <v>27</v>
      </c>
      <c r="D430" s="17">
        <v>0</v>
      </c>
    </row>
    <row r="431" spans="1:5" x14ac:dyDescent="0.2">
      <c r="A431" s="10">
        <v>11</v>
      </c>
      <c r="B431" s="10">
        <v>1</v>
      </c>
      <c r="C431" s="16">
        <v>28</v>
      </c>
      <c r="D431" s="17">
        <v>0</v>
      </c>
    </row>
    <row r="432" spans="1:5" x14ac:dyDescent="0.2">
      <c r="A432" s="20">
        <v>11</v>
      </c>
      <c r="B432" s="20">
        <v>1</v>
      </c>
      <c r="C432" s="16">
        <v>29</v>
      </c>
      <c r="D432" s="17">
        <v>0</v>
      </c>
    </row>
    <row r="433" spans="1:5" x14ac:dyDescent="0.2">
      <c r="A433" s="23">
        <v>11</v>
      </c>
      <c r="B433" s="23">
        <v>1</v>
      </c>
      <c r="C433" s="23">
        <v>30</v>
      </c>
      <c r="D433" s="24">
        <v>0</v>
      </c>
      <c r="E433" s="25"/>
    </row>
    <row r="434" spans="1:5" x14ac:dyDescent="0.2">
      <c r="A434" s="10">
        <v>11</v>
      </c>
      <c r="B434" s="10">
        <v>1</v>
      </c>
      <c r="C434" s="16">
        <v>31</v>
      </c>
      <c r="D434" s="17">
        <v>13</v>
      </c>
    </row>
    <row r="435" spans="1:5" x14ac:dyDescent="0.2">
      <c r="A435" s="10">
        <v>11</v>
      </c>
      <c r="B435" s="10">
        <v>1</v>
      </c>
      <c r="C435" s="16">
        <v>32</v>
      </c>
      <c r="D435" s="17">
        <v>1</v>
      </c>
    </row>
    <row r="436" spans="1:5" x14ac:dyDescent="0.2">
      <c r="A436" s="10">
        <v>11</v>
      </c>
      <c r="B436" s="10">
        <v>1</v>
      </c>
      <c r="C436" s="16">
        <v>33</v>
      </c>
      <c r="D436" s="17">
        <v>0</v>
      </c>
    </row>
    <row r="437" spans="1:5" x14ac:dyDescent="0.2">
      <c r="A437" s="10">
        <v>11</v>
      </c>
      <c r="B437" s="10">
        <v>1</v>
      </c>
      <c r="C437" s="16">
        <v>34</v>
      </c>
      <c r="D437" s="17">
        <v>0</v>
      </c>
    </row>
    <row r="438" spans="1:5" x14ac:dyDescent="0.2">
      <c r="A438" s="20">
        <v>11</v>
      </c>
      <c r="B438" s="20">
        <v>1</v>
      </c>
      <c r="C438" s="16">
        <v>35</v>
      </c>
      <c r="D438" s="17">
        <v>0</v>
      </c>
    </row>
    <row r="439" spans="1:5" x14ac:dyDescent="0.2">
      <c r="A439" s="10">
        <v>11</v>
      </c>
      <c r="B439" s="10">
        <v>1</v>
      </c>
      <c r="C439" s="16">
        <v>36</v>
      </c>
      <c r="D439" s="17">
        <v>0</v>
      </c>
    </row>
    <row r="440" spans="1:5" x14ac:dyDescent="0.2">
      <c r="A440" s="10">
        <v>11</v>
      </c>
      <c r="B440" s="10">
        <v>1</v>
      </c>
      <c r="C440" s="16">
        <v>37</v>
      </c>
      <c r="D440" s="17">
        <v>0</v>
      </c>
    </row>
    <row r="441" spans="1:5" x14ac:dyDescent="0.2">
      <c r="A441" s="10">
        <v>11</v>
      </c>
      <c r="B441" s="10">
        <v>1</v>
      </c>
      <c r="C441" s="16">
        <v>38</v>
      </c>
      <c r="D441" s="17">
        <v>0</v>
      </c>
    </row>
    <row r="442" spans="1:5" x14ac:dyDescent="0.2">
      <c r="A442" s="10">
        <v>11</v>
      </c>
      <c r="B442" s="10">
        <v>1</v>
      </c>
      <c r="C442" s="16">
        <v>39</v>
      </c>
      <c r="D442" s="17">
        <v>0</v>
      </c>
    </row>
    <row r="443" spans="1:5" x14ac:dyDescent="0.2">
      <c r="A443" s="23">
        <v>11</v>
      </c>
      <c r="B443" s="23">
        <v>1</v>
      </c>
      <c r="C443" s="23">
        <v>40</v>
      </c>
      <c r="D443" s="24">
        <v>0</v>
      </c>
      <c r="E443" s="25"/>
    </row>
    <row r="444" spans="1:5" x14ac:dyDescent="0.2">
      <c r="A444" s="10">
        <v>12</v>
      </c>
      <c r="B444" s="10">
        <v>1</v>
      </c>
      <c r="C444" s="16">
        <v>1</v>
      </c>
      <c r="D444" s="17">
        <v>0</v>
      </c>
    </row>
    <row r="445" spans="1:5" x14ac:dyDescent="0.2">
      <c r="A445" s="10">
        <v>12</v>
      </c>
      <c r="B445" s="10">
        <v>1</v>
      </c>
      <c r="C445" s="16">
        <v>2</v>
      </c>
      <c r="D445" s="17">
        <v>0</v>
      </c>
    </row>
    <row r="446" spans="1:5" x14ac:dyDescent="0.2">
      <c r="A446" s="10">
        <v>12</v>
      </c>
      <c r="B446" s="10">
        <v>1</v>
      </c>
      <c r="C446" s="16">
        <v>3</v>
      </c>
      <c r="D446" s="17">
        <v>0</v>
      </c>
    </row>
    <row r="447" spans="1:5" x14ac:dyDescent="0.2">
      <c r="A447" s="10">
        <v>12</v>
      </c>
      <c r="B447" s="10">
        <v>1</v>
      </c>
      <c r="C447" s="16">
        <v>4</v>
      </c>
      <c r="D447" s="17">
        <v>3</v>
      </c>
    </row>
    <row r="448" spans="1:5" x14ac:dyDescent="0.2">
      <c r="A448" s="20">
        <v>12</v>
      </c>
      <c r="B448" s="20">
        <v>1</v>
      </c>
      <c r="C448" s="16">
        <v>5</v>
      </c>
      <c r="D448" s="17">
        <v>0</v>
      </c>
    </row>
    <row r="449" spans="1:5" x14ac:dyDescent="0.2">
      <c r="A449" s="10">
        <v>12</v>
      </c>
      <c r="B449" s="10">
        <v>1</v>
      </c>
      <c r="C449" s="16">
        <v>6</v>
      </c>
      <c r="D449" s="17">
        <v>0</v>
      </c>
    </row>
    <row r="450" spans="1:5" x14ac:dyDescent="0.2">
      <c r="A450" s="10">
        <v>12</v>
      </c>
      <c r="B450" s="10">
        <v>1</v>
      </c>
      <c r="C450" s="16">
        <v>7</v>
      </c>
      <c r="D450" s="17">
        <v>0</v>
      </c>
    </row>
    <row r="451" spans="1:5" x14ac:dyDescent="0.2">
      <c r="A451" s="10">
        <v>12</v>
      </c>
      <c r="B451" s="10">
        <v>1</v>
      </c>
      <c r="C451" s="16">
        <v>8</v>
      </c>
      <c r="D451" s="17">
        <v>0</v>
      </c>
    </row>
    <row r="452" spans="1:5" x14ac:dyDescent="0.2">
      <c r="A452" s="10">
        <v>12</v>
      </c>
      <c r="B452" s="10">
        <v>1</v>
      </c>
      <c r="C452" s="16">
        <v>9</v>
      </c>
      <c r="D452" s="17">
        <v>0</v>
      </c>
    </row>
    <row r="453" spans="1:5" x14ac:dyDescent="0.2">
      <c r="A453" s="23">
        <v>12</v>
      </c>
      <c r="B453" s="23">
        <v>1</v>
      </c>
      <c r="C453" s="23">
        <v>10</v>
      </c>
      <c r="D453" s="24">
        <v>0</v>
      </c>
      <c r="E453" s="25"/>
    </row>
    <row r="454" spans="1:5" x14ac:dyDescent="0.2">
      <c r="A454" s="10">
        <v>12</v>
      </c>
      <c r="B454" s="10">
        <v>1</v>
      </c>
      <c r="C454" s="16">
        <v>11</v>
      </c>
      <c r="D454" s="17">
        <v>0</v>
      </c>
    </row>
    <row r="455" spans="1:5" x14ac:dyDescent="0.2">
      <c r="A455" s="10">
        <v>12</v>
      </c>
      <c r="B455" s="10">
        <v>1</v>
      </c>
      <c r="C455" s="16">
        <v>12</v>
      </c>
      <c r="D455" s="17">
        <v>0</v>
      </c>
    </row>
    <row r="456" spans="1:5" x14ac:dyDescent="0.2">
      <c r="A456" s="10">
        <v>12</v>
      </c>
      <c r="B456" s="10">
        <v>1</v>
      </c>
      <c r="C456" s="16">
        <v>13</v>
      </c>
      <c r="D456" s="17">
        <v>0</v>
      </c>
    </row>
    <row r="457" spans="1:5" x14ac:dyDescent="0.2">
      <c r="A457" s="10">
        <v>12</v>
      </c>
      <c r="B457" s="10">
        <v>1</v>
      </c>
      <c r="C457" s="16">
        <v>14</v>
      </c>
      <c r="D457" s="17">
        <v>0</v>
      </c>
    </row>
    <row r="458" spans="1:5" x14ac:dyDescent="0.2">
      <c r="A458" s="20">
        <v>12</v>
      </c>
      <c r="B458" s="20">
        <v>1</v>
      </c>
      <c r="C458" s="16">
        <v>15</v>
      </c>
      <c r="D458" s="17">
        <v>0</v>
      </c>
    </row>
    <row r="459" spans="1:5" x14ac:dyDescent="0.2">
      <c r="A459" s="10">
        <v>12</v>
      </c>
      <c r="B459" s="10">
        <v>1</v>
      </c>
      <c r="C459" s="16">
        <v>16</v>
      </c>
      <c r="D459" s="17">
        <v>0</v>
      </c>
    </row>
    <row r="460" spans="1:5" x14ac:dyDescent="0.2">
      <c r="A460" s="10">
        <v>12</v>
      </c>
      <c r="B460" s="10">
        <v>1</v>
      </c>
      <c r="C460" s="16">
        <v>17</v>
      </c>
      <c r="D460" s="17">
        <v>0</v>
      </c>
    </row>
    <row r="461" spans="1:5" x14ac:dyDescent="0.2">
      <c r="A461" s="10">
        <v>12</v>
      </c>
      <c r="B461" s="10">
        <v>1</v>
      </c>
      <c r="C461" s="16">
        <v>18</v>
      </c>
      <c r="D461" s="17">
        <v>0</v>
      </c>
    </row>
    <row r="462" spans="1:5" x14ac:dyDescent="0.2">
      <c r="A462" s="10">
        <v>12</v>
      </c>
      <c r="B462" s="10">
        <v>1</v>
      </c>
      <c r="C462" s="16">
        <v>19</v>
      </c>
      <c r="D462" s="17">
        <v>0</v>
      </c>
    </row>
    <row r="463" spans="1:5" x14ac:dyDescent="0.2">
      <c r="A463" s="23">
        <v>12</v>
      </c>
      <c r="B463" s="23">
        <v>1</v>
      </c>
      <c r="C463" s="23">
        <v>20</v>
      </c>
      <c r="D463" s="24">
        <v>0</v>
      </c>
      <c r="E463" s="25"/>
    </row>
    <row r="464" spans="1:5" x14ac:dyDescent="0.2">
      <c r="A464" s="10">
        <v>12</v>
      </c>
      <c r="B464" s="10">
        <v>1</v>
      </c>
      <c r="C464" s="16">
        <v>21</v>
      </c>
      <c r="D464" s="17">
        <v>0</v>
      </c>
    </row>
    <row r="465" spans="1:5" x14ac:dyDescent="0.2">
      <c r="A465" s="10">
        <v>12</v>
      </c>
      <c r="B465" s="10">
        <v>1</v>
      </c>
      <c r="C465" s="16">
        <v>22</v>
      </c>
      <c r="D465" s="17">
        <v>0</v>
      </c>
    </row>
    <row r="466" spans="1:5" x14ac:dyDescent="0.2">
      <c r="A466" s="10">
        <v>12</v>
      </c>
      <c r="B466" s="10">
        <v>1</v>
      </c>
      <c r="C466" s="16">
        <v>23</v>
      </c>
      <c r="D466" s="17">
        <v>0</v>
      </c>
    </row>
    <row r="467" spans="1:5" x14ac:dyDescent="0.2">
      <c r="A467" s="10">
        <v>12</v>
      </c>
      <c r="B467" s="10">
        <v>1</v>
      </c>
      <c r="C467" s="16">
        <v>24</v>
      </c>
      <c r="D467" s="17">
        <v>0</v>
      </c>
    </row>
    <row r="468" spans="1:5" x14ac:dyDescent="0.2">
      <c r="A468" s="20">
        <v>12</v>
      </c>
      <c r="B468" s="20">
        <v>1</v>
      </c>
      <c r="C468" s="16">
        <v>25</v>
      </c>
      <c r="D468" s="17">
        <v>0</v>
      </c>
    </row>
    <row r="469" spans="1:5" x14ac:dyDescent="0.2">
      <c r="A469" s="10">
        <v>12</v>
      </c>
      <c r="B469" s="10">
        <v>1</v>
      </c>
      <c r="C469" s="16">
        <v>26</v>
      </c>
      <c r="D469" s="17">
        <v>0</v>
      </c>
    </row>
    <row r="470" spans="1:5" x14ac:dyDescent="0.2">
      <c r="A470" s="10">
        <v>12</v>
      </c>
      <c r="B470" s="10">
        <v>1</v>
      </c>
      <c r="C470" s="16">
        <v>27</v>
      </c>
      <c r="D470" s="17">
        <v>0</v>
      </c>
    </row>
    <row r="471" spans="1:5" x14ac:dyDescent="0.2">
      <c r="A471" s="10">
        <v>12</v>
      </c>
      <c r="B471" s="10">
        <v>1</v>
      </c>
      <c r="C471" s="16">
        <v>28</v>
      </c>
      <c r="D471" s="17">
        <v>0</v>
      </c>
    </row>
    <row r="472" spans="1:5" x14ac:dyDescent="0.2">
      <c r="A472" s="20">
        <v>12</v>
      </c>
      <c r="B472" s="20">
        <v>1</v>
      </c>
      <c r="C472" s="16">
        <v>29</v>
      </c>
      <c r="D472" s="17">
        <v>4</v>
      </c>
    </row>
    <row r="473" spans="1:5" x14ac:dyDescent="0.2">
      <c r="A473" s="23">
        <v>12</v>
      </c>
      <c r="B473" s="23">
        <v>1</v>
      </c>
      <c r="C473" s="23">
        <v>30</v>
      </c>
      <c r="D473" s="24">
        <v>0</v>
      </c>
      <c r="E473" s="25"/>
    </row>
    <row r="474" spans="1:5" x14ac:dyDescent="0.2">
      <c r="A474" s="10">
        <v>12</v>
      </c>
      <c r="B474" s="10">
        <v>1</v>
      </c>
      <c r="C474" s="16">
        <v>31</v>
      </c>
      <c r="D474" s="17">
        <v>0</v>
      </c>
    </row>
    <row r="475" spans="1:5" x14ac:dyDescent="0.2">
      <c r="A475" s="10">
        <v>12</v>
      </c>
      <c r="B475" s="10">
        <v>1</v>
      </c>
      <c r="C475" s="16">
        <v>32</v>
      </c>
      <c r="D475" s="17">
        <v>0</v>
      </c>
    </row>
    <row r="476" spans="1:5" x14ac:dyDescent="0.2">
      <c r="A476" s="10">
        <v>12</v>
      </c>
      <c r="B476" s="10">
        <v>1</v>
      </c>
      <c r="C476" s="16">
        <v>33</v>
      </c>
      <c r="D476" s="17">
        <v>0</v>
      </c>
    </row>
    <row r="477" spans="1:5" x14ac:dyDescent="0.2">
      <c r="A477" s="10">
        <v>12</v>
      </c>
      <c r="B477" s="10">
        <v>1</v>
      </c>
      <c r="C477" s="16">
        <v>34</v>
      </c>
      <c r="D477" s="17">
        <v>0</v>
      </c>
    </row>
    <row r="478" spans="1:5" x14ac:dyDescent="0.2">
      <c r="A478" s="20">
        <v>12</v>
      </c>
      <c r="B478" s="20">
        <v>1</v>
      </c>
      <c r="C478" s="16">
        <v>35</v>
      </c>
      <c r="D478" s="17">
        <v>0</v>
      </c>
    </row>
    <row r="479" spans="1:5" x14ac:dyDescent="0.2">
      <c r="A479" s="10">
        <v>12</v>
      </c>
      <c r="B479" s="10">
        <v>1</v>
      </c>
      <c r="C479" s="16">
        <v>36</v>
      </c>
      <c r="D479" s="17">
        <v>0</v>
      </c>
    </row>
    <row r="480" spans="1:5" x14ac:dyDescent="0.2">
      <c r="A480" s="10">
        <v>12</v>
      </c>
      <c r="B480" s="10">
        <v>1</v>
      </c>
      <c r="C480" s="16">
        <v>37</v>
      </c>
      <c r="D480" s="17">
        <v>0</v>
      </c>
    </row>
    <row r="481" spans="1:5" x14ac:dyDescent="0.2">
      <c r="A481" s="10">
        <v>12</v>
      </c>
      <c r="B481" s="10">
        <v>1</v>
      </c>
      <c r="C481" s="16">
        <v>38</v>
      </c>
      <c r="D481" s="17">
        <v>0</v>
      </c>
    </row>
    <row r="482" spans="1:5" x14ac:dyDescent="0.2">
      <c r="A482" s="10">
        <v>12</v>
      </c>
      <c r="B482" s="10">
        <v>1</v>
      </c>
      <c r="C482" s="16">
        <v>39</v>
      </c>
      <c r="D482" s="17">
        <v>0</v>
      </c>
    </row>
    <row r="483" spans="1:5" x14ac:dyDescent="0.2">
      <c r="A483" s="23">
        <v>12</v>
      </c>
      <c r="B483" s="23">
        <v>1</v>
      </c>
      <c r="C483" s="23">
        <v>40</v>
      </c>
      <c r="D483" s="24">
        <v>0</v>
      </c>
      <c r="E483" s="25"/>
    </row>
    <row r="484" spans="1:5" x14ac:dyDescent="0.2">
      <c r="A484" s="10">
        <v>13</v>
      </c>
      <c r="B484" s="10">
        <v>1</v>
      </c>
      <c r="C484" s="16">
        <v>1</v>
      </c>
      <c r="D484" s="17">
        <v>3</v>
      </c>
    </row>
    <row r="485" spans="1:5" x14ac:dyDescent="0.2">
      <c r="A485" s="10">
        <v>13</v>
      </c>
      <c r="B485" s="10">
        <v>1</v>
      </c>
      <c r="C485" s="16">
        <v>2</v>
      </c>
      <c r="D485" s="17">
        <v>0</v>
      </c>
    </row>
    <row r="486" spans="1:5" x14ac:dyDescent="0.2">
      <c r="A486" s="10">
        <v>13</v>
      </c>
      <c r="B486" s="10">
        <v>1</v>
      </c>
      <c r="C486" s="16">
        <v>3</v>
      </c>
      <c r="D486" s="17">
        <v>0</v>
      </c>
    </row>
    <row r="487" spans="1:5" x14ac:dyDescent="0.2">
      <c r="A487" s="10">
        <v>13</v>
      </c>
      <c r="B487" s="10">
        <v>1</v>
      </c>
      <c r="C487" s="16">
        <v>4</v>
      </c>
      <c r="D487" s="17">
        <v>6</v>
      </c>
    </row>
    <row r="488" spans="1:5" x14ac:dyDescent="0.2">
      <c r="A488" s="20">
        <v>13</v>
      </c>
      <c r="B488" s="20">
        <v>1</v>
      </c>
      <c r="C488" s="16">
        <v>5</v>
      </c>
      <c r="D488" s="17">
        <v>0</v>
      </c>
    </row>
    <row r="489" spans="1:5" x14ac:dyDescent="0.2">
      <c r="A489" s="10">
        <v>13</v>
      </c>
      <c r="B489" s="10">
        <v>1</v>
      </c>
      <c r="C489" s="16">
        <v>6</v>
      </c>
      <c r="D489" s="17">
        <v>0</v>
      </c>
    </row>
    <row r="490" spans="1:5" x14ac:dyDescent="0.2">
      <c r="A490" s="10">
        <v>13</v>
      </c>
      <c r="B490" s="10">
        <v>1</v>
      </c>
      <c r="C490" s="16">
        <v>7</v>
      </c>
      <c r="D490" s="17">
        <v>0</v>
      </c>
    </row>
    <row r="491" spans="1:5" x14ac:dyDescent="0.2">
      <c r="A491" s="10">
        <v>13</v>
      </c>
      <c r="B491" s="10">
        <v>1</v>
      </c>
      <c r="C491" s="16">
        <v>8</v>
      </c>
      <c r="D491" s="17">
        <v>3</v>
      </c>
    </row>
    <row r="492" spans="1:5" x14ac:dyDescent="0.2">
      <c r="A492" s="10">
        <v>13</v>
      </c>
      <c r="B492" s="10">
        <v>1</v>
      </c>
      <c r="C492" s="16">
        <v>9</v>
      </c>
      <c r="D492" s="17">
        <v>0</v>
      </c>
    </row>
    <row r="493" spans="1:5" x14ac:dyDescent="0.2">
      <c r="A493" s="23">
        <v>13</v>
      </c>
      <c r="B493" s="23">
        <v>1</v>
      </c>
      <c r="C493" s="23">
        <v>10</v>
      </c>
      <c r="D493" s="24">
        <v>2</v>
      </c>
      <c r="E493" s="25"/>
    </row>
    <row r="494" spans="1:5" x14ac:dyDescent="0.2">
      <c r="A494" s="10">
        <v>13</v>
      </c>
      <c r="B494" s="10">
        <v>1</v>
      </c>
      <c r="C494" s="16">
        <v>11</v>
      </c>
      <c r="D494" s="17">
        <v>2</v>
      </c>
    </row>
    <row r="495" spans="1:5" x14ac:dyDescent="0.2">
      <c r="A495" s="10">
        <v>13</v>
      </c>
      <c r="B495" s="10">
        <v>1</v>
      </c>
      <c r="C495" s="16">
        <v>12</v>
      </c>
      <c r="D495" s="17">
        <v>0</v>
      </c>
    </row>
    <row r="496" spans="1:5" x14ac:dyDescent="0.2">
      <c r="A496" s="10">
        <v>13</v>
      </c>
      <c r="B496" s="10">
        <v>1</v>
      </c>
      <c r="C496" s="16">
        <v>13</v>
      </c>
      <c r="D496" s="17">
        <v>0</v>
      </c>
    </row>
    <row r="497" spans="1:5" x14ac:dyDescent="0.2">
      <c r="A497" s="10">
        <v>13</v>
      </c>
      <c r="B497" s="10">
        <v>1</v>
      </c>
      <c r="C497" s="16">
        <v>14</v>
      </c>
      <c r="D497" s="17">
        <v>0</v>
      </c>
    </row>
    <row r="498" spans="1:5" x14ac:dyDescent="0.2">
      <c r="A498" s="20">
        <v>13</v>
      </c>
      <c r="B498" s="20">
        <v>1</v>
      </c>
      <c r="C498" s="16">
        <v>15</v>
      </c>
      <c r="D498" s="17">
        <v>2</v>
      </c>
    </row>
    <row r="499" spans="1:5" x14ac:dyDescent="0.2">
      <c r="A499" s="10">
        <v>13</v>
      </c>
      <c r="B499" s="10">
        <v>1</v>
      </c>
      <c r="C499" s="16">
        <v>16</v>
      </c>
      <c r="D499" s="17">
        <v>0</v>
      </c>
    </row>
    <row r="500" spans="1:5" x14ac:dyDescent="0.2">
      <c r="A500" s="10">
        <v>13</v>
      </c>
      <c r="B500" s="10">
        <v>1</v>
      </c>
      <c r="C500" s="16">
        <v>17</v>
      </c>
      <c r="D500" s="17">
        <v>0</v>
      </c>
    </row>
    <row r="501" spans="1:5" x14ac:dyDescent="0.2">
      <c r="A501" s="10">
        <v>13</v>
      </c>
      <c r="B501" s="10">
        <v>1</v>
      </c>
      <c r="C501" s="16">
        <v>18</v>
      </c>
      <c r="D501" s="17">
        <v>0</v>
      </c>
    </row>
    <row r="502" spans="1:5" x14ac:dyDescent="0.2">
      <c r="A502" s="10">
        <v>13</v>
      </c>
      <c r="B502" s="10">
        <v>1</v>
      </c>
      <c r="C502" s="16">
        <v>19</v>
      </c>
      <c r="D502" s="17">
        <v>1</v>
      </c>
    </row>
    <row r="503" spans="1:5" x14ac:dyDescent="0.2">
      <c r="A503" s="23">
        <v>13</v>
      </c>
      <c r="B503" s="23">
        <v>1</v>
      </c>
      <c r="C503" s="23">
        <v>20</v>
      </c>
      <c r="D503" s="24">
        <v>0</v>
      </c>
      <c r="E503" s="25"/>
    </row>
    <row r="504" spans="1:5" x14ac:dyDescent="0.2">
      <c r="A504" s="10">
        <v>13</v>
      </c>
      <c r="B504" s="10">
        <v>1</v>
      </c>
      <c r="C504" s="16">
        <v>21</v>
      </c>
      <c r="D504" s="17">
        <v>1</v>
      </c>
    </row>
    <row r="505" spans="1:5" x14ac:dyDescent="0.2">
      <c r="A505" s="10">
        <v>13</v>
      </c>
      <c r="B505" s="10">
        <v>1</v>
      </c>
      <c r="C505" s="16">
        <v>22</v>
      </c>
      <c r="D505" s="17">
        <v>0</v>
      </c>
    </row>
    <row r="506" spans="1:5" x14ac:dyDescent="0.2">
      <c r="A506" s="10">
        <v>13</v>
      </c>
      <c r="B506" s="10">
        <v>1</v>
      </c>
      <c r="C506" s="16">
        <v>23</v>
      </c>
      <c r="D506" s="17">
        <v>0</v>
      </c>
    </row>
    <row r="507" spans="1:5" x14ac:dyDescent="0.2">
      <c r="A507" s="10">
        <v>13</v>
      </c>
      <c r="B507" s="10">
        <v>1</v>
      </c>
      <c r="C507" s="16">
        <v>24</v>
      </c>
      <c r="D507" s="17">
        <v>0</v>
      </c>
    </row>
    <row r="508" spans="1:5" x14ac:dyDescent="0.2">
      <c r="A508" s="20">
        <v>13</v>
      </c>
      <c r="B508" s="20">
        <v>1</v>
      </c>
      <c r="C508" s="16">
        <v>25</v>
      </c>
      <c r="D508" s="17">
        <v>0</v>
      </c>
    </row>
    <row r="509" spans="1:5" x14ac:dyDescent="0.2">
      <c r="A509" s="10">
        <v>13</v>
      </c>
      <c r="B509" s="10">
        <v>1</v>
      </c>
      <c r="C509" s="16">
        <v>26</v>
      </c>
      <c r="D509" s="17">
        <v>0</v>
      </c>
    </row>
    <row r="510" spans="1:5" x14ac:dyDescent="0.2">
      <c r="A510" s="10">
        <v>13</v>
      </c>
      <c r="B510" s="10">
        <v>1</v>
      </c>
      <c r="C510" s="16">
        <v>27</v>
      </c>
      <c r="D510" s="17">
        <v>3</v>
      </c>
    </row>
    <row r="511" spans="1:5" x14ac:dyDescent="0.2">
      <c r="A511" s="10">
        <v>13</v>
      </c>
      <c r="B511" s="10">
        <v>1</v>
      </c>
      <c r="C511" s="16">
        <v>28</v>
      </c>
      <c r="D511" s="17">
        <v>0</v>
      </c>
    </row>
    <row r="512" spans="1:5" x14ac:dyDescent="0.2">
      <c r="A512" s="20">
        <v>13</v>
      </c>
      <c r="B512" s="20">
        <v>1</v>
      </c>
      <c r="C512" s="16">
        <v>29</v>
      </c>
      <c r="D512" s="17">
        <v>0</v>
      </c>
    </row>
    <row r="513" spans="1:5" x14ac:dyDescent="0.2">
      <c r="A513" s="23">
        <v>13</v>
      </c>
      <c r="B513" s="23">
        <v>1</v>
      </c>
      <c r="C513" s="23">
        <v>30</v>
      </c>
      <c r="D513" s="24">
        <v>0</v>
      </c>
      <c r="E513" s="25"/>
    </row>
    <row r="514" spans="1:5" x14ac:dyDescent="0.2">
      <c r="A514" s="10">
        <v>13</v>
      </c>
      <c r="B514" s="10">
        <v>1</v>
      </c>
      <c r="C514" s="16">
        <v>31</v>
      </c>
      <c r="D514" s="17">
        <v>0</v>
      </c>
    </row>
    <row r="515" spans="1:5" x14ac:dyDescent="0.2">
      <c r="A515" s="10">
        <v>13</v>
      </c>
      <c r="B515" s="10">
        <v>1</v>
      </c>
      <c r="C515" s="16">
        <v>32</v>
      </c>
      <c r="D515" s="17">
        <v>0</v>
      </c>
    </row>
    <row r="516" spans="1:5" x14ac:dyDescent="0.2">
      <c r="A516" s="10">
        <v>13</v>
      </c>
      <c r="B516" s="10">
        <v>1</v>
      </c>
      <c r="C516" s="16">
        <v>33</v>
      </c>
      <c r="D516" s="17">
        <v>1</v>
      </c>
    </row>
    <row r="517" spans="1:5" x14ac:dyDescent="0.2">
      <c r="A517" s="10">
        <v>13</v>
      </c>
      <c r="B517" s="10">
        <v>1</v>
      </c>
      <c r="C517" s="16">
        <v>34</v>
      </c>
      <c r="D517" s="17">
        <v>2</v>
      </c>
    </row>
    <row r="518" spans="1:5" x14ac:dyDescent="0.2">
      <c r="A518" s="20">
        <v>13</v>
      </c>
      <c r="B518" s="20">
        <v>1</v>
      </c>
      <c r="C518" s="16">
        <v>35</v>
      </c>
      <c r="D518" s="17">
        <v>0</v>
      </c>
    </row>
    <row r="519" spans="1:5" x14ac:dyDescent="0.2">
      <c r="A519" s="10">
        <v>13</v>
      </c>
      <c r="B519" s="10">
        <v>1</v>
      </c>
      <c r="C519" s="16">
        <v>36</v>
      </c>
      <c r="D519" s="17">
        <v>0</v>
      </c>
    </row>
    <row r="520" spans="1:5" x14ac:dyDescent="0.2">
      <c r="A520" s="10">
        <v>13</v>
      </c>
      <c r="B520" s="10">
        <v>1</v>
      </c>
      <c r="C520" s="16">
        <v>37</v>
      </c>
      <c r="D520" s="17">
        <v>4</v>
      </c>
    </row>
    <row r="521" spans="1:5" x14ac:dyDescent="0.2">
      <c r="A521" s="10">
        <v>13</v>
      </c>
      <c r="B521" s="10">
        <v>1</v>
      </c>
      <c r="C521" s="16">
        <v>38</v>
      </c>
      <c r="D521" s="17">
        <v>0</v>
      </c>
    </row>
    <row r="522" spans="1:5" x14ac:dyDescent="0.2">
      <c r="A522" s="10">
        <v>13</v>
      </c>
      <c r="B522" s="10">
        <v>1</v>
      </c>
      <c r="C522" s="16">
        <v>39</v>
      </c>
      <c r="D522" s="17">
        <v>0</v>
      </c>
    </row>
    <row r="523" spans="1:5" x14ac:dyDescent="0.2">
      <c r="A523" s="23">
        <v>13</v>
      </c>
      <c r="B523" s="23">
        <v>1</v>
      </c>
      <c r="C523" s="23">
        <v>40</v>
      </c>
      <c r="D523" s="24">
        <v>0</v>
      </c>
      <c r="E523" s="25"/>
    </row>
    <row r="524" spans="1:5" x14ac:dyDescent="0.2">
      <c r="A524" s="10">
        <v>14</v>
      </c>
      <c r="B524" s="10">
        <v>1</v>
      </c>
      <c r="C524" s="16">
        <v>1</v>
      </c>
      <c r="D524" s="17">
        <v>1</v>
      </c>
    </row>
    <row r="525" spans="1:5" x14ac:dyDescent="0.2">
      <c r="A525" s="10">
        <v>14</v>
      </c>
      <c r="B525" s="10">
        <v>1</v>
      </c>
      <c r="C525" s="16">
        <v>2</v>
      </c>
      <c r="D525" s="17">
        <v>6</v>
      </c>
    </row>
    <row r="526" spans="1:5" x14ac:dyDescent="0.2">
      <c r="A526" s="10">
        <v>14</v>
      </c>
      <c r="B526" s="10">
        <v>1</v>
      </c>
      <c r="C526" s="16">
        <v>3</v>
      </c>
      <c r="D526" s="17">
        <v>2</v>
      </c>
    </row>
    <row r="527" spans="1:5" x14ac:dyDescent="0.2">
      <c r="A527" s="10">
        <v>14</v>
      </c>
      <c r="B527" s="10">
        <v>1</v>
      </c>
      <c r="C527" s="16">
        <v>4</v>
      </c>
      <c r="D527" s="17">
        <v>0</v>
      </c>
    </row>
    <row r="528" spans="1:5" x14ac:dyDescent="0.2">
      <c r="A528" s="20">
        <v>14</v>
      </c>
      <c r="B528" s="20">
        <v>1</v>
      </c>
      <c r="C528" s="16">
        <v>5</v>
      </c>
      <c r="D528" s="17">
        <v>0</v>
      </c>
    </row>
    <row r="529" spans="1:5" x14ac:dyDescent="0.2">
      <c r="A529" s="10">
        <v>14</v>
      </c>
      <c r="B529" s="10">
        <v>1</v>
      </c>
      <c r="C529" s="16">
        <v>6</v>
      </c>
      <c r="D529" s="17">
        <v>1</v>
      </c>
    </row>
    <row r="530" spans="1:5" x14ac:dyDescent="0.2">
      <c r="A530" s="10">
        <v>14</v>
      </c>
      <c r="B530" s="10">
        <v>1</v>
      </c>
      <c r="C530" s="16">
        <v>7</v>
      </c>
      <c r="D530" s="17">
        <v>3</v>
      </c>
    </row>
    <row r="531" spans="1:5" x14ac:dyDescent="0.2">
      <c r="A531" s="10">
        <v>14</v>
      </c>
      <c r="B531" s="10">
        <v>1</v>
      </c>
      <c r="C531" s="16">
        <v>8</v>
      </c>
      <c r="D531" s="17">
        <v>0</v>
      </c>
    </row>
    <row r="532" spans="1:5" x14ac:dyDescent="0.2">
      <c r="A532" s="10">
        <v>14</v>
      </c>
      <c r="B532" s="10">
        <v>1</v>
      </c>
      <c r="C532" s="16">
        <v>9</v>
      </c>
      <c r="D532" s="17">
        <v>1</v>
      </c>
    </row>
    <row r="533" spans="1:5" x14ac:dyDescent="0.2">
      <c r="A533" s="23">
        <v>14</v>
      </c>
      <c r="B533" s="23">
        <v>1</v>
      </c>
      <c r="C533" s="23">
        <v>10</v>
      </c>
      <c r="D533" s="24">
        <v>0</v>
      </c>
      <c r="E533" s="25"/>
    </row>
    <row r="534" spans="1:5" x14ac:dyDescent="0.2">
      <c r="A534" s="10">
        <v>14</v>
      </c>
      <c r="B534" s="10">
        <v>1</v>
      </c>
      <c r="C534" s="16">
        <v>11</v>
      </c>
      <c r="D534" s="17">
        <v>0</v>
      </c>
    </row>
    <row r="535" spans="1:5" x14ac:dyDescent="0.2">
      <c r="A535" s="10">
        <v>14</v>
      </c>
      <c r="B535" s="10">
        <v>1</v>
      </c>
      <c r="C535" s="16">
        <v>12</v>
      </c>
      <c r="D535" s="17">
        <v>0</v>
      </c>
    </row>
    <row r="536" spans="1:5" x14ac:dyDescent="0.2">
      <c r="A536" s="10">
        <v>14</v>
      </c>
      <c r="B536" s="10">
        <v>1</v>
      </c>
      <c r="C536" s="16">
        <v>13</v>
      </c>
      <c r="D536" s="17">
        <v>1</v>
      </c>
    </row>
    <row r="537" spans="1:5" x14ac:dyDescent="0.2">
      <c r="A537" s="10">
        <v>14</v>
      </c>
      <c r="B537" s="10">
        <v>1</v>
      </c>
      <c r="C537" s="16">
        <v>14</v>
      </c>
      <c r="D537" s="17">
        <v>1</v>
      </c>
    </row>
    <row r="538" spans="1:5" x14ac:dyDescent="0.2">
      <c r="A538" s="20">
        <v>14</v>
      </c>
      <c r="B538" s="20">
        <v>1</v>
      </c>
      <c r="C538" s="16">
        <v>15</v>
      </c>
      <c r="D538" s="17">
        <v>3</v>
      </c>
    </row>
    <row r="539" spans="1:5" x14ac:dyDescent="0.2">
      <c r="A539" s="10">
        <v>14</v>
      </c>
      <c r="B539" s="10">
        <v>1</v>
      </c>
      <c r="C539" s="16">
        <v>16</v>
      </c>
      <c r="D539" s="17">
        <v>2</v>
      </c>
    </row>
    <row r="540" spans="1:5" x14ac:dyDescent="0.2">
      <c r="A540" s="10">
        <v>14</v>
      </c>
      <c r="B540" s="10">
        <v>1</v>
      </c>
      <c r="C540" s="16">
        <v>17</v>
      </c>
      <c r="D540" s="17">
        <v>0</v>
      </c>
    </row>
    <row r="541" spans="1:5" x14ac:dyDescent="0.2">
      <c r="A541" s="10">
        <v>14</v>
      </c>
      <c r="B541" s="10">
        <v>1</v>
      </c>
      <c r="C541" s="16">
        <v>18</v>
      </c>
      <c r="D541" s="17">
        <v>2</v>
      </c>
    </row>
    <row r="542" spans="1:5" x14ac:dyDescent="0.2">
      <c r="A542" s="10">
        <v>14</v>
      </c>
      <c r="B542" s="10">
        <v>1</v>
      </c>
      <c r="C542" s="16">
        <v>19</v>
      </c>
      <c r="D542" s="17">
        <v>0</v>
      </c>
    </row>
    <row r="543" spans="1:5" x14ac:dyDescent="0.2">
      <c r="A543" s="23">
        <v>14</v>
      </c>
      <c r="B543" s="23">
        <v>1</v>
      </c>
      <c r="C543" s="23">
        <v>20</v>
      </c>
      <c r="D543" s="24">
        <v>4</v>
      </c>
      <c r="E543" s="25"/>
    </row>
    <row r="544" spans="1:5" x14ac:dyDescent="0.2">
      <c r="A544" s="10">
        <v>14</v>
      </c>
      <c r="B544" s="10">
        <v>1</v>
      </c>
      <c r="C544" s="16">
        <v>21</v>
      </c>
      <c r="D544" s="17">
        <v>2</v>
      </c>
    </row>
    <row r="545" spans="1:5" x14ac:dyDescent="0.2">
      <c r="A545" s="10">
        <v>14</v>
      </c>
      <c r="B545" s="10">
        <v>1</v>
      </c>
      <c r="C545" s="16">
        <v>22</v>
      </c>
      <c r="D545" s="17">
        <v>0</v>
      </c>
    </row>
    <row r="546" spans="1:5" x14ac:dyDescent="0.2">
      <c r="A546" s="10">
        <v>14</v>
      </c>
      <c r="B546" s="10">
        <v>1</v>
      </c>
      <c r="C546" s="16">
        <v>23</v>
      </c>
      <c r="D546" s="17">
        <v>0</v>
      </c>
    </row>
    <row r="547" spans="1:5" x14ac:dyDescent="0.2">
      <c r="A547" s="10">
        <v>14</v>
      </c>
      <c r="B547" s="10">
        <v>1</v>
      </c>
      <c r="C547" s="16">
        <v>24</v>
      </c>
      <c r="D547" s="17">
        <v>3</v>
      </c>
    </row>
    <row r="548" spans="1:5" x14ac:dyDescent="0.2">
      <c r="A548" s="20">
        <v>14</v>
      </c>
      <c r="B548" s="20">
        <v>1</v>
      </c>
      <c r="C548" s="16">
        <v>25</v>
      </c>
      <c r="D548" s="17">
        <v>11</v>
      </c>
    </row>
    <row r="549" spans="1:5" x14ac:dyDescent="0.2">
      <c r="A549" s="10">
        <v>14</v>
      </c>
      <c r="B549" s="10">
        <v>1</v>
      </c>
      <c r="C549" s="16">
        <v>26</v>
      </c>
      <c r="D549" s="17">
        <v>0</v>
      </c>
    </row>
    <row r="550" spans="1:5" x14ac:dyDescent="0.2">
      <c r="A550" s="10">
        <v>14</v>
      </c>
      <c r="B550" s="10">
        <v>1</v>
      </c>
      <c r="C550" s="16">
        <v>27</v>
      </c>
      <c r="D550" s="17">
        <v>5</v>
      </c>
    </row>
    <row r="551" spans="1:5" x14ac:dyDescent="0.2">
      <c r="A551" s="10">
        <v>14</v>
      </c>
      <c r="B551" s="10">
        <v>1</v>
      </c>
      <c r="C551" s="16">
        <v>28</v>
      </c>
      <c r="D551" s="17">
        <v>4</v>
      </c>
    </row>
    <row r="552" spans="1:5" x14ac:dyDescent="0.2">
      <c r="A552" s="20">
        <v>14</v>
      </c>
      <c r="B552" s="20">
        <v>1</v>
      </c>
      <c r="C552" s="16">
        <v>29</v>
      </c>
      <c r="D552" s="17">
        <v>1</v>
      </c>
    </row>
    <row r="553" spans="1:5" x14ac:dyDescent="0.2">
      <c r="A553" s="23">
        <v>14</v>
      </c>
      <c r="B553" s="23">
        <v>1</v>
      </c>
      <c r="C553" s="23">
        <v>30</v>
      </c>
      <c r="D553" s="24">
        <v>4</v>
      </c>
      <c r="E553" s="25"/>
    </row>
    <row r="554" spans="1:5" x14ac:dyDescent="0.2">
      <c r="A554" s="10">
        <v>14</v>
      </c>
      <c r="B554" s="10">
        <v>1</v>
      </c>
      <c r="C554" s="16">
        <v>31</v>
      </c>
      <c r="D554" s="17">
        <v>0</v>
      </c>
    </row>
    <row r="555" spans="1:5" x14ac:dyDescent="0.2">
      <c r="A555" s="10">
        <v>14</v>
      </c>
      <c r="B555" s="10">
        <v>1</v>
      </c>
      <c r="C555" s="16">
        <v>32</v>
      </c>
      <c r="D555" s="17">
        <v>1</v>
      </c>
    </row>
    <row r="556" spans="1:5" x14ac:dyDescent="0.2">
      <c r="A556" s="10">
        <v>14</v>
      </c>
      <c r="B556" s="10">
        <v>1</v>
      </c>
      <c r="C556" s="16">
        <v>33</v>
      </c>
      <c r="D556" s="17">
        <v>3</v>
      </c>
    </row>
    <row r="557" spans="1:5" x14ac:dyDescent="0.2">
      <c r="A557" s="10">
        <v>14</v>
      </c>
      <c r="B557" s="10">
        <v>1</v>
      </c>
      <c r="C557" s="16">
        <v>34</v>
      </c>
      <c r="D557" s="17">
        <v>5</v>
      </c>
    </row>
    <row r="558" spans="1:5" x14ac:dyDescent="0.2">
      <c r="A558" s="20">
        <v>14</v>
      </c>
      <c r="B558" s="20">
        <v>1</v>
      </c>
      <c r="C558" s="16">
        <v>35</v>
      </c>
      <c r="D558" s="17">
        <v>0</v>
      </c>
    </row>
    <row r="559" spans="1:5" x14ac:dyDescent="0.2">
      <c r="A559" s="10">
        <v>14</v>
      </c>
      <c r="B559" s="10">
        <v>1</v>
      </c>
      <c r="C559" s="16">
        <v>36</v>
      </c>
      <c r="D559" s="17">
        <v>0</v>
      </c>
    </row>
    <row r="560" spans="1:5" x14ac:dyDescent="0.2">
      <c r="A560" s="10">
        <v>14</v>
      </c>
      <c r="B560" s="10">
        <v>1</v>
      </c>
      <c r="C560" s="16">
        <v>37</v>
      </c>
      <c r="D560" s="17">
        <v>0</v>
      </c>
    </row>
    <row r="561" spans="1:5" x14ac:dyDescent="0.2">
      <c r="A561" s="10">
        <v>14</v>
      </c>
      <c r="B561" s="10">
        <v>1</v>
      </c>
      <c r="C561" s="16">
        <v>38</v>
      </c>
      <c r="D561" s="17">
        <v>1</v>
      </c>
    </row>
    <row r="562" spans="1:5" x14ac:dyDescent="0.2">
      <c r="A562" s="10">
        <v>14</v>
      </c>
      <c r="B562" s="10">
        <v>1</v>
      </c>
      <c r="C562" s="16">
        <v>39</v>
      </c>
      <c r="D562" s="17">
        <v>3</v>
      </c>
    </row>
    <row r="563" spans="1:5" x14ac:dyDescent="0.2">
      <c r="A563" s="23">
        <v>14</v>
      </c>
      <c r="B563" s="23">
        <v>1</v>
      </c>
      <c r="C563" s="23">
        <v>40</v>
      </c>
      <c r="D563" s="24">
        <v>2</v>
      </c>
      <c r="E563" s="25"/>
    </row>
    <row r="564" spans="1:5" x14ac:dyDescent="0.2">
      <c r="A564" s="10">
        <v>15</v>
      </c>
      <c r="B564" s="10">
        <v>1</v>
      </c>
      <c r="C564" s="16">
        <v>1</v>
      </c>
      <c r="D564" s="17"/>
      <c r="E564" s="10" t="s">
        <v>49</v>
      </c>
    </row>
    <row r="565" spans="1:5" x14ac:dyDescent="0.2">
      <c r="A565" s="10">
        <v>15</v>
      </c>
      <c r="B565" s="10">
        <v>1</v>
      </c>
      <c r="C565" s="16">
        <v>2</v>
      </c>
      <c r="D565" s="17">
        <v>23</v>
      </c>
    </row>
    <row r="566" spans="1:5" x14ac:dyDescent="0.2">
      <c r="A566" s="10">
        <v>15</v>
      </c>
      <c r="B566" s="10">
        <v>1</v>
      </c>
      <c r="C566" s="16">
        <v>3</v>
      </c>
      <c r="D566" s="17">
        <v>6</v>
      </c>
    </row>
    <row r="567" spans="1:5" x14ac:dyDescent="0.2">
      <c r="A567" s="10">
        <v>15</v>
      </c>
      <c r="B567" s="10">
        <v>1</v>
      </c>
      <c r="C567" s="16">
        <v>4</v>
      </c>
      <c r="D567" s="17">
        <v>2</v>
      </c>
    </row>
    <row r="568" spans="1:5" x14ac:dyDescent="0.2">
      <c r="A568" s="20">
        <v>15</v>
      </c>
      <c r="B568" s="20">
        <v>1</v>
      </c>
      <c r="C568" s="16">
        <v>5</v>
      </c>
      <c r="D568" s="17">
        <v>9</v>
      </c>
    </row>
    <row r="569" spans="1:5" x14ac:dyDescent="0.2">
      <c r="A569" s="10">
        <v>15</v>
      </c>
      <c r="B569" s="10">
        <v>1</v>
      </c>
      <c r="C569" s="16">
        <v>6</v>
      </c>
      <c r="D569" s="17">
        <v>15</v>
      </c>
    </row>
    <row r="570" spans="1:5" x14ac:dyDescent="0.2">
      <c r="A570" s="10">
        <v>15</v>
      </c>
      <c r="B570" s="10">
        <v>1</v>
      </c>
      <c r="C570" s="16">
        <v>7</v>
      </c>
      <c r="D570" s="17">
        <v>6</v>
      </c>
    </row>
    <row r="571" spans="1:5" x14ac:dyDescent="0.2">
      <c r="A571" s="10">
        <v>15</v>
      </c>
      <c r="B571" s="10">
        <v>1</v>
      </c>
      <c r="C571" s="16">
        <v>8</v>
      </c>
      <c r="D571" s="17">
        <v>0</v>
      </c>
    </row>
    <row r="572" spans="1:5" x14ac:dyDescent="0.2">
      <c r="A572" s="10">
        <v>15</v>
      </c>
      <c r="B572" s="10">
        <v>1</v>
      </c>
      <c r="C572" s="16">
        <v>9</v>
      </c>
      <c r="D572" s="17">
        <v>4</v>
      </c>
    </row>
    <row r="573" spans="1:5" x14ac:dyDescent="0.2">
      <c r="A573" s="23">
        <v>15</v>
      </c>
      <c r="B573" s="23">
        <v>1</v>
      </c>
      <c r="C573" s="23">
        <v>10</v>
      </c>
      <c r="D573" s="24">
        <v>8</v>
      </c>
      <c r="E573" s="25"/>
    </row>
    <row r="574" spans="1:5" x14ac:dyDescent="0.2">
      <c r="A574" s="10">
        <v>15</v>
      </c>
      <c r="B574" s="10">
        <v>1</v>
      </c>
      <c r="C574" s="16">
        <v>11</v>
      </c>
      <c r="D574" s="17">
        <v>0</v>
      </c>
    </row>
    <row r="575" spans="1:5" x14ac:dyDescent="0.2">
      <c r="A575" s="10">
        <v>15</v>
      </c>
      <c r="B575" s="10">
        <v>1</v>
      </c>
      <c r="C575" s="16">
        <v>12</v>
      </c>
      <c r="D575" s="17">
        <v>6</v>
      </c>
    </row>
    <row r="576" spans="1:5" x14ac:dyDescent="0.2">
      <c r="A576" s="10">
        <v>15</v>
      </c>
      <c r="B576" s="10">
        <v>1</v>
      </c>
      <c r="C576" s="16">
        <v>13</v>
      </c>
      <c r="D576" s="17">
        <v>4</v>
      </c>
    </row>
    <row r="577" spans="1:5" x14ac:dyDescent="0.2">
      <c r="A577" s="10">
        <v>15</v>
      </c>
      <c r="B577" s="10">
        <v>1</v>
      </c>
      <c r="C577" s="16">
        <v>14</v>
      </c>
      <c r="D577" s="17">
        <v>12</v>
      </c>
    </row>
    <row r="578" spans="1:5" x14ac:dyDescent="0.2">
      <c r="A578" s="20">
        <v>15</v>
      </c>
      <c r="B578" s="20">
        <v>1</v>
      </c>
      <c r="C578" s="16">
        <v>15</v>
      </c>
      <c r="D578" s="17">
        <v>6</v>
      </c>
    </row>
    <row r="579" spans="1:5" x14ac:dyDescent="0.2">
      <c r="A579" s="10">
        <v>15</v>
      </c>
      <c r="B579" s="10">
        <v>1</v>
      </c>
      <c r="C579" s="16">
        <v>16</v>
      </c>
      <c r="D579" s="17">
        <v>2</v>
      </c>
    </row>
    <row r="580" spans="1:5" x14ac:dyDescent="0.2">
      <c r="A580" s="10">
        <v>15</v>
      </c>
      <c r="B580" s="10">
        <v>1</v>
      </c>
      <c r="C580" s="16">
        <v>17</v>
      </c>
      <c r="D580" s="17">
        <v>8</v>
      </c>
    </row>
    <row r="581" spans="1:5" x14ac:dyDescent="0.2">
      <c r="A581" s="10">
        <v>15</v>
      </c>
      <c r="B581" s="10">
        <v>1</v>
      </c>
      <c r="C581" s="16">
        <v>18</v>
      </c>
      <c r="D581" s="17">
        <v>4</v>
      </c>
    </row>
    <row r="582" spans="1:5" x14ac:dyDescent="0.2">
      <c r="A582" s="10">
        <v>15</v>
      </c>
      <c r="B582" s="10">
        <v>1</v>
      </c>
      <c r="C582" s="16">
        <v>19</v>
      </c>
      <c r="D582" s="17">
        <v>3</v>
      </c>
    </row>
    <row r="583" spans="1:5" x14ac:dyDescent="0.2">
      <c r="A583" s="23">
        <v>15</v>
      </c>
      <c r="B583" s="23">
        <v>1</v>
      </c>
      <c r="C583" s="23">
        <v>20</v>
      </c>
      <c r="D583" s="24">
        <v>6</v>
      </c>
      <c r="E583" s="25"/>
    </row>
    <row r="584" spans="1:5" x14ac:dyDescent="0.2">
      <c r="A584" s="10">
        <v>15</v>
      </c>
      <c r="B584" s="10">
        <v>1</v>
      </c>
      <c r="C584" s="16">
        <v>21</v>
      </c>
      <c r="D584" s="17">
        <v>4</v>
      </c>
    </row>
    <row r="585" spans="1:5" x14ac:dyDescent="0.2">
      <c r="A585" s="10">
        <v>15</v>
      </c>
      <c r="B585" s="10">
        <v>1</v>
      </c>
      <c r="C585" s="16">
        <v>22</v>
      </c>
      <c r="D585" s="17">
        <v>4</v>
      </c>
    </row>
    <row r="586" spans="1:5" x14ac:dyDescent="0.2">
      <c r="A586" s="10">
        <v>15</v>
      </c>
      <c r="B586" s="10">
        <v>1</v>
      </c>
      <c r="C586" s="16">
        <v>23</v>
      </c>
      <c r="D586" s="17">
        <v>5</v>
      </c>
    </row>
    <row r="587" spans="1:5" x14ac:dyDescent="0.2">
      <c r="A587" s="10">
        <v>15</v>
      </c>
      <c r="B587" s="10">
        <v>1</v>
      </c>
      <c r="C587" s="16">
        <v>24</v>
      </c>
      <c r="D587" s="17">
        <v>12</v>
      </c>
    </row>
    <row r="588" spans="1:5" x14ac:dyDescent="0.2">
      <c r="A588" s="20">
        <v>15</v>
      </c>
      <c r="B588" s="20">
        <v>1</v>
      </c>
      <c r="C588" s="16">
        <v>25</v>
      </c>
      <c r="D588" s="17">
        <v>12</v>
      </c>
    </row>
    <row r="589" spans="1:5" x14ac:dyDescent="0.2">
      <c r="A589" s="10">
        <v>15</v>
      </c>
      <c r="B589" s="10">
        <v>1</v>
      </c>
      <c r="C589" s="16">
        <v>26</v>
      </c>
      <c r="D589" s="17">
        <v>8</v>
      </c>
    </row>
    <row r="590" spans="1:5" x14ac:dyDescent="0.2">
      <c r="A590" s="10">
        <v>15</v>
      </c>
      <c r="B590" s="10">
        <v>1</v>
      </c>
      <c r="C590" s="16">
        <v>27</v>
      </c>
      <c r="D590" s="17">
        <v>17</v>
      </c>
    </row>
    <row r="591" spans="1:5" x14ac:dyDescent="0.2">
      <c r="A591" s="10">
        <v>15</v>
      </c>
      <c r="B591" s="10">
        <v>1</v>
      </c>
      <c r="C591" s="16">
        <v>28</v>
      </c>
      <c r="D591" s="17">
        <v>6</v>
      </c>
    </row>
    <row r="592" spans="1:5" x14ac:dyDescent="0.2">
      <c r="A592" s="20">
        <v>15</v>
      </c>
      <c r="B592" s="20">
        <v>1</v>
      </c>
      <c r="C592" s="16">
        <v>29</v>
      </c>
      <c r="D592" s="17">
        <v>35</v>
      </c>
    </row>
    <row r="593" spans="1:5" x14ac:dyDescent="0.2">
      <c r="A593" s="23">
        <v>15</v>
      </c>
      <c r="B593" s="23">
        <v>1</v>
      </c>
      <c r="C593" s="23">
        <v>30</v>
      </c>
      <c r="D593" s="24">
        <v>4</v>
      </c>
      <c r="E593" s="25"/>
    </row>
    <row r="594" spans="1:5" x14ac:dyDescent="0.2">
      <c r="A594" s="10">
        <v>15</v>
      </c>
      <c r="B594" s="10">
        <v>1</v>
      </c>
      <c r="C594" s="16">
        <v>31</v>
      </c>
      <c r="D594" s="17">
        <v>11</v>
      </c>
    </row>
    <row r="595" spans="1:5" x14ac:dyDescent="0.2">
      <c r="A595" s="10">
        <v>15</v>
      </c>
      <c r="B595" s="10">
        <v>1</v>
      </c>
      <c r="C595" s="16">
        <v>32</v>
      </c>
      <c r="D595" s="17">
        <v>10</v>
      </c>
    </row>
    <row r="596" spans="1:5" x14ac:dyDescent="0.2">
      <c r="A596" s="10">
        <v>15</v>
      </c>
      <c r="B596" s="10">
        <v>1</v>
      </c>
      <c r="C596" s="16">
        <v>33</v>
      </c>
      <c r="D596" s="17">
        <v>7</v>
      </c>
    </row>
    <row r="597" spans="1:5" x14ac:dyDescent="0.2">
      <c r="A597" s="10">
        <v>15</v>
      </c>
      <c r="B597" s="10">
        <v>1</v>
      </c>
      <c r="C597" s="16">
        <v>34</v>
      </c>
      <c r="D597" s="17">
        <v>3</v>
      </c>
    </row>
    <row r="598" spans="1:5" x14ac:dyDescent="0.2">
      <c r="A598" s="20">
        <v>15</v>
      </c>
      <c r="B598" s="20">
        <v>1</v>
      </c>
      <c r="C598" s="16">
        <v>35</v>
      </c>
      <c r="D598" s="17">
        <v>15</v>
      </c>
    </row>
    <row r="599" spans="1:5" x14ac:dyDescent="0.2">
      <c r="A599" s="10">
        <v>15</v>
      </c>
      <c r="B599" s="10">
        <v>1</v>
      </c>
      <c r="C599" s="16">
        <v>36</v>
      </c>
      <c r="D599" s="17">
        <v>21</v>
      </c>
    </row>
    <row r="600" spans="1:5" x14ac:dyDescent="0.2">
      <c r="A600" s="10">
        <v>15</v>
      </c>
      <c r="B600" s="10">
        <v>1</v>
      </c>
      <c r="C600" s="16">
        <v>37</v>
      </c>
      <c r="D600" s="17">
        <v>2</v>
      </c>
    </row>
    <row r="601" spans="1:5" x14ac:dyDescent="0.2">
      <c r="A601" s="10">
        <v>15</v>
      </c>
      <c r="B601" s="10">
        <v>1</v>
      </c>
      <c r="C601" s="16">
        <v>38</v>
      </c>
      <c r="D601" s="17">
        <v>7</v>
      </c>
    </row>
    <row r="602" spans="1:5" x14ac:dyDescent="0.2">
      <c r="A602" s="10">
        <v>15</v>
      </c>
      <c r="B602" s="10">
        <v>1</v>
      </c>
      <c r="C602" s="16">
        <v>39</v>
      </c>
      <c r="D602" s="17">
        <v>15</v>
      </c>
    </row>
    <row r="603" spans="1:5" x14ac:dyDescent="0.2">
      <c r="A603" s="23">
        <v>15</v>
      </c>
      <c r="B603" s="23">
        <v>1</v>
      </c>
      <c r="C603" s="23">
        <v>40</v>
      </c>
      <c r="D603" s="24">
        <v>11</v>
      </c>
      <c r="E603" s="25"/>
    </row>
    <row r="604" spans="1:5" x14ac:dyDescent="0.2">
      <c r="A604" s="10">
        <v>16</v>
      </c>
      <c r="B604" s="10">
        <v>1</v>
      </c>
      <c r="C604" s="16">
        <v>1</v>
      </c>
      <c r="D604" s="17">
        <v>2</v>
      </c>
    </row>
    <row r="605" spans="1:5" x14ac:dyDescent="0.2">
      <c r="A605" s="10">
        <v>16</v>
      </c>
      <c r="B605" s="10">
        <v>1</v>
      </c>
      <c r="C605" s="16">
        <v>2</v>
      </c>
      <c r="D605" s="17">
        <v>13</v>
      </c>
    </row>
    <row r="606" spans="1:5" x14ac:dyDescent="0.2">
      <c r="A606" s="10">
        <v>16</v>
      </c>
      <c r="B606" s="10">
        <v>1</v>
      </c>
      <c r="C606" s="16">
        <v>3</v>
      </c>
      <c r="D606" s="17">
        <v>8</v>
      </c>
    </row>
    <row r="607" spans="1:5" x14ac:dyDescent="0.2">
      <c r="A607" s="10">
        <v>16</v>
      </c>
      <c r="B607" s="10">
        <v>1</v>
      </c>
      <c r="C607" s="16">
        <v>4</v>
      </c>
      <c r="D607" s="17">
        <v>0</v>
      </c>
    </row>
    <row r="608" spans="1:5" x14ac:dyDescent="0.2">
      <c r="A608" s="20">
        <v>16</v>
      </c>
      <c r="B608" s="20">
        <v>1</v>
      </c>
      <c r="C608" s="16">
        <v>5</v>
      </c>
      <c r="D608" s="17">
        <v>10</v>
      </c>
    </row>
    <row r="609" spans="1:5" x14ac:dyDescent="0.2">
      <c r="A609" s="10">
        <v>16</v>
      </c>
      <c r="B609" s="10">
        <v>1</v>
      </c>
      <c r="C609" s="16">
        <v>6</v>
      </c>
      <c r="D609" s="17">
        <v>5</v>
      </c>
    </row>
    <row r="610" spans="1:5" x14ac:dyDescent="0.2">
      <c r="A610" s="10">
        <v>16</v>
      </c>
      <c r="B610" s="10">
        <v>1</v>
      </c>
      <c r="C610" s="16">
        <v>7</v>
      </c>
      <c r="D610" s="17">
        <v>3</v>
      </c>
    </row>
    <row r="611" spans="1:5" x14ac:dyDescent="0.2">
      <c r="A611" s="10">
        <v>16</v>
      </c>
      <c r="B611" s="10">
        <v>1</v>
      </c>
      <c r="C611" s="16">
        <v>8</v>
      </c>
      <c r="D611" s="17">
        <v>7</v>
      </c>
    </row>
    <row r="612" spans="1:5" x14ac:dyDescent="0.2">
      <c r="A612" s="10">
        <v>16</v>
      </c>
      <c r="B612" s="10">
        <v>1</v>
      </c>
      <c r="C612" s="16">
        <v>9</v>
      </c>
      <c r="D612" s="17">
        <v>4</v>
      </c>
    </row>
    <row r="613" spans="1:5" x14ac:dyDescent="0.2">
      <c r="A613" s="23">
        <v>16</v>
      </c>
      <c r="B613" s="23">
        <v>1</v>
      </c>
      <c r="C613" s="23">
        <v>10</v>
      </c>
      <c r="D613" s="24">
        <v>4</v>
      </c>
      <c r="E613" s="25"/>
    </row>
    <row r="614" spans="1:5" x14ac:dyDescent="0.2">
      <c r="A614" s="10">
        <v>16</v>
      </c>
      <c r="B614" s="10">
        <v>1</v>
      </c>
      <c r="C614" s="16">
        <v>11</v>
      </c>
      <c r="D614" s="17">
        <v>0</v>
      </c>
    </row>
    <row r="615" spans="1:5" x14ac:dyDescent="0.2">
      <c r="A615" s="10">
        <v>16</v>
      </c>
      <c r="B615" s="10">
        <v>1</v>
      </c>
      <c r="C615" s="16">
        <v>12</v>
      </c>
      <c r="D615" s="17">
        <v>4</v>
      </c>
    </row>
    <row r="616" spans="1:5" x14ac:dyDescent="0.2">
      <c r="A616" s="10">
        <v>16</v>
      </c>
      <c r="B616" s="10">
        <v>1</v>
      </c>
      <c r="C616" s="16">
        <v>13</v>
      </c>
      <c r="D616" s="17">
        <v>4</v>
      </c>
    </row>
    <row r="617" spans="1:5" x14ac:dyDescent="0.2">
      <c r="A617" s="10">
        <v>16</v>
      </c>
      <c r="B617" s="10">
        <v>1</v>
      </c>
      <c r="C617" s="16">
        <v>14</v>
      </c>
      <c r="D617" s="17">
        <v>8</v>
      </c>
    </row>
    <row r="618" spans="1:5" x14ac:dyDescent="0.2">
      <c r="A618" s="20">
        <v>16</v>
      </c>
      <c r="B618" s="20">
        <v>1</v>
      </c>
      <c r="C618" s="16">
        <v>15</v>
      </c>
      <c r="D618" s="17">
        <v>1</v>
      </c>
    </row>
    <row r="619" spans="1:5" x14ac:dyDescent="0.2">
      <c r="A619" s="10">
        <v>16</v>
      </c>
      <c r="B619" s="10">
        <v>1</v>
      </c>
      <c r="C619" s="16">
        <v>16</v>
      </c>
      <c r="D619" s="17">
        <v>5</v>
      </c>
    </row>
    <row r="620" spans="1:5" x14ac:dyDescent="0.2">
      <c r="A620" s="10">
        <v>16</v>
      </c>
      <c r="B620" s="10">
        <v>1</v>
      </c>
      <c r="C620" s="16">
        <v>17</v>
      </c>
      <c r="D620" s="17">
        <v>17</v>
      </c>
    </row>
    <row r="621" spans="1:5" x14ac:dyDescent="0.2">
      <c r="A621" s="10">
        <v>16</v>
      </c>
      <c r="B621" s="10">
        <v>1</v>
      </c>
      <c r="C621" s="16">
        <v>18</v>
      </c>
      <c r="D621" s="17">
        <v>13</v>
      </c>
    </row>
    <row r="622" spans="1:5" x14ac:dyDescent="0.2">
      <c r="A622" s="10">
        <v>16</v>
      </c>
      <c r="B622" s="10">
        <v>1</v>
      </c>
      <c r="C622" s="16">
        <v>19</v>
      </c>
      <c r="D622" s="17">
        <v>6</v>
      </c>
    </row>
    <row r="623" spans="1:5" x14ac:dyDescent="0.2">
      <c r="A623" s="23">
        <v>16</v>
      </c>
      <c r="B623" s="23">
        <v>1</v>
      </c>
      <c r="C623" s="23">
        <v>20</v>
      </c>
      <c r="D623" s="24">
        <v>4</v>
      </c>
      <c r="E623" s="25"/>
    </row>
    <row r="624" spans="1:5" x14ac:dyDescent="0.2">
      <c r="A624" s="10">
        <v>16</v>
      </c>
      <c r="B624" s="10">
        <v>1</v>
      </c>
      <c r="C624" s="16">
        <v>21</v>
      </c>
      <c r="D624" s="17">
        <v>0</v>
      </c>
    </row>
    <row r="625" spans="1:5" x14ac:dyDescent="0.2">
      <c r="A625" s="10">
        <v>16</v>
      </c>
      <c r="B625" s="10">
        <v>1</v>
      </c>
      <c r="C625" s="16">
        <v>22</v>
      </c>
      <c r="D625" s="17">
        <v>29</v>
      </c>
    </row>
    <row r="626" spans="1:5" x14ac:dyDescent="0.2">
      <c r="A626" s="10">
        <v>16</v>
      </c>
      <c r="B626" s="10">
        <v>1</v>
      </c>
      <c r="C626" s="16">
        <v>23</v>
      </c>
      <c r="D626" s="17">
        <v>18</v>
      </c>
    </row>
    <row r="627" spans="1:5" x14ac:dyDescent="0.2">
      <c r="A627" s="10">
        <v>16</v>
      </c>
      <c r="B627" s="10">
        <v>1</v>
      </c>
      <c r="C627" s="16">
        <v>24</v>
      </c>
      <c r="D627" s="17">
        <v>44</v>
      </c>
    </row>
    <row r="628" spans="1:5" x14ac:dyDescent="0.2">
      <c r="A628" s="20">
        <v>16</v>
      </c>
      <c r="B628" s="20">
        <v>1</v>
      </c>
      <c r="C628" s="16">
        <v>25</v>
      </c>
      <c r="D628" s="17">
        <v>19</v>
      </c>
    </row>
    <row r="629" spans="1:5" x14ac:dyDescent="0.2">
      <c r="A629" s="10">
        <v>16</v>
      </c>
      <c r="B629" s="10">
        <v>1</v>
      </c>
      <c r="C629" s="16">
        <v>26</v>
      </c>
      <c r="D629" s="17">
        <v>4</v>
      </c>
    </row>
    <row r="630" spans="1:5" x14ac:dyDescent="0.2">
      <c r="A630" s="10">
        <v>16</v>
      </c>
      <c r="B630" s="10">
        <v>1</v>
      </c>
      <c r="C630" s="16">
        <v>27</v>
      </c>
      <c r="D630" s="17">
        <v>9</v>
      </c>
    </row>
    <row r="631" spans="1:5" x14ac:dyDescent="0.2">
      <c r="A631" s="10">
        <v>16</v>
      </c>
      <c r="B631" s="10">
        <v>1</v>
      </c>
      <c r="C631" s="16">
        <v>28</v>
      </c>
      <c r="D631" s="17">
        <v>3</v>
      </c>
    </row>
    <row r="632" spans="1:5" x14ac:dyDescent="0.2">
      <c r="A632" s="20">
        <v>16</v>
      </c>
      <c r="B632" s="20">
        <v>1</v>
      </c>
      <c r="C632" s="16">
        <v>29</v>
      </c>
      <c r="D632" s="17">
        <v>22</v>
      </c>
    </row>
    <row r="633" spans="1:5" x14ac:dyDescent="0.2">
      <c r="A633" s="23">
        <v>16</v>
      </c>
      <c r="B633" s="23">
        <v>1</v>
      </c>
      <c r="C633" s="23">
        <v>30</v>
      </c>
      <c r="D633" s="24">
        <v>8</v>
      </c>
      <c r="E633" s="25"/>
    </row>
    <row r="634" spans="1:5" x14ac:dyDescent="0.2">
      <c r="A634" s="10">
        <v>16</v>
      </c>
      <c r="B634" s="10">
        <v>1</v>
      </c>
      <c r="C634" s="16">
        <v>31</v>
      </c>
      <c r="D634" s="17">
        <v>15</v>
      </c>
    </row>
    <row r="635" spans="1:5" x14ac:dyDescent="0.2">
      <c r="A635" s="10">
        <v>16</v>
      </c>
      <c r="B635" s="10">
        <v>1</v>
      </c>
      <c r="C635" s="16">
        <v>32</v>
      </c>
      <c r="D635" s="17">
        <v>6</v>
      </c>
    </row>
    <row r="636" spans="1:5" x14ac:dyDescent="0.2">
      <c r="A636" s="10">
        <v>16</v>
      </c>
      <c r="B636" s="10">
        <v>1</v>
      </c>
      <c r="C636" s="16">
        <v>33</v>
      </c>
      <c r="D636" s="17">
        <v>3</v>
      </c>
    </row>
    <row r="637" spans="1:5" x14ac:dyDescent="0.2">
      <c r="A637" s="10">
        <v>16</v>
      </c>
      <c r="B637" s="10">
        <v>1</v>
      </c>
      <c r="C637" s="16">
        <v>34</v>
      </c>
      <c r="D637" s="17">
        <v>28</v>
      </c>
    </row>
    <row r="638" spans="1:5" x14ac:dyDescent="0.2">
      <c r="A638" s="20">
        <v>16</v>
      </c>
      <c r="B638" s="20">
        <v>1</v>
      </c>
      <c r="C638" s="16">
        <v>35</v>
      </c>
      <c r="D638" s="17">
        <v>9</v>
      </c>
    </row>
    <row r="639" spans="1:5" x14ac:dyDescent="0.2">
      <c r="A639" s="10">
        <v>16</v>
      </c>
      <c r="B639" s="10">
        <v>1</v>
      </c>
      <c r="C639" s="16">
        <v>36</v>
      </c>
      <c r="D639" s="17">
        <v>8</v>
      </c>
    </row>
    <row r="640" spans="1:5" x14ac:dyDescent="0.2">
      <c r="A640" s="10">
        <v>16</v>
      </c>
      <c r="B640" s="10">
        <v>1</v>
      </c>
      <c r="C640" s="16">
        <v>37</v>
      </c>
      <c r="D640" s="17">
        <v>11</v>
      </c>
    </row>
    <row r="641" spans="1:5" x14ac:dyDescent="0.2">
      <c r="A641" s="10">
        <v>16</v>
      </c>
      <c r="B641" s="10">
        <v>1</v>
      </c>
      <c r="C641" s="16">
        <v>38</v>
      </c>
      <c r="D641" s="17">
        <v>13</v>
      </c>
    </row>
    <row r="642" spans="1:5" x14ac:dyDescent="0.2">
      <c r="A642" s="10">
        <v>16</v>
      </c>
      <c r="B642" s="10">
        <v>1</v>
      </c>
      <c r="C642" s="16">
        <v>39</v>
      </c>
      <c r="D642" s="17">
        <v>11</v>
      </c>
    </row>
    <row r="643" spans="1:5" x14ac:dyDescent="0.2">
      <c r="A643" s="23">
        <v>16</v>
      </c>
      <c r="B643" s="23">
        <v>1</v>
      </c>
      <c r="C643" s="23">
        <v>40</v>
      </c>
      <c r="D643" s="24">
        <v>0</v>
      </c>
      <c r="E643" s="25"/>
    </row>
    <row r="644" spans="1:5" x14ac:dyDescent="0.2">
      <c r="A644" s="10">
        <v>17</v>
      </c>
      <c r="B644" s="10">
        <v>1</v>
      </c>
      <c r="C644" s="16">
        <v>1</v>
      </c>
      <c r="D644" s="17">
        <v>2</v>
      </c>
    </row>
    <row r="645" spans="1:5" x14ac:dyDescent="0.2">
      <c r="A645" s="10">
        <v>17</v>
      </c>
      <c r="B645" s="10">
        <v>1</v>
      </c>
      <c r="C645" s="16">
        <v>2</v>
      </c>
      <c r="D645" s="17">
        <v>0</v>
      </c>
    </row>
    <row r="646" spans="1:5" x14ac:dyDescent="0.2">
      <c r="A646" s="10">
        <v>17</v>
      </c>
      <c r="B646" s="10">
        <v>1</v>
      </c>
      <c r="C646" s="16">
        <v>3</v>
      </c>
      <c r="D646" s="17">
        <v>0</v>
      </c>
    </row>
    <row r="647" spans="1:5" x14ac:dyDescent="0.2">
      <c r="A647" s="10">
        <v>17</v>
      </c>
      <c r="B647" s="10">
        <v>1</v>
      </c>
      <c r="C647" s="16">
        <v>4</v>
      </c>
      <c r="D647" s="17">
        <v>0</v>
      </c>
    </row>
    <row r="648" spans="1:5" x14ac:dyDescent="0.2">
      <c r="A648" s="20">
        <v>17</v>
      </c>
      <c r="B648" s="20">
        <v>1</v>
      </c>
      <c r="C648" s="16">
        <v>5</v>
      </c>
      <c r="D648" s="17">
        <v>2</v>
      </c>
    </row>
    <row r="649" spans="1:5" x14ac:dyDescent="0.2">
      <c r="A649" s="10">
        <v>17</v>
      </c>
      <c r="B649" s="10">
        <v>1</v>
      </c>
      <c r="C649" s="16">
        <v>6</v>
      </c>
      <c r="D649" s="17">
        <v>0</v>
      </c>
    </row>
    <row r="650" spans="1:5" x14ac:dyDescent="0.2">
      <c r="A650" s="10">
        <v>17</v>
      </c>
      <c r="B650" s="10">
        <v>1</v>
      </c>
      <c r="C650" s="16">
        <v>7</v>
      </c>
      <c r="D650" s="17">
        <v>0</v>
      </c>
    </row>
    <row r="651" spans="1:5" x14ac:dyDescent="0.2">
      <c r="A651" s="10">
        <v>17</v>
      </c>
      <c r="B651" s="10">
        <v>1</v>
      </c>
      <c r="C651" s="16">
        <v>8</v>
      </c>
      <c r="D651" s="17">
        <v>0</v>
      </c>
    </row>
    <row r="652" spans="1:5" x14ac:dyDescent="0.2">
      <c r="A652" s="10">
        <v>17</v>
      </c>
      <c r="B652" s="10">
        <v>1</v>
      </c>
      <c r="C652" s="16">
        <v>9</v>
      </c>
      <c r="D652" s="17">
        <v>2</v>
      </c>
    </row>
    <row r="653" spans="1:5" x14ac:dyDescent="0.2">
      <c r="A653" s="23">
        <v>17</v>
      </c>
      <c r="B653" s="23">
        <v>1</v>
      </c>
      <c r="C653" s="23">
        <v>10</v>
      </c>
      <c r="D653" s="24">
        <v>3</v>
      </c>
      <c r="E653" s="25"/>
    </row>
    <row r="654" spans="1:5" x14ac:dyDescent="0.2">
      <c r="A654" s="10">
        <v>17</v>
      </c>
      <c r="B654" s="10">
        <v>1</v>
      </c>
      <c r="C654" s="16">
        <v>11</v>
      </c>
      <c r="D654" s="17">
        <v>1</v>
      </c>
    </row>
    <row r="655" spans="1:5" x14ac:dyDescent="0.2">
      <c r="A655" s="10">
        <v>17</v>
      </c>
      <c r="B655" s="10">
        <v>1</v>
      </c>
      <c r="C655" s="16">
        <v>12</v>
      </c>
      <c r="D655" s="17">
        <v>0</v>
      </c>
    </row>
    <row r="656" spans="1:5" x14ac:dyDescent="0.2">
      <c r="A656" s="10">
        <v>17</v>
      </c>
      <c r="B656" s="10">
        <v>1</v>
      </c>
      <c r="C656" s="16">
        <v>13</v>
      </c>
      <c r="D656" s="17">
        <v>3</v>
      </c>
    </row>
    <row r="657" spans="1:5" x14ac:dyDescent="0.2">
      <c r="A657" s="10">
        <v>17</v>
      </c>
      <c r="B657" s="10">
        <v>1</v>
      </c>
      <c r="C657" s="16">
        <v>14</v>
      </c>
      <c r="D657" s="17">
        <v>1</v>
      </c>
    </row>
    <row r="658" spans="1:5" x14ac:dyDescent="0.2">
      <c r="A658" s="20">
        <v>17</v>
      </c>
      <c r="B658" s="20">
        <v>1</v>
      </c>
      <c r="C658" s="16">
        <v>15</v>
      </c>
      <c r="D658" s="17">
        <v>0</v>
      </c>
    </row>
    <row r="659" spans="1:5" x14ac:dyDescent="0.2">
      <c r="A659" s="10">
        <v>17</v>
      </c>
      <c r="B659" s="10">
        <v>1</v>
      </c>
      <c r="C659" s="16">
        <v>16</v>
      </c>
      <c r="D659" s="17">
        <v>7</v>
      </c>
    </row>
    <row r="660" spans="1:5" x14ac:dyDescent="0.2">
      <c r="A660" s="10">
        <v>17</v>
      </c>
      <c r="B660" s="10">
        <v>1</v>
      </c>
      <c r="C660" s="16">
        <v>17</v>
      </c>
      <c r="D660" s="17">
        <v>5</v>
      </c>
    </row>
    <row r="661" spans="1:5" x14ac:dyDescent="0.2">
      <c r="A661" s="10">
        <v>17</v>
      </c>
      <c r="B661" s="10">
        <v>1</v>
      </c>
      <c r="C661" s="16">
        <v>18</v>
      </c>
      <c r="D661" s="17">
        <v>10</v>
      </c>
    </row>
    <row r="662" spans="1:5" x14ac:dyDescent="0.2">
      <c r="A662" s="10">
        <v>17</v>
      </c>
      <c r="B662" s="10">
        <v>1</v>
      </c>
      <c r="C662" s="16">
        <v>19</v>
      </c>
      <c r="D662" s="17">
        <v>0</v>
      </c>
    </row>
    <row r="663" spans="1:5" x14ac:dyDescent="0.2">
      <c r="A663" s="23">
        <v>17</v>
      </c>
      <c r="B663" s="23">
        <v>1</v>
      </c>
      <c r="C663" s="23">
        <v>20</v>
      </c>
      <c r="D663" s="24">
        <v>2</v>
      </c>
      <c r="E663" s="25"/>
    </row>
    <row r="664" spans="1:5" x14ac:dyDescent="0.2">
      <c r="A664" s="10">
        <v>17</v>
      </c>
      <c r="B664" s="10">
        <v>1</v>
      </c>
      <c r="C664" s="16">
        <v>21</v>
      </c>
      <c r="D664" s="17">
        <v>0</v>
      </c>
    </row>
    <row r="665" spans="1:5" x14ac:dyDescent="0.2">
      <c r="A665" s="10">
        <v>17</v>
      </c>
      <c r="B665" s="10">
        <v>1</v>
      </c>
      <c r="C665" s="16">
        <v>22</v>
      </c>
      <c r="D665" s="17">
        <v>0</v>
      </c>
    </row>
    <row r="666" spans="1:5" x14ac:dyDescent="0.2">
      <c r="A666" s="10">
        <v>17</v>
      </c>
      <c r="B666" s="10">
        <v>1</v>
      </c>
      <c r="C666" s="16">
        <v>23</v>
      </c>
      <c r="D666" s="17">
        <v>0</v>
      </c>
    </row>
    <row r="667" spans="1:5" x14ac:dyDescent="0.2">
      <c r="A667" s="10">
        <v>17</v>
      </c>
      <c r="B667" s="10">
        <v>1</v>
      </c>
      <c r="C667" s="16">
        <v>24</v>
      </c>
      <c r="D667" s="17">
        <v>0</v>
      </c>
    </row>
    <row r="668" spans="1:5" x14ac:dyDescent="0.2">
      <c r="A668" s="20">
        <v>17</v>
      </c>
      <c r="B668" s="20">
        <v>1</v>
      </c>
      <c r="C668" s="16">
        <v>25</v>
      </c>
      <c r="D668" s="17">
        <v>3</v>
      </c>
    </row>
    <row r="669" spans="1:5" x14ac:dyDescent="0.2">
      <c r="A669" s="10">
        <v>17</v>
      </c>
      <c r="B669" s="10">
        <v>1</v>
      </c>
      <c r="C669" s="16">
        <v>26</v>
      </c>
      <c r="D669" s="17">
        <v>5</v>
      </c>
    </row>
    <row r="670" spans="1:5" x14ac:dyDescent="0.2">
      <c r="A670" s="10">
        <v>17</v>
      </c>
      <c r="B670" s="10">
        <v>1</v>
      </c>
      <c r="C670" s="16">
        <v>27</v>
      </c>
      <c r="D670" s="17">
        <v>0</v>
      </c>
    </row>
    <row r="671" spans="1:5" x14ac:dyDescent="0.2">
      <c r="A671" s="10">
        <v>17</v>
      </c>
      <c r="B671" s="10">
        <v>1</v>
      </c>
      <c r="C671" s="16">
        <v>28</v>
      </c>
      <c r="D671" s="17">
        <v>0</v>
      </c>
    </row>
    <row r="672" spans="1:5" x14ac:dyDescent="0.2">
      <c r="A672" s="20">
        <v>17</v>
      </c>
      <c r="B672" s="20">
        <v>1</v>
      </c>
      <c r="C672" s="16">
        <v>29</v>
      </c>
      <c r="D672" s="17">
        <v>0</v>
      </c>
    </row>
    <row r="673" spans="1:5" x14ac:dyDescent="0.2">
      <c r="A673" s="23">
        <v>17</v>
      </c>
      <c r="B673" s="23">
        <v>1</v>
      </c>
      <c r="C673" s="23">
        <v>30</v>
      </c>
      <c r="D673" s="24">
        <v>0</v>
      </c>
      <c r="E673" s="25"/>
    </row>
    <row r="674" spans="1:5" x14ac:dyDescent="0.2">
      <c r="A674" s="10">
        <v>17</v>
      </c>
      <c r="B674" s="10">
        <v>1</v>
      </c>
      <c r="C674" s="16">
        <v>31</v>
      </c>
      <c r="D674" s="17">
        <v>2</v>
      </c>
    </row>
    <row r="675" spans="1:5" x14ac:dyDescent="0.2">
      <c r="A675" s="10">
        <v>17</v>
      </c>
      <c r="B675" s="10">
        <v>1</v>
      </c>
      <c r="C675" s="16">
        <v>32</v>
      </c>
      <c r="D675" s="17">
        <v>20</v>
      </c>
    </row>
    <row r="676" spans="1:5" x14ac:dyDescent="0.2">
      <c r="A676" s="10">
        <v>17</v>
      </c>
      <c r="B676" s="10">
        <v>1</v>
      </c>
      <c r="C676" s="16">
        <v>33</v>
      </c>
      <c r="D676" s="17">
        <v>4</v>
      </c>
    </row>
    <row r="677" spans="1:5" x14ac:dyDescent="0.2">
      <c r="A677" s="10">
        <v>17</v>
      </c>
      <c r="B677" s="10">
        <v>1</v>
      </c>
      <c r="C677" s="16">
        <v>34</v>
      </c>
      <c r="D677" s="17">
        <v>0</v>
      </c>
    </row>
    <row r="678" spans="1:5" x14ac:dyDescent="0.2">
      <c r="A678" s="20">
        <v>17</v>
      </c>
      <c r="B678" s="20">
        <v>1</v>
      </c>
      <c r="C678" s="16">
        <v>35</v>
      </c>
      <c r="D678" s="17">
        <v>0</v>
      </c>
    </row>
    <row r="679" spans="1:5" x14ac:dyDescent="0.2">
      <c r="A679" s="10">
        <v>17</v>
      </c>
      <c r="B679" s="10">
        <v>1</v>
      </c>
      <c r="C679" s="16">
        <v>36</v>
      </c>
      <c r="D679" s="17">
        <v>1</v>
      </c>
    </row>
    <row r="680" spans="1:5" x14ac:dyDescent="0.2">
      <c r="A680" s="10">
        <v>17</v>
      </c>
      <c r="B680" s="10">
        <v>1</v>
      </c>
      <c r="C680" s="16">
        <v>37</v>
      </c>
      <c r="D680" s="17">
        <v>7</v>
      </c>
    </row>
    <row r="681" spans="1:5" x14ac:dyDescent="0.2">
      <c r="A681" s="10">
        <v>17</v>
      </c>
      <c r="B681" s="10">
        <v>1</v>
      </c>
      <c r="C681" s="16">
        <v>38</v>
      </c>
      <c r="D681" s="17">
        <v>0</v>
      </c>
    </row>
    <row r="682" spans="1:5" x14ac:dyDescent="0.2">
      <c r="A682" s="10">
        <v>17</v>
      </c>
      <c r="B682" s="10">
        <v>1</v>
      </c>
      <c r="C682" s="16">
        <v>39</v>
      </c>
      <c r="D682" s="17">
        <v>0</v>
      </c>
    </row>
    <row r="683" spans="1:5" x14ac:dyDescent="0.2">
      <c r="A683" s="23">
        <v>17</v>
      </c>
      <c r="B683" s="23">
        <v>1</v>
      </c>
      <c r="C683" s="23">
        <v>40</v>
      </c>
      <c r="D683" s="24">
        <v>0</v>
      </c>
      <c r="E683" s="25"/>
    </row>
    <row r="684" spans="1:5" x14ac:dyDescent="0.2">
      <c r="A684" s="10">
        <v>18</v>
      </c>
      <c r="B684" s="10">
        <v>1</v>
      </c>
      <c r="C684" s="16">
        <v>1</v>
      </c>
      <c r="D684" s="17">
        <v>0</v>
      </c>
    </row>
    <row r="685" spans="1:5" x14ac:dyDescent="0.2">
      <c r="A685" s="10">
        <v>18</v>
      </c>
      <c r="B685" s="10">
        <v>1</v>
      </c>
      <c r="C685" s="16">
        <v>2</v>
      </c>
      <c r="D685" s="17">
        <v>2</v>
      </c>
    </row>
    <row r="686" spans="1:5" x14ac:dyDescent="0.2">
      <c r="A686" s="10">
        <v>18</v>
      </c>
      <c r="B686" s="10">
        <v>1</v>
      </c>
      <c r="C686" s="16">
        <v>3</v>
      </c>
      <c r="D686" s="17">
        <v>13</v>
      </c>
    </row>
    <row r="687" spans="1:5" x14ac:dyDescent="0.2">
      <c r="A687" s="10">
        <v>18</v>
      </c>
      <c r="B687" s="10">
        <v>1</v>
      </c>
      <c r="C687" s="16">
        <v>4</v>
      </c>
      <c r="D687" s="17">
        <v>2</v>
      </c>
    </row>
    <row r="688" spans="1:5" x14ac:dyDescent="0.2">
      <c r="A688" s="20">
        <v>18</v>
      </c>
      <c r="B688" s="20">
        <v>1</v>
      </c>
      <c r="C688" s="16">
        <v>5</v>
      </c>
      <c r="D688" s="17">
        <v>4</v>
      </c>
    </row>
    <row r="689" spans="1:5" x14ac:dyDescent="0.2">
      <c r="A689" s="10">
        <v>18</v>
      </c>
      <c r="B689" s="10">
        <v>1</v>
      </c>
      <c r="C689" s="16">
        <v>6</v>
      </c>
      <c r="D689" s="17">
        <v>1</v>
      </c>
    </row>
    <row r="690" spans="1:5" x14ac:dyDescent="0.2">
      <c r="A690" s="10">
        <v>18</v>
      </c>
      <c r="B690" s="10">
        <v>1</v>
      </c>
      <c r="C690" s="16">
        <v>7</v>
      </c>
      <c r="D690" s="17">
        <v>0</v>
      </c>
    </row>
    <row r="691" spans="1:5" x14ac:dyDescent="0.2">
      <c r="A691" s="10">
        <v>18</v>
      </c>
      <c r="B691" s="10">
        <v>1</v>
      </c>
      <c r="C691" s="16">
        <v>8</v>
      </c>
      <c r="D691" s="17">
        <v>5</v>
      </c>
    </row>
    <row r="692" spans="1:5" x14ac:dyDescent="0.2">
      <c r="A692" s="10">
        <v>18</v>
      </c>
      <c r="B692" s="10">
        <v>1</v>
      </c>
      <c r="C692" s="16">
        <v>9</v>
      </c>
      <c r="D692" s="17">
        <v>3</v>
      </c>
    </row>
    <row r="693" spans="1:5" x14ac:dyDescent="0.2">
      <c r="A693" s="23">
        <v>18</v>
      </c>
      <c r="B693" s="23">
        <v>1</v>
      </c>
      <c r="C693" s="23">
        <v>10</v>
      </c>
      <c r="D693" s="24">
        <v>0</v>
      </c>
      <c r="E693" s="25"/>
    </row>
    <row r="694" spans="1:5" x14ac:dyDescent="0.2">
      <c r="A694" s="10">
        <v>18</v>
      </c>
      <c r="B694" s="10">
        <v>1</v>
      </c>
      <c r="C694" s="16">
        <v>11</v>
      </c>
      <c r="D694" s="17">
        <v>9</v>
      </c>
    </row>
    <row r="695" spans="1:5" x14ac:dyDescent="0.2">
      <c r="A695" s="10">
        <v>18</v>
      </c>
      <c r="B695" s="10">
        <v>1</v>
      </c>
      <c r="C695" s="16">
        <v>12</v>
      </c>
      <c r="D695" s="17">
        <v>0</v>
      </c>
    </row>
    <row r="696" spans="1:5" x14ac:dyDescent="0.2">
      <c r="A696" s="10">
        <v>18</v>
      </c>
      <c r="B696" s="10">
        <v>1</v>
      </c>
      <c r="C696" s="16">
        <v>13</v>
      </c>
      <c r="D696" s="17">
        <v>7</v>
      </c>
    </row>
    <row r="697" spans="1:5" x14ac:dyDescent="0.2">
      <c r="A697" s="10">
        <v>18</v>
      </c>
      <c r="B697" s="10">
        <v>1</v>
      </c>
      <c r="C697" s="16">
        <v>14</v>
      </c>
      <c r="D697" s="17">
        <v>21</v>
      </c>
    </row>
    <row r="698" spans="1:5" x14ac:dyDescent="0.2">
      <c r="A698" s="20">
        <v>18</v>
      </c>
      <c r="B698" s="20">
        <v>1</v>
      </c>
      <c r="C698" s="16">
        <v>15</v>
      </c>
      <c r="D698" s="17">
        <v>17</v>
      </c>
    </row>
    <row r="699" spans="1:5" x14ac:dyDescent="0.2">
      <c r="A699" s="10">
        <v>18</v>
      </c>
      <c r="B699" s="10">
        <v>1</v>
      </c>
      <c r="C699" s="16">
        <v>16</v>
      </c>
      <c r="D699" s="17">
        <v>1</v>
      </c>
    </row>
    <row r="700" spans="1:5" x14ac:dyDescent="0.2">
      <c r="A700" s="10">
        <v>18</v>
      </c>
      <c r="B700" s="10">
        <v>1</v>
      </c>
      <c r="C700" s="16">
        <v>17</v>
      </c>
      <c r="D700" s="17">
        <v>5</v>
      </c>
    </row>
    <row r="701" spans="1:5" x14ac:dyDescent="0.2">
      <c r="A701" s="10">
        <v>18</v>
      </c>
      <c r="B701" s="10">
        <v>1</v>
      </c>
      <c r="C701" s="16">
        <v>18</v>
      </c>
      <c r="D701" s="17">
        <v>11</v>
      </c>
    </row>
    <row r="702" spans="1:5" x14ac:dyDescent="0.2">
      <c r="A702" s="10">
        <v>18</v>
      </c>
      <c r="B702" s="10">
        <v>1</v>
      </c>
      <c r="C702" s="16">
        <v>19</v>
      </c>
      <c r="D702" s="17">
        <v>2</v>
      </c>
    </row>
    <row r="703" spans="1:5" x14ac:dyDescent="0.2">
      <c r="A703" s="23">
        <v>18</v>
      </c>
      <c r="B703" s="23">
        <v>1</v>
      </c>
      <c r="C703" s="23">
        <v>20</v>
      </c>
      <c r="D703" s="24">
        <v>0</v>
      </c>
      <c r="E703" s="25"/>
    </row>
    <row r="704" spans="1:5" x14ac:dyDescent="0.2">
      <c r="A704" s="10">
        <v>18</v>
      </c>
      <c r="B704" s="10">
        <v>1</v>
      </c>
      <c r="C704" s="16">
        <v>21</v>
      </c>
      <c r="D704" s="17">
        <v>3</v>
      </c>
    </row>
    <row r="705" spans="1:5" x14ac:dyDescent="0.2">
      <c r="A705" s="10">
        <v>18</v>
      </c>
      <c r="B705" s="10">
        <v>1</v>
      </c>
      <c r="C705" s="16">
        <v>22</v>
      </c>
      <c r="D705" s="17">
        <v>13</v>
      </c>
    </row>
    <row r="706" spans="1:5" x14ac:dyDescent="0.2">
      <c r="A706" s="10">
        <v>18</v>
      </c>
      <c r="B706" s="10">
        <v>1</v>
      </c>
      <c r="C706" s="16">
        <v>23</v>
      </c>
      <c r="D706" s="17">
        <v>0</v>
      </c>
    </row>
    <row r="707" spans="1:5" x14ac:dyDescent="0.2">
      <c r="A707" s="10">
        <v>18</v>
      </c>
      <c r="B707" s="10">
        <v>1</v>
      </c>
      <c r="C707" s="16">
        <v>24</v>
      </c>
      <c r="D707" s="17">
        <v>5</v>
      </c>
    </row>
    <row r="708" spans="1:5" x14ac:dyDescent="0.2">
      <c r="A708" s="20">
        <v>18</v>
      </c>
      <c r="B708" s="20">
        <v>1</v>
      </c>
      <c r="C708" s="16">
        <v>25</v>
      </c>
      <c r="D708" s="17">
        <v>0</v>
      </c>
    </row>
    <row r="709" spans="1:5" x14ac:dyDescent="0.2">
      <c r="A709" s="10">
        <v>18</v>
      </c>
      <c r="B709" s="10">
        <v>1</v>
      </c>
      <c r="C709" s="16">
        <v>26</v>
      </c>
      <c r="D709" s="17">
        <v>0</v>
      </c>
    </row>
    <row r="710" spans="1:5" x14ac:dyDescent="0.2">
      <c r="A710" s="10">
        <v>18</v>
      </c>
      <c r="B710" s="10">
        <v>1</v>
      </c>
      <c r="C710" s="16">
        <v>27</v>
      </c>
      <c r="D710" s="17">
        <v>5</v>
      </c>
    </row>
    <row r="711" spans="1:5" x14ac:dyDescent="0.2">
      <c r="A711" s="10">
        <v>18</v>
      </c>
      <c r="B711" s="10">
        <v>1</v>
      </c>
      <c r="C711" s="16">
        <v>28</v>
      </c>
      <c r="D711" s="17">
        <v>2</v>
      </c>
    </row>
    <row r="712" spans="1:5" x14ac:dyDescent="0.2">
      <c r="A712" s="20">
        <v>18</v>
      </c>
      <c r="B712" s="20">
        <v>1</v>
      </c>
      <c r="C712" s="16">
        <v>29</v>
      </c>
      <c r="D712" s="17">
        <v>9</v>
      </c>
    </row>
    <row r="713" spans="1:5" x14ac:dyDescent="0.2">
      <c r="A713" s="23">
        <v>18</v>
      </c>
      <c r="B713" s="23">
        <v>1</v>
      </c>
      <c r="C713" s="23">
        <v>30</v>
      </c>
      <c r="D713" s="24">
        <v>0</v>
      </c>
      <c r="E713" s="25"/>
    </row>
    <row r="714" spans="1:5" x14ac:dyDescent="0.2">
      <c r="A714" s="10">
        <v>18</v>
      </c>
      <c r="B714" s="10">
        <v>1</v>
      </c>
      <c r="C714" s="16">
        <v>31</v>
      </c>
      <c r="D714" s="17">
        <v>8</v>
      </c>
    </row>
    <row r="715" spans="1:5" x14ac:dyDescent="0.2">
      <c r="A715" s="10">
        <v>18</v>
      </c>
      <c r="B715" s="10">
        <v>1</v>
      </c>
      <c r="C715" s="16">
        <v>32</v>
      </c>
      <c r="D715" s="17">
        <v>11</v>
      </c>
    </row>
    <row r="716" spans="1:5" x14ac:dyDescent="0.2">
      <c r="A716" s="10">
        <v>18</v>
      </c>
      <c r="B716" s="10">
        <v>1</v>
      </c>
      <c r="C716" s="16">
        <v>33</v>
      </c>
      <c r="D716" s="17">
        <v>1</v>
      </c>
    </row>
    <row r="717" spans="1:5" x14ac:dyDescent="0.2">
      <c r="A717" s="10">
        <v>18</v>
      </c>
      <c r="B717" s="10">
        <v>1</v>
      </c>
      <c r="C717" s="16">
        <v>34</v>
      </c>
      <c r="D717" s="17">
        <v>3</v>
      </c>
    </row>
    <row r="718" spans="1:5" x14ac:dyDescent="0.2">
      <c r="A718" s="20">
        <v>18</v>
      </c>
      <c r="B718" s="20">
        <v>1</v>
      </c>
      <c r="C718" s="16">
        <v>35</v>
      </c>
      <c r="D718" s="17">
        <v>0</v>
      </c>
    </row>
    <row r="719" spans="1:5" x14ac:dyDescent="0.2">
      <c r="A719" s="10">
        <v>18</v>
      </c>
      <c r="B719" s="10">
        <v>1</v>
      </c>
      <c r="C719" s="16">
        <v>36</v>
      </c>
      <c r="D719" s="17">
        <v>0</v>
      </c>
    </row>
    <row r="720" spans="1:5" x14ac:dyDescent="0.2">
      <c r="A720" s="10">
        <v>18</v>
      </c>
      <c r="B720" s="10">
        <v>1</v>
      </c>
      <c r="C720" s="16">
        <v>37</v>
      </c>
      <c r="D720" s="17">
        <v>2</v>
      </c>
    </row>
    <row r="721" spans="1:5" x14ac:dyDescent="0.2">
      <c r="A721" s="10">
        <v>18</v>
      </c>
      <c r="B721" s="10">
        <v>1</v>
      </c>
      <c r="C721" s="16">
        <v>38</v>
      </c>
      <c r="D721" s="17">
        <v>0</v>
      </c>
    </row>
    <row r="722" spans="1:5" x14ac:dyDescent="0.2">
      <c r="A722" s="10">
        <v>18</v>
      </c>
      <c r="B722" s="10">
        <v>1</v>
      </c>
      <c r="C722" s="16">
        <v>39</v>
      </c>
      <c r="D722" s="17">
        <v>1</v>
      </c>
    </row>
    <row r="723" spans="1:5" x14ac:dyDescent="0.2">
      <c r="A723" s="23">
        <v>18</v>
      </c>
      <c r="B723" s="23">
        <v>1</v>
      </c>
      <c r="C723" s="23">
        <v>40</v>
      </c>
      <c r="D723" s="24">
        <v>0</v>
      </c>
      <c r="E723" s="25"/>
    </row>
    <row r="724" spans="1:5" x14ac:dyDescent="0.2">
      <c r="A724" s="10">
        <v>19</v>
      </c>
      <c r="B724" s="10">
        <v>1</v>
      </c>
      <c r="C724" s="16">
        <v>1</v>
      </c>
      <c r="D724" s="17">
        <v>18</v>
      </c>
    </row>
    <row r="725" spans="1:5" x14ac:dyDescent="0.2">
      <c r="A725" s="10">
        <v>19</v>
      </c>
      <c r="B725" s="10">
        <v>1</v>
      </c>
      <c r="C725" s="16">
        <v>2</v>
      </c>
      <c r="D725" s="17">
        <v>4</v>
      </c>
    </row>
    <row r="726" spans="1:5" x14ac:dyDescent="0.2">
      <c r="A726" s="10">
        <v>19</v>
      </c>
      <c r="B726" s="10">
        <v>1</v>
      </c>
      <c r="C726" s="16">
        <v>3</v>
      </c>
      <c r="D726" s="17">
        <v>3</v>
      </c>
    </row>
    <row r="727" spans="1:5" x14ac:dyDescent="0.2">
      <c r="A727" s="10">
        <v>19</v>
      </c>
      <c r="B727" s="10">
        <v>1</v>
      </c>
      <c r="C727" s="16">
        <v>4</v>
      </c>
      <c r="D727" s="17">
        <v>6</v>
      </c>
    </row>
    <row r="728" spans="1:5" x14ac:dyDescent="0.2">
      <c r="A728" s="20">
        <v>19</v>
      </c>
      <c r="B728" s="20">
        <v>1</v>
      </c>
      <c r="C728" s="16">
        <v>5</v>
      </c>
      <c r="D728" s="17">
        <v>37</v>
      </c>
    </row>
    <row r="729" spans="1:5" x14ac:dyDescent="0.2">
      <c r="A729" s="10">
        <v>19</v>
      </c>
      <c r="B729" s="10">
        <v>1</v>
      </c>
      <c r="C729" s="16">
        <v>6</v>
      </c>
      <c r="D729" s="17">
        <v>3</v>
      </c>
    </row>
    <row r="730" spans="1:5" x14ac:dyDescent="0.2">
      <c r="A730" s="10">
        <v>19</v>
      </c>
      <c r="B730" s="10">
        <v>1</v>
      </c>
      <c r="C730" s="16">
        <v>7</v>
      </c>
      <c r="D730" s="17">
        <v>35</v>
      </c>
    </row>
    <row r="731" spans="1:5" x14ac:dyDescent="0.2">
      <c r="A731" s="10">
        <v>19</v>
      </c>
      <c r="B731" s="10">
        <v>1</v>
      </c>
      <c r="C731" s="16">
        <v>8</v>
      </c>
      <c r="D731" s="17">
        <v>19</v>
      </c>
    </row>
    <row r="732" spans="1:5" x14ac:dyDescent="0.2">
      <c r="A732" s="10">
        <v>19</v>
      </c>
      <c r="B732" s="10">
        <v>1</v>
      </c>
      <c r="C732" s="16">
        <v>9</v>
      </c>
      <c r="D732" s="17">
        <v>11</v>
      </c>
    </row>
    <row r="733" spans="1:5" x14ac:dyDescent="0.2">
      <c r="A733" s="23">
        <v>19</v>
      </c>
      <c r="B733" s="23">
        <v>1</v>
      </c>
      <c r="C733" s="23">
        <v>10</v>
      </c>
      <c r="D733" s="24">
        <v>6</v>
      </c>
      <c r="E733" s="25"/>
    </row>
    <row r="734" spans="1:5" x14ac:dyDescent="0.2">
      <c r="A734" s="10">
        <v>19</v>
      </c>
      <c r="B734" s="10">
        <v>1</v>
      </c>
      <c r="C734" s="16">
        <v>11</v>
      </c>
      <c r="D734" s="17">
        <v>25</v>
      </c>
    </row>
    <row r="735" spans="1:5" x14ac:dyDescent="0.2">
      <c r="A735" s="10">
        <v>19</v>
      </c>
      <c r="B735" s="10">
        <v>1</v>
      </c>
      <c r="C735" s="16">
        <v>12</v>
      </c>
      <c r="D735" s="17">
        <v>34</v>
      </c>
    </row>
    <row r="736" spans="1:5" x14ac:dyDescent="0.2">
      <c r="A736" s="10">
        <v>19</v>
      </c>
      <c r="B736" s="10">
        <v>1</v>
      </c>
      <c r="C736" s="16">
        <v>13</v>
      </c>
      <c r="D736" s="17">
        <v>24</v>
      </c>
    </row>
    <row r="737" spans="1:5" x14ac:dyDescent="0.2">
      <c r="A737" s="10">
        <v>19</v>
      </c>
      <c r="B737" s="10">
        <v>1</v>
      </c>
      <c r="C737" s="16">
        <v>14</v>
      </c>
      <c r="D737" s="17">
        <v>16</v>
      </c>
    </row>
    <row r="738" spans="1:5" x14ac:dyDescent="0.2">
      <c r="A738" s="20">
        <v>19</v>
      </c>
      <c r="B738" s="20">
        <v>1</v>
      </c>
      <c r="C738" s="16">
        <v>15</v>
      </c>
      <c r="D738" s="17">
        <v>12</v>
      </c>
    </row>
    <row r="739" spans="1:5" x14ac:dyDescent="0.2">
      <c r="A739" s="10">
        <v>19</v>
      </c>
      <c r="B739" s="10">
        <v>1</v>
      </c>
      <c r="C739" s="16">
        <v>16</v>
      </c>
      <c r="D739" s="17">
        <v>18</v>
      </c>
    </row>
    <row r="740" spans="1:5" x14ac:dyDescent="0.2">
      <c r="A740" s="10">
        <v>19</v>
      </c>
      <c r="B740" s="10">
        <v>1</v>
      </c>
      <c r="C740" s="16">
        <v>17</v>
      </c>
      <c r="D740" s="17">
        <v>16</v>
      </c>
    </row>
    <row r="741" spans="1:5" x14ac:dyDescent="0.2">
      <c r="A741" s="10">
        <v>19</v>
      </c>
      <c r="B741" s="10">
        <v>1</v>
      </c>
      <c r="C741" s="16">
        <v>18</v>
      </c>
      <c r="D741" s="17">
        <v>32</v>
      </c>
    </row>
    <row r="742" spans="1:5" x14ac:dyDescent="0.2">
      <c r="A742" s="10">
        <v>19</v>
      </c>
      <c r="B742" s="10">
        <v>1</v>
      </c>
      <c r="C742" s="16">
        <v>19</v>
      </c>
      <c r="D742" s="17">
        <v>33</v>
      </c>
    </row>
    <row r="743" spans="1:5" x14ac:dyDescent="0.2">
      <c r="A743" s="23">
        <v>19</v>
      </c>
      <c r="B743" s="23">
        <v>1</v>
      </c>
      <c r="C743" s="23">
        <v>20</v>
      </c>
      <c r="D743" s="24">
        <v>15</v>
      </c>
      <c r="E743" s="25"/>
    </row>
    <row r="744" spans="1:5" x14ac:dyDescent="0.2">
      <c r="A744" s="10">
        <v>19</v>
      </c>
      <c r="B744" s="10">
        <v>1</v>
      </c>
      <c r="C744" s="16">
        <v>21</v>
      </c>
      <c r="D744" s="17">
        <v>24</v>
      </c>
    </row>
    <row r="745" spans="1:5" x14ac:dyDescent="0.2">
      <c r="A745" s="10">
        <v>19</v>
      </c>
      <c r="B745" s="10">
        <v>1</v>
      </c>
      <c r="C745" s="16">
        <v>22</v>
      </c>
      <c r="D745" s="17">
        <v>13</v>
      </c>
    </row>
    <row r="746" spans="1:5" x14ac:dyDescent="0.2">
      <c r="A746" s="10">
        <v>19</v>
      </c>
      <c r="B746" s="10">
        <v>1</v>
      </c>
      <c r="C746" s="16">
        <v>23</v>
      </c>
      <c r="D746" s="17">
        <v>16</v>
      </c>
    </row>
    <row r="747" spans="1:5" x14ac:dyDescent="0.2">
      <c r="A747" s="10">
        <v>19</v>
      </c>
      <c r="B747" s="10">
        <v>1</v>
      </c>
      <c r="C747" s="16">
        <v>24</v>
      </c>
      <c r="D747" s="17">
        <v>25</v>
      </c>
    </row>
    <row r="748" spans="1:5" x14ac:dyDescent="0.2">
      <c r="A748" s="20">
        <v>19</v>
      </c>
      <c r="B748" s="20">
        <v>1</v>
      </c>
      <c r="C748" s="16">
        <v>25</v>
      </c>
      <c r="D748" s="17">
        <v>6</v>
      </c>
    </row>
    <row r="749" spans="1:5" x14ac:dyDescent="0.2">
      <c r="A749" s="10">
        <v>19</v>
      </c>
      <c r="B749" s="10">
        <v>1</v>
      </c>
      <c r="C749" s="16">
        <v>26</v>
      </c>
      <c r="D749" s="17">
        <v>35</v>
      </c>
    </row>
    <row r="750" spans="1:5" x14ac:dyDescent="0.2">
      <c r="A750" s="10">
        <v>19</v>
      </c>
      <c r="B750" s="10">
        <v>1</v>
      </c>
      <c r="C750" s="16">
        <v>27</v>
      </c>
      <c r="D750" s="17">
        <v>24</v>
      </c>
    </row>
    <row r="751" spans="1:5" x14ac:dyDescent="0.2">
      <c r="A751" s="10">
        <v>19</v>
      </c>
      <c r="B751" s="10">
        <v>1</v>
      </c>
      <c r="C751" s="16">
        <v>28</v>
      </c>
      <c r="D751" s="17">
        <v>18</v>
      </c>
    </row>
    <row r="752" spans="1:5" x14ac:dyDescent="0.2">
      <c r="A752" s="20">
        <v>19</v>
      </c>
      <c r="B752" s="20">
        <v>1</v>
      </c>
      <c r="C752" s="16">
        <v>29</v>
      </c>
      <c r="D752" s="17">
        <v>53</v>
      </c>
    </row>
    <row r="753" spans="1:5" x14ac:dyDescent="0.2">
      <c r="A753" s="23">
        <v>19</v>
      </c>
      <c r="B753" s="23">
        <v>1</v>
      </c>
      <c r="C753" s="23">
        <v>30</v>
      </c>
      <c r="D753" s="24">
        <v>28</v>
      </c>
      <c r="E753" s="25"/>
    </row>
    <row r="754" spans="1:5" x14ac:dyDescent="0.2">
      <c r="A754" s="10">
        <v>19</v>
      </c>
      <c r="B754" s="10">
        <v>1</v>
      </c>
      <c r="C754" s="16">
        <v>31</v>
      </c>
      <c r="D754" s="17">
        <v>10</v>
      </c>
    </row>
    <row r="755" spans="1:5" x14ac:dyDescent="0.2">
      <c r="A755" s="10">
        <v>19</v>
      </c>
      <c r="B755" s="10">
        <v>1</v>
      </c>
      <c r="C755" s="16">
        <v>32</v>
      </c>
      <c r="D755" s="17">
        <v>8</v>
      </c>
    </row>
    <row r="756" spans="1:5" x14ac:dyDescent="0.2">
      <c r="A756" s="10">
        <v>19</v>
      </c>
      <c r="B756" s="10">
        <v>1</v>
      </c>
      <c r="C756" s="16">
        <v>33</v>
      </c>
      <c r="D756" s="17">
        <v>16</v>
      </c>
    </row>
    <row r="757" spans="1:5" x14ac:dyDescent="0.2">
      <c r="A757" s="10">
        <v>19</v>
      </c>
      <c r="B757" s="10">
        <v>1</v>
      </c>
      <c r="C757" s="16">
        <v>34</v>
      </c>
      <c r="D757" s="17">
        <v>26</v>
      </c>
    </row>
    <row r="758" spans="1:5" x14ac:dyDescent="0.2">
      <c r="A758" s="20">
        <v>19</v>
      </c>
      <c r="B758" s="20">
        <v>1</v>
      </c>
      <c r="C758" s="16">
        <v>35</v>
      </c>
      <c r="D758" s="17">
        <v>31</v>
      </c>
    </row>
    <row r="759" spans="1:5" x14ac:dyDescent="0.2">
      <c r="A759" s="10">
        <v>19</v>
      </c>
      <c r="B759" s="10">
        <v>1</v>
      </c>
      <c r="C759" s="16">
        <v>36</v>
      </c>
      <c r="D759" s="17">
        <v>16</v>
      </c>
    </row>
    <row r="760" spans="1:5" x14ac:dyDescent="0.2">
      <c r="A760" s="10">
        <v>19</v>
      </c>
      <c r="B760" s="10">
        <v>1</v>
      </c>
      <c r="C760" s="16">
        <v>37</v>
      </c>
      <c r="D760" s="17">
        <v>53</v>
      </c>
    </row>
    <row r="761" spans="1:5" x14ac:dyDescent="0.2">
      <c r="A761" s="10">
        <v>19</v>
      </c>
      <c r="B761" s="10">
        <v>1</v>
      </c>
      <c r="C761" s="16">
        <v>38</v>
      </c>
      <c r="D761" s="17">
        <v>6</v>
      </c>
    </row>
    <row r="762" spans="1:5" x14ac:dyDescent="0.2">
      <c r="A762" s="10">
        <v>19</v>
      </c>
      <c r="B762" s="10">
        <v>1</v>
      </c>
      <c r="C762" s="16">
        <v>39</v>
      </c>
      <c r="D762" s="17">
        <v>3</v>
      </c>
    </row>
    <row r="763" spans="1:5" x14ac:dyDescent="0.2">
      <c r="A763" s="23">
        <v>19</v>
      </c>
      <c r="B763" s="23">
        <v>1</v>
      </c>
      <c r="C763" s="23">
        <v>40</v>
      </c>
      <c r="D763" s="24">
        <v>6</v>
      </c>
      <c r="E763" s="25"/>
    </row>
    <row r="764" spans="1:5" x14ac:dyDescent="0.2">
      <c r="A764" s="10">
        <v>20</v>
      </c>
      <c r="B764" s="10">
        <v>1</v>
      </c>
      <c r="C764" s="16">
        <v>1</v>
      </c>
      <c r="D764" s="17">
        <v>6</v>
      </c>
    </row>
    <row r="765" spans="1:5" x14ac:dyDescent="0.2">
      <c r="A765" s="10">
        <v>20</v>
      </c>
      <c r="B765" s="10">
        <v>1</v>
      </c>
      <c r="C765" s="16">
        <v>2</v>
      </c>
      <c r="D765" s="17">
        <v>7</v>
      </c>
    </row>
    <row r="766" spans="1:5" x14ac:dyDescent="0.2">
      <c r="A766" s="10">
        <v>20</v>
      </c>
      <c r="B766" s="10">
        <v>1</v>
      </c>
      <c r="C766" s="16">
        <v>3</v>
      </c>
      <c r="D766" s="17">
        <v>7</v>
      </c>
    </row>
    <row r="767" spans="1:5" x14ac:dyDescent="0.2">
      <c r="A767" s="10">
        <v>20</v>
      </c>
      <c r="B767" s="10">
        <v>1</v>
      </c>
      <c r="C767" s="16">
        <v>4</v>
      </c>
      <c r="D767" s="17">
        <v>12</v>
      </c>
    </row>
    <row r="768" spans="1:5" x14ac:dyDescent="0.2">
      <c r="A768" s="20">
        <v>20</v>
      </c>
      <c r="B768" s="20">
        <v>1</v>
      </c>
      <c r="C768" s="16">
        <v>5</v>
      </c>
      <c r="D768" s="17">
        <v>13</v>
      </c>
    </row>
    <row r="769" spans="1:5" x14ac:dyDescent="0.2">
      <c r="A769" s="10">
        <v>20</v>
      </c>
      <c r="B769" s="10">
        <v>1</v>
      </c>
      <c r="C769" s="16">
        <v>6</v>
      </c>
      <c r="D769" s="17">
        <v>5</v>
      </c>
    </row>
    <row r="770" spans="1:5" x14ac:dyDescent="0.2">
      <c r="A770" s="10">
        <v>20</v>
      </c>
      <c r="B770" s="10">
        <v>1</v>
      </c>
      <c r="C770" s="16">
        <v>7</v>
      </c>
      <c r="D770" s="17">
        <v>10</v>
      </c>
    </row>
    <row r="771" spans="1:5" x14ac:dyDescent="0.2">
      <c r="A771" s="10">
        <v>20</v>
      </c>
      <c r="B771" s="10">
        <v>1</v>
      </c>
      <c r="C771" s="16">
        <v>8</v>
      </c>
      <c r="D771" s="17">
        <v>25</v>
      </c>
    </row>
    <row r="772" spans="1:5" x14ac:dyDescent="0.2">
      <c r="A772" s="10">
        <v>20</v>
      </c>
      <c r="B772" s="10">
        <v>1</v>
      </c>
      <c r="C772" s="16">
        <v>9</v>
      </c>
      <c r="D772" s="17">
        <v>15</v>
      </c>
    </row>
    <row r="773" spans="1:5" x14ac:dyDescent="0.2">
      <c r="A773" s="23">
        <v>20</v>
      </c>
      <c r="B773" s="23">
        <v>1</v>
      </c>
      <c r="C773" s="23">
        <v>10</v>
      </c>
      <c r="D773" s="24">
        <v>0</v>
      </c>
      <c r="E773" s="25"/>
    </row>
    <row r="774" spans="1:5" x14ac:dyDescent="0.2">
      <c r="A774" s="10">
        <v>20</v>
      </c>
      <c r="B774" s="10">
        <v>1</v>
      </c>
      <c r="C774" s="16">
        <v>11</v>
      </c>
      <c r="D774" s="17">
        <v>38</v>
      </c>
    </row>
    <row r="775" spans="1:5" x14ac:dyDescent="0.2">
      <c r="A775" s="10">
        <v>20</v>
      </c>
      <c r="B775" s="10">
        <v>1</v>
      </c>
      <c r="C775" s="16">
        <v>12</v>
      </c>
      <c r="D775" s="17">
        <v>16</v>
      </c>
    </row>
    <row r="776" spans="1:5" x14ac:dyDescent="0.2">
      <c r="A776" s="10">
        <v>20</v>
      </c>
      <c r="B776" s="10">
        <v>1</v>
      </c>
      <c r="C776" s="16">
        <v>13</v>
      </c>
      <c r="D776" s="17">
        <v>9</v>
      </c>
    </row>
    <row r="777" spans="1:5" x14ac:dyDescent="0.2">
      <c r="A777" s="10">
        <v>20</v>
      </c>
      <c r="B777" s="10">
        <v>1</v>
      </c>
      <c r="C777" s="16">
        <v>14</v>
      </c>
      <c r="D777" s="17">
        <v>2</v>
      </c>
    </row>
    <row r="778" spans="1:5" x14ac:dyDescent="0.2">
      <c r="A778" s="20">
        <v>20</v>
      </c>
      <c r="B778" s="20">
        <v>1</v>
      </c>
      <c r="C778" s="16">
        <v>15</v>
      </c>
      <c r="D778" s="17">
        <v>22</v>
      </c>
    </row>
    <row r="779" spans="1:5" x14ac:dyDescent="0.2">
      <c r="A779" s="10">
        <v>20</v>
      </c>
      <c r="B779" s="10">
        <v>1</v>
      </c>
      <c r="C779" s="16">
        <v>16</v>
      </c>
      <c r="D779" s="17">
        <v>27</v>
      </c>
    </row>
    <row r="780" spans="1:5" x14ac:dyDescent="0.2">
      <c r="A780" s="10">
        <v>20</v>
      </c>
      <c r="B780" s="10">
        <v>1</v>
      </c>
      <c r="C780" s="16">
        <v>17</v>
      </c>
      <c r="D780" s="17">
        <v>15</v>
      </c>
    </row>
    <row r="781" spans="1:5" x14ac:dyDescent="0.2">
      <c r="A781" s="10">
        <v>20</v>
      </c>
      <c r="B781" s="10">
        <v>1</v>
      </c>
      <c r="C781" s="16">
        <v>18</v>
      </c>
      <c r="D781" s="17">
        <v>16</v>
      </c>
    </row>
    <row r="782" spans="1:5" x14ac:dyDescent="0.2">
      <c r="A782" s="10">
        <v>20</v>
      </c>
      <c r="B782" s="10">
        <v>1</v>
      </c>
      <c r="C782" s="16">
        <v>19</v>
      </c>
      <c r="D782" s="17">
        <v>12</v>
      </c>
    </row>
    <row r="783" spans="1:5" x14ac:dyDescent="0.2">
      <c r="A783" s="23">
        <v>20</v>
      </c>
      <c r="B783" s="23">
        <v>1</v>
      </c>
      <c r="C783" s="23">
        <v>20</v>
      </c>
      <c r="D783" s="24">
        <v>26</v>
      </c>
      <c r="E783" s="25"/>
    </row>
    <row r="784" spans="1:5" x14ac:dyDescent="0.2">
      <c r="A784" s="10">
        <v>20</v>
      </c>
      <c r="B784" s="10">
        <v>1</v>
      </c>
      <c r="C784" s="16">
        <v>21</v>
      </c>
      <c r="D784" s="17">
        <v>25</v>
      </c>
    </row>
    <row r="785" spans="1:5" x14ac:dyDescent="0.2">
      <c r="A785" s="10">
        <v>20</v>
      </c>
      <c r="B785" s="10">
        <v>1</v>
      </c>
      <c r="C785" s="16">
        <v>22</v>
      </c>
      <c r="D785" s="17">
        <v>4</v>
      </c>
    </row>
    <row r="786" spans="1:5" x14ac:dyDescent="0.2">
      <c r="A786" s="10">
        <v>20</v>
      </c>
      <c r="B786" s="10">
        <v>1</v>
      </c>
      <c r="C786" s="16">
        <v>23</v>
      </c>
      <c r="D786" s="17">
        <v>0</v>
      </c>
    </row>
    <row r="787" spans="1:5" x14ac:dyDescent="0.2">
      <c r="A787" s="10">
        <v>20</v>
      </c>
      <c r="B787" s="10">
        <v>1</v>
      </c>
      <c r="C787" s="16">
        <v>24</v>
      </c>
      <c r="D787" s="17">
        <v>2</v>
      </c>
    </row>
    <row r="788" spans="1:5" x14ac:dyDescent="0.2">
      <c r="A788" s="20">
        <v>20</v>
      </c>
      <c r="B788" s="20">
        <v>1</v>
      </c>
      <c r="C788" s="16">
        <v>25</v>
      </c>
      <c r="D788" s="17">
        <v>0</v>
      </c>
    </row>
    <row r="789" spans="1:5" x14ac:dyDescent="0.2">
      <c r="A789" s="10">
        <v>20</v>
      </c>
      <c r="B789" s="10">
        <v>1</v>
      </c>
      <c r="C789" s="16">
        <v>26</v>
      </c>
      <c r="D789" s="17">
        <v>44</v>
      </c>
    </row>
    <row r="790" spans="1:5" x14ac:dyDescent="0.2">
      <c r="A790" s="10">
        <v>20</v>
      </c>
      <c r="B790" s="10">
        <v>1</v>
      </c>
      <c r="C790" s="16">
        <v>27</v>
      </c>
      <c r="D790" s="17">
        <v>3</v>
      </c>
    </row>
    <row r="791" spans="1:5" x14ac:dyDescent="0.2">
      <c r="A791" s="10">
        <v>20</v>
      </c>
      <c r="B791" s="10">
        <v>1</v>
      </c>
      <c r="C791" s="16">
        <v>28</v>
      </c>
      <c r="D791" s="17">
        <v>14</v>
      </c>
    </row>
    <row r="792" spans="1:5" x14ac:dyDescent="0.2">
      <c r="A792" s="20">
        <v>20</v>
      </c>
      <c r="B792" s="20">
        <v>1</v>
      </c>
      <c r="C792" s="16">
        <v>29</v>
      </c>
      <c r="D792" s="17">
        <v>11</v>
      </c>
    </row>
    <row r="793" spans="1:5" x14ac:dyDescent="0.2">
      <c r="A793" s="23">
        <v>20</v>
      </c>
      <c r="B793" s="23">
        <v>1</v>
      </c>
      <c r="C793" s="23">
        <v>30</v>
      </c>
      <c r="D793" s="24">
        <v>29</v>
      </c>
      <c r="E793" s="25"/>
    </row>
    <row r="794" spans="1:5" x14ac:dyDescent="0.2">
      <c r="A794" s="10">
        <v>20</v>
      </c>
      <c r="B794" s="10">
        <v>1</v>
      </c>
      <c r="C794" s="16">
        <v>31</v>
      </c>
      <c r="D794" s="17">
        <v>4</v>
      </c>
    </row>
    <row r="795" spans="1:5" x14ac:dyDescent="0.2">
      <c r="A795" s="10">
        <v>20</v>
      </c>
      <c r="B795" s="10">
        <v>1</v>
      </c>
      <c r="C795" s="16">
        <v>32</v>
      </c>
      <c r="D795" s="17">
        <v>8</v>
      </c>
    </row>
    <row r="796" spans="1:5" x14ac:dyDescent="0.2">
      <c r="A796" s="10">
        <v>20</v>
      </c>
      <c r="B796" s="10">
        <v>1</v>
      </c>
      <c r="C796" s="16">
        <v>33</v>
      </c>
      <c r="D796" s="17">
        <v>18</v>
      </c>
    </row>
    <row r="797" spans="1:5" x14ac:dyDescent="0.2">
      <c r="A797" s="10">
        <v>20</v>
      </c>
      <c r="B797" s="10">
        <v>1</v>
      </c>
      <c r="C797" s="16">
        <v>34</v>
      </c>
      <c r="D797" s="17">
        <v>34</v>
      </c>
    </row>
    <row r="798" spans="1:5" x14ac:dyDescent="0.2">
      <c r="A798" s="20">
        <v>20</v>
      </c>
      <c r="B798" s="20">
        <v>1</v>
      </c>
      <c r="C798" s="16">
        <v>35</v>
      </c>
      <c r="D798" s="17">
        <v>18</v>
      </c>
    </row>
    <row r="799" spans="1:5" x14ac:dyDescent="0.2">
      <c r="A799" s="10">
        <v>20</v>
      </c>
      <c r="B799" s="10">
        <v>1</v>
      </c>
      <c r="C799" s="16">
        <v>36</v>
      </c>
      <c r="D799" s="17">
        <v>1</v>
      </c>
    </row>
    <row r="800" spans="1:5" x14ac:dyDescent="0.2">
      <c r="A800" s="10">
        <v>20</v>
      </c>
      <c r="B800" s="10">
        <v>1</v>
      </c>
      <c r="C800" s="16">
        <v>37</v>
      </c>
      <c r="D800" s="17">
        <v>19</v>
      </c>
    </row>
    <row r="801" spans="1:5" x14ac:dyDescent="0.2">
      <c r="A801" s="10">
        <v>20</v>
      </c>
      <c r="B801" s="10">
        <v>1</v>
      </c>
      <c r="C801" s="16">
        <v>38</v>
      </c>
      <c r="D801" s="17">
        <v>12</v>
      </c>
    </row>
    <row r="802" spans="1:5" x14ac:dyDescent="0.2">
      <c r="A802" s="10">
        <v>20</v>
      </c>
      <c r="B802" s="10">
        <v>1</v>
      </c>
      <c r="C802" s="16">
        <v>39</v>
      </c>
      <c r="D802" s="17">
        <v>10</v>
      </c>
    </row>
    <row r="803" spans="1:5" x14ac:dyDescent="0.2">
      <c r="A803" s="23">
        <v>20</v>
      </c>
      <c r="B803" s="23">
        <v>1</v>
      </c>
      <c r="C803" s="23">
        <v>40</v>
      </c>
      <c r="D803" s="24">
        <v>4</v>
      </c>
      <c r="E803" s="25"/>
    </row>
    <row r="804" spans="1:5" x14ac:dyDescent="0.2">
      <c r="A804" s="10">
        <v>21</v>
      </c>
      <c r="B804" s="10">
        <v>1</v>
      </c>
      <c r="C804" s="16">
        <v>1</v>
      </c>
      <c r="D804" s="17">
        <v>0</v>
      </c>
    </row>
    <row r="805" spans="1:5" x14ac:dyDescent="0.2">
      <c r="A805" s="10">
        <v>21</v>
      </c>
      <c r="B805" s="10">
        <v>1</v>
      </c>
      <c r="C805" s="16">
        <v>2</v>
      </c>
      <c r="D805" s="17">
        <v>12</v>
      </c>
    </row>
    <row r="806" spans="1:5" x14ac:dyDescent="0.2">
      <c r="A806" s="10">
        <v>21</v>
      </c>
      <c r="B806" s="10">
        <v>1</v>
      </c>
      <c r="C806" s="16">
        <v>3</v>
      </c>
      <c r="D806" s="17">
        <v>2</v>
      </c>
    </row>
    <row r="807" spans="1:5" x14ac:dyDescent="0.2">
      <c r="A807" s="10">
        <v>21</v>
      </c>
      <c r="B807" s="10">
        <v>1</v>
      </c>
      <c r="C807" s="16">
        <v>4</v>
      </c>
      <c r="D807" s="17">
        <v>2</v>
      </c>
    </row>
    <row r="808" spans="1:5" x14ac:dyDescent="0.2">
      <c r="A808" s="20">
        <v>21</v>
      </c>
      <c r="B808" s="20">
        <v>1</v>
      </c>
      <c r="C808" s="16">
        <v>5</v>
      </c>
      <c r="D808" s="17">
        <v>1</v>
      </c>
    </row>
    <row r="809" spans="1:5" x14ac:dyDescent="0.2">
      <c r="A809" s="10">
        <v>21</v>
      </c>
      <c r="B809" s="10">
        <v>1</v>
      </c>
      <c r="C809" s="16">
        <v>6</v>
      </c>
      <c r="D809" s="17">
        <v>2</v>
      </c>
    </row>
    <row r="810" spans="1:5" x14ac:dyDescent="0.2">
      <c r="A810" s="10">
        <v>21</v>
      </c>
      <c r="B810" s="10">
        <v>1</v>
      </c>
      <c r="C810" s="16">
        <v>7</v>
      </c>
      <c r="D810" s="17">
        <v>2</v>
      </c>
    </row>
    <row r="811" spans="1:5" x14ac:dyDescent="0.2">
      <c r="A811" s="10">
        <v>21</v>
      </c>
      <c r="B811" s="10">
        <v>1</v>
      </c>
      <c r="C811" s="16">
        <v>8</v>
      </c>
      <c r="D811" s="17">
        <v>0</v>
      </c>
    </row>
    <row r="812" spans="1:5" x14ac:dyDescent="0.2">
      <c r="A812" s="10">
        <v>21</v>
      </c>
      <c r="B812" s="10">
        <v>1</v>
      </c>
      <c r="C812" s="16">
        <v>9</v>
      </c>
      <c r="D812" s="17">
        <v>4</v>
      </c>
    </row>
    <row r="813" spans="1:5" x14ac:dyDescent="0.2">
      <c r="A813" s="23">
        <v>21</v>
      </c>
      <c r="B813" s="23">
        <v>1</v>
      </c>
      <c r="C813" s="23">
        <v>10</v>
      </c>
      <c r="D813" s="24">
        <v>1</v>
      </c>
      <c r="E813" s="25"/>
    </row>
    <row r="814" spans="1:5" x14ac:dyDescent="0.2">
      <c r="A814" s="10">
        <v>21</v>
      </c>
      <c r="B814" s="10">
        <v>1</v>
      </c>
      <c r="C814" s="16">
        <v>11</v>
      </c>
      <c r="D814" s="17">
        <v>10</v>
      </c>
    </row>
    <row r="815" spans="1:5" x14ac:dyDescent="0.2">
      <c r="A815" s="10">
        <v>21</v>
      </c>
      <c r="B815" s="10">
        <v>1</v>
      </c>
      <c r="C815" s="16">
        <v>12</v>
      </c>
      <c r="D815" s="17">
        <v>0</v>
      </c>
    </row>
    <row r="816" spans="1:5" x14ac:dyDescent="0.2">
      <c r="A816" s="10">
        <v>21</v>
      </c>
      <c r="B816" s="10">
        <v>1</v>
      </c>
      <c r="C816" s="16">
        <v>13</v>
      </c>
      <c r="D816" s="17">
        <v>0</v>
      </c>
    </row>
    <row r="817" spans="1:5" x14ac:dyDescent="0.2">
      <c r="A817" s="10">
        <v>21</v>
      </c>
      <c r="B817" s="10">
        <v>1</v>
      </c>
      <c r="C817" s="16">
        <v>14</v>
      </c>
      <c r="D817" s="17">
        <v>0</v>
      </c>
    </row>
    <row r="818" spans="1:5" x14ac:dyDescent="0.2">
      <c r="A818" s="20">
        <v>21</v>
      </c>
      <c r="B818" s="20">
        <v>1</v>
      </c>
      <c r="C818" s="16">
        <v>15</v>
      </c>
      <c r="D818" s="17">
        <v>0</v>
      </c>
    </row>
    <row r="819" spans="1:5" x14ac:dyDescent="0.2">
      <c r="A819" s="10">
        <v>21</v>
      </c>
      <c r="B819" s="10">
        <v>1</v>
      </c>
      <c r="C819" s="16">
        <v>16</v>
      </c>
      <c r="D819" s="17">
        <v>0</v>
      </c>
    </row>
    <row r="820" spans="1:5" x14ac:dyDescent="0.2">
      <c r="A820" s="10">
        <v>21</v>
      </c>
      <c r="B820" s="10">
        <v>1</v>
      </c>
      <c r="C820" s="16">
        <v>17</v>
      </c>
      <c r="D820" s="17">
        <v>0</v>
      </c>
    </row>
    <row r="821" spans="1:5" x14ac:dyDescent="0.2">
      <c r="A821" s="10">
        <v>21</v>
      </c>
      <c r="B821" s="10">
        <v>1</v>
      </c>
      <c r="C821" s="16">
        <v>18</v>
      </c>
      <c r="D821" s="17">
        <v>0</v>
      </c>
    </row>
    <row r="822" spans="1:5" x14ac:dyDescent="0.2">
      <c r="A822" s="10">
        <v>21</v>
      </c>
      <c r="B822" s="10">
        <v>1</v>
      </c>
      <c r="C822" s="16">
        <v>19</v>
      </c>
      <c r="D822" s="17">
        <v>0</v>
      </c>
    </row>
    <row r="823" spans="1:5" x14ac:dyDescent="0.2">
      <c r="A823" s="23">
        <v>21</v>
      </c>
      <c r="B823" s="23">
        <v>1</v>
      </c>
      <c r="C823" s="23">
        <v>20</v>
      </c>
      <c r="D823" s="24">
        <v>0</v>
      </c>
      <c r="E823" s="25"/>
    </row>
    <row r="824" spans="1:5" x14ac:dyDescent="0.2">
      <c r="A824" s="10">
        <v>21</v>
      </c>
      <c r="B824" s="10">
        <v>1</v>
      </c>
      <c r="C824" s="16">
        <v>21</v>
      </c>
      <c r="D824" s="17">
        <v>2</v>
      </c>
    </row>
    <row r="825" spans="1:5" x14ac:dyDescent="0.2">
      <c r="A825" s="10">
        <v>21</v>
      </c>
      <c r="B825" s="10">
        <v>1</v>
      </c>
      <c r="C825" s="16">
        <v>22</v>
      </c>
      <c r="D825" s="17">
        <v>0</v>
      </c>
    </row>
    <row r="826" spans="1:5" x14ac:dyDescent="0.2">
      <c r="A826" s="10">
        <v>21</v>
      </c>
      <c r="B826" s="10">
        <v>1</v>
      </c>
      <c r="C826" s="16">
        <v>23</v>
      </c>
      <c r="D826" s="17">
        <v>1</v>
      </c>
    </row>
    <row r="827" spans="1:5" x14ac:dyDescent="0.2">
      <c r="A827" s="10">
        <v>21</v>
      </c>
      <c r="B827" s="10">
        <v>1</v>
      </c>
      <c r="C827" s="16">
        <v>24</v>
      </c>
      <c r="D827" s="17">
        <v>0</v>
      </c>
    </row>
    <row r="828" spans="1:5" x14ac:dyDescent="0.2">
      <c r="A828" s="20">
        <v>21</v>
      </c>
      <c r="B828" s="20">
        <v>1</v>
      </c>
      <c r="C828" s="16">
        <v>25</v>
      </c>
      <c r="D828" s="17">
        <v>2</v>
      </c>
    </row>
    <row r="829" spans="1:5" x14ac:dyDescent="0.2">
      <c r="A829" s="10">
        <v>21</v>
      </c>
      <c r="B829" s="10">
        <v>1</v>
      </c>
      <c r="C829" s="16">
        <v>26</v>
      </c>
      <c r="D829" s="17">
        <v>0</v>
      </c>
    </row>
    <row r="830" spans="1:5" x14ac:dyDescent="0.2">
      <c r="A830" s="10">
        <v>21</v>
      </c>
      <c r="B830" s="10">
        <v>1</v>
      </c>
      <c r="C830" s="16">
        <v>27</v>
      </c>
      <c r="D830" s="17">
        <v>0</v>
      </c>
    </row>
    <row r="831" spans="1:5" x14ac:dyDescent="0.2">
      <c r="A831" s="10">
        <v>21</v>
      </c>
      <c r="B831" s="10">
        <v>1</v>
      </c>
      <c r="C831" s="16">
        <v>28</v>
      </c>
      <c r="D831" s="17">
        <v>7</v>
      </c>
    </row>
    <row r="832" spans="1:5" x14ac:dyDescent="0.2">
      <c r="A832" s="20">
        <v>21</v>
      </c>
      <c r="B832" s="20">
        <v>1</v>
      </c>
      <c r="C832" s="16">
        <v>29</v>
      </c>
      <c r="D832" s="17">
        <v>1</v>
      </c>
    </row>
    <row r="833" spans="1:5" x14ac:dyDescent="0.2">
      <c r="A833" s="23">
        <v>21</v>
      </c>
      <c r="B833" s="23">
        <v>1</v>
      </c>
      <c r="C833" s="23">
        <v>30</v>
      </c>
      <c r="D833" s="24">
        <v>1</v>
      </c>
      <c r="E833" s="25"/>
    </row>
    <row r="834" spans="1:5" x14ac:dyDescent="0.2">
      <c r="A834" s="10">
        <v>21</v>
      </c>
      <c r="B834" s="10">
        <v>1</v>
      </c>
      <c r="C834" s="16">
        <v>31</v>
      </c>
      <c r="D834" s="17">
        <v>0</v>
      </c>
    </row>
    <row r="835" spans="1:5" x14ac:dyDescent="0.2">
      <c r="A835" s="10">
        <v>21</v>
      </c>
      <c r="B835" s="10">
        <v>1</v>
      </c>
      <c r="C835" s="16">
        <v>32</v>
      </c>
      <c r="D835" s="17">
        <v>1</v>
      </c>
    </row>
    <row r="836" spans="1:5" x14ac:dyDescent="0.2">
      <c r="A836" s="10">
        <v>21</v>
      </c>
      <c r="B836" s="10">
        <v>1</v>
      </c>
      <c r="C836" s="16">
        <v>33</v>
      </c>
      <c r="D836" s="17">
        <v>2</v>
      </c>
    </row>
    <row r="837" spans="1:5" x14ac:dyDescent="0.2">
      <c r="A837" s="10">
        <v>21</v>
      </c>
      <c r="B837" s="10">
        <v>1</v>
      </c>
      <c r="C837" s="16">
        <v>34</v>
      </c>
      <c r="D837" s="17">
        <v>11</v>
      </c>
    </row>
    <row r="838" spans="1:5" x14ac:dyDescent="0.2">
      <c r="A838" s="20">
        <v>21</v>
      </c>
      <c r="B838" s="20">
        <v>1</v>
      </c>
      <c r="C838" s="16">
        <v>35</v>
      </c>
      <c r="D838" s="17">
        <v>7</v>
      </c>
    </row>
    <row r="839" spans="1:5" x14ac:dyDescent="0.2">
      <c r="A839" s="10">
        <v>21</v>
      </c>
      <c r="B839" s="10">
        <v>1</v>
      </c>
      <c r="C839" s="16">
        <v>36</v>
      </c>
      <c r="D839" s="17">
        <v>1</v>
      </c>
    </row>
    <row r="840" spans="1:5" x14ac:dyDescent="0.2">
      <c r="A840" s="10">
        <v>21</v>
      </c>
      <c r="B840" s="10">
        <v>1</v>
      </c>
      <c r="C840" s="16">
        <v>37</v>
      </c>
      <c r="D840" s="17">
        <v>3</v>
      </c>
    </row>
    <row r="841" spans="1:5" x14ac:dyDescent="0.2">
      <c r="A841" s="10">
        <v>21</v>
      </c>
      <c r="B841" s="10">
        <v>1</v>
      </c>
      <c r="C841" s="16">
        <v>38</v>
      </c>
      <c r="D841" s="17"/>
    </row>
    <row r="842" spans="1:5" x14ac:dyDescent="0.2">
      <c r="A842" s="10">
        <v>21</v>
      </c>
      <c r="B842" s="10">
        <v>1</v>
      </c>
      <c r="C842" s="16">
        <v>39</v>
      </c>
      <c r="D842" s="17"/>
    </row>
    <row r="843" spans="1:5" x14ac:dyDescent="0.2">
      <c r="A843" s="23">
        <v>21</v>
      </c>
      <c r="B843" s="23">
        <v>1</v>
      </c>
      <c r="C843" s="23">
        <v>40</v>
      </c>
      <c r="D843" s="24"/>
      <c r="E843" s="25"/>
    </row>
    <row r="844" spans="1:5" x14ac:dyDescent="0.2">
      <c r="A844" s="10">
        <v>22</v>
      </c>
      <c r="B844" s="10">
        <v>1</v>
      </c>
      <c r="C844" s="16">
        <v>1</v>
      </c>
      <c r="D844" s="17">
        <v>3</v>
      </c>
    </row>
    <row r="845" spans="1:5" x14ac:dyDescent="0.2">
      <c r="A845" s="10">
        <v>22</v>
      </c>
      <c r="B845" s="10">
        <v>1</v>
      </c>
      <c r="C845" s="16">
        <v>2</v>
      </c>
      <c r="D845" s="17">
        <v>0</v>
      </c>
    </row>
    <row r="846" spans="1:5" x14ac:dyDescent="0.2">
      <c r="A846" s="10">
        <v>22</v>
      </c>
      <c r="B846" s="10">
        <v>1</v>
      </c>
      <c r="C846" s="16">
        <v>3</v>
      </c>
      <c r="D846" s="17">
        <v>0</v>
      </c>
    </row>
    <row r="847" spans="1:5" x14ac:dyDescent="0.2">
      <c r="A847" s="10">
        <v>22</v>
      </c>
      <c r="B847" s="10">
        <v>1</v>
      </c>
      <c r="C847" s="16">
        <v>4</v>
      </c>
      <c r="D847" s="17">
        <v>3</v>
      </c>
    </row>
    <row r="848" spans="1:5" x14ac:dyDescent="0.2">
      <c r="A848" s="20">
        <v>22</v>
      </c>
      <c r="B848" s="20">
        <v>1</v>
      </c>
      <c r="C848" s="16">
        <v>5</v>
      </c>
      <c r="D848" s="17">
        <v>4</v>
      </c>
    </row>
    <row r="849" spans="1:5" x14ac:dyDescent="0.2">
      <c r="A849" s="10">
        <v>22</v>
      </c>
      <c r="B849" s="10">
        <v>1</v>
      </c>
      <c r="C849" s="16">
        <v>6</v>
      </c>
      <c r="D849" s="17">
        <v>0</v>
      </c>
    </row>
    <row r="850" spans="1:5" x14ac:dyDescent="0.2">
      <c r="A850" s="10">
        <v>22</v>
      </c>
      <c r="B850" s="10">
        <v>1</v>
      </c>
      <c r="C850" s="16">
        <v>7</v>
      </c>
      <c r="D850" s="17">
        <v>2</v>
      </c>
    </row>
    <row r="851" spans="1:5" x14ac:dyDescent="0.2">
      <c r="A851" s="10">
        <v>22</v>
      </c>
      <c r="B851" s="10">
        <v>1</v>
      </c>
      <c r="C851" s="16">
        <v>8</v>
      </c>
      <c r="D851" s="17">
        <v>6</v>
      </c>
    </row>
    <row r="852" spans="1:5" x14ac:dyDescent="0.2">
      <c r="A852" s="10">
        <v>22</v>
      </c>
      <c r="B852" s="10">
        <v>1</v>
      </c>
      <c r="C852" s="16">
        <v>9</v>
      </c>
      <c r="D852" s="17"/>
    </row>
    <row r="853" spans="1:5" x14ac:dyDescent="0.2">
      <c r="A853" s="23">
        <v>22</v>
      </c>
      <c r="B853" s="23">
        <v>1</v>
      </c>
      <c r="C853" s="23">
        <v>10</v>
      </c>
      <c r="D853" s="24"/>
      <c r="E853" s="25"/>
    </row>
    <row r="854" spans="1:5" x14ac:dyDescent="0.2">
      <c r="A854" s="10">
        <v>22</v>
      </c>
      <c r="B854" s="10">
        <v>1</v>
      </c>
      <c r="C854" s="16">
        <v>11</v>
      </c>
      <c r="D854" s="17">
        <v>0</v>
      </c>
    </row>
    <row r="855" spans="1:5" x14ac:dyDescent="0.2">
      <c r="A855" s="10">
        <v>22</v>
      </c>
      <c r="B855" s="10">
        <v>1</v>
      </c>
      <c r="C855" s="16">
        <v>12</v>
      </c>
      <c r="D855" s="17">
        <v>0</v>
      </c>
    </row>
    <row r="856" spans="1:5" x14ac:dyDescent="0.2">
      <c r="A856" s="10">
        <v>22</v>
      </c>
      <c r="B856" s="10">
        <v>1</v>
      </c>
      <c r="C856" s="16">
        <v>13</v>
      </c>
      <c r="D856" s="17">
        <v>2</v>
      </c>
    </row>
    <row r="857" spans="1:5" x14ac:dyDescent="0.2">
      <c r="A857" s="10">
        <v>22</v>
      </c>
      <c r="B857" s="10">
        <v>1</v>
      </c>
      <c r="C857" s="16">
        <v>14</v>
      </c>
      <c r="D857" s="17">
        <v>7</v>
      </c>
    </row>
    <row r="858" spans="1:5" x14ac:dyDescent="0.2">
      <c r="A858" s="20">
        <v>22</v>
      </c>
      <c r="B858" s="20">
        <v>1</v>
      </c>
      <c r="C858" s="16">
        <v>15</v>
      </c>
      <c r="D858" s="17">
        <v>0</v>
      </c>
    </row>
    <row r="859" spans="1:5" x14ac:dyDescent="0.2">
      <c r="A859" s="10">
        <v>22</v>
      </c>
      <c r="B859" s="10">
        <v>1</v>
      </c>
      <c r="C859" s="16">
        <v>16</v>
      </c>
      <c r="D859" s="17">
        <v>0</v>
      </c>
    </row>
    <row r="860" spans="1:5" x14ac:dyDescent="0.2">
      <c r="A860" s="10">
        <v>22</v>
      </c>
      <c r="B860" s="10">
        <v>1</v>
      </c>
      <c r="C860" s="16">
        <v>17</v>
      </c>
      <c r="D860" s="17">
        <v>0</v>
      </c>
    </row>
    <row r="861" spans="1:5" x14ac:dyDescent="0.2">
      <c r="A861" s="10">
        <v>22</v>
      </c>
      <c r="B861" s="10">
        <v>1</v>
      </c>
      <c r="C861" s="16">
        <v>18</v>
      </c>
      <c r="D861" s="17">
        <v>1</v>
      </c>
    </row>
    <row r="862" spans="1:5" x14ac:dyDescent="0.2">
      <c r="A862" s="10">
        <v>22</v>
      </c>
      <c r="B862" s="10">
        <v>1</v>
      </c>
      <c r="C862" s="16">
        <v>19</v>
      </c>
      <c r="D862" s="17">
        <v>0</v>
      </c>
    </row>
    <row r="863" spans="1:5" x14ac:dyDescent="0.2">
      <c r="A863" s="23">
        <v>22</v>
      </c>
      <c r="B863" s="23">
        <v>1</v>
      </c>
      <c r="C863" s="23">
        <v>20</v>
      </c>
      <c r="D863" s="24">
        <v>0</v>
      </c>
      <c r="E863" s="25"/>
    </row>
    <row r="864" spans="1:5" x14ac:dyDescent="0.2">
      <c r="A864" s="10">
        <v>22</v>
      </c>
      <c r="B864" s="10">
        <v>1</v>
      </c>
      <c r="C864" s="16">
        <v>21</v>
      </c>
      <c r="D864" s="17">
        <v>1</v>
      </c>
    </row>
    <row r="865" spans="1:5" x14ac:dyDescent="0.2">
      <c r="A865" s="10">
        <v>22</v>
      </c>
      <c r="B865" s="10">
        <v>1</v>
      </c>
      <c r="C865" s="16">
        <v>22</v>
      </c>
      <c r="D865" s="17">
        <v>2</v>
      </c>
    </row>
    <row r="866" spans="1:5" x14ac:dyDescent="0.2">
      <c r="A866" s="10">
        <v>22</v>
      </c>
      <c r="B866" s="10">
        <v>1</v>
      </c>
      <c r="C866" s="16">
        <v>23</v>
      </c>
      <c r="D866" s="17">
        <v>1</v>
      </c>
    </row>
    <row r="867" spans="1:5" x14ac:dyDescent="0.2">
      <c r="A867" s="10">
        <v>22</v>
      </c>
      <c r="B867" s="10">
        <v>1</v>
      </c>
      <c r="C867" s="16">
        <v>24</v>
      </c>
      <c r="D867" s="17">
        <v>2</v>
      </c>
    </row>
    <row r="868" spans="1:5" x14ac:dyDescent="0.2">
      <c r="A868" s="20">
        <v>22</v>
      </c>
      <c r="B868" s="20">
        <v>1</v>
      </c>
      <c r="C868" s="16">
        <v>25</v>
      </c>
      <c r="D868" s="17">
        <v>0</v>
      </c>
    </row>
    <row r="869" spans="1:5" x14ac:dyDescent="0.2">
      <c r="A869" s="10">
        <v>22</v>
      </c>
      <c r="B869" s="10">
        <v>1</v>
      </c>
      <c r="C869" s="16">
        <v>26</v>
      </c>
      <c r="D869" s="17">
        <v>0</v>
      </c>
    </row>
    <row r="870" spans="1:5" x14ac:dyDescent="0.2">
      <c r="A870" s="10">
        <v>22</v>
      </c>
      <c r="B870" s="10">
        <v>1</v>
      </c>
      <c r="C870" s="16">
        <v>27</v>
      </c>
      <c r="D870" s="17">
        <v>0</v>
      </c>
    </row>
    <row r="871" spans="1:5" x14ac:dyDescent="0.2">
      <c r="A871" s="10">
        <v>22</v>
      </c>
      <c r="B871" s="10">
        <v>1</v>
      </c>
      <c r="C871" s="16">
        <v>28</v>
      </c>
      <c r="D871" s="17">
        <v>15</v>
      </c>
    </row>
    <row r="872" spans="1:5" x14ac:dyDescent="0.2">
      <c r="A872" s="20">
        <v>22</v>
      </c>
      <c r="B872" s="20">
        <v>1</v>
      </c>
      <c r="C872" s="16">
        <v>29</v>
      </c>
      <c r="D872" s="17">
        <v>0</v>
      </c>
    </row>
    <row r="873" spans="1:5" x14ac:dyDescent="0.2">
      <c r="A873" s="23">
        <v>22</v>
      </c>
      <c r="B873" s="23">
        <v>1</v>
      </c>
      <c r="C873" s="23">
        <v>30</v>
      </c>
      <c r="D873" s="24">
        <v>0</v>
      </c>
      <c r="E873" s="25"/>
    </row>
    <row r="874" spans="1:5" x14ac:dyDescent="0.2">
      <c r="A874" s="10">
        <v>22</v>
      </c>
      <c r="B874" s="10">
        <v>1</v>
      </c>
      <c r="C874" s="16">
        <v>31</v>
      </c>
      <c r="D874" s="17">
        <v>4</v>
      </c>
    </row>
    <row r="875" spans="1:5" x14ac:dyDescent="0.2">
      <c r="A875" s="10">
        <v>22</v>
      </c>
      <c r="B875" s="10">
        <v>1</v>
      </c>
      <c r="C875" s="16">
        <v>32</v>
      </c>
      <c r="D875" s="17">
        <v>0</v>
      </c>
    </row>
    <row r="876" spans="1:5" x14ac:dyDescent="0.2">
      <c r="A876" s="10">
        <v>22</v>
      </c>
      <c r="B876" s="10">
        <v>1</v>
      </c>
      <c r="C876" s="16">
        <v>33</v>
      </c>
      <c r="D876" s="17">
        <v>3</v>
      </c>
    </row>
    <row r="877" spans="1:5" x14ac:dyDescent="0.2">
      <c r="A877" s="10">
        <v>22</v>
      </c>
      <c r="B877" s="10">
        <v>1</v>
      </c>
      <c r="C877" s="16">
        <v>34</v>
      </c>
      <c r="D877" s="17">
        <v>2</v>
      </c>
    </row>
    <row r="878" spans="1:5" x14ac:dyDescent="0.2">
      <c r="A878" s="20">
        <v>22</v>
      </c>
      <c r="B878" s="20">
        <v>1</v>
      </c>
      <c r="C878" s="16">
        <v>35</v>
      </c>
      <c r="D878" s="17">
        <v>0</v>
      </c>
    </row>
    <row r="879" spans="1:5" x14ac:dyDescent="0.2">
      <c r="A879" s="10">
        <v>22</v>
      </c>
      <c r="B879" s="10">
        <v>1</v>
      </c>
      <c r="C879" s="16">
        <v>36</v>
      </c>
      <c r="D879" s="17">
        <v>3</v>
      </c>
    </row>
    <row r="880" spans="1:5" x14ac:dyDescent="0.2">
      <c r="A880" s="10">
        <v>22</v>
      </c>
      <c r="B880" s="10">
        <v>1</v>
      </c>
      <c r="C880" s="16">
        <v>37</v>
      </c>
      <c r="D880" s="17">
        <v>8</v>
      </c>
    </row>
    <row r="881" spans="1:5" x14ac:dyDescent="0.2">
      <c r="A881" s="10">
        <v>22</v>
      </c>
      <c r="B881" s="10">
        <v>1</v>
      </c>
      <c r="C881" s="16">
        <v>38</v>
      </c>
      <c r="D881" s="17">
        <v>2</v>
      </c>
    </row>
    <row r="882" spans="1:5" x14ac:dyDescent="0.2">
      <c r="A882" s="10">
        <v>22</v>
      </c>
      <c r="B882" s="10">
        <v>1</v>
      </c>
      <c r="C882" s="16">
        <v>39</v>
      </c>
      <c r="D882" s="17">
        <v>0</v>
      </c>
    </row>
    <row r="883" spans="1:5" x14ac:dyDescent="0.2">
      <c r="A883" s="23">
        <v>22</v>
      </c>
      <c r="B883" s="23">
        <v>1</v>
      </c>
      <c r="C883" s="23">
        <v>40</v>
      </c>
      <c r="D883" s="24">
        <v>0</v>
      </c>
      <c r="E883" s="25"/>
    </row>
    <row r="884" spans="1:5" x14ac:dyDescent="0.2">
      <c r="A884" s="10">
        <v>23</v>
      </c>
      <c r="B884" s="10">
        <v>1</v>
      </c>
      <c r="C884" s="16">
        <v>1</v>
      </c>
      <c r="D884" s="17">
        <v>0</v>
      </c>
    </row>
    <row r="885" spans="1:5" x14ac:dyDescent="0.2">
      <c r="A885" s="10">
        <v>23</v>
      </c>
      <c r="B885" s="10">
        <v>1</v>
      </c>
      <c r="C885" s="16">
        <v>2</v>
      </c>
      <c r="D885" s="17">
        <v>10</v>
      </c>
    </row>
    <row r="886" spans="1:5" x14ac:dyDescent="0.2">
      <c r="A886" s="10">
        <v>23</v>
      </c>
      <c r="B886" s="10">
        <v>1</v>
      </c>
      <c r="C886" s="16">
        <v>3</v>
      </c>
      <c r="D886" s="17">
        <v>0</v>
      </c>
    </row>
    <row r="887" spans="1:5" x14ac:dyDescent="0.2">
      <c r="A887" s="10">
        <v>23</v>
      </c>
      <c r="B887" s="10">
        <v>1</v>
      </c>
      <c r="C887" s="16">
        <v>4</v>
      </c>
      <c r="D887" s="17">
        <v>0</v>
      </c>
    </row>
    <row r="888" spans="1:5" x14ac:dyDescent="0.2">
      <c r="A888" s="20">
        <v>23</v>
      </c>
      <c r="B888" s="20">
        <v>1</v>
      </c>
      <c r="C888" s="16">
        <v>5</v>
      </c>
      <c r="D888" s="17">
        <v>7</v>
      </c>
    </row>
    <row r="889" spans="1:5" x14ac:dyDescent="0.2">
      <c r="A889" s="10">
        <v>23</v>
      </c>
      <c r="B889" s="10">
        <v>1</v>
      </c>
      <c r="C889" s="16">
        <v>6</v>
      </c>
      <c r="D889" s="17">
        <v>0</v>
      </c>
    </row>
    <row r="890" spans="1:5" x14ac:dyDescent="0.2">
      <c r="A890" s="10">
        <v>23</v>
      </c>
      <c r="B890" s="10">
        <v>1</v>
      </c>
      <c r="C890" s="16">
        <v>7</v>
      </c>
      <c r="D890" s="17">
        <v>4</v>
      </c>
    </row>
    <row r="891" spans="1:5" x14ac:dyDescent="0.2">
      <c r="A891" s="10">
        <v>23</v>
      </c>
      <c r="B891" s="10">
        <v>1</v>
      </c>
      <c r="C891" s="16">
        <v>8</v>
      </c>
      <c r="D891" s="17">
        <v>14</v>
      </c>
    </row>
    <row r="892" spans="1:5" x14ac:dyDescent="0.2">
      <c r="A892" s="10">
        <v>23</v>
      </c>
      <c r="B892" s="10">
        <v>1</v>
      </c>
      <c r="C892" s="16">
        <v>9</v>
      </c>
      <c r="D892" s="17">
        <v>2</v>
      </c>
    </row>
    <row r="893" spans="1:5" x14ac:dyDescent="0.2">
      <c r="A893" s="23">
        <v>23</v>
      </c>
      <c r="B893" s="23">
        <v>1</v>
      </c>
      <c r="C893" s="23">
        <v>10</v>
      </c>
      <c r="D893" s="24"/>
      <c r="E893" s="25"/>
    </row>
    <row r="894" spans="1:5" x14ac:dyDescent="0.2">
      <c r="A894" s="10">
        <v>23</v>
      </c>
      <c r="B894" s="10">
        <v>1</v>
      </c>
      <c r="C894" s="16">
        <v>11</v>
      </c>
      <c r="D894" s="17">
        <v>23</v>
      </c>
    </row>
    <row r="895" spans="1:5" x14ac:dyDescent="0.2">
      <c r="A895" s="10">
        <v>23</v>
      </c>
      <c r="B895" s="10">
        <v>1</v>
      </c>
      <c r="C895" s="16">
        <v>12</v>
      </c>
      <c r="D895" s="17">
        <v>8</v>
      </c>
    </row>
    <row r="896" spans="1:5" x14ac:dyDescent="0.2">
      <c r="A896" s="10">
        <v>23</v>
      </c>
      <c r="B896" s="10">
        <v>1</v>
      </c>
      <c r="C896" s="16">
        <v>13</v>
      </c>
      <c r="D896" s="17">
        <v>10</v>
      </c>
    </row>
    <row r="897" spans="1:5" x14ac:dyDescent="0.2">
      <c r="A897" s="10">
        <v>23</v>
      </c>
      <c r="B897" s="10">
        <v>1</v>
      </c>
      <c r="C897" s="16">
        <v>14</v>
      </c>
      <c r="D897" s="17">
        <v>15</v>
      </c>
    </row>
    <row r="898" spans="1:5" x14ac:dyDescent="0.2">
      <c r="A898" s="20">
        <v>23</v>
      </c>
      <c r="B898" s="20">
        <v>1</v>
      </c>
      <c r="C898" s="16">
        <v>15</v>
      </c>
      <c r="D898" s="17">
        <v>6</v>
      </c>
    </row>
    <row r="899" spans="1:5" x14ac:dyDescent="0.2">
      <c r="A899" s="10">
        <v>23</v>
      </c>
      <c r="B899" s="10">
        <v>1</v>
      </c>
      <c r="C899" s="16">
        <v>16</v>
      </c>
      <c r="D899" s="17">
        <v>19</v>
      </c>
    </row>
    <row r="900" spans="1:5" x14ac:dyDescent="0.2">
      <c r="A900" s="10">
        <v>23</v>
      </c>
      <c r="B900" s="10">
        <v>1</v>
      </c>
      <c r="C900" s="16">
        <v>17</v>
      </c>
      <c r="D900" s="17">
        <v>1</v>
      </c>
    </row>
    <row r="901" spans="1:5" x14ac:dyDescent="0.2">
      <c r="A901" s="10">
        <v>23</v>
      </c>
      <c r="B901" s="10">
        <v>1</v>
      </c>
      <c r="C901" s="16">
        <v>18</v>
      </c>
      <c r="D901" s="17">
        <v>0</v>
      </c>
    </row>
    <row r="902" spans="1:5" x14ac:dyDescent="0.2">
      <c r="A902" s="10">
        <v>23</v>
      </c>
      <c r="B902" s="10">
        <v>1</v>
      </c>
      <c r="C902" s="16">
        <v>19</v>
      </c>
      <c r="D902" s="17">
        <v>0</v>
      </c>
    </row>
    <row r="903" spans="1:5" x14ac:dyDescent="0.2">
      <c r="A903" s="23">
        <v>23</v>
      </c>
      <c r="B903" s="23">
        <v>1</v>
      </c>
      <c r="C903" s="23">
        <v>20</v>
      </c>
      <c r="D903" s="24">
        <v>4</v>
      </c>
      <c r="E903" s="25"/>
    </row>
    <row r="904" spans="1:5" x14ac:dyDescent="0.2">
      <c r="A904" s="10">
        <v>23</v>
      </c>
      <c r="B904" s="10">
        <v>1</v>
      </c>
      <c r="C904" s="16">
        <v>21</v>
      </c>
      <c r="D904" s="17">
        <v>16</v>
      </c>
    </row>
    <row r="905" spans="1:5" x14ac:dyDescent="0.2">
      <c r="A905" s="10">
        <v>23</v>
      </c>
      <c r="B905" s="10">
        <v>1</v>
      </c>
      <c r="C905" s="16">
        <v>22</v>
      </c>
      <c r="D905" s="17">
        <v>9</v>
      </c>
    </row>
    <row r="906" spans="1:5" x14ac:dyDescent="0.2">
      <c r="A906" s="10">
        <v>23</v>
      </c>
      <c r="B906" s="10">
        <v>1</v>
      </c>
      <c r="C906" s="16">
        <v>23</v>
      </c>
      <c r="D906" s="17">
        <v>12</v>
      </c>
    </row>
    <row r="907" spans="1:5" x14ac:dyDescent="0.2">
      <c r="A907" s="10">
        <v>23</v>
      </c>
      <c r="B907" s="10">
        <v>1</v>
      </c>
      <c r="C907" s="16">
        <v>24</v>
      </c>
      <c r="D907" s="17">
        <v>8</v>
      </c>
    </row>
    <row r="908" spans="1:5" x14ac:dyDescent="0.2">
      <c r="A908" s="20">
        <v>23</v>
      </c>
      <c r="B908" s="20">
        <v>1</v>
      </c>
      <c r="C908" s="16">
        <v>25</v>
      </c>
      <c r="D908" s="17">
        <v>3</v>
      </c>
    </row>
    <row r="909" spans="1:5" x14ac:dyDescent="0.2">
      <c r="A909" s="10">
        <v>23</v>
      </c>
      <c r="B909" s="10">
        <v>1</v>
      </c>
      <c r="C909" s="16">
        <v>26</v>
      </c>
      <c r="D909" s="17">
        <v>15</v>
      </c>
    </row>
    <row r="910" spans="1:5" x14ac:dyDescent="0.2">
      <c r="A910" s="10">
        <v>23</v>
      </c>
      <c r="B910" s="10">
        <v>1</v>
      </c>
      <c r="C910" s="16">
        <v>27</v>
      </c>
      <c r="D910" s="17">
        <v>31</v>
      </c>
    </row>
    <row r="911" spans="1:5" x14ac:dyDescent="0.2">
      <c r="A911" s="10">
        <v>23</v>
      </c>
      <c r="B911" s="10">
        <v>1</v>
      </c>
      <c r="C911" s="16">
        <v>28</v>
      </c>
      <c r="D911" s="17">
        <v>5</v>
      </c>
    </row>
    <row r="912" spans="1:5" x14ac:dyDescent="0.2">
      <c r="A912" s="20">
        <v>23</v>
      </c>
      <c r="B912" s="20">
        <v>1</v>
      </c>
      <c r="C912" s="16">
        <v>29</v>
      </c>
      <c r="D912" s="17">
        <v>20</v>
      </c>
    </row>
    <row r="913" spans="1:5" x14ac:dyDescent="0.2">
      <c r="A913" s="23">
        <v>23</v>
      </c>
      <c r="B913" s="23">
        <v>1</v>
      </c>
      <c r="C913" s="23">
        <v>30</v>
      </c>
      <c r="D913" s="24">
        <v>4</v>
      </c>
      <c r="E913" s="25"/>
    </row>
    <row r="914" spans="1:5" x14ac:dyDescent="0.2">
      <c r="A914" s="10">
        <v>23</v>
      </c>
      <c r="B914" s="10">
        <v>1</v>
      </c>
      <c r="C914" s="16">
        <v>31</v>
      </c>
      <c r="D914" s="17">
        <v>12</v>
      </c>
    </row>
    <row r="915" spans="1:5" x14ac:dyDescent="0.2">
      <c r="A915" s="10">
        <v>23</v>
      </c>
      <c r="B915" s="10">
        <v>1</v>
      </c>
      <c r="C915" s="16">
        <v>32</v>
      </c>
      <c r="D915" s="17">
        <v>6</v>
      </c>
    </row>
    <row r="916" spans="1:5" x14ac:dyDescent="0.2">
      <c r="A916" s="10">
        <v>23</v>
      </c>
      <c r="B916" s="10">
        <v>1</v>
      </c>
      <c r="C916" s="16">
        <v>33</v>
      </c>
      <c r="D916" s="17">
        <v>19</v>
      </c>
    </row>
    <row r="917" spans="1:5" x14ac:dyDescent="0.2">
      <c r="A917" s="10">
        <v>23</v>
      </c>
      <c r="B917" s="10">
        <v>1</v>
      </c>
      <c r="C917" s="16">
        <v>34</v>
      </c>
      <c r="D917" s="17">
        <v>12</v>
      </c>
    </row>
    <row r="918" spans="1:5" x14ac:dyDescent="0.2">
      <c r="A918" s="20">
        <v>23</v>
      </c>
      <c r="B918" s="20">
        <v>1</v>
      </c>
      <c r="C918" s="16">
        <v>35</v>
      </c>
      <c r="D918" s="17">
        <v>10</v>
      </c>
    </row>
    <row r="919" spans="1:5" x14ac:dyDescent="0.2">
      <c r="A919" s="10">
        <v>23</v>
      </c>
      <c r="B919" s="10">
        <v>1</v>
      </c>
      <c r="C919" s="16">
        <v>36</v>
      </c>
      <c r="D919" s="17">
        <v>4</v>
      </c>
    </row>
    <row r="920" spans="1:5" x14ac:dyDescent="0.2">
      <c r="A920" s="10">
        <v>23</v>
      </c>
      <c r="B920" s="10">
        <v>1</v>
      </c>
      <c r="C920" s="16">
        <v>37</v>
      </c>
      <c r="D920" s="17">
        <v>21</v>
      </c>
    </row>
    <row r="921" spans="1:5" x14ac:dyDescent="0.2">
      <c r="A921" s="10">
        <v>23</v>
      </c>
      <c r="B921" s="10">
        <v>1</v>
      </c>
      <c r="C921" s="16">
        <v>38</v>
      </c>
      <c r="D921" s="17">
        <v>23</v>
      </c>
    </row>
    <row r="922" spans="1:5" x14ac:dyDescent="0.2">
      <c r="A922" s="10">
        <v>23</v>
      </c>
      <c r="B922" s="10">
        <v>1</v>
      </c>
      <c r="C922" s="16">
        <v>39</v>
      </c>
      <c r="D922" s="17">
        <v>17</v>
      </c>
    </row>
    <row r="923" spans="1:5" x14ac:dyDescent="0.2">
      <c r="A923" s="23">
        <v>23</v>
      </c>
      <c r="B923" s="23">
        <v>1</v>
      </c>
      <c r="C923" s="23">
        <v>40</v>
      </c>
      <c r="D923" s="24">
        <v>48</v>
      </c>
      <c r="E923" s="25"/>
    </row>
    <row r="924" spans="1:5" x14ac:dyDescent="0.2">
      <c r="A924" s="10">
        <v>24</v>
      </c>
      <c r="B924" s="10">
        <v>1</v>
      </c>
      <c r="C924" s="16">
        <v>1</v>
      </c>
      <c r="D924" s="17">
        <v>10</v>
      </c>
    </row>
    <row r="925" spans="1:5" x14ac:dyDescent="0.2">
      <c r="A925" s="10">
        <v>24</v>
      </c>
      <c r="B925" s="10">
        <v>1</v>
      </c>
      <c r="C925" s="16">
        <v>2</v>
      </c>
      <c r="D925" s="17">
        <v>38</v>
      </c>
    </row>
    <row r="926" spans="1:5" x14ac:dyDescent="0.2">
      <c r="A926" s="10">
        <v>24</v>
      </c>
      <c r="B926" s="10">
        <v>1</v>
      </c>
      <c r="C926" s="16">
        <v>3</v>
      </c>
      <c r="D926" s="17">
        <v>27</v>
      </c>
    </row>
    <row r="927" spans="1:5" x14ac:dyDescent="0.2">
      <c r="A927" s="10">
        <v>24</v>
      </c>
      <c r="B927" s="10">
        <v>1</v>
      </c>
      <c r="C927" s="16">
        <v>4</v>
      </c>
      <c r="D927" s="17">
        <v>0</v>
      </c>
    </row>
    <row r="928" spans="1:5" x14ac:dyDescent="0.2">
      <c r="A928" s="20">
        <v>24</v>
      </c>
      <c r="B928" s="20">
        <v>1</v>
      </c>
      <c r="C928" s="16">
        <v>5</v>
      </c>
      <c r="D928" s="17">
        <v>0</v>
      </c>
    </row>
    <row r="929" spans="1:5" x14ac:dyDescent="0.2">
      <c r="A929" s="10">
        <v>24</v>
      </c>
      <c r="B929" s="10">
        <v>1</v>
      </c>
      <c r="C929" s="16">
        <v>6</v>
      </c>
      <c r="D929" s="17">
        <v>6</v>
      </c>
    </row>
    <row r="930" spans="1:5" x14ac:dyDescent="0.2">
      <c r="A930" s="10">
        <v>24</v>
      </c>
      <c r="B930" s="10">
        <v>1</v>
      </c>
      <c r="C930" s="16">
        <v>7</v>
      </c>
      <c r="D930" s="17">
        <v>23</v>
      </c>
    </row>
    <row r="931" spans="1:5" x14ac:dyDescent="0.2">
      <c r="A931" s="10">
        <v>24</v>
      </c>
      <c r="B931" s="10">
        <v>1</v>
      </c>
      <c r="C931" s="16">
        <v>8</v>
      </c>
      <c r="D931" s="17">
        <v>9</v>
      </c>
    </row>
    <row r="932" spans="1:5" x14ac:dyDescent="0.2">
      <c r="A932" s="10">
        <v>24</v>
      </c>
      <c r="B932" s="10">
        <v>1</v>
      </c>
      <c r="C932" s="16">
        <v>9</v>
      </c>
      <c r="D932" s="17">
        <v>1</v>
      </c>
    </row>
    <row r="933" spans="1:5" x14ac:dyDescent="0.2">
      <c r="A933" s="23">
        <v>24</v>
      </c>
      <c r="B933" s="23">
        <v>1</v>
      </c>
      <c r="C933" s="23">
        <v>10</v>
      </c>
      <c r="D933" s="24">
        <v>51</v>
      </c>
      <c r="E933" s="25"/>
    </row>
    <row r="934" spans="1:5" x14ac:dyDescent="0.2">
      <c r="A934" s="10">
        <v>24</v>
      </c>
      <c r="B934" s="10">
        <v>1</v>
      </c>
      <c r="C934" s="16">
        <v>11</v>
      </c>
      <c r="D934" s="17">
        <v>13</v>
      </c>
    </row>
    <row r="935" spans="1:5" x14ac:dyDescent="0.2">
      <c r="A935" s="10">
        <v>24</v>
      </c>
      <c r="B935" s="10">
        <v>1</v>
      </c>
      <c r="C935" s="16">
        <v>12</v>
      </c>
      <c r="D935" s="17">
        <v>2</v>
      </c>
    </row>
    <row r="936" spans="1:5" x14ac:dyDescent="0.2">
      <c r="A936" s="10">
        <v>24</v>
      </c>
      <c r="B936" s="10">
        <v>1</v>
      </c>
      <c r="C936" s="16">
        <v>13</v>
      </c>
      <c r="D936" s="17">
        <v>13</v>
      </c>
    </row>
    <row r="937" spans="1:5" x14ac:dyDescent="0.2">
      <c r="A937" s="10">
        <v>24</v>
      </c>
      <c r="B937" s="10">
        <v>1</v>
      </c>
      <c r="C937" s="16">
        <v>14</v>
      </c>
      <c r="D937" s="17">
        <v>9</v>
      </c>
    </row>
    <row r="938" spans="1:5" x14ac:dyDescent="0.2">
      <c r="A938" s="20">
        <v>24</v>
      </c>
      <c r="B938" s="20">
        <v>1</v>
      </c>
      <c r="C938" s="16">
        <v>15</v>
      </c>
      <c r="D938" s="17">
        <v>8</v>
      </c>
    </row>
    <row r="939" spans="1:5" x14ac:dyDescent="0.2">
      <c r="A939" s="10">
        <v>24</v>
      </c>
      <c r="B939" s="10">
        <v>1</v>
      </c>
      <c r="C939" s="16">
        <v>16</v>
      </c>
      <c r="D939" s="17">
        <v>36</v>
      </c>
    </row>
    <row r="940" spans="1:5" x14ac:dyDescent="0.2">
      <c r="A940" s="10">
        <v>24</v>
      </c>
      <c r="B940" s="10">
        <v>1</v>
      </c>
      <c r="C940" s="16">
        <v>17</v>
      </c>
      <c r="D940" s="17">
        <v>6</v>
      </c>
    </row>
    <row r="941" spans="1:5" x14ac:dyDescent="0.2">
      <c r="A941" s="10">
        <v>24</v>
      </c>
      <c r="B941" s="10">
        <v>1</v>
      </c>
      <c r="C941" s="16">
        <v>18</v>
      </c>
      <c r="D941" s="17">
        <v>1</v>
      </c>
    </row>
    <row r="942" spans="1:5" x14ac:dyDescent="0.2">
      <c r="A942" s="10">
        <v>24</v>
      </c>
      <c r="B942" s="10">
        <v>1</v>
      </c>
      <c r="C942" s="16">
        <v>19</v>
      </c>
      <c r="D942" s="17">
        <v>16</v>
      </c>
    </row>
    <row r="943" spans="1:5" x14ac:dyDescent="0.2">
      <c r="A943" s="23">
        <v>24</v>
      </c>
      <c r="B943" s="23">
        <v>1</v>
      </c>
      <c r="C943" s="23">
        <v>20</v>
      </c>
      <c r="D943" s="24"/>
      <c r="E943" s="25"/>
    </row>
    <row r="944" spans="1:5" x14ac:dyDescent="0.2">
      <c r="A944" s="10">
        <v>24</v>
      </c>
      <c r="B944" s="10">
        <v>1</v>
      </c>
      <c r="C944" s="16">
        <v>21</v>
      </c>
      <c r="D944" s="17">
        <v>13</v>
      </c>
    </row>
    <row r="945" spans="1:5" x14ac:dyDescent="0.2">
      <c r="A945" s="10">
        <v>24</v>
      </c>
      <c r="B945" s="10">
        <v>1</v>
      </c>
      <c r="C945" s="16">
        <v>22</v>
      </c>
      <c r="D945" s="17">
        <v>0</v>
      </c>
    </row>
    <row r="946" spans="1:5" x14ac:dyDescent="0.2">
      <c r="A946" s="10">
        <v>24</v>
      </c>
      <c r="B946" s="10">
        <v>1</v>
      </c>
      <c r="C946" s="16">
        <v>23</v>
      </c>
      <c r="D946" s="17">
        <v>7</v>
      </c>
    </row>
    <row r="947" spans="1:5" x14ac:dyDescent="0.2">
      <c r="A947" s="10">
        <v>24</v>
      </c>
      <c r="B947" s="10">
        <v>1</v>
      </c>
      <c r="C947" s="16">
        <v>24</v>
      </c>
      <c r="D947" s="17">
        <v>16</v>
      </c>
    </row>
    <row r="948" spans="1:5" x14ac:dyDescent="0.2">
      <c r="A948" s="20">
        <v>24</v>
      </c>
      <c r="B948" s="20">
        <v>1</v>
      </c>
      <c r="C948" s="16">
        <v>25</v>
      </c>
      <c r="D948" s="17">
        <v>11</v>
      </c>
    </row>
    <row r="949" spans="1:5" x14ac:dyDescent="0.2">
      <c r="A949" s="10">
        <v>24</v>
      </c>
      <c r="B949" s="10">
        <v>1</v>
      </c>
      <c r="C949" s="16">
        <v>26</v>
      </c>
      <c r="D949" s="17">
        <v>0</v>
      </c>
    </row>
    <row r="950" spans="1:5" x14ac:dyDescent="0.2">
      <c r="A950" s="10">
        <v>24</v>
      </c>
      <c r="B950" s="10">
        <v>1</v>
      </c>
      <c r="C950" s="16">
        <v>27</v>
      </c>
      <c r="D950" s="17">
        <v>24</v>
      </c>
    </row>
    <row r="951" spans="1:5" x14ac:dyDescent="0.2">
      <c r="A951" s="10">
        <v>24</v>
      </c>
      <c r="B951" s="10">
        <v>1</v>
      </c>
      <c r="C951" s="16">
        <v>28</v>
      </c>
      <c r="D951" s="17">
        <v>3</v>
      </c>
    </row>
    <row r="952" spans="1:5" x14ac:dyDescent="0.2">
      <c r="A952" s="20">
        <v>24</v>
      </c>
      <c r="B952" s="20">
        <v>1</v>
      </c>
      <c r="C952" s="16">
        <v>29</v>
      </c>
      <c r="D952" s="17">
        <v>2</v>
      </c>
    </row>
    <row r="953" spans="1:5" x14ac:dyDescent="0.2">
      <c r="A953" s="23">
        <v>24</v>
      </c>
      <c r="B953" s="23">
        <v>1</v>
      </c>
      <c r="C953" s="23">
        <v>30</v>
      </c>
      <c r="D953" s="24">
        <v>0</v>
      </c>
      <c r="E953" s="25"/>
    </row>
    <row r="954" spans="1:5" x14ac:dyDescent="0.2">
      <c r="A954" s="10">
        <v>24</v>
      </c>
      <c r="B954" s="10">
        <v>1</v>
      </c>
      <c r="C954" s="16">
        <v>31</v>
      </c>
      <c r="D954" s="17">
        <v>4</v>
      </c>
    </row>
    <row r="955" spans="1:5" x14ac:dyDescent="0.2">
      <c r="A955" s="10">
        <v>24</v>
      </c>
      <c r="B955" s="10">
        <v>1</v>
      </c>
      <c r="C955" s="16">
        <v>32</v>
      </c>
      <c r="D955" s="17">
        <v>14</v>
      </c>
    </row>
    <row r="956" spans="1:5" x14ac:dyDescent="0.2">
      <c r="A956" s="10">
        <v>24</v>
      </c>
      <c r="B956" s="10">
        <v>1</v>
      </c>
      <c r="C956" s="16">
        <v>33</v>
      </c>
      <c r="D956" s="17">
        <v>12</v>
      </c>
    </row>
    <row r="957" spans="1:5" x14ac:dyDescent="0.2">
      <c r="A957" s="10">
        <v>24</v>
      </c>
      <c r="B957" s="10">
        <v>1</v>
      </c>
      <c r="C957" s="16">
        <v>34</v>
      </c>
      <c r="D957" s="17">
        <v>17</v>
      </c>
    </row>
    <row r="958" spans="1:5" x14ac:dyDescent="0.2">
      <c r="A958" s="20">
        <v>24</v>
      </c>
      <c r="B958" s="20">
        <v>1</v>
      </c>
      <c r="C958" s="16">
        <v>35</v>
      </c>
      <c r="D958" s="17">
        <v>12</v>
      </c>
    </row>
    <row r="959" spans="1:5" x14ac:dyDescent="0.2">
      <c r="A959" s="10">
        <v>24</v>
      </c>
      <c r="B959" s="10">
        <v>1</v>
      </c>
      <c r="C959" s="16">
        <v>36</v>
      </c>
      <c r="D959" s="17">
        <v>16</v>
      </c>
    </row>
    <row r="960" spans="1:5" x14ac:dyDescent="0.2">
      <c r="A960" s="10">
        <v>24</v>
      </c>
      <c r="B960" s="10">
        <v>1</v>
      </c>
      <c r="C960" s="16">
        <v>37</v>
      </c>
      <c r="D960" s="17">
        <v>4</v>
      </c>
    </row>
    <row r="961" spans="1:5" x14ac:dyDescent="0.2">
      <c r="A961" s="10">
        <v>24</v>
      </c>
      <c r="B961" s="10">
        <v>1</v>
      </c>
      <c r="C961" s="16">
        <v>38</v>
      </c>
      <c r="D961" s="17">
        <v>4</v>
      </c>
    </row>
    <row r="962" spans="1:5" x14ac:dyDescent="0.2">
      <c r="A962" s="10">
        <v>24</v>
      </c>
      <c r="B962" s="10">
        <v>1</v>
      </c>
      <c r="C962" s="16">
        <v>39</v>
      </c>
      <c r="D962" s="17"/>
    </row>
    <row r="963" spans="1:5" x14ac:dyDescent="0.2">
      <c r="A963" s="23">
        <v>24</v>
      </c>
      <c r="B963" s="23">
        <v>1</v>
      </c>
      <c r="C963" s="23">
        <v>40</v>
      </c>
      <c r="D963" s="24">
        <v>4</v>
      </c>
      <c r="E963" s="25"/>
    </row>
    <row r="964" spans="1:5" x14ac:dyDescent="0.2">
      <c r="A964" s="10">
        <v>25</v>
      </c>
      <c r="B964" s="10">
        <v>1</v>
      </c>
      <c r="C964" s="16">
        <v>1</v>
      </c>
      <c r="D964" s="17">
        <v>0</v>
      </c>
    </row>
    <row r="965" spans="1:5" x14ac:dyDescent="0.2">
      <c r="A965" s="10">
        <v>25</v>
      </c>
      <c r="B965" s="10">
        <v>1</v>
      </c>
      <c r="C965" s="16">
        <v>2</v>
      </c>
      <c r="D965" s="17">
        <v>0</v>
      </c>
    </row>
    <row r="966" spans="1:5" x14ac:dyDescent="0.2">
      <c r="A966" s="10">
        <v>25</v>
      </c>
      <c r="B966" s="10">
        <v>1</v>
      </c>
      <c r="C966" s="16">
        <v>3</v>
      </c>
      <c r="D966" s="17">
        <v>2</v>
      </c>
    </row>
    <row r="967" spans="1:5" x14ac:dyDescent="0.2">
      <c r="A967" s="10">
        <v>25</v>
      </c>
      <c r="B967" s="10">
        <v>1</v>
      </c>
      <c r="C967" s="16">
        <v>4</v>
      </c>
      <c r="D967" s="17">
        <v>0</v>
      </c>
    </row>
    <row r="968" spans="1:5" x14ac:dyDescent="0.2">
      <c r="A968" s="20">
        <v>25</v>
      </c>
      <c r="B968" s="20">
        <v>1</v>
      </c>
      <c r="C968" s="16">
        <v>5</v>
      </c>
      <c r="D968" s="17">
        <v>0</v>
      </c>
    </row>
    <row r="969" spans="1:5" x14ac:dyDescent="0.2">
      <c r="A969" s="10">
        <v>25</v>
      </c>
      <c r="B969" s="10">
        <v>1</v>
      </c>
      <c r="C969" s="16">
        <v>6</v>
      </c>
      <c r="D969" s="17">
        <v>2</v>
      </c>
    </row>
    <row r="970" spans="1:5" x14ac:dyDescent="0.2">
      <c r="A970" s="10">
        <v>25</v>
      </c>
      <c r="B970" s="10">
        <v>1</v>
      </c>
      <c r="C970" s="16">
        <v>7</v>
      </c>
      <c r="D970" s="17">
        <v>2</v>
      </c>
    </row>
    <row r="971" spans="1:5" x14ac:dyDescent="0.2">
      <c r="A971" s="10">
        <v>25</v>
      </c>
      <c r="B971" s="10">
        <v>1</v>
      </c>
      <c r="C971" s="16">
        <v>8</v>
      </c>
      <c r="D971" s="17">
        <v>0</v>
      </c>
    </row>
    <row r="972" spans="1:5" x14ac:dyDescent="0.2">
      <c r="A972" s="10">
        <v>25</v>
      </c>
      <c r="B972" s="10">
        <v>1</v>
      </c>
      <c r="C972" s="16">
        <v>9</v>
      </c>
      <c r="D972" s="17">
        <v>12</v>
      </c>
    </row>
    <row r="973" spans="1:5" x14ac:dyDescent="0.2">
      <c r="A973" s="23">
        <v>25</v>
      </c>
      <c r="B973" s="23">
        <v>1</v>
      </c>
      <c r="C973" s="23">
        <v>10</v>
      </c>
      <c r="D973" s="24">
        <v>5</v>
      </c>
      <c r="E973" s="25"/>
    </row>
    <row r="974" spans="1:5" x14ac:dyDescent="0.2">
      <c r="A974" s="10">
        <v>25</v>
      </c>
      <c r="B974" s="10">
        <v>1</v>
      </c>
      <c r="C974" s="16">
        <v>11</v>
      </c>
      <c r="D974" s="17">
        <v>0</v>
      </c>
    </row>
    <row r="975" spans="1:5" x14ac:dyDescent="0.2">
      <c r="A975" s="10">
        <v>25</v>
      </c>
      <c r="B975" s="10">
        <v>1</v>
      </c>
      <c r="C975" s="16">
        <v>12</v>
      </c>
      <c r="D975" s="17">
        <v>0</v>
      </c>
    </row>
    <row r="976" spans="1:5" x14ac:dyDescent="0.2">
      <c r="A976" s="10">
        <v>25</v>
      </c>
      <c r="B976" s="10">
        <v>1</v>
      </c>
      <c r="C976" s="16">
        <v>13</v>
      </c>
      <c r="D976" s="17">
        <v>0</v>
      </c>
    </row>
    <row r="977" spans="1:5" x14ac:dyDescent="0.2">
      <c r="A977" s="10">
        <v>25</v>
      </c>
      <c r="B977" s="10">
        <v>1</v>
      </c>
      <c r="C977" s="16">
        <v>14</v>
      </c>
      <c r="D977" s="17">
        <v>0</v>
      </c>
    </row>
    <row r="978" spans="1:5" x14ac:dyDescent="0.2">
      <c r="A978" s="20">
        <v>25</v>
      </c>
      <c r="B978" s="20">
        <v>1</v>
      </c>
      <c r="C978" s="16">
        <v>15</v>
      </c>
      <c r="D978" s="17">
        <v>0</v>
      </c>
    </row>
    <row r="979" spans="1:5" x14ac:dyDescent="0.2">
      <c r="A979" s="10">
        <v>25</v>
      </c>
      <c r="B979" s="10">
        <v>1</v>
      </c>
      <c r="C979" s="16">
        <v>16</v>
      </c>
      <c r="D979" s="17">
        <v>0</v>
      </c>
    </row>
    <row r="980" spans="1:5" x14ac:dyDescent="0.2">
      <c r="A980" s="10">
        <v>25</v>
      </c>
      <c r="B980" s="10">
        <v>1</v>
      </c>
      <c r="C980" s="16">
        <v>17</v>
      </c>
      <c r="D980" s="17">
        <v>0</v>
      </c>
    </row>
    <row r="981" spans="1:5" x14ac:dyDescent="0.2">
      <c r="A981" s="10">
        <v>25</v>
      </c>
      <c r="B981" s="10">
        <v>1</v>
      </c>
      <c r="C981" s="16">
        <v>18</v>
      </c>
      <c r="D981" s="17">
        <v>1</v>
      </c>
    </row>
    <row r="982" spans="1:5" x14ac:dyDescent="0.2">
      <c r="A982" s="10">
        <v>25</v>
      </c>
      <c r="B982" s="10">
        <v>1</v>
      </c>
      <c r="C982" s="16">
        <v>19</v>
      </c>
      <c r="D982" s="17">
        <v>0</v>
      </c>
    </row>
    <row r="983" spans="1:5" x14ac:dyDescent="0.2">
      <c r="A983" s="23">
        <v>25</v>
      </c>
      <c r="B983" s="23">
        <v>1</v>
      </c>
      <c r="C983" s="23">
        <v>20</v>
      </c>
      <c r="D983" s="24">
        <v>1</v>
      </c>
      <c r="E983" s="25"/>
    </row>
    <row r="984" spans="1:5" x14ac:dyDescent="0.2">
      <c r="A984" s="10">
        <v>25</v>
      </c>
      <c r="B984" s="10">
        <v>1</v>
      </c>
      <c r="C984" s="16">
        <v>21</v>
      </c>
      <c r="D984" s="17">
        <v>0</v>
      </c>
    </row>
    <row r="985" spans="1:5" x14ac:dyDescent="0.2">
      <c r="A985" s="10">
        <v>25</v>
      </c>
      <c r="B985" s="10">
        <v>1</v>
      </c>
      <c r="C985" s="16">
        <v>22</v>
      </c>
      <c r="D985" s="17">
        <v>4</v>
      </c>
    </row>
    <row r="986" spans="1:5" x14ac:dyDescent="0.2">
      <c r="A986" s="10">
        <v>25</v>
      </c>
      <c r="B986" s="10">
        <v>1</v>
      </c>
      <c r="C986" s="16">
        <v>23</v>
      </c>
      <c r="D986" s="17">
        <v>8</v>
      </c>
    </row>
    <row r="987" spans="1:5" x14ac:dyDescent="0.2">
      <c r="A987" s="10">
        <v>25</v>
      </c>
      <c r="B987" s="10">
        <v>1</v>
      </c>
      <c r="C987" s="16">
        <v>24</v>
      </c>
      <c r="D987" s="17">
        <v>3</v>
      </c>
    </row>
    <row r="988" spans="1:5" x14ac:dyDescent="0.2">
      <c r="A988" s="20">
        <v>25</v>
      </c>
      <c r="B988" s="20">
        <v>1</v>
      </c>
      <c r="C988" s="16">
        <v>25</v>
      </c>
      <c r="D988" s="17">
        <v>0</v>
      </c>
    </row>
    <row r="989" spans="1:5" x14ac:dyDescent="0.2">
      <c r="A989" s="10">
        <v>25</v>
      </c>
      <c r="B989" s="10">
        <v>1</v>
      </c>
      <c r="C989" s="16">
        <v>26</v>
      </c>
      <c r="D989" s="17">
        <v>2</v>
      </c>
    </row>
    <row r="990" spans="1:5" x14ac:dyDescent="0.2">
      <c r="A990" s="10">
        <v>25</v>
      </c>
      <c r="B990" s="10">
        <v>1</v>
      </c>
      <c r="C990" s="16">
        <v>27</v>
      </c>
      <c r="D990" s="17">
        <v>1</v>
      </c>
    </row>
    <row r="991" spans="1:5" x14ac:dyDescent="0.2">
      <c r="A991" s="10">
        <v>25</v>
      </c>
      <c r="B991" s="10">
        <v>1</v>
      </c>
      <c r="C991" s="16">
        <v>28</v>
      </c>
      <c r="D991" s="17">
        <v>0</v>
      </c>
    </row>
    <row r="992" spans="1:5" x14ac:dyDescent="0.2">
      <c r="A992" s="20">
        <v>25</v>
      </c>
      <c r="B992" s="20">
        <v>1</v>
      </c>
      <c r="C992" s="16">
        <v>29</v>
      </c>
      <c r="D992" s="17">
        <v>0</v>
      </c>
    </row>
    <row r="993" spans="1:5" x14ac:dyDescent="0.2">
      <c r="A993" s="23">
        <v>25</v>
      </c>
      <c r="B993" s="23">
        <v>1</v>
      </c>
      <c r="C993" s="23">
        <v>30</v>
      </c>
      <c r="D993" s="24">
        <v>2</v>
      </c>
      <c r="E993" s="25"/>
    </row>
    <row r="994" spans="1:5" x14ac:dyDescent="0.2">
      <c r="A994" s="10">
        <v>25</v>
      </c>
      <c r="B994" s="10">
        <v>1</v>
      </c>
      <c r="C994" s="16">
        <v>31</v>
      </c>
      <c r="D994" s="17">
        <v>0</v>
      </c>
    </row>
    <row r="995" spans="1:5" x14ac:dyDescent="0.2">
      <c r="A995" s="10">
        <v>25</v>
      </c>
      <c r="B995" s="10">
        <v>1</v>
      </c>
      <c r="C995" s="16">
        <v>32</v>
      </c>
      <c r="D995" s="17">
        <v>0</v>
      </c>
    </row>
    <row r="996" spans="1:5" x14ac:dyDescent="0.2">
      <c r="A996" s="10">
        <v>25</v>
      </c>
      <c r="B996" s="10">
        <v>1</v>
      </c>
      <c r="C996" s="16">
        <v>33</v>
      </c>
      <c r="D996" s="17">
        <v>0</v>
      </c>
    </row>
    <row r="997" spans="1:5" x14ac:dyDescent="0.2">
      <c r="A997" s="10">
        <v>25</v>
      </c>
      <c r="B997" s="10">
        <v>1</v>
      </c>
      <c r="C997" s="16">
        <v>34</v>
      </c>
      <c r="D997" s="17">
        <v>0</v>
      </c>
    </row>
    <row r="998" spans="1:5" x14ac:dyDescent="0.2">
      <c r="A998" s="20">
        <v>25</v>
      </c>
      <c r="B998" s="20">
        <v>1</v>
      </c>
      <c r="C998" s="16">
        <v>35</v>
      </c>
      <c r="D998" s="17">
        <v>0</v>
      </c>
    </row>
    <row r="999" spans="1:5" x14ac:dyDescent="0.2">
      <c r="A999" s="10">
        <v>25</v>
      </c>
      <c r="B999" s="10">
        <v>1</v>
      </c>
      <c r="C999" s="16">
        <v>36</v>
      </c>
      <c r="D999" s="17">
        <v>0</v>
      </c>
    </row>
    <row r="1000" spans="1:5" x14ac:dyDescent="0.2">
      <c r="A1000" s="10">
        <v>25</v>
      </c>
      <c r="B1000" s="10">
        <v>1</v>
      </c>
      <c r="C1000" s="16">
        <v>37</v>
      </c>
      <c r="D1000" s="17">
        <v>0</v>
      </c>
    </row>
    <row r="1001" spans="1:5" x14ac:dyDescent="0.2">
      <c r="A1001" s="10">
        <v>25</v>
      </c>
      <c r="B1001" s="10">
        <v>1</v>
      </c>
      <c r="C1001" s="16">
        <v>38</v>
      </c>
      <c r="D1001" s="17">
        <v>0</v>
      </c>
    </row>
    <row r="1002" spans="1:5" x14ac:dyDescent="0.2">
      <c r="A1002" s="10">
        <v>25</v>
      </c>
      <c r="B1002" s="10">
        <v>1</v>
      </c>
      <c r="C1002" s="16">
        <v>39</v>
      </c>
      <c r="D1002" s="17">
        <v>0</v>
      </c>
    </row>
    <row r="1003" spans="1:5" x14ac:dyDescent="0.2">
      <c r="A1003" s="23">
        <v>25</v>
      </c>
      <c r="B1003" s="23">
        <v>1</v>
      </c>
      <c r="C1003" s="23">
        <v>40</v>
      </c>
      <c r="D1003" s="24">
        <v>0</v>
      </c>
      <c r="E1003" s="25"/>
    </row>
    <row r="1004" spans="1:5" x14ac:dyDescent="0.2">
      <c r="A1004" s="10">
        <v>26</v>
      </c>
      <c r="B1004" s="10">
        <v>1</v>
      </c>
      <c r="C1004" s="16">
        <v>1</v>
      </c>
      <c r="D1004" s="17">
        <v>0</v>
      </c>
    </row>
    <row r="1005" spans="1:5" x14ac:dyDescent="0.2">
      <c r="A1005" s="10">
        <v>26</v>
      </c>
      <c r="B1005" s="10">
        <v>1</v>
      </c>
      <c r="C1005" s="16">
        <v>2</v>
      </c>
      <c r="D1005" s="17">
        <v>0</v>
      </c>
    </row>
    <row r="1006" spans="1:5" x14ac:dyDescent="0.2">
      <c r="A1006" s="10">
        <v>26</v>
      </c>
      <c r="B1006" s="10">
        <v>1</v>
      </c>
      <c r="C1006" s="16">
        <v>3</v>
      </c>
      <c r="D1006" s="17">
        <v>6</v>
      </c>
    </row>
    <row r="1007" spans="1:5" x14ac:dyDescent="0.2">
      <c r="A1007" s="10">
        <v>26</v>
      </c>
      <c r="B1007" s="10">
        <v>1</v>
      </c>
      <c r="C1007" s="16">
        <v>4</v>
      </c>
      <c r="D1007" s="17">
        <v>0</v>
      </c>
    </row>
    <row r="1008" spans="1:5" x14ac:dyDescent="0.2">
      <c r="A1008" s="20">
        <v>26</v>
      </c>
      <c r="B1008" s="20">
        <v>1</v>
      </c>
      <c r="C1008" s="16">
        <v>5</v>
      </c>
      <c r="D1008" s="17">
        <v>0</v>
      </c>
    </row>
    <row r="1009" spans="1:5" x14ac:dyDescent="0.2">
      <c r="A1009" s="10">
        <v>26</v>
      </c>
      <c r="B1009" s="10">
        <v>1</v>
      </c>
      <c r="C1009" s="16">
        <v>6</v>
      </c>
      <c r="D1009" s="17">
        <v>0</v>
      </c>
    </row>
    <row r="1010" spans="1:5" x14ac:dyDescent="0.2">
      <c r="A1010" s="10">
        <v>26</v>
      </c>
      <c r="B1010" s="10">
        <v>1</v>
      </c>
      <c r="C1010" s="16">
        <v>7</v>
      </c>
      <c r="D1010" s="17">
        <v>15</v>
      </c>
    </row>
    <row r="1011" spans="1:5" x14ac:dyDescent="0.2">
      <c r="A1011" s="10">
        <v>26</v>
      </c>
      <c r="B1011" s="10">
        <v>1</v>
      </c>
      <c r="C1011" s="16">
        <v>8</v>
      </c>
      <c r="D1011" s="17">
        <v>3</v>
      </c>
    </row>
    <row r="1012" spans="1:5" x14ac:dyDescent="0.2">
      <c r="A1012" s="10">
        <v>26</v>
      </c>
      <c r="B1012" s="10">
        <v>1</v>
      </c>
      <c r="C1012" s="16">
        <v>9</v>
      </c>
      <c r="D1012" s="17">
        <v>9</v>
      </c>
    </row>
    <row r="1013" spans="1:5" x14ac:dyDescent="0.2">
      <c r="A1013" s="23">
        <v>26</v>
      </c>
      <c r="B1013" s="23">
        <v>1</v>
      </c>
      <c r="C1013" s="23">
        <v>10</v>
      </c>
      <c r="D1013" s="24">
        <v>7</v>
      </c>
      <c r="E1013" s="25"/>
    </row>
    <row r="1014" spans="1:5" x14ac:dyDescent="0.2">
      <c r="A1014" s="10">
        <v>26</v>
      </c>
      <c r="B1014" s="10">
        <v>1</v>
      </c>
      <c r="C1014" s="16">
        <v>11</v>
      </c>
      <c r="D1014" s="17">
        <v>0</v>
      </c>
    </row>
    <row r="1015" spans="1:5" x14ac:dyDescent="0.2">
      <c r="A1015" s="10">
        <v>26</v>
      </c>
      <c r="B1015" s="10">
        <v>1</v>
      </c>
      <c r="C1015" s="16">
        <v>12</v>
      </c>
      <c r="D1015" s="17">
        <v>0</v>
      </c>
    </row>
    <row r="1016" spans="1:5" x14ac:dyDescent="0.2">
      <c r="A1016" s="10">
        <v>26</v>
      </c>
      <c r="B1016" s="10">
        <v>1</v>
      </c>
      <c r="C1016" s="16">
        <v>13</v>
      </c>
      <c r="D1016" s="17">
        <v>0</v>
      </c>
    </row>
    <row r="1017" spans="1:5" x14ac:dyDescent="0.2">
      <c r="A1017" s="10">
        <v>26</v>
      </c>
      <c r="B1017" s="10">
        <v>1</v>
      </c>
      <c r="C1017" s="16">
        <v>14</v>
      </c>
      <c r="D1017" s="17">
        <v>0</v>
      </c>
    </row>
    <row r="1018" spans="1:5" x14ac:dyDescent="0.2">
      <c r="A1018" s="20">
        <v>26</v>
      </c>
      <c r="B1018" s="20">
        <v>1</v>
      </c>
      <c r="C1018" s="16">
        <v>15</v>
      </c>
      <c r="D1018" s="17">
        <v>0</v>
      </c>
    </row>
    <row r="1019" spans="1:5" x14ac:dyDescent="0.2">
      <c r="A1019" s="10">
        <v>26</v>
      </c>
      <c r="B1019" s="10">
        <v>1</v>
      </c>
      <c r="C1019" s="16">
        <v>16</v>
      </c>
      <c r="D1019" s="17">
        <v>8</v>
      </c>
    </row>
    <row r="1020" spans="1:5" x14ac:dyDescent="0.2">
      <c r="A1020" s="10">
        <v>26</v>
      </c>
      <c r="B1020" s="10">
        <v>1</v>
      </c>
      <c r="C1020" s="16">
        <v>17</v>
      </c>
      <c r="D1020" s="17">
        <v>0</v>
      </c>
    </row>
    <row r="1021" spans="1:5" x14ac:dyDescent="0.2">
      <c r="A1021" s="10">
        <v>26</v>
      </c>
      <c r="B1021" s="10">
        <v>1</v>
      </c>
      <c r="C1021" s="16">
        <v>18</v>
      </c>
      <c r="D1021" s="17">
        <v>0</v>
      </c>
    </row>
    <row r="1022" spans="1:5" x14ac:dyDescent="0.2">
      <c r="A1022" s="10">
        <v>26</v>
      </c>
      <c r="B1022" s="10">
        <v>1</v>
      </c>
      <c r="C1022" s="16">
        <v>19</v>
      </c>
      <c r="D1022" s="17">
        <v>0</v>
      </c>
    </row>
    <row r="1023" spans="1:5" x14ac:dyDescent="0.2">
      <c r="A1023" s="23">
        <v>26</v>
      </c>
      <c r="B1023" s="23">
        <v>1</v>
      </c>
      <c r="C1023" s="23">
        <v>20</v>
      </c>
      <c r="D1023" s="24">
        <v>0</v>
      </c>
      <c r="E1023" s="25"/>
    </row>
    <row r="1024" spans="1:5" x14ac:dyDescent="0.2">
      <c r="A1024" s="10">
        <v>26</v>
      </c>
      <c r="B1024" s="10">
        <v>1</v>
      </c>
      <c r="C1024" s="16">
        <v>21</v>
      </c>
      <c r="D1024" s="17">
        <v>0</v>
      </c>
    </row>
    <row r="1025" spans="1:5" x14ac:dyDescent="0.2">
      <c r="A1025" s="10">
        <v>26</v>
      </c>
      <c r="B1025" s="10">
        <v>1</v>
      </c>
      <c r="C1025" s="16">
        <v>22</v>
      </c>
      <c r="D1025" s="17">
        <v>3</v>
      </c>
    </row>
    <row r="1026" spans="1:5" x14ac:dyDescent="0.2">
      <c r="A1026" s="10">
        <v>26</v>
      </c>
      <c r="B1026" s="10">
        <v>1</v>
      </c>
      <c r="C1026" s="16">
        <v>23</v>
      </c>
      <c r="D1026" s="17">
        <v>1</v>
      </c>
    </row>
    <row r="1027" spans="1:5" x14ac:dyDescent="0.2">
      <c r="A1027" s="10">
        <v>26</v>
      </c>
      <c r="B1027" s="10">
        <v>1</v>
      </c>
      <c r="C1027" s="16">
        <v>24</v>
      </c>
      <c r="D1027" s="17">
        <v>2</v>
      </c>
    </row>
    <row r="1028" spans="1:5" x14ac:dyDescent="0.2">
      <c r="A1028" s="20">
        <v>26</v>
      </c>
      <c r="B1028" s="20">
        <v>1</v>
      </c>
      <c r="C1028" s="16">
        <v>25</v>
      </c>
      <c r="D1028" s="17">
        <v>2</v>
      </c>
    </row>
    <row r="1029" spans="1:5" x14ac:dyDescent="0.2">
      <c r="A1029" s="10">
        <v>26</v>
      </c>
      <c r="B1029" s="10">
        <v>1</v>
      </c>
      <c r="C1029" s="16">
        <v>26</v>
      </c>
      <c r="D1029" s="17">
        <v>6</v>
      </c>
    </row>
    <row r="1030" spans="1:5" x14ac:dyDescent="0.2">
      <c r="A1030" s="10">
        <v>26</v>
      </c>
      <c r="B1030" s="10">
        <v>1</v>
      </c>
      <c r="C1030" s="16">
        <v>27</v>
      </c>
      <c r="D1030" s="17">
        <v>7</v>
      </c>
    </row>
    <row r="1031" spans="1:5" x14ac:dyDescent="0.2">
      <c r="A1031" s="10">
        <v>26</v>
      </c>
      <c r="B1031" s="10">
        <v>1</v>
      </c>
      <c r="C1031" s="16">
        <v>28</v>
      </c>
      <c r="D1031" s="17">
        <v>7</v>
      </c>
    </row>
    <row r="1032" spans="1:5" x14ac:dyDescent="0.2">
      <c r="A1032" s="20">
        <v>26</v>
      </c>
      <c r="B1032" s="20">
        <v>1</v>
      </c>
      <c r="C1032" s="16">
        <v>29</v>
      </c>
      <c r="D1032" s="17">
        <v>13</v>
      </c>
    </row>
    <row r="1033" spans="1:5" x14ac:dyDescent="0.2">
      <c r="A1033" s="23">
        <v>26</v>
      </c>
      <c r="B1033" s="23">
        <v>1</v>
      </c>
      <c r="C1033" s="23">
        <v>30</v>
      </c>
      <c r="D1033" s="24">
        <v>0</v>
      </c>
      <c r="E1033" s="25"/>
    </row>
    <row r="1034" spans="1:5" x14ac:dyDescent="0.2">
      <c r="A1034" s="10">
        <v>26</v>
      </c>
      <c r="B1034" s="10">
        <v>1</v>
      </c>
      <c r="C1034" s="16">
        <v>31</v>
      </c>
      <c r="D1034" s="17">
        <v>0</v>
      </c>
    </row>
    <row r="1035" spans="1:5" x14ac:dyDescent="0.2">
      <c r="A1035" s="10">
        <v>26</v>
      </c>
      <c r="B1035" s="10">
        <v>1</v>
      </c>
      <c r="C1035" s="16">
        <v>32</v>
      </c>
      <c r="D1035" s="17">
        <v>3</v>
      </c>
    </row>
    <row r="1036" spans="1:5" x14ac:dyDescent="0.2">
      <c r="A1036" s="10">
        <v>26</v>
      </c>
      <c r="B1036" s="10">
        <v>1</v>
      </c>
      <c r="C1036" s="16">
        <v>33</v>
      </c>
      <c r="D1036" s="17">
        <v>5</v>
      </c>
    </row>
    <row r="1037" spans="1:5" x14ac:dyDescent="0.2">
      <c r="A1037" s="10">
        <v>26</v>
      </c>
      <c r="B1037" s="10">
        <v>1</v>
      </c>
      <c r="C1037" s="16">
        <v>34</v>
      </c>
      <c r="D1037" s="17">
        <v>0</v>
      </c>
    </row>
    <row r="1038" spans="1:5" x14ac:dyDescent="0.2">
      <c r="A1038" s="20">
        <v>26</v>
      </c>
      <c r="B1038" s="20">
        <v>1</v>
      </c>
      <c r="C1038" s="16">
        <v>35</v>
      </c>
      <c r="D1038" s="17">
        <v>1</v>
      </c>
    </row>
    <row r="1039" spans="1:5" x14ac:dyDescent="0.2">
      <c r="A1039" s="10">
        <v>26</v>
      </c>
      <c r="B1039" s="10">
        <v>1</v>
      </c>
      <c r="C1039" s="16">
        <v>36</v>
      </c>
      <c r="D1039" s="17">
        <v>0</v>
      </c>
    </row>
    <row r="1040" spans="1:5" x14ac:dyDescent="0.2">
      <c r="A1040" s="10">
        <v>26</v>
      </c>
      <c r="B1040" s="10">
        <v>1</v>
      </c>
      <c r="C1040" s="16">
        <v>37</v>
      </c>
      <c r="D1040" s="17">
        <v>0</v>
      </c>
    </row>
    <row r="1041" spans="1:5" x14ac:dyDescent="0.2">
      <c r="A1041" s="10">
        <v>26</v>
      </c>
      <c r="B1041" s="10">
        <v>1</v>
      </c>
      <c r="C1041" s="16">
        <v>38</v>
      </c>
      <c r="D1041" s="17">
        <v>0</v>
      </c>
    </row>
    <row r="1042" spans="1:5" x14ac:dyDescent="0.2">
      <c r="A1042" s="10">
        <v>26</v>
      </c>
      <c r="B1042" s="10">
        <v>1</v>
      </c>
      <c r="C1042" s="16">
        <v>39</v>
      </c>
      <c r="D1042" s="17">
        <v>0</v>
      </c>
    </row>
    <row r="1043" spans="1:5" x14ac:dyDescent="0.2">
      <c r="A1043" s="23">
        <v>26</v>
      </c>
      <c r="B1043" s="23">
        <v>1</v>
      </c>
      <c r="C1043" s="23">
        <v>40</v>
      </c>
      <c r="D1043" s="24">
        <v>0</v>
      </c>
      <c r="E1043" s="25"/>
    </row>
    <row r="1044" spans="1:5" x14ac:dyDescent="0.2">
      <c r="A1044" s="10">
        <v>27</v>
      </c>
      <c r="B1044" s="10">
        <v>1</v>
      </c>
      <c r="C1044" s="16">
        <v>1</v>
      </c>
      <c r="D1044" s="17">
        <v>0</v>
      </c>
    </row>
    <row r="1045" spans="1:5" x14ac:dyDescent="0.2">
      <c r="A1045" s="10">
        <v>27</v>
      </c>
      <c r="B1045" s="10">
        <v>1</v>
      </c>
      <c r="C1045" s="16">
        <v>2</v>
      </c>
      <c r="D1045" s="17">
        <v>0</v>
      </c>
    </row>
    <row r="1046" spans="1:5" x14ac:dyDescent="0.2">
      <c r="A1046" s="10">
        <v>27</v>
      </c>
      <c r="B1046" s="10">
        <v>1</v>
      </c>
      <c r="C1046" s="16">
        <v>3</v>
      </c>
      <c r="D1046" s="17">
        <v>2</v>
      </c>
    </row>
    <row r="1047" spans="1:5" x14ac:dyDescent="0.2">
      <c r="A1047" s="10">
        <v>27</v>
      </c>
      <c r="B1047" s="10">
        <v>1</v>
      </c>
      <c r="C1047" s="16">
        <v>4</v>
      </c>
      <c r="D1047" s="17">
        <v>0</v>
      </c>
    </row>
    <row r="1048" spans="1:5" x14ac:dyDescent="0.2">
      <c r="A1048" s="20">
        <v>27</v>
      </c>
      <c r="B1048" s="20">
        <v>1</v>
      </c>
      <c r="C1048" s="16">
        <v>5</v>
      </c>
      <c r="D1048" s="17">
        <v>0</v>
      </c>
    </row>
    <row r="1049" spans="1:5" x14ac:dyDescent="0.2">
      <c r="A1049" s="10">
        <v>27</v>
      </c>
      <c r="B1049" s="10">
        <v>1</v>
      </c>
      <c r="C1049" s="16">
        <v>6</v>
      </c>
      <c r="D1049" s="17">
        <v>5</v>
      </c>
    </row>
    <row r="1050" spans="1:5" x14ac:dyDescent="0.2">
      <c r="A1050" s="10">
        <v>27</v>
      </c>
      <c r="B1050" s="10">
        <v>1</v>
      </c>
      <c r="C1050" s="16">
        <v>7</v>
      </c>
      <c r="D1050" s="17">
        <v>2</v>
      </c>
    </row>
    <row r="1051" spans="1:5" x14ac:dyDescent="0.2">
      <c r="A1051" s="10">
        <v>27</v>
      </c>
      <c r="B1051" s="10">
        <v>1</v>
      </c>
      <c r="C1051" s="16">
        <v>8</v>
      </c>
      <c r="D1051" s="17">
        <v>0</v>
      </c>
    </row>
    <row r="1052" spans="1:5" x14ac:dyDescent="0.2">
      <c r="A1052" s="10">
        <v>27</v>
      </c>
      <c r="B1052" s="10">
        <v>1</v>
      </c>
      <c r="C1052" s="16">
        <v>9</v>
      </c>
      <c r="D1052" s="17">
        <v>2</v>
      </c>
    </row>
    <row r="1053" spans="1:5" x14ac:dyDescent="0.2">
      <c r="A1053" s="23">
        <v>27</v>
      </c>
      <c r="B1053" s="23">
        <v>1</v>
      </c>
      <c r="C1053" s="23">
        <v>10</v>
      </c>
      <c r="D1053" s="24">
        <v>0</v>
      </c>
      <c r="E1053" s="25"/>
    </row>
    <row r="1054" spans="1:5" x14ac:dyDescent="0.2">
      <c r="A1054" s="10">
        <v>27</v>
      </c>
      <c r="B1054" s="10">
        <v>1</v>
      </c>
      <c r="C1054" s="16">
        <v>11</v>
      </c>
      <c r="D1054" s="17">
        <v>0</v>
      </c>
    </row>
    <row r="1055" spans="1:5" x14ac:dyDescent="0.2">
      <c r="A1055" s="10">
        <v>27</v>
      </c>
      <c r="B1055" s="10">
        <v>1</v>
      </c>
      <c r="C1055" s="16">
        <v>12</v>
      </c>
      <c r="D1055" s="17">
        <v>0</v>
      </c>
    </row>
    <row r="1056" spans="1:5" x14ac:dyDescent="0.2">
      <c r="A1056" s="10">
        <v>27</v>
      </c>
      <c r="B1056" s="10">
        <v>1</v>
      </c>
      <c r="C1056" s="16">
        <v>13</v>
      </c>
      <c r="D1056" s="17">
        <v>0</v>
      </c>
    </row>
    <row r="1057" spans="1:5" x14ac:dyDescent="0.2">
      <c r="A1057" s="10">
        <v>27</v>
      </c>
      <c r="B1057" s="10">
        <v>1</v>
      </c>
      <c r="C1057" s="16">
        <v>14</v>
      </c>
      <c r="D1057" s="17">
        <v>0</v>
      </c>
    </row>
    <row r="1058" spans="1:5" x14ac:dyDescent="0.2">
      <c r="A1058" s="20">
        <v>27</v>
      </c>
      <c r="B1058" s="20">
        <v>1</v>
      </c>
      <c r="C1058" s="16">
        <v>15</v>
      </c>
      <c r="D1058" s="17">
        <v>0</v>
      </c>
    </row>
    <row r="1059" spans="1:5" x14ac:dyDescent="0.2">
      <c r="A1059" s="10">
        <v>27</v>
      </c>
      <c r="B1059" s="10">
        <v>1</v>
      </c>
      <c r="C1059" s="16">
        <v>16</v>
      </c>
      <c r="D1059" s="17">
        <v>1</v>
      </c>
    </row>
    <row r="1060" spans="1:5" x14ac:dyDescent="0.2">
      <c r="A1060" s="10">
        <v>27</v>
      </c>
      <c r="B1060" s="10">
        <v>1</v>
      </c>
      <c r="C1060" s="16">
        <v>17</v>
      </c>
      <c r="D1060" s="17">
        <v>0</v>
      </c>
    </row>
    <row r="1061" spans="1:5" x14ac:dyDescent="0.2">
      <c r="A1061" s="10">
        <v>27</v>
      </c>
      <c r="B1061" s="10">
        <v>1</v>
      </c>
      <c r="C1061" s="16">
        <v>18</v>
      </c>
      <c r="D1061" s="17">
        <v>0</v>
      </c>
    </row>
    <row r="1062" spans="1:5" x14ac:dyDescent="0.2">
      <c r="A1062" s="10">
        <v>27</v>
      </c>
      <c r="B1062" s="10">
        <v>1</v>
      </c>
      <c r="C1062" s="16">
        <v>19</v>
      </c>
      <c r="D1062" s="17">
        <v>0</v>
      </c>
    </row>
    <row r="1063" spans="1:5" x14ac:dyDescent="0.2">
      <c r="A1063" s="23">
        <v>27</v>
      </c>
      <c r="B1063" s="23">
        <v>1</v>
      </c>
      <c r="C1063" s="23">
        <v>20</v>
      </c>
      <c r="D1063" s="24">
        <v>0</v>
      </c>
      <c r="E1063" s="25"/>
    </row>
    <row r="1064" spans="1:5" x14ac:dyDescent="0.2">
      <c r="A1064" s="10">
        <v>27</v>
      </c>
      <c r="B1064" s="10">
        <v>1</v>
      </c>
      <c r="C1064" s="16">
        <v>21</v>
      </c>
      <c r="D1064" s="17">
        <v>6</v>
      </c>
    </row>
    <row r="1065" spans="1:5" x14ac:dyDescent="0.2">
      <c r="A1065" s="10">
        <v>27</v>
      </c>
      <c r="B1065" s="10">
        <v>1</v>
      </c>
      <c r="C1065" s="16">
        <v>22</v>
      </c>
      <c r="D1065" s="17">
        <v>0</v>
      </c>
    </row>
    <row r="1066" spans="1:5" x14ac:dyDescent="0.2">
      <c r="A1066" s="10">
        <v>27</v>
      </c>
      <c r="B1066" s="10">
        <v>1</v>
      </c>
      <c r="C1066" s="16">
        <v>23</v>
      </c>
      <c r="D1066" s="17">
        <v>0</v>
      </c>
    </row>
    <row r="1067" spans="1:5" x14ac:dyDescent="0.2">
      <c r="A1067" s="10">
        <v>27</v>
      </c>
      <c r="B1067" s="10">
        <v>1</v>
      </c>
      <c r="C1067" s="16">
        <v>24</v>
      </c>
      <c r="D1067" s="17">
        <v>0</v>
      </c>
    </row>
    <row r="1068" spans="1:5" x14ac:dyDescent="0.2">
      <c r="A1068" s="20">
        <v>27</v>
      </c>
      <c r="B1068" s="20">
        <v>1</v>
      </c>
      <c r="C1068" s="16">
        <v>25</v>
      </c>
      <c r="D1068" s="17">
        <v>0</v>
      </c>
    </row>
    <row r="1069" spans="1:5" x14ac:dyDescent="0.2">
      <c r="A1069" s="10">
        <v>27</v>
      </c>
      <c r="B1069" s="10">
        <v>1</v>
      </c>
      <c r="C1069" s="16">
        <v>26</v>
      </c>
      <c r="D1069" s="17">
        <v>0</v>
      </c>
    </row>
    <row r="1070" spans="1:5" x14ac:dyDescent="0.2">
      <c r="A1070" s="10">
        <v>27</v>
      </c>
      <c r="B1070" s="10">
        <v>1</v>
      </c>
      <c r="C1070" s="16">
        <v>27</v>
      </c>
      <c r="D1070" s="17">
        <v>1</v>
      </c>
    </row>
    <row r="1071" spans="1:5" x14ac:dyDescent="0.2">
      <c r="A1071" s="10">
        <v>27</v>
      </c>
      <c r="B1071" s="10">
        <v>1</v>
      </c>
      <c r="C1071" s="16">
        <v>28</v>
      </c>
      <c r="D1071" s="17">
        <v>0</v>
      </c>
    </row>
    <row r="1072" spans="1:5" x14ac:dyDescent="0.2">
      <c r="A1072" s="20">
        <v>27</v>
      </c>
      <c r="B1072" s="20">
        <v>1</v>
      </c>
      <c r="C1072" s="16">
        <v>29</v>
      </c>
      <c r="D1072" s="17">
        <v>0</v>
      </c>
    </row>
    <row r="1073" spans="1:5" x14ac:dyDescent="0.2">
      <c r="A1073" s="23">
        <v>27</v>
      </c>
      <c r="B1073" s="23">
        <v>1</v>
      </c>
      <c r="C1073" s="23">
        <v>30</v>
      </c>
      <c r="D1073" s="24">
        <v>0</v>
      </c>
      <c r="E1073" s="25"/>
    </row>
    <row r="1074" spans="1:5" x14ac:dyDescent="0.2">
      <c r="A1074" s="10">
        <v>27</v>
      </c>
      <c r="B1074" s="10">
        <v>1</v>
      </c>
      <c r="C1074" s="16">
        <v>31</v>
      </c>
      <c r="D1074" s="17">
        <v>0</v>
      </c>
    </row>
    <row r="1075" spans="1:5" x14ac:dyDescent="0.2">
      <c r="A1075" s="10">
        <v>27</v>
      </c>
      <c r="B1075" s="10">
        <v>1</v>
      </c>
      <c r="C1075" s="16">
        <v>32</v>
      </c>
      <c r="D1075" s="17">
        <v>0</v>
      </c>
    </row>
    <row r="1076" spans="1:5" x14ac:dyDescent="0.2">
      <c r="A1076" s="10">
        <v>27</v>
      </c>
      <c r="B1076" s="10">
        <v>1</v>
      </c>
      <c r="C1076" s="16">
        <v>33</v>
      </c>
      <c r="D1076" s="17">
        <v>0</v>
      </c>
    </row>
    <row r="1077" spans="1:5" x14ac:dyDescent="0.2">
      <c r="A1077" s="10">
        <v>27</v>
      </c>
      <c r="B1077" s="10">
        <v>1</v>
      </c>
      <c r="C1077" s="16">
        <v>34</v>
      </c>
      <c r="D1077" s="17">
        <v>0</v>
      </c>
    </row>
    <row r="1078" spans="1:5" x14ac:dyDescent="0.2">
      <c r="A1078" s="20">
        <v>27</v>
      </c>
      <c r="B1078" s="20">
        <v>1</v>
      </c>
      <c r="C1078" s="16">
        <v>35</v>
      </c>
      <c r="D1078" s="17">
        <v>0</v>
      </c>
    </row>
    <row r="1079" spans="1:5" x14ac:dyDescent="0.2">
      <c r="A1079" s="10">
        <v>27</v>
      </c>
      <c r="B1079" s="10">
        <v>1</v>
      </c>
      <c r="C1079" s="16">
        <v>36</v>
      </c>
      <c r="D1079" s="17">
        <v>0</v>
      </c>
    </row>
    <row r="1080" spans="1:5" x14ac:dyDescent="0.2">
      <c r="A1080" s="10">
        <v>27</v>
      </c>
      <c r="B1080" s="10">
        <v>1</v>
      </c>
      <c r="C1080" s="16">
        <v>37</v>
      </c>
      <c r="D1080" s="17">
        <v>0</v>
      </c>
    </row>
    <row r="1081" spans="1:5" x14ac:dyDescent="0.2">
      <c r="A1081" s="10">
        <v>27</v>
      </c>
      <c r="B1081" s="10">
        <v>1</v>
      </c>
      <c r="C1081" s="16">
        <v>38</v>
      </c>
      <c r="D1081" s="17">
        <v>1</v>
      </c>
    </row>
    <row r="1082" spans="1:5" x14ac:dyDescent="0.2">
      <c r="A1082" s="10">
        <v>27</v>
      </c>
      <c r="B1082" s="10">
        <v>1</v>
      </c>
      <c r="C1082" s="16">
        <v>39</v>
      </c>
      <c r="D1082" s="17">
        <v>0</v>
      </c>
    </row>
    <row r="1083" spans="1:5" x14ac:dyDescent="0.2">
      <c r="A1083" s="23">
        <v>27</v>
      </c>
      <c r="B1083" s="23">
        <v>1</v>
      </c>
      <c r="C1083" s="23">
        <v>40</v>
      </c>
      <c r="D1083" s="24">
        <v>0</v>
      </c>
      <c r="E1083" s="25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3"/>
  <sheetViews>
    <sheetView zoomScale="75" workbookViewId="0">
      <pane ySplit="3" topLeftCell="A4" activePane="bottomLeft" state="frozenSplit"/>
      <selection pane="bottomLeft" activeCell="I4" sqref="I4:I29"/>
    </sheetView>
  </sheetViews>
  <sheetFormatPr baseColWidth="10" defaultColWidth="13.140625" defaultRowHeight="15" x14ac:dyDescent="0.2"/>
  <cols>
    <col min="1" max="3" width="5.7109375" style="10" customWidth="1"/>
    <col min="4" max="4" width="6.7109375" style="10" customWidth="1"/>
    <col min="5" max="6" width="20.7109375" style="10" customWidth="1"/>
    <col min="7" max="7" width="13.140625" style="10" customWidth="1"/>
    <col min="8" max="8" width="10.7109375" style="10" customWidth="1"/>
    <col min="9" max="9" width="13.140625" style="10" customWidth="1"/>
    <col min="10" max="16384" width="13.140625" style="10"/>
  </cols>
  <sheetData>
    <row r="1" spans="1:11" ht="15.75" x14ac:dyDescent="0.25">
      <c r="G1" s="21" t="s">
        <v>155</v>
      </c>
    </row>
    <row r="3" spans="1:11" ht="30" customHeight="1" x14ac:dyDescent="0.25">
      <c r="A3" s="40" t="s">
        <v>74</v>
      </c>
      <c r="B3" s="41" t="s">
        <v>75</v>
      </c>
      <c r="C3" s="41" t="s">
        <v>76</v>
      </c>
      <c r="D3" s="42" t="s">
        <v>77</v>
      </c>
      <c r="E3" s="13" t="s">
        <v>5</v>
      </c>
      <c r="H3" s="14" t="s">
        <v>6</v>
      </c>
      <c r="I3" s="14" t="s">
        <v>9</v>
      </c>
    </row>
    <row r="4" spans="1:11" x14ac:dyDescent="0.2">
      <c r="A4" s="10">
        <v>1</v>
      </c>
      <c r="B4" s="10">
        <v>1</v>
      </c>
      <c r="C4" s="16">
        <v>1</v>
      </c>
      <c r="D4" s="17">
        <v>0</v>
      </c>
      <c r="E4" s="10" t="s">
        <v>12</v>
      </c>
      <c r="F4" s="10" t="s">
        <v>13</v>
      </c>
      <c r="G4" s="18">
        <v>42481</v>
      </c>
      <c r="H4" s="10">
        <f>SUM(D4:D43)</f>
        <v>0</v>
      </c>
      <c r="I4" s="11">
        <f>H4/7*7/40</f>
        <v>0</v>
      </c>
    </row>
    <row r="5" spans="1:11" x14ac:dyDescent="0.2">
      <c r="A5" s="10">
        <v>1</v>
      </c>
      <c r="B5" s="10">
        <v>1</v>
      </c>
      <c r="C5" s="16">
        <v>2</v>
      </c>
      <c r="D5" s="17">
        <v>0</v>
      </c>
      <c r="E5" s="10" t="s">
        <v>156</v>
      </c>
      <c r="F5" s="10" t="s">
        <v>15</v>
      </c>
      <c r="G5" s="18">
        <v>42488</v>
      </c>
      <c r="H5" s="10">
        <f>SUM(D44:D83)</f>
        <v>118</v>
      </c>
      <c r="I5" s="11">
        <f>H5/7*7/40</f>
        <v>2.95</v>
      </c>
    </row>
    <row r="6" spans="1:11" x14ac:dyDescent="0.2">
      <c r="A6" s="10">
        <v>1</v>
      </c>
      <c r="B6" s="10">
        <v>1</v>
      </c>
      <c r="C6" s="16">
        <v>3</v>
      </c>
      <c r="D6" s="17">
        <v>0</v>
      </c>
      <c r="F6" s="10" t="s">
        <v>16</v>
      </c>
      <c r="G6" s="18">
        <v>42494</v>
      </c>
      <c r="H6" s="10">
        <f>SUM(D84:D123)</f>
        <v>530</v>
      </c>
      <c r="I6" s="11">
        <f>H6/6*7/40</f>
        <v>15.458333333333332</v>
      </c>
      <c r="K6" s="11"/>
    </row>
    <row r="7" spans="1:11" x14ac:dyDescent="0.2">
      <c r="A7" s="10">
        <v>1</v>
      </c>
      <c r="B7" s="10">
        <v>1</v>
      </c>
      <c r="C7" s="16">
        <v>4</v>
      </c>
      <c r="D7" s="17">
        <v>0</v>
      </c>
      <c r="F7" s="10" t="s">
        <v>17</v>
      </c>
      <c r="G7" s="18">
        <v>42502</v>
      </c>
      <c r="H7" s="10">
        <f>SUM(D124:D163)</f>
        <v>502</v>
      </c>
      <c r="I7" s="11">
        <f>H7/8*7/39</f>
        <v>11.262820512820513</v>
      </c>
      <c r="K7" s="11"/>
    </row>
    <row r="8" spans="1:11" x14ac:dyDescent="0.2">
      <c r="A8" s="20">
        <v>1</v>
      </c>
      <c r="B8" s="20">
        <v>1</v>
      </c>
      <c r="C8" s="16">
        <v>5</v>
      </c>
      <c r="D8" s="17">
        <v>0</v>
      </c>
      <c r="F8" s="10" t="s">
        <v>18</v>
      </c>
      <c r="G8" s="18">
        <v>42509</v>
      </c>
      <c r="H8" s="10">
        <f>SUM(D164:D203)</f>
        <v>725</v>
      </c>
      <c r="I8" s="11">
        <f>H8/7*7/40</f>
        <v>18.125</v>
      </c>
      <c r="K8" s="11"/>
    </row>
    <row r="9" spans="1:11" x14ac:dyDescent="0.2">
      <c r="A9" s="10">
        <v>1</v>
      </c>
      <c r="B9" s="10">
        <v>1</v>
      </c>
      <c r="C9" s="16">
        <v>6</v>
      </c>
      <c r="D9" s="17">
        <v>0</v>
      </c>
      <c r="F9" s="10" t="s">
        <v>19</v>
      </c>
      <c r="G9" s="18">
        <v>42515</v>
      </c>
      <c r="H9" s="10">
        <f>SUM(D204:D243)</f>
        <v>118</v>
      </c>
      <c r="I9" s="11">
        <f>H9/6*7/40</f>
        <v>3.4416666666666673</v>
      </c>
      <c r="K9" s="11"/>
    </row>
    <row r="10" spans="1:11" x14ac:dyDescent="0.2">
      <c r="A10" s="10">
        <v>1</v>
      </c>
      <c r="B10" s="10">
        <v>1</v>
      </c>
      <c r="C10" s="16">
        <v>7</v>
      </c>
      <c r="D10" s="17">
        <v>0</v>
      </c>
      <c r="F10" s="10" t="s">
        <v>20</v>
      </c>
      <c r="G10" s="18">
        <v>42522</v>
      </c>
      <c r="H10" s="10">
        <f>SUM(D244:D283)</f>
        <v>70</v>
      </c>
      <c r="I10" s="11">
        <f>H10/7*7/40</f>
        <v>1.75</v>
      </c>
      <c r="K10" s="11"/>
    </row>
    <row r="11" spans="1:11" x14ac:dyDescent="0.2">
      <c r="A11" s="10">
        <v>1</v>
      </c>
      <c r="B11" s="10">
        <v>1</v>
      </c>
      <c r="C11" s="16">
        <v>8</v>
      </c>
      <c r="D11" s="17">
        <v>0</v>
      </c>
      <c r="F11" s="10" t="s">
        <v>21</v>
      </c>
      <c r="G11" s="18">
        <v>42529</v>
      </c>
      <c r="H11" s="10">
        <f>SUM(D284:D323)</f>
        <v>82</v>
      </c>
      <c r="I11" s="11">
        <f>H11/7*7/40</f>
        <v>2.0499999999999998</v>
      </c>
      <c r="K11" s="11"/>
    </row>
    <row r="12" spans="1:11" x14ac:dyDescent="0.2">
      <c r="A12" s="10">
        <v>1</v>
      </c>
      <c r="B12" s="10">
        <v>1</v>
      </c>
      <c r="C12" s="16">
        <v>9</v>
      </c>
      <c r="D12" s="17">
        <v>0</v>
      </c>
      <c r="F12" s="10" t="s">
        <v>22</v>
      </c>
      <c r="G12" s="18">
        <v>42536</v>
      </c>
      <c r="H12" s="10">
        <f>SUM(D324:D363)</f>
        <v>14</v>
      </c>
      <c r="I12" s="11">
        <f>H12/7*7/40</f>
        <v>0.35</v>
      </c>
      <c r="K12" s="11"/>
    </row>
    <row r="13" spans="1:11" x14ac:dyDescent="0.2">
      <c r="A13" s="23">
        <v>1</v>
      </c>
      <c r="B13" s="23">
        <v>1</v>
      </c>
      <c r="C13" s="23">
        <v>10</v>
      </c>
      <c r="D13" s="24">
        <v>0</v>
      </c>
      <c r="E13" s="25"/>
      <c r="F13" s="10" t="s">
        <v>23</v>
      </c>
      <c r="G13" s="18">
        <v>42543</v>
      </c>
      <c r="H13" s="10">
        <f>SUM(D364:D403)</f>
        <v>349</v>
      </c>
      <c r="I13" s="11">
        <f>H13/7*7/40</f>
        <v>8.7249999999999996</v>
      </c>
      <c r="K13" s="11"/>
    </row>
    <row r="14" spans="1:11" x14ac:dyDescent="0.2">
      <c r="A14" s="10">
        <v>1</v>
      </c>
      <c r="B14" s="10">
        <v>1</v>
      </c>
      <c r="C14" s="16">
        <v>11</v>
      </c>
      <c r="D14" s="17">
        <v>0</v>
      </c>
      <c r="F14" s="10" t="s">
        <v>24</v>
      </c>
      <c r="G14" s="18">
        <v>42549</v>
      </c>
      <c r="H14" s="10">
        <f>SUM(D404:D443)</f>
        <v>889</v>
      </c>
      <c r="I14" s="11">
        <f>H14/6*7/40</f>
        <v>25.929166666666664</v>
      </c>
      <c r="K14" s="11"/>
    </row>
    <row r="15" spans="1:11" x14ac:dyDescent="0.2">
      <c r="A15" s="10">
        <v>1</v>
      </c>
      <c r="B15" s="10">
        <v>1</v>
      </c>
      <c r="C15" s="16">
        <v>12</v>
      </c>
      <c r="D15" s="17">
        <v>0</v>
      </c>
      <c r="F15" s="10" t="s">
        <v>25</v>
      </c>
      <c r="G15" s="18">
        <v>42556</v>
      </c>
      <c r="H15" s="10">
        <f>SUM(D444:D483)</f>
        <v>613</v>
      </c>
      <c r="I15" s="11">
        <f>H15/7*7/40</f>
        <v>15.324999999999999</v>
      </c>
      <c r="K15" s="11"/>
    </row>
    <row r="16" spans="1:11" x14ac:dyDescent="0.2">
      <c r="A16" s="10">
        <v>1</v>
      </c>
      <c r="B16" s="10">
        <v>1</v>
      </c>
      <c r="C16" s="16">
        <v>13</v>
      </c>
      <c r="D16" s="17">
        <v>0</v>
      </c>
      <c r="F16" s="10" t="s">
        <v>26</v>
      </c>
      <c r="G16" s="18">
        <v>42564</v>
      </c>
      <c r="H16" s="10">
        <f>SUM(D484:D523)</f>
        <v>241</v>
      </c>
      <c r="I16" s="11">
        <f>H16/8*7/40</f>
        <v>5.2718749999999996</v>
      </c>
      <c r="K16" s="11"/>
    </row>
    <row r="17" spans="1:11" x14ac:dyDescent="0.2">
      <c r="A17" s="10">
        <v>1</v>
      </c>
      <c r="B17" s="10">
        <v>1</v>
      </c>
      <c r="C17" s="16">
        <v>14</v>
      </c>
      <c r="D17" s="17">
        <v>0</v>
      </c>
      <c r="F17" s="10" t="s">
        <v>27</v>
      </c>
      <c r="G17" s="18">
        <v>42571</v>
      </c>
      <c r="H17" s="10">
        <f>SUM(D524:D563)</f>
        <v>69</v>
      </c>
      <c r="I17" s="11">
        <f>H17/7*7/40</f>
        <v>1.7250000000000001</v>
      </c>
      <c r="K17" s="11"/>
    </row>
    <row r="18" spans="1:11" x14ac:dyDescent="0.2">
      <c r="A18" s="20">
        <v>1</v>
      </c>
      <c r="B18" s="20">
        <v>1</v>
      </c>
      <c r="C18" s="16">
        <v>15</v>
      </c>
      <c r="D18" s="17">
        <v>0</v>
      </c>
      <c r="F18" s="10" t="s">
        <v>28</v>
      </c>
      <c r="G18" s="18">
        <v>42578</v>
      </c>
      <c r="H18" s="10">
        <f>SUM(D564:D603)</f>
        <v>188</v>
      </c>
      <c r="I18" s="11">
        <f>H18/7*7/40</f>
        <v>4.7</v>
      </c>
      <c r="K18" s="11"/>
    </row>
    <row r="19" spans="1:11" x14ac:dyDescent="0.2">
      <c r="A19" s="10">
        <v>1</v>
      </c>
      <c r="B19" s="10">
        <v>1</v>
      </c>
      <c r="C19" s="16">
        <v>16</v>
      </c>
      <c r="D19" s="17">
        <v>0</v>
      </c>
      <c r="F19" s="10" t="s">
        <v>29</v>
      </c>
      <c r="G19" s="18">
        <v>42585</v>
      </c>
      <c r="H19" s="10">
        <f>SUM(D604:D643)</f>
        <v>261</v>
      </c>
      <c r="I19" s="11">
        <f>H19/7*7/35</f>
        <v>7.4571428571428573</v>
      </c>
      <c r="K19" s="11"/>
    </row>
    <row r="20" spans="1:11" x14ac:dyDescent="0.2">
      <c r="A20" s="10">
        <v>1</v>
      </c>
      <c r="B20" s="10">
        <v>1</v>
      </c>
      <c r="C20" s="16">
        <v>17</v>
      </c>
      <c r="D20" s="17">
        <v>0</v>
      </c>
      <c r="F20" s="10" t="s">
        <v>30</v>
      </c>
      <c r="G20" s="18">
        <v>42592</v>
      </c>
      <c r="H20" s="10">
        <f>SUM(D644:D683)</f>
        <v>223</v>
      </c>
      <c r="I20" s="11">
        <f t="shared" ref="I20:I28" si="0">H20/7*7/40</f>
        <v>5.5750000000000002</v>
      </c>
      <c r="K20" s="11"/>
    </row>
    <row r="21" spans="1:11" x14ac:dyDescent="0.2">
      <c r="A21" s="10">
        <v>1</v>
      </c>
      <c r="B21" s="10">
        <v>1</v>
      </c>
      <c r="C21" s="16">
        <v>18</v>
      </c>
      <c r="D21" s="17">
        <v>0</v>
      </c>
      <c r="F21" s="10" t="s">
        <v>31</v>
      </c>
      <c r="G21" s="18">
        <v>42599</v>
      </c>
      <c r="H21" s="10">
        <f>SUM(D684:D723)</f>
        <v>44</v>
      </c>
      <c r="I21" s="11">
        <f t="shared" si="0"/>
        <v>1.1000000000000001</v>
      </c>
      <c r="K21" s="11"/>
    </row>
    <row r="22" spans="1:11" x14ac:dyDescent="0.2">
      <c r="A22" s="10">
        <v>1</v>
      </c>
      <c r="B22" s="10">
        <v>1</v>
      </c>
      <c r="C22" s="16">
        <v>19</v>
      </c>
      <c r="D22" s="17">
        <v>0</v>
      </c>
      <c r="F22" s="10" t="s">
        <v>32</v>
      </c>
      <c r="G22" s="18">
        <v>42606</v>
      </c>
      <c r="H22" s="10">
        <f>SUM(D724:D763)</f>
        <v>1730</v>
      </c>
      <c r="I22" s="11">
        <f t="shared" si="0"/>
        <v>43.25</v>
      </c>
      <c r="K22" s="11"/>
    </row>
    <row r="23" spans="1:11" x14ac:dyDescent="0.2">
      <c r="A23" s="23">
        <v>1</v>
      </c>
      <c r="B23" s="23">
        <v>1</v>
      </c>
      <c r="C23" s="23">
        <v>20</v>
      </c>
      <c r="D23" s="24">
        <v>0</v>
      </c>
      <c r="E23" s="25"/>
      <c r="F23" s="10" t="s">
        <v>33</v>
      </c>
      <c r="G23" s="18">
        <v>42613</v>
      </c>
      <c r="H23" s="10">
        <f>SUM(D764:D803)</f>
        <v>946</v>
      </c>
      <c r="I23" s="11">
        <f t="shared" si="0"/>
        <v>23.65</v>
      </c>
    </row>
    <row r="24" spans="1:11" x14ac:dyDescent="0.2">
      <c r="A24" s="10">
        <v>1</v>
      </c>
      <c r="B24" s="10">
        <v>1</v>
      </c>
      <c r="C24" s="16">
        <v>21</v>
      </c>
      <c r="D24" s="17">
        <v>0</v>
      </c>
      <c r="F24" s="10" t="s">
        <v>34</v>
      </c>
      <c r="G24" s="18">
        <v>42620</v>
      </c>
      <c r="H24" s="10">
        <f>SUM(D804:D843)</f>
        <v>413</v>
      </c>
      <c r="I24" s="11">
        <f t="shared" si="0"/>
        <v>10.324999999999999</v>
      </c>
    </row>
    <row r="25" spans="1:11" x14ac:dyDescent="0.2">
      <c r="A25" s="10">
        <v>1</v>
      </c>
      <c r="B25" s="10">
        <v>1</v>
      </c>
      <c r="C25" s="16">
        <v>22</v>
      </c>
      <c r="D25" s="17">
        <v>0</v>
      </c>
      <c r="F25" s="10" t="s">
        <v>35</v>
      </c>
      <c r="G25" s="18">
        <v>42627</v>
      </c>
      <c r="H25" s="10">
        <f>SUM(D844:D883)</f>
        <v>23</v>
      </c>
      <c r="I25" s="11">
        <f t="shared" si="0"/>
        <v>0.57499999999999996</v>
      </c>
    </row>
    <row r="26" spans="1:11" x14ac:dyDescent="0.2">
      <c r="A26" s="10">
        <v>1</v>
      </c>
      <c r="B26" s="10">
        <v>1</v>
      </c>
      <c r="C26" s="16">
        <v>23</v>
      </c>
      <c r="D26" s="17">
        <v>0</v>
      </c>
      <c r="F26" s="10" t="s">
        <v>36</v>
      </c>
      <c r="G26" s="18">
        <v>42634</v>
      </c>
      <c r="H26" s="10">
        <f>SUM(D884:D923)</f>
        <v>43</v>
      </c>
      <c r="I26" s="11">
        <f t="shared" si="0"/>
        <v>1.075</v>
      </c>
    </row>
    <row r="27" spans="1:11" x14ac:dyDescent="0.2">
      <c r="A27" s="10">
        <v>1</v>
      </c>
      <c r="B27" s="10">
        <v>1</v>
      </c>
      <c r="C27" s="16">
        <v>24</v>
      </c>
      <c r="D27" s="17">
        <v>0</v>
      </c>
      <c r="F27" s="10" t="s">
        <v>37</v>
      </c>
      <c r="G27" s="18">
        <v>42641</v>
      </c>
      <c r="H27" s="10">
        <f>SUM(D924:D963)</f>
        <v>68</v>
      </c>
      <c r="I27" s="11">
        <f t="shared" si="0"/>
        <v>1.7</v>
      </c>
    </row>
    <row r="28" spans="1:11" x14ac:dyDescent="0.2">
      <c r="A28" s="20">
        <v>1</v>
      </c>
      <c r="B28" s="20">
        <v>1</v>
      </c>
      <c r="C28" s="16">
        <v>25</v>
      </c>
      <c r="D28" s="17">
        <v>0</v>
      </c>
      <c r="F28" s="10" t="s">
        <v>38</v>
      </c>
      <c r="G28" s="18">
        <v>42648</v>
      </c>
      <c r="H28" s="10">
        <f>SUM(D964:D1003)</f>
        <v>2</v>
      </c>
      <c r="I28" s="11">
        <f t="shared" si="0"/>
        <v>0.05</v>
      </c>
    </row>
    <row r="29" spans="1:11" x14ac:dyDescent="0.2">
      <c r="A29" s="10">
        <v>1</v>
      </c>
      <c r="B29" s="10">
        <v>1</v>
      </c>
      <c r="C29" s="16">
        <v>26</v>
      </c>
      <c r="D29" s="17">
        <v>0</v>
      </c>
      <c r="F29" s="10" t="s">
        <v>39</v>
      </c>
      <c r="G29" s="18">
        <v>42653</v>
      </c>
      <c r="H29" s="10">
        <f>SUM(D1004:D1043)</f>
        <v>0</v>
      </c>
      <c r="I29" s="11">
        <f>H29/5*7/40</f>
        <v>0</v>
      </c>
    </row>
    <row r="30" spans="1:11" x14ac:dyDescent="0.2">
      <c r="A30" s="10">
        <v>1</v>
      </c>
      <c r="B30" s="10">
        <v>1</v>
      </c>
      <c r="C30" s="16">
        <v>27</v>
      </c>
      <c r="D30" s="17">
        <v>0</v>
      </c>
      <c r="G30" s="18"/>
      <c r="I30" s="11"/>
    </row>
    <row r="31" spans="1:11" ht="15.75" x14ac:dyDescent="0.25">
      <c r="A31" s="10">
        <v>1</v>
      </c>
      <c r="B31" s="10">
        <v>1</v>
      </c>
      <c r="C31" s="16">
        <v>28</v>
      </c>
      <c r="D31" s="17">
        <v>0</v>
      </c>
      <c r="F31" s="21" t="s">
        <v>157</v>
      </c>
      <c r="I31" s="18"/>
    </row>
    <row r="32" spans="1:11" x14ac:dyDescent="0.2">
      <c r="A32" s="20">
        <v>1</v>
      </c>
      <c r="B32" s="20">
        <v>1</v>
      </c>
      <c r="C32" s="16">
        <v>29</v>
      </c>
      <c r="D32" s="17">
        <v>0</v>
      </c>
    </row>
    <row r="33" spans="1:5" x14ac:dyDescent="0.2">
      <c r="A33" s="23">
        <v>1</v>
      </c>
      <c r="B33" s="23">
        <v>1</v>
      </c>
      <c r="C33" s="23">
        <v>30</v>
      </c>
      <c r="D33" s="24">
        <v>0</v>
      </c>
      <c r="E33" s="25"/>
    </row>
    <row r="34" spans="1:5" x14ac:dyDescent="0.2">
      <c r="A34" s="10">
        <v>1</v>
      </c>
      <c r="B34" s="10">
        <v>1</v>
      </c>
      <c r="C34" s="16">
        <v>31</v>
      </c>
      <c r="D34" s="17">
        <v>0</v>
      </c>
    </row>
    <row r="35" spans="1:5" x14ac:dyDescent="0.2">
      <c r="A35" s="10">
        <v>1</v>
      </c>
      <c r="B35" s="10">
        <v>1</v>
      </c>
      <c r="C35" s="16">
        <v>32</v>
      </c>
      <c r="D35" s="17">
        <v>0</v>
      </c>
    </row>
    <row r="36" spans="1:5" x14ac:dyDescent="0.2">
      <c r="A36" s="10">
        <v>1</v>
      </c>
      <c r="B36" s="10">
        <v>1</v>
      </c>
      <c r="C36" s="16">
        <v>33</v>
      </c>
      <c r="D36" s="17">
        <v>0</v>
      </c>
    </row>
    <row r="37" spans="1:5" x14ac:dyDescent="0.2">
      <c r="A37" s="10">
        <v>1</v>
      </c>
      <c r="B37" s="10">
        <v>1</v>
      </c>
      <c r="C37" s="16">
        <v>34</v>
      </c>
      <c r="D37" s="17">
        <v>0</v>
      </c>
    </row>
    <row r="38" spans="1:5" x14ac:dyDescent="0.2">
      <c r="A38" s="20">
        <v>1</v>
      </c>
      <c r="B38" s="20">
        <v>1</v>
      </c>
      <c r="C38" s="16">
        <v>35</v>
      </c>
      <c r="D38" s="17">
        <v>0</v>
      </c>
    </row>
    <row r="39" spans="1:5" x14ac:dyDescent="0.2">
      <c r="A39" s="10">
        <v>1</v>
      </c>
      <c r="B39" s="10">
        <v>1</v>
      </c>
      <c r="C39" s="16">
        <v>36</v>
      </c>
      <c r="D39" s="17">
        <v>0</v>
      </c>
    </row>
    <row r="40" spans="1:5" x14ac:dyDescent="0.2">
      <c r="A40" s="10">
        <v>1</v>
      </c>
      <c r="B40" s="10">
        <v>1</v>
      </c>
      <c r="C40" s="16">
        <v>37</v>
      </c>
      <c r="D40" s="17">
        <v>0</v>
      </c>
    </row>
    <row r="41" spans="1:5" x14ac:dyDescent="0.2">
      <c r="A41" s="10">
        <v>1</v>
      </c>
      <c r="B41" s="10">
        <v>1</v>
      </c>
      <c r="C41" s="16">
        <v>38</v>
      </c>
      <c r="D41" s="17">
        <v>0</v>
      </c>
    </row>
    <row r="42" spans="1:5" x14ac:dyDescent="0.2">
      <c r="A42" s="10">
        <v>1</v>
      </c>
      <c r="B42" s="10">
        <v>1</v>
      </c>
      <c r="C42" s="16">
        <v>39</v>
      </c>
      <c r="D42" s="17">
        <v>0</v>
      </c>
    </row>
    <row r="43" spans="1:5" ht="15.75" thickBot="1" x14ac:dyDescent="0.25">
      <c r="A43" s="27">
        <v>1</v>
      </c>
      <c r="B43" s="27">
        <v>1</v>
      </c>
      <c r="C43" s="27">
        <v>40</v>
      </c>
      <c r="D43" s="28">
        <v>0</v>
      </c>
      <c r="E43" s="43"/>
    </row>
    <row r="44" spans="1:5" x14ac:dyDescent="0.2">
      <c r="A44" s="10">
        <v>2</v>
      </c>
      <c r="B44" s="10">
        <v>1</v>
      </c>
      <c r="C44" s="16">
        <v>1</v>
      </c>
      <c r="D44" s="17">
        <v>0</v>
      </c>
      <c r="E44" s="10" t="s">
        <v>12</v>
      </c>
    </row>
    <row r="45" spans="1:5" x14ac:dyDescent="0.2">
      <c r="A45" s="10">
        <v>2</v>
      </c>
      <c r="B45" s="10">
        <v>1</v>
      </c>
      <c r="C45" s="16">
        <v>2</v>
      </c>
      <c r="D45" s="17">
        <v>1</v>
      </c>
      <c r="E45" s="10" t="s">
        <v>156</v>
      </c>
    </row>
    <row r="46" spans="1:5" x14ac:dyDescent="0.2">
      <c r="A46" s="10">
        <v>2</v>
      </c>
      <c r="B46" s="10">
        <v>1</v>
      </c>
      <c r="C46" s="16">
        <v>3</v>
      </c>
      <c r="D46" s="17">
        <v>0</v>
      </c>
    </row>
    <row r="47" spans="1:5" x14ac:dyDescent="0.2">
      <c r="A47" s="10">
        <v>2</v>
      </c>
      <c r="B47" s="10">
        <v>1</v>
      </c>
      <c r="C47" s="16">
        <v>4</v>
      </c>
      <c r="D47" s="17">
        <v>4</v>
      </c>
    </row>
    <row r="48" spans="1:5" x14ac:dyDescent="0.2">
      <c r="A48" s="20">
        <v>2</v>
      </c>
      <c r="B48" s="20">
        <v>1</v>
      </c>
      <c r="C48" s="16">
        <v>5</v>
      </c>
      <c r="D48" s="17">
        <v>8</v>
      </c>
    </row>
    <row r="49" spans="1:5" x14ac:dyDescent="0.2">
      <c r="A49" s="10">
        <v>2</v>
      </c>
      <c r="B49" s="10">
        <v>1</v>
      </c>
      <c r="C49" s="16">
        <v>6</v>
      </c>
      <c r="D49" s="17">
        <v>5</v>
      </c>
    </row>
    <row r="50" spans="1:5" x14ac:dyDescent="0.2">
      <c r="A50" s="10">
        <v>2</v>
      </c>
      <c r="B50" s="10">
        <v>1</v>
      </c>
      <c r="C50" s="16">
        <v>7</v>
      </c>
      <c r="D50" s="17">
        <v>0</v>
      </c>
    </row>
    <row r="51" spans="1:5" x14ac:dyDescent="0.2">
      <c r="A51" s="10">
        <v>2</v>
      </c>
      <c r="B51" s="10">
        <v>1</v>
      </c>
      <c r="C51" s="16">
        <v>8</v>
      </c>
      <c r="D51" s="17">
        <v>0</v>
      </c>
    </row>
    <row r="52" spans="1:5" x14ac:dyDescent="0.2">
      <c r="A52" s="10">
        <v>2</v>
      </c>
      <c r="B52" s="10">
        <v>1</v>
      </c>
      <c r="C52" s="16">
        <v>9</v>
      </c>
      <c r="D52" s="17">
        <v>0</v>
      </c>
    </row>
    <row r="53" spans="1:5" x14ac:dyDescent="0.2">
      <c r="A53" s="23">
        <v>2</v>
      </c>
      <c r="B53" s="23">
        <v>1</v>
      </c>
      <c r="C53" s="23">
        <v>10</v>
      </c>
      <c r="D53" s="24">
        <v>2</v>
      </c>
      <c r="E53" s="25"/>
    </row>
    <row r="54" spans="1:5" x14ac:dyDescent="0.2">
      <c r="A54" s="10">
        <v>2</v>
      </c>
      <c r="B54" s="10">
        <v>1</v>
      </c>
      <c r="C54" s="16">
        <v>11</v>
      </c>
      <c r="D54" s="17">
        <v>0</v>
      </c>
    </row>
    <row r="55" spans="1:5" x14ac:dyDescent="0.2">
      <c r="A55" s="10">
        <v>2</v>
      </c>
      <c r="B55" s="10">
        <v>1</v>
      </c>
      <c r="C55" s="16">
        <v>12</v>
      </c>
      <c r="D55" s="17">
        <v>0</v>
      </c>
    </row>
    <row r="56" spans="1:5" x14ac:dyDescent="0.2">
      <c r="A56" s="10">
        <v>2</v>
      </c>
      <c r="B56" s="10">
        <v>1</v>
      </c>
      <c r="C56" s="16">
        <v>13</v>
      </c>
      <c r="D56" s="17">
        <v>1</v>
      </c>
    </row>
    <row r="57" spans="1:5" x14ac:dyDescent="0.2">
      <c r="A57" s="10">
        <v>2</v>
      </c>
      <c r="B57" s="10">
        <v>1</v>
      </c>
      <c r="C57" s="16">
        <v>14</v>
      </c>
      <c r="D57" s="17">
        <v>7</v>
      </c>
    </row>
    <row r="58" spans="1:5" x14ac:dyDescent="0.2">
      <c r="A58" s="20">
        <v>2</v>
      </c>
      <c r="B58" s="20">
        <v>1</v>
      </c>
      <c r="C58" s="16">
        <v>15</v>
      </c>
      <c r="D58" s="17">
        <v>0</v>
      </c>
    </row>
    <row r="59" spans="1:5" x14ac:dyDescent="0.2">
      <c r="A59" s="10">
        <v>2</v>
      </c>
      <c r="B59" s="10">
        <v>1</v>
      </c>
      <c r="C59" s="16">
        <v>16</v>
      </c>
      <c r="D59" s="17">
        <v>0</v>
      </c>
    </row>
    <row r="60" spans="1:5" x14ac:dyDescent="0.2">
      <c r="A60" s="10">
        <v>2</v>
      </c>
      <c r="B60" s="10">
        <v>1</v>
      </c>
      <c r="C60" s="16">
        <v>17</v>
      </c>
      <c r="D60" s="17">
        <v>0</v>
      </c>
    </row>
    <row r="61" spans="1:5" x14ac:dyDescent="0.2">
      <c r="A61" s="10">
        <v>2</v>
      </c>
      <c r="B61" s="10">
        <v>1</v>
      </c>
      <c r="C61" s="16">
        <v>18</v>
      </c>
      <c r="D61" s="17">
        <v>7</v>
      </c>
    </row>
    <row r="62" spans="1:5" x14ac:dyDescent="0.2">
      <c r="A62" s="10">
        <v>2</v>
      </c>
      <c r="B62" s="10">
        <v>1</v>
      </c>
      <c r="C62" s="16">
        <v>19</v>
      </c>
      <c r="D62" s="17">
        <v>6</v>
      </c>
    </row>
    <row r="63" spans="1:5" x14ac:dyDescent="0.2">
      <c r="A63" s="23">
        <v>2</v>
      </c>
      <c r="B63" s="23">
        <v>1</v>
      </c>
      <c r="C63" s="23">
        <v>20</v>
      </c>
      <c r="D63" s="24">
        <v>3</v>
      </c>
      <c r="E63" s="25"/>
    </row>
    <row r="64" spans="1:5" x14ac:dyDescent="0.2">
      <c r="A64" s="10">
        <v>2</v>
      </c>
      <c r="B64" s="10">
        <v>1</v>
      </c>
      <c r="C64" s="16">
        <v>21</v>
      </c>
      <c r="D64" s="17">
        <v>0</v>
      </c>
    </row>
    <row r="65" spans="1:5" x14ac:dyDescent="0.2">
      <c r="A65" s="10">
        <v>2</v>
      </c>
      <c r="B65" s="10">
        <v>1</v>
      </c>
      <c r="C65" s="16">
        <v>22</v>
      </c>
      <c r="D65" s="17">
        <v>0</v>
      </c>
    </row>
    <row r="66" spans="1:5" x14ac:dyDescent="0.2">
      <c r="A66" s="10">
        <v>2</v>
      </c>
      <c r="B66" s="10">
        <v>1</v>
      </c>
      <c r="C66" s="16">
        <v>23</v>
      </c>
      <c r="D66" s="17">
        <v>0</v>
      </c>
    </row>
    <row r="67" spans="1:5" x14ac:dyDescent="0.2">
      <c r="A67" s="10">
        <v>2</v>
      </c>
      <c r="B67" s="10">
        <v>1</v>
      </c>
      <c r="C67" s="16">
        <v>24</v>
      </c>
      <c r="D67" s="17">
        <v>2</v>
      </c>
    </row>
    <row r="68" spans="1:5" x14ac:dyDescent="0.2">
      <c r="A68" s="20">
        <v>2</v>
      </c>
      <c r="B68" s="20">
        <v>1</v>
      </c>
      <c r="C68" s="16">
        <v>25</v>
      </c>
      <c r="D68" s="17">
        <v>4</v>
      </c>
    </row>
    <row r="69" spans="1:5" x14ac:dyDescent="0.2">
      <c r="A69" s="10">
        <v>2</v>
      </c>
      <c r="B69" s="10">
        <v>1</v>
      </c>
      <c r="C69" s="16">
        <v>26</v>
      </c>
      <c r="D69" s="17">
        <v>1</v>
      </c>
    </row>
    <row r="70" spans="1:5" x14ac:dyDescent="0.2">
      <c r="A70" s="10">
        <v>2</v>
      </c>
      <c r="B70" s="10">
        <v>1</v>
      </c>
      <c r="C70" s="16">
        <v>27</v>
      </c>
      <c r="D70" s="17">
        <v>0</v>
      </c>
    </row>
    <row r="71" spans="1:5" x14ac:dyDescent="0.2">
      <c r="A71" s="10">
        <v>2</v>
      </c>
      <c r="B71" s="10">
        <v>1</v>
      </c>
      <c r="C71" s="16">
        <v>28</v>
      </c>
      <c r="D71" s="17">
        <v>0</v>
      </c>
    </row>
    <row r="72" spans="1:5" x14ac:dyDescent="0.2">
      <c r="A72" s="20">
        <v>2</v>
      </c>
      <c r="B72" s="20">
        <v>1</v>
      </c>
      <c r="C72" s="16">
        <v>29</v>
      </c>
      <c r="D72" s="17">
        <v>0</v>
      </c>
    </row>
    <row r="73" spans="1:5" x14ac:dyDescent="0.2">
      <c r="A73" s="23">
        <v>2</v>
      </c>
      <c r="B73" s="23">
        <v>1</v>
      </c>
      <c r="C73" s="23">
        <v>30</v>
      </c>
      <c r="D73" s="24">
        <v>9</v>
      </c>
      <c r="E73" s="25"/>
    </row>
    <row r="74" spans="1:5" x14ac:dyDescent="0.2">
      <c r="A74" s="10">
        <v>2</v>
      </c>
      <c r="B74" s="10">
        <v>1</v>
      </c>
      <c r="C74" s="16">
        <v>31</v>
      </c>
      <c r="D74" s="17">
        <v>4</v>
      </c>
    </row>
    <row r="75" spans="1:5" x14ac:dyDescent="0.2">
      <c r="A75" s="10">
        <v>2</v>
      </c>
      <c r="B75" s="10">
        <v>1</v>
      </c>
      <c r="C75" s="16">
        <v>32</v>
      </c>
      <c r="D75" s="17">
        <v>1</v>
      </c>
    </row>
    <row r="76" spans="1:5" x14ac:dyDescent="0.2">
      <c r="A76" s="10">
        <v>2</v>
      </c>
      <c r="B76" s="10">
        <v>1</v>
      </c>
      <c r="C76" s="16">
        <v>33</v>
      </c>
      <c r="D76" s="17">
        <v>1</v>
      </c>
    </row>
    <row r="77" spans="1:5" x14ac:dyDescent="0.2">
      <c r="A77" s="10">
        <v>2</v>
      </c>
      <c r="B77" s="10">
        <v>1</v>
      </c>
      <c r="C77" s="16">
        <v>34</v>
      </c>
      <c r="D77" s="17">
        <v>1</v>
      </c>
    </row>
    <row r="78" spans="1:5" x14ac:dyDescent="0.2">
      <c r="A78" s="20">
        <v>2</v>
      </c>
      <c r="B78" s="20">
        <v>1</v>
      </c>
      <c r="C78" s="16">
        <v>35</v>
      </c>
      <c r="D78" s="17">
        <v>10</v>
      </c>
    </row>
    <row r="79" spans="1:5" x14ac:dyDescent="0.2">
      <c r="A79" s="10">
        <v>2</v>
      </c>
      <c r="B79" s="10">
        <v>1</v>
      </c>
      <c r="C79" s="16">
        <v>36</v>
      </c>
      <c r="D79" s="17">
        <v>3</v>
      </c>
    </row>
    <row r="80" spans="1:5" x14ac:dyDescent="0.2">
      <c r="A80" s="10">
        <v>2</v>
      </c>
      <c r="B80" s="10">
        <v>1</v>
      </c>
      <c r="C80" s="16">
        <v>37</v>
      </c>
      <c r="D80" s="17">
        <v>3</v>
      </c>
    </row>
    <row r="81" spans="1:5" x14ac:dyDescent="0.2">
      <c r="A81" s="10">
        <v>2</v>
      </c>
      <c r="B81" s="10">
        <v>1</v>
      </c>
      <c r="C81" s="16">
        <v>38</v>
      </c>
      <c r="D81" s="17">
        <v>7</v>
      </c>
    </row>
    <row r="82" spans="1:5" x14ac:dyDescent="0.2">
      <c r="A82" s="10">
        <v>2</v>
      </c>
      <c r="B82" s="10">
        <v>1</v>
      </c>
      <c r="C82" s="16">
        <v>39</v>
      </c>
      <c r="D82" s="17">
        <v>23</v>
      </c>
    </row>
    <row r="83" spans="1:5" ht="15.75" thickBot="1" x14ac:dyDescent="0.25">
      <c r="A83" s="27">
        <v>2</v>
      </c>
      <c r="B83" s="27">
        <v>1</v>
      </c>
      <c r="C83" s="27">
        <v>40</v>
      </c>
      <c r="D83" s="28">
        <v>5</v>
      </c>
      <c r="E83" s="43"/>
    </row>
    <row r="84" spans="1:5" x14ac:dyDescent="0.2">
      <c r="A84" s="10">
        <v>3</v>
      </c>
      <c r="B84" s="10">
        <v>1</v>
      </c>
      <c r="C84" s="16">
        <v>1</v>
      </c>
      <c r="D84" s="17">
        <v>4</v>
      </c>
      <c r="E84" s="10" t="s">
        <v>12</v>
      </c>
    </row>
    <row r="85" spans="1:5" x14ac:dyDescent="0.2">
      <c r="A85" s="10">
        <v>3</v>
      </c>
      <c r="B85" s="10">
        <v>1</v>
      </c>
      <c r="C85" s="16">
        <v>2</v>
      </c>
      <c r="D85" s="17">
        <v>12</v>
      </c>
      <c r="E85" s="10" t="s">
        <v>156</v>
      </c>
    </row>
    <row r="86" spans="1:5" x14ac:dyDescent="0.2">
      <c r="A86" s="10">
        <v>3</v>
      </c>
      <c r="B86" s="10">
        <v>1</v>
      </c>
      <c r="C86" s="16">
        <v>3</v>
      </c>
      <c r="D86" s="17">
        <v>11</v>
      </c>
    </row>
    <row r="87" spans="1:5" x14ac:dyDescent="0.2">
      <c r="A87" s="10">
        <v>3</v>
      </c>
      <c r="B87" s="10">
        <v>1</v>
      </c>
      <c r="C87" s="16">
        <v>4</v>
      </c>
      <c r="D87" s="17">
        <v>16</v>
      </c>
    </row>
    <row r="88" spans="1:5" x14ac:dyDescent="0.2">
      <c r="A88" s="20">
        <v>3</v>
      </c>
      <c r="B88" s="20">
        <v>1</v>
      </c>
      <c r="C88" s="16">
        <v>5</v>
      </c>
      <c r="D88" s="17">
        <v>41</v>
      </c>
    </row>
    <row r="89" spans="1:5" x14ac:dyDescent="0.2">
      <c r="A89" s="10">
        <v>3</v>
      </c>
      <c r="B89" s="10">
        <v>1</v>
      </c>
      <c r="C89" s="16">
        <v>6</v>
      </c>
      <c r="D89" s="17">
        <v>32</v>
      </c>
    </row>
    <row r="90" spans="1:5" x14ac:dyDescent="0.2">
      <c r="A90" s="10">
        <v>3</v>
      </c>
      <c r="B90" s="10">
        <v>1</v>
      </c>
      <c r="C90" s="16">
        <v>7</v>
      </c>
      <c r="D90" s="17">
        <v>32</v>
      </c>
    </row>
    <row r="91" spans="1:5" x14ac:dyDescent="0.2">
      <c r="A91" s="10">
        <v>3</v>
      </c>
      <c r="B91" s="10">
        <v>1</v>
      </c>
      <c r="C91" s="16">
        <v>8</v>
      </c>
      <c r="D91" s="17">
        <v>10</v>
      </c>
    </row>
    <row r="92" spans="1:5" x14ac:dyDescent="0.2">
      <c r="A92" s="10">
        <v>3</v>
      </c>
      <c r="B92" s="10">
        <v>1</v>
      </c>
      <c r="C92" s="16">
        <v>9</v>
      </c>
      <c r="D92" s="17">
        <v>20</v>
      </c>
    </row>
    <row r="93" spans="1:5" x14ac:dyDescent="0.2">
      <c r="A93" s="23">
        <v>3</v>
      </c>
      <c r="B93" s="23">
        <v>1</v>
      </c>
      <c r="C93" s="23">
        <v>10</v>
      </c>
      <c r="D93" s="24">
        <v>45</v>
      </c>
      <c r="E93" s="25"/>
    </row>
    <row r="94" spans="1:5" x14ac:dyDescent="0.2">
      <c r="A94" s="10">
        <v>3</v>
      </c>
      <c r="B94" s="10">
        <v>1</v>
      </c>
      <c r="C94" s="16">
        <v>11</v>
      </c>
      <c r="D94" s="17">
        <v>28</v>
      </c>
    </row>
    <row r="95" spans="1:5" x14ac:dyDescent="0.2">
      <c r="A95" s="10">
        <v>3</v>
      </c>
      <c r="B95" s="10">
        <v>1</v>
      </c>
      <c r="C95" s="16">
        <v>12</v>
      </c>
      <c r="D95" s="17">
        <v>11</v>
      </c>
    </row>
    <row r="96" spans="1:5" x14ac:dyDescent="0.2">
      <c r="A96" s="10">
        <v>3</v>
      </c>
      <c r="B96" s="10">
        <v>1</v>
      </c>
      <c r="C96" s="16">
        <v>13</v>
      </c>
      <c r="D96" s="17">
        <v>9</v>
      </c>
    </row>
    <row r="97" spans="1:5" x14ac:dyDescent="0.2">
      <c r="A97" s="10">
        <v>3</v>
      </c>
      <c r="B97" s="10">
        <v>1</v>
      </c>
      <c r="C97" s="16">
        <v>14</v>
      </c>
      <c r="D97" s="17">
        <v>5</v>
      </c>
    </row>
    <row r="98" spans="1:5" x14ac:dyDescent="0.2">
      <c r="A98" s="20">
        <v>3</v>
      </c>
      <c r="B98" s="20">
        <v>1</v>
      </c>
      <c r="C98" s="16">
        <v>15</v>
      </c>
      <c r="D98" s="17">
        <v>14</v>
      </c>
    </row>
    <row r="99" spans="1:5" x14ac:dyDescent="0.2">
      <c r="A99" s="10">
        <v>3</v>
      </c>
      <c r="B99" s="10">
        <v>1</v>
      </c>
      <c r="C99" s="16">
        <v>16</v>
      </c>
      <c r="D99" s="17">
        <v>30</v>
      </c>
    </row>
    <row r="100" spans="1:5" x14ac:dyDescent="0.2">
      <c r="A100" s="10">
        <v>3</v>
      </c>
      <c r="B100" s="10">
        <v>1</v>
      </c>
      <c r="C100" s="16">
        <v>17</v>
      </c>
      <c r="D100" s="17">
        <v>3</v>
      </c>
    </row>
    <row r="101" spans="1:5" x14ac:dyDescent="0.2">
      <c r="A101" s="10">
        <v>3</v>
      </c>
      <c r="B101" s="10">
        <v>1</v>
      </c>
      <c r="C101" s="16">
        <v>18</v>
      </c>
      <c r="D101" s="17">
        <v>15</v>
      </c>
    </row>
    <row r="102" spans="1:5" x14ac:dyDescent="0.2">
      <c r="A102" s="10">
        <v>3</v>
      </c>
      <c r="B102" s="10">
        <v>1</v>
      </c>
      <c r="C102" s="16">
        <v>19</v>
      </c>
      <c r="D102" s="17">
        <v>7</v>
      </c>
    </row>
    <row r="103" spans="1:5" x14ac:dyDescent="0.2">
      <c r="A103" s="23">
        <v>3</v>
      </c>
      <c r="B103" s="23">
        <v>1</v>
      </c>
      <c r="C103" s="23">
        <v>20</v>
      </c>
      <c r="D103" s="24">
        <v>11</v>
      </c>
      <c r="E103" s="25"/>
    </row>
    <row r="104" spans="1:5" x14ac:dyDescent="0.2">
      <c r="A104" s="10">
        <v>3</v>
      </c>
      <c r="B104" s="10">
        <v>1</v>
      </c>
      <c r="C104" s="16">
        <v>21</v>
      </c>
      <c r="D104" s="17">
        <v>3</v>
      </c>
    </row>
    <row r="105" spans="1:5" x14ac:dyDescent="0.2">
      <c r="A105" s="10">
        <v>3</v>
      </c>
      <c r="B105" s="10">
        <v>1</v>
      </c>
      <c r="C105" s="16">
        <v>22</v>
      </c>
      <c r="D105" s="17">
        <v>9</v>
      </c>
    </row>
    <row r="106" spans="1:5" x14ac:dyDescent="0.2">
      <c r="A106" s="10">
        <v>3</v>
      </c>
      <c r="B106" s="10">
        <v>1</v>
      </c>
      <c r="C106" s="16">
        <v>23</v>
      </c>
      <c r="D106" s="17">
        <v>3</v>
      </c>
    </row>
    <row r="107" spans="1:5" x14ac:dyDescent="0.2">
      <c r="A107" s="10">
        <v>3</v>
      </c>
      <c r="B107" s="10">
        <v>1</v>
      </c>
      <c r="C107" s="16">
        <v>24</v>
      </c>
      <c r="D107" s="17">
        <v>2</v>
      </c>
    </row>
    <row r="108" spans="1:5" x14ac:dyDescent="0.2">
      <c r="A108" s="20">
        <v>3</v>
      </c>
      <c r="B108" s="20">
        <v>1</v>
      </c>
      <c r="C108" s="16">
        <v>25</v>
      </c>
      <c r="D108" s="17">
        <v>9</v>
      </c>
    </row>
    <row r="109" spans="1:5" x14ac:dyDescent="0.2">
      <c r="A109" s="10">
        <v>3</v>
      </c>
      <c r="B109" s="10">
        <v>1</v>
      </c>
      <c r="C109" s="16">
        <v>26</v>
      </c>
      <c r="D109" s="17">
        <v>12</v>
      </c>
    </row>
    <row r="110" spans="1:5" x14ac:dyDescent="0.2">
      <c r="A110" s="10">
        <v>3</v>
      </c>
      <c r="B110" s="10">
        <v>1</v>
      </c>
      <c r="C110" s="16">
        <v>27</v>
      </c>
      <c r="D110" s="17">
        <v>10</v>
      </c>
    </row>
    <row r="111" spans="1:5" x14ac:dyDescent="0.2">
      <c r="A111" s="10">
        <v>3</v>
      </c>
      <c r="B111" s="10">
        <v>1</v>
      </c>
      <c r="C111" s="16">
        <v>28</v>
      </c>
      <c r="D111" s="17">
        <v>9</v>
      </c>
    </row>
    <row r="112" spans="1:5" x14ac:dyDescent="0.2">
      <c r="A112" s="20">
        <v>3</v>
      </c>
      <c r="B112" s="20">
        <v>1</v>
      </c>
      <c r="C112" s="16">
        <v>29</v>
      </c>
      <c r="D112" s="17">
        <v>13</v>
      </c>
    </row>
    <row r="113" spans="1:5" x14ac:dyDescent="0.2">
      <c r="A113" s="23">
        <v>3</v>
      </c>
      <c r="B113" s="23">
        <v>1</v>
      </c>
      <c r="C113" s="23">
        <v>30</v>
      </c>
      <c r="D113" s="24">
        <v>5</v>
      </c>
      <c r="E113" s="25"/>
    </row>
    <row r="114" spans="1:5" x14ac:dyDescent="0.2">
      <c r="A114" s="10">
        <v>3</v>
      </c>
      <c r="B114" s="10">
        <v>1</v>
      </c>
      <c r="C114" s="16">
        <v>31</v>
      </c>
      <c r="D114" s="17">
        <v>5</v>
      </c>
    </row>
    <row r="115" spans="1:5" x14ac:dyDescent="0.2">
      <c r="A115" s="10">
        <v>3</v>
      </c>
      <c r="B115" s="10">
        <v>1</v>
      </c>
      <c r="C115" s="16">
        <v>32</v>
      </c>
      <c r="D115" s="17">
        <v>4</v>
      </c>
    </row>
    <row r="116" spans="1:5" x14ac:dyDescent="0.2">
      <c r="A116" s="10">
        <v>3</v>
      </c>
      <c r="B116" s="10">
        <v>1</v>
      </c>
      <c r="C116" s="16">
        <v>33</v>
      </c>
      <c r="D116" s="17">
        <v>34</v>
      </c>
    </row>
    <row r="117" spans="1:5" x14ac:dyDescent="0.2">
      <c r="A117" s="10">
        <v>3</v>
      </c>
      <c r="B117" s="10">
        <v>1</v>
      </c>
      <c r="C117" s="16">
        <v>34</v>
      </c>
      <c r="D117" s="17">
        <v>3</v>
      </c>
    </row>
    <row r="118" spans="1:5" x14ac:dyDescent="0.2">
      <c r="A118" s="20">
        <v>3</v>
      </c>
      <c r="B118" s="20">
        <v>1</v>
      </c>
      <c r="C118" s="16">
        <v>35</v>
      </c>
      <c r="D118" s="17">
        <v>3</v>
      </c>
    </row>
    <row r="119" spans="1:5" x14ac:dyDescent="0.2">
      <c r="A119" s="10">
        <v>3</v>
      </c>
      <c r="B119" s="10">
        <v>1</v>
      </c>
      <c r="C119" s="16">
        <v>36</v>
      </c>
      <c r="D119" s="17">
        <v>2</v>
      </c>
    </row>
    <row r="120" spans="1:5" x14ac:dyDescent="0.2">
      <c r="A120" s="10">
        <v>3</v>
      </c>
      <c r="B120" s="10">
        <v>1</v>
      </c>
      <c r="C120" s="16">
        <v>37</v>
      </c>
      <c r="D120" s="17">
        <v>10</v>
      </c>
    </row>
    <row r="121" spans="1:5" x14ac:dyDescent="0.2">
      <c r="A121" s="10">
        <v>3</v>
      </c>
      <c r="B121" s="10">
        <v>1</v>
      </c>
      <c r="C121" s="16">
        <v>38</v>
      </c>
      <c r="D121" s="17">
        <v>11</v>
      </c>
    </row>
    <row r="122" spans="1:5" x14ac:dyDescent="0.2">
      <c r="A122" s="10">
        <v>3</v>
      </c>
      <c r="B122" s="10">
        <v>1</v>
      </c>
      <c r="C122" s="16">
        <v>39</v>
      </c>
      <c r="D122" s="17">
        <v>15</v>
      </c>
    </row>
    <row r="123" spans="1:5" ht="15.75" thickBot="1" x14ac:dyDescent="0.25">
      <c r="A123" s="27">
        <v>3</v>
      </c>
      <c r="B123" s="27">
        <v>1</v>
      </c>
      <c r="C123" s="27">
        <v>40</v>
      </c>
      <c r="D123" s="28">
        <v>12</v>
      </c>
      <c r="E123" s="43"/>
    </row>
    <row r="124" spans="1:5" x14ac:dyDescent="0.2">
      <c r="A124" s="10">
        <v>4</v>
      </c>
      <c r="B124" s="10">
        <v>1</v>
      </c>
      <c r="C124" s="16">
        <v>1</v>
      </c>
      <c r="D124" s="17">
        <v>2</v>
      </c>
      <c r="E124" s="10" t="s">
        <v>12</v>
      </c>
    </row>
    <row r="125" spans="1:5" x14ac:dyDescent="0.2">
      <c r="A125" s="10">
        <v>4</v>
      </c>
      <c r="B125" s="10">
        <v>1</v>
      </c>
      <c r="C125" s="16">
        <v>2</v>
      </c>
      <c r="D125" s="17">
        <v>10</v>
      </c>
      <c r="E125" s="10" t="s">
        <v>156</v>
      </c>
    </row>
    <row r="126" spans="1:5" x14ac:dyDescent="0.2">
      <c r="A126" s="10">
        <v>4</v>
      </c>
      <c r="B126" s="10">
        <v>1</v>
      </c>
      <c r="C126" s="16">
        <v>3</v>
      </c>
      <c r="D126" s="17">
        <v>12</v>
      </c>
    </row>
    <row r="127" spans="1:5" x14ac:dyDescent="0.2">
      <c r="A127" s="10">
        <v>4</v>
      </c>
      <c r="B127" s="10">
        <v>1</v>
      </c>
      <c r="C127" s="16">
        <v>4</v>
      </c>
      <c r="D127" s="17">
        <v>20</v>
      </c>
    </row>
    <row r="128" spans="1:5" x14ac:dyDescent="0.2">
      <c r="A128" s="20">
        <v>4</v>
      </c>
      <c r="B128" s="20">
        <v>1</v>
      </c>
      <c r="C128" s="16">
        <v>5</v>
      </c>
      <c r="D128" s="17">
        <v>28</v>
      </c>
    </row>
    <row r="129" spans="1:5" x14ac:dyDescent="0.2">
      <c r="A129" s="10">
        <v>4</v>
      </c>
      <c r="B129" s="10">
        <v>1</v>
      </c>
      <c r="C129" s="16">
        <v>6</v>
      </c>
      <c r="D129" s="17">
        <v>21</v>
      </c>
    </row>
    <row r="130" spans="1:5" x14ac:dyDescent="0.2">
      <c r="A130" s="10">
        <v>4</v>
      </c>
      <c r="B130" s="10">
        <v>1</v>
      </c>
      <c r="C130" s="16">
        <v>7</v>
      </c>
      <c r="D130" s="17">
        <v>16</v>
      </c>
    </row>
    <row r="131" spans="1:5" x14ac:dyDescent="0.2">
      <c r="A131" s="10">
        <v>4</v>
      </c>
      <c r="B131" s="10">
        <v>1</v>
      </c>
      <c r="C131" s="16">
        <v>8</v>
      </c>
      <c r="D131" s="17">
        <v>34</v>
      </c>
    </row>
    <row r="132" spans="1:5" x14ac:dyDescent="0.2">
      <c r="A132" s="10">
        <v>4</v>
      </c>
      <c r="B132" s="10">
        <v>1</v>
      </c>
      <c r="C132" s="16">
        <v>9</v>
      </c>
      <c r="D132" s="17">
        <v>40</v>
      </c>
    </row>
    <row r="133" spans="1:5" x14ac:dyDescent="0.2">
      <c r="A133" s="23">
        <v>4</v>
      </c>
      <c r="B133" s="23">
        <v>1</v>
      </c>
      <c r="C133" s="23">
        <v>10</v>
      </c>
      <c r="D133" s="24">
        <v>36</v>
      </c>
      <c r="E133" s="25"/>
    </row>
    <row r="134" spans="1:5" x14ac:dyDescent="0.2">
      <c r="A134" s="10">
        <v>4</v>
      </c>
      <c r="B134" s="10">
        <v>1</v>
      </c>
      <c r="C134" s="16">
        <v>11</v>
      </c>
      <c r="D134" s="17">
        <v>18</v>
      </c>
    </row>
    <row r="135" spans="1:5" x14ac:dyDescent="0.2">
      <c r="A135" s="10">
        <v>4</v>
      </c>
      <c r="B135" s="10">
        <v>1</v>
      </c>
      <c r="C135" s="16">
        <v>12</v>
      </c>
      <c r="D135" s="17">
        <v>2</v>
      </c>
    </row>
    <row r="136" spans="1:5" x14ac:dyDescent="0.2">
      <c r="A136" s="10">
        <v>4</v>
      </c>
      <c r="B136" s="10">
        <v>1</v>
      </c>
      <c r="C136" s="16">
        <v>13</v>
      </c>
      <c r="D136" s="17">
        <v>1</v>
      </c>
    </row>
    <row r="137" spans="1:5" x14ac:dyDescent="0.2">
      <c r="A137" s="10">
        <v>4</v>
      </c>
      <c r="B137" s="10">
        <v>1</v>
      </c>
      <c r="C137" s="16">
        <v>14</v>
      </c>
      <c r="D137" s="17">
        <v>25</v>
      </c>
    </row>
    <row r="138" spans="1:5" x14ac:dyDescent="0.2">
      <c r="A138" s="20">
        <v>4</v>
      </c>
      <c r="B138" s="20">
        <v>1</v>
      </c>
      <c r="C138" s="16">
        <v>15</v>
      </c>
      <c r="D138" s="17">
        <v>25</v>
      </c>
    </row>
    <row r="139" spans="1:5" x14ac:dyDescent="0.2">
      <c r="A139" s="10">
        <v>4</v>
      </c>
      <c r="B139" s="10">
        <v>1</v>
      </c>
      <c r="C139" s="16">
        <v>16</v>
      </c>
      <c r="D139" s="17">
        <v>23</v>
      </c>
    </row>
    <row r="140" spans="1:5" x14ac:dyDescent="0.2">
      <c r="A140" s="10">
        <v>4</v>
      </c>
      <c r="B140" s="10">
        <v>1</v>
      </c>
      <c r="C140" s="16">
        <v>17</v>
      </c>
      <c r="D140" s="17">
        <v>20</v>
      </c>
    </row>
    <row r="141" spans="1:5" x14ac:dyDescent="0.2">
      <c r="A141" s="10">
        <v>4</v>
      </c>
      <c r="B141" s="10">
        <v>1</v>
      </c>
      <c r="C141" s="16">
        <v>18</v>
      </c>
      <c r="D141" s="17">
        <v>5</v>
      </c>
    </row>
    <row r="142" spans="1:5" x14ac:dyDescent="0.2">
      <c r="A142" s="10">
        <v>4</v>
      </c>
      <c r="B142" s="10">
        <v>1</v>
      </c>
      <c r="C142" s="16">
        <v>19</v>
      </c>
      <c r="D142" s="17">
        <v>26</v>
      </c>
    </row>
    <row r="143" spans="1:5" x14ac:dyDescent="0.2">
      <c r="A143" s="23">
        <v>4</v>
      </c>
      <c r="B143" s="23">
        <v>1</v>
      </c>
      <c r="C143" s="23">
        <v>20</v>
      </c>
      <c r="D143" s="24">
        <v>9</v>
      </c>
      <c r="E143" s="25"/>
    </row>
    <row r="144" spans="1:5" x14ac:dyDescent="0.2">
      <c r="A144" s="10">
        <v>4</v>
      </c>
      <c r="B144" s="10">
        <v>1</v>
      </c>
      <c r="C144" s="16">
        <v>21</v>
      </c>
      <c r="D144" s="17">
        <v>2</v>
      </c>
    </row>
    <row r="145" spans="1:5" x14ac:dyDescent="0.2">
      <c r="A145" s="10">
        <v>4</v>
      </c>
      <c r="B145" s="10">
        <v>1</v>
      </c>
      <c r="C145" s="16">
        <v>22</v>
      </c>
      <c r="D145" s="17">
        <v>7</v>
      </c>
    </row>
    <row r="146" spans="1:5" x14ac:dyDescent="0.2">
      <c r="A146" s="10">
        <v>4</v>
      </c>
      <c r="B146" s="10">
        <v>1</v>
      </c>
      <c r="C146" s="16">
        <v>23</v>
      </c>
      <c r="D146" s="17">
        <v>11</v>
      </c>
    </row>
    <row r="147" spans="1:5" x14ac:dyDescent="0.2">
      <c r="A147" s="10">
        <v>4</v>
      </c>
      <c r="B147" s="10">
        <v>1</v>
      </c>
      <c r="C147" s="16">
        <v>24</v>
      </c>
      <c r="D147" s="17">
        <v>1</v>
      </c>
    </row>
    <row r="148" spans="1:5" x14ac:dyDescent="0.2">
      <c r="A148" s="20">
        <v>4</v>
      </c>
      <c r="B148" s="20">
        <v>1</v>
      </c>
      <c r="C148" s="16">
        <v>25</v>
      </c>
      <c r="D148" s="17">
        <v>9</v>
      </c>
    </row>
    <row r="149" spans="1:5" x14ac:dyDescent="0.2">
      <c r="A149" s="10">
        <v>4</v>
      </c>
      <c r="B149" s="10">
        <v>1</v>
      </c>
      <c r="C149" s="16">
        <v>26</v>
      </c>
      <c r="D149" s="17">
        <v>2</v>
      </c>
    </row>
    <row r="150" spans="1:5" x14ac:dyDescent="0.2">
      <c r="A150" s="10">
        <v>4</v>
      </c>
      <c r="B150" s="10">
        <v>1</v>
      </c>
      <c r="C150" s="16">
        <v>27</v>
      </c>
      <c r="D150" s="17"/>
      <c r="E150" s="10" t="s">
        <v>138</v>
      </c>
    </row>
    <row r="151" spans="1:5" x14ac:dyDescent="0.2">
      <c r="A151" s="10">
        <v>4</v>
      </c>
      <c r="B151" s="10">
        <v>1</v>
      </c>
      <c r="C151" s="16">
        <v>28</v>
      </c>
      <c r="D151" s="17">
        <v>1</v>
      </c>
    </row>
    <row r="152" spans="1:5" x14ac:dyDescent="0.2">
      <c r="A152" s="20">
        <v>4</v>
      </c>
      <c r="B152" s="20">
        <v>1</v>
      </c>
      <c r="C152" s="16">
        <v>29</v>
      </c>
      <c r="D152" s="17">
        <v>19</v>
      </c>
    </row>
    <row r="153" spans="1:5" x14ac:dyDescent="0.2">
      <c r="A153" s="23">
        <v>4</v>
      </c>
      <c r="B153" s="23">
        <v>1</v>
      </c>
      <c r="C153" s="23">
        <v>30</v>
      </c>
      <c r="D153" s="24">
        <v>3</v>
      </c>
      <c r="E153" s="25"/>
    </row>
    <row r="154" spans="1:5" x14ac:dyDescent="0.2">
      <c r="A154" s="10">
        <v>4</v>
      </c>
      <c r="B154" s="10">
        <v>1</v>
      </c>
      <c r="C154" s="16">
        <v>31</v>
      </c>
      <c r="D154" s="17">
        <v>0</v>
      </c>
    </row>
    <row r="155" spans="1:5" x14ac:dyDescent="0.2">
      <c r="A155" s="10">
        <v>4</v>
      </c>
      <c r="B155" s="10">
        <v>1</v>
      </c>
      <c r="C155" s="16">
        <v>32</v>
      </c>
      <c r="D155" s="17">
        <v>2</v>
      </c>
    </row>
    <row r="156" spans="1:5" x14ac:dyDescent="0.2">
      <c r="A156" s="10">
        <v>4</v>
      </c>
      <c r="B156" s="10">
        <v>1</v>
      </c>
      <c r="C156" s="16">
        <v>33</v>
      </c>
      <c r="D156" s="17">
        <v>10</v>
      </c>
    </row>
    <row r="157" spans="1:5" x14ac:dyDescent="0.2">
      <c r="A157" s="10">
        <v>4</v>
      </c>
      <c r="B157" s="10">
        <v>1</v>
      </c>
      <c r="C157" s="16">
        <v>34</v>
      </c>
      <c r="D157" s="17">
        <v>22</v>
      </c>
    </row>
    <row r="158" spans="1:5" x14ac:dyDescent="0.2">
      <c r="A158" s="20">
        <v>4</v>
      </c>
      <c r="B158" s="20">
        <v>1</v>
      </c>
      <c r="C158" s="16">
        <v>35</v>
      </c>
      <c r="D158" s="17">
        <v>6</v>
      </c>
    </row>
    <row r="159" spans="1:5" x14ac:dyDescent="0.2">
      <c r="A159" s="10">
        <v>4</v>
      </c>
      <c r="B159" s="10">
        <v>1</v>
      </c>
      <c r="C159" s="16">
        <v>36</v>
      </c>
      <c r="D159" s="17">
        <v>14</v>
      </c>
    </row>
    <row r="160" spans="1:5" x14ac:dyDescent="0.2">
      <c r="A160" s="10">
        <v>4</v>
      </c>
      <c r="B160" s="10">
        <v>1</v>
      </c>
      <c r="C160" s="16">
        <v>37</v>
      </c>
      <c r="D160" s="17">
        <v>5</v>
      </c>
    </row>
    <row r="161" spans="1:5" x14ac:dyDescent="0.2">
      <c r="A161" s="10">
        <v>4</v>
      </c>
      <c r="B161" s="10">
        <v>1</v>
      </c>
      <c r="C161" s="16">
        <v>38</v>
      </c>
      <c r="D161" s="17">
        <v>2</v>
      </c>
    </row>
    <row r="162" spans="1:5" x14ac:dyDescent="0.2">
      <c r="A162" s="10">
        <v>4</v>
      </c>
      <c r="B162" s="10">
        <v>1</v>
      </c>
      <c r="C162" s="16">
        <v>39</v>
      </c>
      <c r="D162" s="17">
        <v>7</v>
      </c>
    </row>
    <row r="163" spans="1:5" ht="15.75" thickBot="1" x14ac:dyDescent="0.25">
      <c r="A163" s="27">
        <v>4</v>
      </c>
      <c r="B163" s="27">
        <v>1</v>
      </c>
      <c r="C163" s="27">
        <v>40</v>
      </c>
      <c r="D163" s="28">
        <v>6</v>
      </c>
      <c r="E163" s="43"/>
    </row>
    <row r="164" spans="1:5" x14ac:dyDescent="0.2">
      <c r="A164" s="10">
        <v>5</v>
      </c>
      <c r="B164" s="10">
        <v>1</v>
      </c>
      <c r="C164" s="16">
        <v>1</v>
      </c>
      <c r="D164" s="17">
        <v>1</v>
      </c>
      <c r="E164" s="10" t="s">
        <v>12</v>
      </c>
    </row>
    <row r="165" spans="1:5" x14ac:dyDescent="0.2">
      <c r="A165" s="10">
        <v>5</v>
      </c>
      <c r="B165" s="10">
        <v>1</v>
      </c>
      <c r="C165" s="16">
        <v>2</v>
      </c>
      <c r="D165" s="17">
        <v>7</v>
      </c>
      <c r="E165" s="10" t="s">
        <v>156</v>
      </c>
    </row>
    <row r="166" spans="1:5" x14ac:dyDescent="0.2">
      <c r="A166" s="10">
        <v>5</v>
      </c>
      <c r="B166" s="10">
        <v>1</v>
      </c>
      <c r="C166" s="16">
        <v>3</v>
      </c>
      <c r="D166" s="17">
        <v>10</v>
      </c>
    </row>
    <row r="167" spans="1:5" x14ac:dyDescent="0.2">
      <c r="A167" s="10">
        <v>5</v>
      </c>
      <c r="B167" s="10">
        <v>1</v>
      </c>
      <c r="C167" s="16">
        <v>4</v>
      </c>
      <c r="D167" s="17">
        <v>12</v>
      </c>
    </row>
    <row r="168" spans="1:5" x14ac:dyDescent="0.2">
      <c r="A168" s="20">
        <v>5</v>
      </c>
      <c r="B168" s="20">
        <v>1</v>
      </c>
      <c r="C168" s="16">
        <v>5</v>
      </c>
      <c r="D168" s="17">
        <v>23</v>
      </c>
    </row>
    <row r="169" spans="1:5" x14ac:dyDescent="0.2">
      <c r="A169" s="10">
        <v>5</v>
      </c>
      <c r="B169" s="10">
        <v>1</v>
      </c>
      <c r="C169" s="16">
        <v>6</v>
      </c>
      <c r="D169" s="17">
        <v>31</v>
      </c>
    </row>
    <row r="170" spans="1:5" x14ac:dyDescent="0.2">
      <c r="A170" s="10">
        <v>5</v>
      </c>
      <c r="B170" s="10">
        <v>1</v>
      </c>
      <c r="C170" s="16">
        <v>7</v>
      </c>
      <c r="D170" s="17">
        <v>50</v>
      </c>
    </row>
    <row r="171" spans="1:5" x14ac:dyDescent="0.2">
      <c r="A171" s="10">
        <v>5</v>
      </c>
      <c r="B171" s="10">
        <v>1</v>
      </c>
      <c r="C171" s="16">
        <v>8</v>
      </c>
      <c r="D171" s="17">
        <v>53</v>
      </c>
    </row>
    <row r="172" spans="1:5" x14ac:dyDescent="0.2">
      <c r="A172" s="10">
        <v>5</v>
      </c>
      <c r="B172" s="10">
        <v>1</v>
      </c>
      <c r="C172" s="16">
        <v>9</v>
      </c>
      <c r="D172" s="17">
        <v>18</v>
      </c>
    </row>
    <row r="173" spans="1:5" x14ac:dyDescent="0.2">
      <c r="A173" s="23">
        <v>5</v>
      </c>
      <c r="B173" s="23">
        <v>1</v>
      </c>
      <c r="C173" s="23">
        <v>10</v>
      </c>
      <c r="D173" s="24">
        <v>6</v>
      </c>
      <c r="E173" s="25"/>
    </row>
    <row r="174" spans="1:5" x14ac:dyDescent="0.2">
      <c r="A174" s="10">
        <v>5</v>
      </c>
      <c r="B174" s="10">
        <v>1</v>
      </c>
      <c r="C174" s="16">
        <v>11</v>
      </c>
      <c r="D174" s="17">
        <v>1</v>
      </c>
    </row>
    <row r="175" spans="1:5" x14ac:dyDescent="0.2">
      <c r="A175" s="10">
        <v>5</v>
      </c>
      <c r="B175" s="10">
        <v>1</v>
      </c>
      <c r="C175" s="16">
        <v>12</v>
      </c>
      <c r="D175" s="17">
        <v>14</v>
      </c>
    </row>
    <row r="176" spans="1:5" x14ac:dyDescent="0.2">
      <c r="A176" s="10">
        <v>5</v>
      </c>
      <c r="B176" s="10">
        <v>1</v>
      </c>
      <c r="C176" s="16">
        <v>13</v>
      </c>
      <c r="D176" s="17">
        <v>12</v>
      </c>
    </row>
    <row r="177" spans="1:5" x14ac:dyDescent="0.2">
      <c r="A177" s="10">
        <v>5</v>
      </c>
      <c r="B177" s="10">
        <v>1</v>
      </c>
      <c r="C177" s="16">
        <v>14</v>
      </c>
      <c r="D177" s="17">
        <v>8</v>
      </c>
    </row>
    <row r="178" spans="1:5" x14ac:dyDescent="0.2">
      <c r="A178" s="20">
        <v>5</v>
      </c>
      <c r="B178" s="20">
        <v>1</v>
      </c>
      <c r="C178" s="16">
        <v>15</v>
      </c>
      <c r="D178" s="17">
        <v>19</v>
      </c>
    </row>
    <row r="179" spans="1:5" x14ac:dyDescent="0.2">
      <c r="A179" s="10">
        <v>5</v>
      </c>
      <c r="B179" s="10">
        <v>1</v>
      </c>
      <c r="C179" s="16">
        <v>16</v>
      </c>
      <c r="D179" s="17">
        <v>15</v>
      </c>
    </row>
    <row r="180" spans="1:5" x14ac:dyDescent="0.2">
      <c r="A180" s="10">
        <v>5</v>
      </c>
      <c r="B180" s="10">
        <v>1</v>
      </c>
      <c r="C180" s="16">
        <v>17</v>
      </c>
      <c r="D180" s="17">
        <v>17</v>
      </c>
    </row>
    <row r="181" spans="1:5" x14ac:dyDescent="0.2">
      <c r="A181" s="10">
        <v>5</v>
      </c>
      <c r="B181" s="10">
        <v>1</v>
      </c>
      <c r="C181" s="16">
        <v>18</v>
      </c>
      <c r="D181" s="17">
        <v>8</v>
      </c>
    </row>
    <row r="182" spans="1:5" x14ac:dyDescent="0.2">
      <c r="A182" s="10">
        <v>5</v>
      </c>
      <c r="B182" s="10">
        <v>1</v>
      </c>
      <c r="C182" s="16">
        <v>19</v>
      </c>
      <c r="D182" s="17">
        <v>6</v>
      </c>
    </row>
    <row r="183" spans="1:5" x14ac:dyDescent="0.2">
      <c r="A183" s="23">
        <v>5</v>
      </c>
      <c r="B183" s="23">
        <v>1</v>
      </c>
      <c r="C183" s="23">
        <v>20</v>
      </c>
      <c r="D183" s="24">
        <v>23</v>
      </c>
      <c r="E183" s="25"/>
    </row>
    <row r="184" spans="1:5" x14ac:dyDescent="0.2">
      <c r="A184" s="10">
        <v>5</v>
      </c>
      <c r="B184" s="10">
        <v>1</v>
      </c>
      <c r="C184" s="16">
        <v>21</v>
      </c>
      <c r="D184" s="17">
        <v>41</v>
      </c>
    </row>
    <row r="185" spans="1:5" x14ac:dyDescent="0.2">
      <c r="A185" s="10">
        <v>5</v>
      </c>
      <c r="B185" s="10">
        <v>1</v>
      </c>
      <c r="C185" s="16">
        <v>22</v>
      </c>
      <c r="D185" s="17">
        <v>12</v>
      </c>
    </row>
    <row r="186" spans="1:5" x14ac:dyDescent="0.2">
      <c r="A186" s="10">
        <v>5</v>
      </c>
      <c r="B186" s="10">
        <v>1</v>
      </c>
      <c r="C186" s="16">
        <v>23</v>
      </c>
      <c r="D186" s="17">
        <v>31</v>
      </c>
    </row>
    <row r="187" spans="1:5" x14ac:dyDescent="0.2">
      <c r="A187" s="10">
        <v>5</v>
      </c>
      <c r="B187" s="10">
        <v>1</v>
      </c>
      <c r="C187" s="16">
        <v>24</v>
      </c>
      <c r="D187" s="17">
        <v>10</v>
      </c>
    </row>
    <row r="188" spans="1:5" x14ac:dyDescent="0.2">
      <c r="A188" s="20">
        <v>5</v>
      </c>
      <c r="B188" s="20">
        <v>1</v>
      </c>
      <c r="C188" s="16">
        <v>25</v>
      </c>
      <c r="D188" s="17">
        <v>7</v>
      </c>
    </row>
    <row r="189" spans="1:5" x14ac:dyDescent="0.2">
      <c r="A189" s="10">
        <v>5</v>
      </c>
      <c r="B189" s="10">
        <v>1</v>
      </c>
      <c r="C189" s="16">
        <v>26</v>
      </c>
      <c r="D189" s="17">
        <v>19</v>
      </c>
    </row>
    <row r="190" spans="1:5" x14ac:dyDescent="0.2">
      <c r="A190" s="10">
        <v>5</v>
      </c>
      <c r="B190" s="10">
        <v>1</v>
      </c>
      <c r="C190" s="16">
        <v>27</v>
      </c>
      <c r="D190" s="17">
        <v>41</v>
      </c>
    </row>
    <row r="191" spans="1:5" x14ac:dyDescent="0.2">
      <c r="A191" s="10">
        <v>5</v>
      </c>
      <c r="B191" s="10">
        <v>1</v>
      </c>
      <c r="C191" s="16">
        <v>28</v>
      </c>
      <c r="D191" s="17">
        <v>9</v>
      </c>
    </row>
    <row r="192" spans="1:5" x14ac:dyDescent="0.2">
      <c r="A192" s="20">
        <v>5</v>
      </c>
      <c r="B192" s="20">
        <v>1</v>
      </c>
      <c r="C192" s="16">
        <v>29</v>
      </c>
      <c r="D192" s="17">
        <v>9</v>
      </c>
    </row>
    <row r="193" spans="1:5" x14ac:dyDescent="0.2">
      <c r="A193" s="23">
        <v>5</v>
      </c>
      <c r="B193" s="23">
        <v>1</v>
      </c>
      <c r="C193" s="23">
        <v>30</v>
      </c>
      <c r="D193" s="24">
        <v>17</v>
      </c>
      <c r="E193" s="25"/>
    </row>
    <row r="194" spans="1:5" x14ac:dyDescent="0.2">
      <c r="A194" s="10">
        <v>5</v>
      </c>
      <c r="B194" s="10">
        <v>1</v>
      </c>
      <c r="C194" s="16">
        <v>31</v>
      </c>
      <c r="D194" s="17">
        <v>3</v>
      </c>
    </row>
    <row r="195" spans="1:5" x14ac:dyDescent="0.2">
      <c r="A195" s="10">
        <v>5</v>
      </c>
      <c r="B195" s="10">
        <v>1</v>
      </c>
      <c r="C195" s="16">
        <v>32</v>
      </c>
      <c r="D195" s="17">
        <v>6</v>
      </c>
    </row>
    <row r="196" spans="1:5" x14ac:dyDescent="0.2">
      <c r="A196" s="10">
        <v>5</v>
      </c>
      <c r="B196" s="10">
        <v>1</v>
      </c>
      <c r="C196" s="16">
        <v>33</v>
      </c>
      <c r="D196" s="17">
        <v>22</v>
      </c>
    </row>
    <row r="197" spans="1:5" x14ac:dyDescent="0.2">
      <c r="A197" s="10">
        <v>5</v>
      </c>
      <c r="B197" s="10">
        <v>1</v>
      </c>
      <c r="C197" s="16">
        <v>34</v>
      </c>
      <c r="D197" s="17">
        <v>33</v>
      </c>
    </row>
    <row r="198" spans="1:5" x14ac:dyDescent="0.2">
      <c r="A198" s="20">
        <v>5</v>
      </c>
      <c r="B198" s="20">
        <v>1</v>
      </c>
      <c r="C198" s="16">
        <v>35</v>
      </c>
      <c r="D198" s="17">
        <v>5</v>
      </c>
    </row>
    <row r="199" spans="1:5" x14ac:dyDescent="0.2">
      <c r="A199" s="10">
        <v>5</v>
      </c>
      <c r="B199" s="10">
        <v>1</v>
      </c>
      <c r="C199" s="16">
        <v>36</v>
      </c>
      <c r="D199" s="17">
        <v>74</v>
      </c>
    </row>
    <row r="200" spans="1:5" x14ac:dyDescent="0.2">
      <c r="A200" s="10">
        <v>5</v>
      </c>
      <c r="B200" s="10">
        <v>1</v>
      </c>
      <c r="C200" s="16">
        <v>37</v>
      </c>
      <c r="D200" s="17">
        <v>2</v>
      </c>
    </row>
    <row r="201" spans="1:5" x14ac:dyDescent="0.2">
      <c r="A201" s="10">
        <v>5</v>
      </c>
      <c r="B201" s="10">
        <v>1</v>
      </c>
      <c r="C201" s="16">
        <v>38</v>
      </c>
      <c r="D201" s="17">
        <v>3</v>
      </c>
    </row>
    <row r="202" spans="1:5" x14ac:dyDescent="0.2">
      <c r="A202" s="10">
        <v>5</v>
      </c>
      <c r="B202" s="10">
        <v>1</v>
      </c>
      <c r="C202" s="16">
        <v>39</v>
      </c>
      <c r="D202" s="17">
        <v>39</v>
      </c>
    </row>
    <row r="203" spans="1:5" ht="15.75" thickBot="1" x14ac:dyDescent="0.25">
      <c r="A203" s="27">
        <v>5</v>
      </c>
      <c r="B203" s="27">
        <v>1</v>
      </c>
      <c r="C203" s="27">
        <v>40</v>
      </c>
      <c r="D203" s="28">
        <v>8</v>
      </c>
      <c r="E203" s="43"/>
    </row>
    <row r="204" spans="1:5" x14ac:dyDescent="0.2">
      <c r="A204" s="10">
        <v>6</v>
      </c>
      <c r="B204" s="10">
        <v>1</v>
      </c>
      <c r="C204" s="16">
        <v>1</v>
      </c>
      <c r="D204" s="17">
        <v>0</v>
      </c>
      <c r="E204" s="10" t="s">
        <v>158</v>
      </c>
    </row>
    <row r="205" spans="1:5" x14ac:dyDescent="0.2">
      <c r="A205" s="10">
        <v>6</v>
      </c>
      <c r="B205" s="10">
        <v>1</v>
      </c>
      <c r="C205" s="16">
        <v>2</v>
      </c>
      <c r="D205" s="17">
        <v>4</v>
      </c>
    </row>
    <row r="206" spans="1:5" x14ac:dyDescent="0.2">
      <c r="A206" s="10">
        <v>6</v>
      </c>
      <c r="B206" s="10">
        <v>1</v>
      </c>
      <c r="C206" s="16">
        <v>3</v>
      </c>
      <c r="D206" s="17">
        <v>0</v>
      </c>
    </row>
    <row r="207" spans="1:5" x14ac:dyDescent="0.2">
      <c r="A207" s="10">
        <v>6</v>
      </c>
      <c r="B207" s="10">
        <v>1</v>
      </c>
      <c r="C207" s="16">
        <v>4</v>
      </c>
      <c r="D207" s="17">
        <v>4</v>
      </c>
    </row>
    <row r="208" spans="1:5" x14ac:dyDescent="0.2">
      <c r="A208" s="20">
        <v>6</v>
      </c>
      <c r="B208" s="20">
        <v>1</v>
      </c>
      <c r="C208" s="16">
        <v>5</v>
      </c>
      <c r="D208" s="17">
        <v>0</v>
      </c>
    </row>
    <row r="209" spans="1:5" x14ac:dyDescent="0.2">
      <c r="A209" s="10">
        <v>6</v>
      </c>
      <c r="B209" s="10">
        <v>1</v>
      </c>
      <c r="C209" s="16">
        <v>6</v>
      </c>
      <c r="D209" s="17">
        <v>3</v>
      </c>
    </row>
    <row r="210" spans="1:5" x14ac:dyDescent="0.2">
      <c r="A210" s="10">
        <v>6</v>
      </c>
      <c r="B210" s="10">
        <v>1</v>
      </c>
      <c r="C210" s="16">
        <v>7</v>
      </c>
      <c r="D210" s="17">
        <v>2</v>
      </c>
    </row>
    <row r="211" spans="1:5" x14ac:dyDescent="0.2">
      <c r="A211" s="10">
        <v>6</v>
      </c>
      <c r="B211" s="10">
        <v>1</v>
      </c>
      <c r="C211" s="16">
        <v>8</v>
      </c>
      <c r="D211" s="17">
        <v>11</v>
      </c>
    </row>
    <row r="212" spans="1:5" x14ac:dyDescent="0.2">
      <c r="A212" s="10">
        <v>6</v>
      </c>
      <c r="B212" s="10">
        <v>1</v>
      </c>
      <c r="C212" s="16">
        <v>9</v>
      </c>
      <c r="D212" s="17">
        <v>11</v>
      </c>
    </row>
    <row r="213" spans="1:5" x14ac:dyDescent="0.2">
      <c r="A213" s="23">
        <v>6</v>
      </c>
      <c r="B213" s="23">
        <v>1</v>
      </c>
      <c r="C213" s="23">
        <v>10</v>
      </c>
      <c r="D213" s="24">
        <v>3</v>
      </c>
      <c r="E213" s="25"/>
    </row>
    <row r="214" spans="1:5" x14ac:dyDescent="0.2">
      <c r="A214" s="10">
        <v>6</v>
      </c>
      <c r="B214" s="10">
        <v>1</v>
      </c>
      <c r="C214" s="16">
        <v>11</v>
      </c>
      <c r="D214" s="17">
        <v>2</v>
      </c>
    </row>
    <row r="215" spans="1:5" x14ac:dyDescent="0.2">
      <c r="A215" s="10">
        <v>6</v>
      </c>
      <c r="B215" s="10">
        <v>1</v>
      </c>
      <c r="C215" s="16">
        <v>12</v>
      </c>
      <c r="D215" s="17">
        <v>3</v>
      </c>
    </row>
    <row r="216" spans="1:5" x14ac:dyDescent="0.2">
      <c r="A216" s="10">
        <v>6</v>
      </c>
      <c r="B216" s="10">
        <v>1</v>
      </c>
      <c r="C216" s="16">
        <v>13</v>
      </c>
      <c r="D216" s="17">
        <v>2</v>
      </c>
    </row>
    <row r="217" spans="1:5" x14ac:dyDescent="0.2">
      <c r="A217" s="10">
        <v>6</v>
      </c>
      <c r="B217" s="10">
        <v>1</v>
      </c>
      <c r="C217" s="16">
        <v>14</v>
      </c>
      <c r="D217" s="17">
        <v>3</v>
      </c>
    </row>
    <row r="218" spans="1:5" x14ac:dyDescent="0.2">
      <c r="A218" s="20">
        <v>6</v>
      </c>
      <c r="B218" s="20">
        <v>1</v>
      </c>
      <c r="C218" s="16">
        <v>15</v>
      </c>
      <c r="D218" s="17">
        <v>0</v>
      </c>
    </row>
    <row r="219" spans="1:5" x14ac:dyDescent="0.2">
      <c r="A219" s="10">
        <v>6</v>
      </c>
      <c r="B219" s="10">
        <v>1</v>
      </c>
      <c r="C219" s="16">
        <v>16</v>
      </c>
      <c r="D219" s="17">
        <v>17</v>
      </c>
    </row>
    <row r="220" spans="1:5" x14ac:dyDescent="0.2">
      <c r="A220" s="10">
        <v>6</v>
      </c>
      <c r="B220" s="10">
        <v>1</v>
      </c>
      <c r="C220" s="16">
        <v>17</v>
      </c>
      <c r="D220" s="17">
        <v>1</v>
      </c>
    </row>
    <row r="221" spans="1:5" x14ac:dyDescent="0.2">
      <c r="A221" s="10">
        <v>6</v>
      </c>
      <c r="B221" s="10">
        <v>1</v>
      </c>
      <c r="C221" s="16">
        <v>18</v>
      </c>
      <c r="D221" s="17">
        <v>2</v>
      </c>
    </row>
    <row r="222" spans="1:5" x14ac:dyDescent="0.2">
      <c r="A222" s="10">
        <v>6</v>
      </c>
      <c r="B222" s="10">
        <v>1</v>
      </c>
      <c r="C222" s="16">
        <v>19</v>
      </c>
      <c r="D222" s="17">
        <v>3</v>
      </c>
    </row>
    <row r="223" spans="1:5" x14ac:dyDescent="0.2">
      <c r="A223" s="23">
        <v>6</v>
      </c>
      <c r="B223" s="23">
        <v>1</v>
      </c>
      <c r="C223" s="23">
        <v>20</v>
      </c>
      <c r="D223" s="24">
        <v>3</v>
      </c>
      <c r="E223" s="25"/>
    </row>
    <row r="224" spans="1:5" x14ac:dyDescent="0.2">
      <c r="A224" s="10">
        <v>6</v>
      </c>
      <c r="B224" s="10">
        <v>1</v>
      </c>
      <c r="C224" s="16">
        <v>21</v>
      </c>
      <c r="D224" s="17">
        <v>0</v>
      </c>
      <c r="E224" s="10" t="s">
        <v>159</v>
      </c>
    </row>
    <row r="225" spans="1:5" x14ac:dyDescent="0.2">
      <c r="A225" s="10">
        <v>6</v>
      </c>
      <c r="B225" s="10">
        <v>1</v>
      </c>
      <c r="C225" s="16">
        <v>22</v>
      </c>
      <c r="D225" s="17">
        <v>1</v>
      </c>
    </row>
    <row r="226" spans="1:5" x14ac:dyDescent="0.2">
      <c r="A226" s="10">
        <v>6</v>
      </c>
      <c r="B226" s="10">
        <v>1</v>
      </c>
      <c r="C226" s="16">
        <v>23</v>
      </c>
      <c r="D226" s="17">
        <v>2</v>
      </c>
    </row>
    <row r="227" spans="1:5" x14ac:dyDescent="0.2">
      <c r="A227" s="10">
        <v>6</v>
      </c>
      <c r="B227" s="10">
        <v>1</v>
      </c>
      <c r="C227" s="16">
        <v>24</v>
      </c>
      <c r="D227" s="17">
        <v>0</v>
      </c>
    </row>
    <row r="228" spans="1:5" x14ac:dyDescent="0.2">
      <c r="A228" s="20">
        <v>6</v>
      </c>
      <c r="B228" s="20">
        <v>1</v>
      </c>
      <c r="C228" s="16">
        <v>25</v>
      </c>
      <c r="D228" s="17">
        <v>2</v>
      </c>
    </row>
    <row r="229" spans="1:5" x14ac:dyDescent="0.2">
      <c r="A229" s="10">
        <v>6</v>
      </c>
      <c r="B229" s="10">
        <v>1</v>
      </c>
      <c r="C229" s="16">
        <v>26</v>
      </c>
      <c r="D229" s="17">
        <v>0</v>
      </c>
    </row>
    <row r="230" spans="1:5" x14ac:dyDescent="0.2">
      <c r="A230" s="10">
        <v>6</v>
      </c>
      <c r="B230" s="10">
        <v>1</v>
      </c>
      <c r="C230" s="16">
        <v>27</v>
      </c>
      <c r="D230" s="17">
        <v>0</v>
      </c>
    </row>
    <row r="231" spans="1:5" x14ac:dyDescent="0.2">
      <c r="A231" s="10">
        <v>6</v>
      </c>
      <c r="B231" s="10">
        <v>1</v>
      </c>
      <c r="C231" s="16">
        <v>28</v>
      </c>
      <c r="D231" s="17">
        <v>1</v>
      </c>
    </row>
    <row r="232" spans="1:5" x14ac:dyDescent="0.2">
      <c r="A232" s="20">
        <v>6</v>
      </c>
      <c r="B232" s="20">
        <v>1</v>
      </c>
      <c r="C232" s="16">
        <v>29</v>
      </c>
      <c r="D232" s="17">
        <v>1</v>
      </c>
    </row>
    <row r="233" spans="1:5" x14ac:dyDescent="0.2">
      <c r="A233" s="23">
        <v>6</v>
      </c>
      <c r="B233" s="23">
        <v>1</v>
      </c>
      <c r="C233" s="23">
        <v>30</v>
      </c>
      <c r="D233" s="24">
        <v>4</v>
      </c>
      <c r="E233" s="25"/>
    </row>
    <row r="234" spans="1:5" x14ac:dyDescent="0.2">
      <c r="A234" s="10">
        <v>6</v>
      </c>
      <c r="B234" s="10">
        <v>1</v>
      </c>
      <c r="C234" s="16">
        <v>31</v>
      </c>
      <c r="D234" s="17">
        <v>1</v>
      </c>
    </row>
    <row r="235" spans="1:5" x14ac:dyDescent="0.2">
      <c r="A235" s="10">
        <v>6</v>
      </c>
      <c r="B235" s="10">
        <v>1</v>
      </c>
      <c r="C235" s="16">
        <v>32</v>
      </c>
      <c r="D235" s="17">
        <v>5</v>
      </c>
    </row>
    <row r="236" spans="1:5" x14ac:dyDescent="0.2">
      <c r="A236" s="10">
        <v>6</v>
      </c>
      <c r="B236" s="10">
        <v>1</v>
      </c>
      <c r="C236" s="16">
        <v>33</v>
      </c>
      <c r="D236" s="17">
        <v>3</v>
      </c>
    </row>
    <row r="237" spans="1:5" x14ac:dyDescent="0.2">
      <c r="A237" s="10">
        <v>6</v>
      </c>
      <c r="B237" s="10">
        <v>1</v>
      </c>
      <c r="C237" s="16">
        <v>34</v>
      </c>
      <c r="D237" s="17">
        <v>0</v>
      </c>
    </row>
    <row r="238" spans="1:5" x14ac:dyDescent="0.2">
      <c r="A238" s="20">
        <v>6</v>
      </c>
      <c r="B238" s="20">
        <v>1</v>
      </c>
      <c r="C238" s="16">
        <v>35</v>
      </c>
      <c r="D238" s="17">
        <v>3</v>
      </c>
    </row>
    <row r="239" spans="1:5" x14ac:dyDescent="0.2">
      <c r="A239" s="10">
        <v>6</v>
      </c>
      <c r="B239" s="10">
        <v>1</v>
      </c>
      <c r="C239" s="16">
        <v>36</v>
      </c>
      <c r="D239" s="17">
        <v>0</v>
      </c>
    </row>
    <row r="240" spans="1:5" x14ac:dyDescent="0.2">
      <c r="A240" s="10">
        <v>6</v>
      </c>
      <c r="B240" s="10">
        <v>1</v>
      </c>
      <c r="C240" s="16">
        <v>37</v>
      </c>
      <c r="D240" s="17">
        <v>0</v>
      </c>
    </row>
    <row r="241" spans="1:5" x14ac:dyDescent="0.2">
      <c r="A241" s="10">
        <v>6</v>
      </c>
      <c r="B241" s="10">
        <v>1</v>
      </c>
      <c r="C241" s="16">
        <v>38</v>
      </c>
      <c r="D241" s="17">
        <v>10</v>
      </c>
    </row>
    <row r="242" spans="1:5" x14ac:dyDescent="0.2">
      <c r="A242" s="10">
        <v>6</v>
      </c>
      <c r="B242" s="10">
        <v>1</v>
      </c>
      <c r="C242" s="16">
        <v>39</v>
      </c>
      <c r="D242" s="17">
        <v>4</v>
      </c>
    </row>
    <row r="243" spans="1:5" ht="15.75" thickBot="1" x14ac:dyDescent="0.25">
      <c r="A243" s="27">
        <v>6</v>
      </c>
      <c r="B243" s="27">
        <v>1</v>
      </c>
      <c r="C243" s="27">
        <v>40</v>
      </c>
      <c r="D243" s="28">
        <v>7</v>
      </c>
      <c r="E243" s="43"/>
    </row>
    <row r="244" spans="1:5" x14ac:dyDescent="0.2">
      <c r="A244" s="10">
        <v>7</v>
      </c>
      <c r="B244" s="10">
        <v>1</v>
      </c>
      <c r="C244" s="16">
        <v>1</v>
      </c>
      <c r="D244" s="17">
        <v>0</v>
      </c>
      <c r="E244" s="10" t="s">
        <v>158</v>
      </c>
    </row>
    <row r="245" spans="1:5" x14ac:dyDescent="0.2">
      <c r="A245" s="10">
        <v>7</v>
      </c>
      <c r="B245" s="10">
        <v>1</v>
      </c>
      <c r="C245" s="16">
        <v>2</v>
      </c>
      <c r="D245" s="17">
        <v>3</v>
      </c>
    </row>
    <row r="246" spans="1:5" x14ac:dyDescent="0.2">
      <c r="A246" s="10">
        <v>7</v>
      </c>
      <c r="B246" s="10">
        <v>1</v>
      </c>
      <c r="C246" s="16">
        <v>3</v>
      </c>
      <c r="D246" s="17">
        <v>2</v>
      </c>
    </row>
    <row r="247" spans="1:5" x14ac:dyDescent="0.2">
      <c r="A247" s="10">
        <v>7</v>
      </c>
      <c r="B247" s="10">
        <v>1</v>
      </c>
      <c r="C247" s="16">
        <v>4</v>
      </c>
      <c r="D247" s="17">
        <v>2</v>
      </c>
    </row>
    <row r="248" spans="1:5" x14ac:dyDescent="0.2">
      <c r="A248" s="20">
        <v>7</v>
      </c>
      <c r="B248" s="20">
        <v>1</v>
      </c>
      <c r="C248" s="16">
        <v>5</v>
      </c>
      <c r="D248" s="17">
        <v>0</v>
      </c>
    </row>
    <row r="249" spans="1:5" x14ac:dyDescent="0.2">
      <c r="A249" s="10">
        <v>7</v>
      </c>
      <c r="B249" s="10">
        <v>1</v>
      </c>
      <c r="C249" s="16">
        <v>6</v>
      </c>
      <c r="D249" s="17">
        <v>0</v>
      </c>
    </row>
    <row r="250" spans="1:5" x14ac:dyDescent="0.2">
      <c r="A250" s="10">
        <v>7</v>
      </c>
      <c r="B250" s="10">
        <v>1</v>
      </c>
      <c r="C250" s="16">
        <v>7</v>
      </c>
      <c r="D250" s="17">
        <v>2</v>
      </c>
    </row>
    <row r="251" spans="1:5" x14ac:dyDescent="0.2">
      <c r="A251" s="10">
        <v>7</v>
      </c>
      <c r="B251" s="10">
        <v>1</v>
      </c>
      <c r="C251" s="16">
        <v>8</v>
      </c>
      <c r="D251" s="17">
        <v>5</v>
      </c>
    </row>
    <row r="252" spans="1:5" x14ac:dyDescent="0.2">
      <c r="A252" s="10">
        <v>7</v>
      </c>
      <c r="B252" s="10">
        <v>1</v>
      </c>
      <c r="C252" s="16">
        <v>9</v>
      </c>
      <c r="D252" s="17">
        <v>2</v>
      </c>
    </row>
    <row r="253" spans="1:5" x14ac:dyDescent="0.2">
      <c r="A253" s="23">
        <v>7</v>
      </c>
      <c r="B253" s="23">
        <v>1</v>
      </c>
      <c r="C253" s="23">
        <v>10</v>
      </c>
      <c r="D253" s="24">
        <v>2</v>
      </c>
      <c r="E253" s="25"/>
    </row>
    <row r="254" spans="1:5" x14ac:dyDescent="0.2">
      <c r="A254" s="10">
        <v>7</v>
      </c>
      <c r="B254" s="10">
        <v>1</v>
      </c>
      <c r="C254" s="16">
        <v>11</v>
      </c>
      <c r="D254" s="17">
        <v>0</v>
      </c>
    </row>
    <row r="255" spans="1:5" x14ac:dyDescent="0.2">
      <c r="A255" s="10">
        <v>7</v>
      </c>
      <c r="B255" s="10">
        <v>1</v>
      </c>
      <c r="C255" s="16">
        <v>12</v>
      </c>
      <c r="D255" s="17">
        <v>0</v>
      </c>
    </row>
    <row r="256" spans="1:5" x14ac:dyDescent="0.2">
      <c r="A256" s="10">
        <v>7</v>
      </c>
      <c r="B256" s="10">
        <v>1</v>
      </c>
      <c r="C256" s="16">
        <v>13</v>
      </c>
      <c r="D256" s="17">
        <v>2</v>
      </c>
    </row>
    <row r="257" spans="1:5" x14ac:dyDescent="0.2">
      <c r="A257" s="10">
        <v>7</v>
      </c>
      <c r="B257" s="10">
        <v>1</v>
      </c>
      <c r="C257" s="16">
        <v>14</v>
      </c>
      <c r="D257" s="17">
        <v>0</v>
      </c>
    </row>
    <row r="258" spans="1:5" x14ac:dyDescent="0.2">
      <c r="A258" s="20">
        <v>7</v>
      </c>
      <c r="B258" s="20">
        <v>1</v>
      </c>
      <c r="C258" s="16">
        <v>15</v>
      </c>
      <c r="D258" s="17">
        <v>0</v>
      </c>
    </row>
    <row r="259" spans="1:5" x14ac:dyDescent="0.2">
      <c r="A259" s="10">
        <v>7</v>
      </c>
      <c r="B259" s="10">
        <v>1</v>
      </c>
      <c r="C259" s="16">
        <v>16</v>
      </c>
      <c r="D259" s="17">
        <v>0</v>
      </c>
    </row>
    <row r="260" spans="1:5" x14ac:dyDescent="0.2">
      <c r="A260" s="10">
        <v>7</v>
      </c>
      <c r="B260" s="10">
        <v>1</v>
      </c>
      <c r="C260" s="16">
        <v>17</v>
      </c>
      <c r="D260" s="17">
        <v>0</v>
      </c>
    </row>
    <row r="261" spans="1:5" x14ac:dyDescent="0.2">
      <c r="A261" s="10">
        <v>7</v>
      </c>
      <c r="B261" s="10">
        <v>1</v>
      </c>
      <c r="C261" s="16">
        <v>18</v>
      </c>
      <c r="D261" s="17">
        <v>0</v>
      </c>
    </row>
    <row r="262" spans="1:5" x14ac:dyDescent="0.2">
      <c r="A262" s="10">
        <v>7</v>
      </c>
      <c r="B262" s="10">
        <v>1</v>
      </c>
      <c r="C262" s="16">
        <v>19</v>
      </c>
      <c r="D262" s="17">
        <v>0</v>
      </c>
    </row>
    <row r="263" spans="1:5" x14ac:dyDescent="0.2">
      <c r="A263" s="23">
        <v>7</v>
      </c>
      <c r="B263" s="23">
        <v>1</v>
      </c>
      <c r="C263" s="23">
        <v>20</v>
      </c>
      <c r="D263" s="24">
        <v>0</v>
      </c>
      <c r="E263" s="25"/>
    </row>
    <row r="264" spans="1:5" x14ac:dyDescent="0.2">
      <c r="A264" s="10">
        <v>7</v>
      </c>
      <c r="B264" s="10">
        <v>1</v>
      </c>
      <c r="C264" s="16">
        <v>21</v>
      </c>
      <c r="D264" s="17">
        <v>0</v>
      </c>
      <c r="E264" s="10" t="s">
        <v>159</v>
      </c>
    </row>
    <row r="265" spans="1:5" x14ac:dyDescent="0.2">
      <c r="A265" s="10">
        <v>7</v>
      </c>
      <c r="B265" s="10">
        <v>1</v>
      </c>
      <c r="C265" s="16">
        <v>22</v>
      </c>
      <c r="D265" s="17">
        <v>0</v>
      </c>
    </row>
    <row r="266" spans="1:5" x14ac:dyDescent="0.2">
      <c r="A266" s="10">
        <v>7</v>
      </c>
      <c r="B266" s="10">
        <v>1</v>
      </c>
      <c r="C266" s="16">
        <v>23</v>
      </c>
      <c r="D266" s="17">
        <v>0</v>
      </c>
    </row>
    <row r="267" spans="1:5" x14ac:dyDescent="0.2">
      <c r="A267" s="10">
        <v>7</v>
      </c>
      <c r="B267" s="10">
        <v>1</v>
      </c>
      <c r="C267" s="16">
        <v>24</v>
      </c>
      <c r="D267" s="17">
        <v>2</v>
      </c>
    </row>
    <row r="268" spans="1:5" x14ac:dyDescent="0.2">
      <c r="A268" s="20">
        <v>7</v>
      </c>
      <c r="B268" s="20">
        <v>1</v>
      </c>
      <c r="C268" s="16">
        <v>25</v>
      </c>
      <c r="D268" s="17">
        <v>0</v>
      </c>
    </row>
    <row r="269" spans="1:5" x14ac:dyDescent="0.2">
      <c r="A269" s="10">
        <v>7</v>
      </c>
      <c r="B269" s="10">
        <v>1</v>
      </c>
      <c r="C269" s="16">
        <v>26</v>
      </c>
      <c r="D269" s="17">
        <v>3</v>
      </c>
    </row>
    <row r="270" spans="1:5" x14ac:dyDescent="0.2">
      <c r="A270" s="10">
        <v>7</v>
      </c>
      <c r="B270" s="10">
        <v>1</v>
      </c>
      <c r="C270" s="16">
        <v>27</v>
      </c>
      <c r="D270" s="17">
        <v>0</v>
      </c>
    </row>
    <row r="271" spans="1:5" x14ac:dyDescent="0.2">
      <c r="A271" s="10">
        <v>7</v>
      </c>
      <c r="B271" s="10">
        <v>1</v>
      </c>
      <c r="C271" s="16">
        <v>28</v>
      </c>
      <c r="D271" s="17">
        <v>8</v>
      </c>
    </row>
    <row r="272" spans="1:5" x14ac:dyDescent="0.2">
      <c r="A272" s="20">
        <v>7</v>
      </c>
      <c r="B272" s="20">
        <v>1</v>
      </c>
      <c r="C272" s="16">
        <v>29</v>
      </c>
      <c r="D272" s="17">
        <v>4</v>
      </c>
    </row>
    <row r="273" spans="1:5" x14ac:dyDescent="0.2">
      <c r="A273" s="23">
        <v>7</v>
      </c>
      <c r="B273" s="23">
        <v>1</v>
      </c>
      <c r="C273" s="23">
        <v>30</v>
      </c>
      <c r="D273" s="24">
        <v>0</v>
      </c>
      <c r="E273" s="25"/>
    </row>
    <row r="274" spans="1:5" x14ac:dyDescent="0.2">
      <c r="A274" s="10">
        <v>7</v>
      </c>
      <c r="B274" s="10">
        <v>1</v>
      </c>
      <c r="C274" s="16">
        <v>31</v>
      </c>
      <c r="D274" s="17">
        <v>5</v>
      </c>
    </row>
    <row r="275" spans="1:5" x14ac:dyDescent="0.2">
      <c r="A275" s="10">
        <v>7</v>
      </c>
      <c r="B275" s="10">
        <v>1</v>
      </c>
      <c r="C275" s="16">
        <v>32</v>
      </c>
      <c r="D275" s="17">
        <v>7</v>
      </c>
    </row>
    <row r="276" spans="1:5" x14ac:dyDescent="0.2">
      <c r="A276" s="10">
        <v>7</v>
      </c>
      <c r="B276" s="10">
        <v>1</v>
      </c>
      <c r="C276" s="16">
        <v>33</v>
      </c>
      <c r="D276" s="17">
        <v>0</v>
      </c>
    </row>
    <row r="277" spans="1:5" x14ac:dyDescent="0.2">
      <c r="A277" s="10">
        <v>7</v>
      </c>
      <c r="B277" s="10">
        <v>1</v>
      </c>
      <c r="C277" s="16">
        <v>34</v>
      </c>
      <c r="D277" s="17">
        <v>4</v>
      </c>
    </row>
    <row r="278" spans="1:5" x14ac:dyDescent="0.2">
      <c r="A278" s="20">
        <v>7</v>
      </c>
      <c r="B278" s="20">
        <v>1</v>
      </c>
      <c r="C278" s="16">
        <v>35</v>
      </c>
      <c r="D278" s="17">
        <v>11</v>
      </c>
    </row>
    <row r="279" spans="1:5" x14ac:dyDescent="0.2">
      <c r="A279" s="10">
        <v>7</v>
      </c>
      <c r="B279" s="10">
        <v>1</v>
      </c>
      <c r="C279" s="16">
        <v>36</v>
      </c>
      <c r="D279" s="17">
        <v>0</v>
      </c>
    </row>
    <row r="280" spans="1:5" x14ac:dyDescent="0.2">
      <c r="A280" s="10">
        <v>7</v>
      </c>
      <c r="B280" s="10">
        <v>1</v>
      </c>
      <c r="C280" s="16">
        <v>37</v>
      </c>
      <c r="D280" s="17">
        <v>0</v>
      </c>
    </row>
    <row r="281" spans="1:5" x14ac:dyDescent="0.2">
      <c r="A281" s="10">
        <v>7</v>
      </c>
      <c r="B281" s="10">
        <v>1</v>
      </c>
      <c r="C281" s="16">
        <v>38</v>
      </c>
      <c r="D281" s="17">
        <v>0</v>
      </c>
    </row>
    <row r="282" spans="1:5" x14ac:dyDescent="0.2">
      <c r="A282" s="10">
        <v>7</v>
      </c>
      <c r="B282" s="10">
        <v>1</v>
      </c>
      <c r="C282" s="16">
        <v>39</v>
      </c>
      <c r="D282" s="17">
        <v>4</v>
      </c>
    </row>
    <row r="283" spans="1:5" ht="15.75" thickBot="1" x14ac:dyDescent="0.25">
      <c r="A283" s="27">
        <v>7</v>
      </c>
      <c r="B283" s="27">
        <v>1</v>
      </c>
      <c r="C283" s="27">
        <v>40</v>
      </c>
      <c r="D283" s="28">
        <v>2</v>
      </c>
      <c r="E283" s="43"/>
    </row>
    <row r="284" spans="1:5" x14ac:dyDescent="0.2">
      <c r="A284" s="10">
        <v>8</v>
      </c>
      <c r="B284" s="10">
        <v>1</v>
      </c>
      <c r="C284" s="16">
        <v>1</v>
      </c>
      <c r="D284" s="17">
        <v>2</v>
      </c>
      <c r="E284" s="10" t="s">
        <v>158</v>
      </c>
    </row>
    <row r="285" spans="1:5" x14ac:dyDescent="0.2">
      <c r="A285" s="10">
        <v>8</v>
      </c>
      <c r="B285" s="10">
        <v>1</v>
      </c>
      <c r="C285" s="16">
        <v>2</v>
      </c>
      <c r="D285" s="17">
        <v>6</v>
      </c>
    </row>
    <row r="286" spans="1:5" x14ac:dyDescent="0.2">
      <c r="A286" s="10">
        <v>8</v>
      </c>
      <c r="B286" s="10">
        <v>1</v>
      </c>
      <c r="C286" s="16">
        <v>3</v>
      </c>
      <c r="D286" s="17">
        <v>0</v>
      </c>
    </row>
    <row r="287" spans="1:5" x14ac:dyDescent="0.2">
      <c r="A287" s="10">
        <v>8</v>
      </c>
      <c r="B287" s="10">
        <v>1</v>
      </c>
      <c r="C287" s="16">
        <v>4</v>
      </c>
      <c r="D287" s="17">
        <v>0</v>
      </c>
    </row>
    <row r="288" spans="1:5" x14ac:dyDescent="0.2">
      <c r="A288" s="20">
        <v>8</v>
      </c>
      <c r="B288" s="20">
        <v>1</v>
      </c>
      <c r="C288" s="16">
        <v>5</v>
      </c>
      <c r="D288" s="17">
        <v>8</v>
      </c>
    </row>
    <row r="289" spans="1:5" x14ac:dyDescent="0.2">
      <c r="A289" s="10">
        <v>8</v>
      </c>
      <c r="B289" s="10">
        <v>1</v>
      </c>
      <c r="C289" s="16">
        <v>6</v>
      </c>
      <c r="D289" s="17">
        <v>3</v>
      </c>
    </row>
    <row r="290" spans="1:5" x14ac:dyDescent="0.2">
      <c r="A290" s="10">
        <v>8</v>
      </c>
      <c r="B290" s="10">
        <v>1</v>
      </c>
      <c r="C290" s="16">
        <v>7</v>
      </c>
      <c r="D290" s="17">
        <v>0</v>
      </c>
    </row>
    <row r="291" spans="1:5" x14ac:dyDescent="0.2">
      <c r="A291" s="10">
        <v>8</v>
      </c>
      <c r="B291" s="10">
        <v>1</v>
      </c>
      <c r="C291" s="16">
        <v>8</v>
      </c>
      <c r="D291" s="17">
        <v>0</v>
      </c>
    </row>
    <row r="292" spans="1:5" x14ac:dyDescent="0.2">
      <c r="A292" s="10">
        <v>8</v>
      </c>
      <c r="B292" s="10">
        <v>1</v>
      </c>
      <c r="C292" s="16">
        <v>9</v>
      </c>
      <c r="D292" s="17">
        <v>5</v>
      </c>
    </row>
    <row r="293" spans="1:5" x14ac:dyDescent="0.2">
      <c r="A293" s="23">
        <v>8</v>
      </c>
      <c r="B293" s="23">
        <v>1</v>
      </c>
      <c r="C293" s="23">
        <v>10</v>
      </c>
      <c r="D293" s="24">
        <v>0</v>
      </c>
      <c r="E293" s="25"/>
    </row>
    <row r="294" spans="1:5" x14ac:dyDescent="0.2">
      <c r="A294" s="10">
        <v>8</v>
      </c>
      <c r="B294" s="10">
        <v>1</v>
      </c>
      <c r="C294" s="16">
        <v>11</v>
      </c>
      <c r="D294" s="17">
        <v>4</v>
      </c>
    </row>
    <row r="295" spans="1:5" x14ac:dyDescent="0.2">
      <c r="A295" s="10">
        <v>8</v>
      </c>
      <c r="B295" s="10">
        <v>1</v>
      </c>
      <c r="C295" s="16">
        <v>12</v>
      </c>
      <c r="D295" s="17">
        <v>1</v>
      </c>
    </row>
    <row r="296" spans="1:5" x14ac:dyDescent="0.2">
      <c r="A296" s="10">
        <v>8</v>
      </c>
      <c r="B296" s="10">
        <v>1</v>
      </c>
      <c r="C296" s="16">
        <v>13</v>
      </c>
      <c r="D296" s="17">
        <v>6</v>
      </c>
    </row>
    <row r="297" spans="1:5" x14ac:dyDescent="0.2">
      <c r="A297" s="10">
        <v>8</v>
      </c>
      <c r="B297" s="10">
        <v>1</v>
      </c>
      <c r="C297" s="16">
        <v>14</v>
      </c>
      <c r="D297" s="17">
        <v>2</v>
      </c>
    </row>
    <row r="298" spans="1:5" x14ac:dyDescent="0.2">
      <c r="A298" s="20">
        <v>8</v>
      </c>
      <c r="B298" s="20">
        <v>1</v>
      </c>
      <c r="C298" s="16">
        <v>15</v>
      </c>
      <c r="D298" s="17">
        <v>2</v>
      </c>
    </row>
    <row r="299" spans="1:5" x14ac:dyDescent="0.2">
      <c r="A299" s="10">
        <v>8</v>
      </c>
      <c r="B299" s="10">
        <v>1</v>
      </c>
      <c r="C299" s="16">
        <v>16</v>
      </c>
      <c r="D299" s="17">
        <v>0</v>
      </c>
    </row>
    <row r="300" spans="1:5" x14ac:dyDescent="0.2">
      <c r="A300" s="10">
        <v>8</v>
      </c>
      <c r="B300" s="10">
        <v>1</v>
      </c>
      <c r="C300" s="16">
        <v>17</v>
      </c>
      <c r="D300" s="17">
        <v>11</v>
      </c>
    </row>
    <row r="301" spans="1:5" x14ac:dyDescent="0.2">
      <c r="A301" s="10">
        <v>8</v>
      </c>
      <c r="B301" s="10">
        <v>1</v>
      </c>
      <c r="C301" s="16">
        <v>18</v>
      </c>
      <c r="D301" s="17">
        <v>6</v>
      </c>
    </row>
    <row r="302" spans="1:5" x14ac:dyDescent="0.2">
      <c r="A302" s="10">
        <v>8</v>
      </c>
      <c r="B302" s="10">
        <v>1</v>
      </c>
      <c r="C302" s="16">
        <v>19</v>
      </c>
      <c r="D302" s="17">
        <v>9</v>
      </c>
    </row>
    <row r="303" spans="1:5" x14ac:dyDescent="0.2">
      <c r="A303" s="23">
        <v>8</v>
      </c>
      <c r="B303" s="23">
        <v>1</v>
      </c>
      <c r="C303" s="23">
        <v>20</v>
      </c>
      <c r="D303" s="24">
        <v>0</v>
      </c>
      <c r="E303" s="25"/>
    </row>
    <row r="304" spans="1:5" x14ac:dyDescent="0.2">
      <c r="A304" s="10">
        <v>8</v>
      </c>
      <c r="B304" s="10">
        <v>1</v>
      </c>
      <c r="C304" s="16">
        <v>21</v>
      </c>
      <c r="D304" s="17">
        <v>1</v>
      </c>
      <c r="E304" s="10" t="s">
        <v>159</v>
      </c>
    </row>
    <row r="305" spans="1:5" x14ac:dyDescent="0.2">
      <c r="A305" s="10">
        <v>8</v>
      </c>
      <c r="B305" s="10">
        <v>1</v>
      </c>
      <c r="C305" s="16">
        <v>22</v>
      </c>
      <c r="D305" s="17">
        <v>0</v>
      </c>
    </row>
    <row r="306" spans="1:5" x14ac:dyDescent="0.2">
      <c r="A306" s="10">
        <v>8</v>
      </c>
      <c r="B306" s="10">
        <v>1</v>
      </c>
      <c r="C306" s="16">
        <v>23</v>
      </c>
      <c r="D306" s="17">
        <v>0</v>
      </c>
    </row>
    <row r="307" spans="1:5" x14ac:dyDescent="0.2">
      <c r="A307" s="10">
        <v>8</v>
      </c>
      <c r="B307" s="10">
        <v>1</v>
      </c>
      <c r="C307" s="16">
        <v>24</v>
      </c>
      <c r="D307" s="17">
        <v>0</v>
      </c>
    </row>
    <row r="308" spans="1:5" x14ac:dyDescent="0.2">
      <c r="A308" s="20">
        <v>8</v>
      </c>
      <c r="B308" s="20">
        <v>1</v>
      </c>
      <c r="C308" s="16">
        <v>25</v>
      </c>
      <c r="D308" s="17">
        <v>0</v>
      </c>
    </row>
    <row r="309" spans="1:5" x14ac:dyDescent="0.2">
      <c r="A309" s="10">
        <v>8</v>
      </c>
      <c r="B309" s="10">
        <v>1</v>
      </c>
      <c r="C309" s="16">
        <v>26</v>
      </c>
      <c r="D309" s="17">
        <v>1</v>
      </c>
    </row>
    <row r="310" spans="1:5" x14ac:dyDescent="0.2">
      <c r="A310" s="10">
        <v>8</v>
      </c>
      <c r="B310" s="10">
        <v>1</v>
      </c>
      <c r="C310" s="16">
        <v>27</v>
      </c>
      <c r="D310" s="17">
        <v>0</v>
      </c>
    </row>
    <row r="311" spans="1:5" x14ac:dyDescent="0.2">
      <c r="A311" s="10">
        <v>8</v>
      </c>
      <c r="B311" s="10">
        <v>1</v>
      </c>
      <c r="C311" s="16">
        <v>28</v>
      </c>
      <c r="D311" s="17">
        <v>0</v>
      </c>
    </row>
    <row r="312" spans="1:5" x14ac:dyDescent="0.2">
      <c r="A312" s="20">
        <v>8</v>
      </c>
      <c r="B312" s="20">
        <v>1</v>
      </c>
      <c r="C312" s="16">
        <v>29</v>
      </c>
      <c r="D312" s="17">
        <v>0</v>
      </c>
    </row>
    <row r="313" spans="1:5" x14ac:dyDescent="0.2">
      <c r="A313" s="23">
        <v>8</v>
      </c>
      <c r="B313" s="23">
        <v>1</v>
      </c>
      <c r="C313" s="23">
        <v>30</v>
      </c>
      <c r="D313" s="24">
        <v>14</v>
      </c>
      <c r="E313" s="25"/>
    </row>
    <row r="314" spans="1:5" x14ac:dyDescent="0.2">
      <c r="A314" s="10">
        <v>8</v>
      </c>
      <c r="B314" s="10">
        <v>1</v>
      </c>
      <c r="C314" s="16">
        <v>31</v>
      </c>
      <c r="D314" s="17">
        <v>0</v>
      </c>
    </row>
    <row r="315" spans="1:5" x14ac:dyDescent="0.2">
      <c r="A315" s="10">
        <v>8</v>
      </c>
      <c r="B315" s="10">
        <v>1</v>
      </c>
      <c r="C315" s="16">
        <v>32</v>
      </c>
      <c r="D315" s="17">
        <v>0</v>
      </c>
    </row>
    <row r="316" spans="1:5" x14ac:dyDescent="0.2">
      <c r="A316" s="10">
        <v>8</v>
      </c>
      <c r="B316" s="10">
        <v>1</v>
      </c>
      <c r="C316" s="16">
        <v>33</v>
      </c>
      <c r="D316" s="17">
        <v>0</v>
      </c>
    </row>
    <row r="317" spans="1:5" x14ac:dyDescent="0.2">
      <c r="A317" s="10">
        <v>8</v>
      </c>
      <c r="B317" s="10">
        <v>1</v>
      </c>
      <c r="C317" s="16">
        <v>34</v>
      </c>
      <c r="D317" s="17">
        <v>0</v>
      </c>
    </row>
    <row r="318" spans="1:5" x14ac:dyDescent="0.2">
      <c r="A318" s="20">
        <v>8</v>
      </c>
      <c r="B318" s="20">
        <v>1</v>
      </c>
      <c r="C318" s="16">
        <v>35</v>
      </c>
      <c r="D318" s="17">
        <v>1</v>
      </c>
    </row>
    <row r="319" spans="1:5" x14ac:dyDescent="0.2">
      <c r="A319" s="10">
        <v>8</v>
      </c>
      <c r="B319" s="10">
        <v>1</v>
      </c>
      <c r="C319" s="16">
        <v>36</v>
      </c>
      <c r="D319" s="17">
        <v>0</v>
      </c>
    </row>
    <row r="320" spans="1:5" x14ac:dyDescent="0.2">
      <c r="A320" s="10">
        <v>8</v>
      </c>
      <c r="B320" s="10">
        <v>1</v>
      </c>
      <c r="C320" s="16">
        <v>37</v>
      </c>
      <c r="D320" s="17">
        <v>0</v>
      </c>
    </row>
    <row r="321" spans="1:5" x14ac:dyDescent="0.2">
      <c r="A321" s="10">
        <v>8</v>
      </c>
      <c r="B321" s="10">
        <v>1</v>
      </c>
      <c r="C321" s="16">
        <v>38</v>
      </c>
      <c r="D321" s="17">
        <v>0</v>
      </c>
    </row>
    <row r="322" spans="1:5" x14ac:dyDescent="0.2">
      <c r="A322" s="10">
        <v>8</v>
      </c>
      <c r="B322" s="10">
        <v>1</v>
      </c>
      <c r="C322" s="16">
        <v>39</v>
      </c>
      <c r="D322" s="17">
        <v>0</v>
      </c>
    </row>
    <row r="323" spans="1:5" ht="15.75" thickBot="1" x14ac:dyDescent="0.25">
      <c r="A323" s="27">
        <v>8</v>
      </c>
      <c r="B323" s="27">
        <v>1</v>
      </c>
      <c r="C323" s="27">
        <v>40</v>
      </c>
      <c r="D323" s="28">
        <v>0</v>
      </c>
      <c r="E323" s="43"/>
    </row>
    <row r="324" spans="1:5" x14ac:dyDescent="0.2">
      <c r="A324" s="10">
        <v>9</v>
      </c>
      <c r="B324" s="10">
        <v>1</v>
      </c>
      <c r="C324" s="16">
        <v>1</v>
      </c>
      <c r="D324" s="17">
        <v>0</v>
      </c>
      <c r="E324" s="10" t="s">
        <v>160</v>
      </c>
    </row>
    <row r="325" spans="1:5" x14ac:dyDescent="0.2">
      <c r="A325" s="10">
        <v>9</v>
      </c>
      <c r="B325" s="10">
        <v>1</v>
      </c>
      <c r="C325" s="16">
        <v>2</v>
      </c>
      <c r="D325" s="17">
        <v>0</v>
      </c>
    </row>
    <row r="326" spans="1:5" x14ac:dyDescent="0.2">
      <c r="A326" s="10">
        <v>9</v>
      </c>
      <c r="B326" s="10">
        <v>1</v>
      </c>
      <c r="C326" s="16">
        <v>3</v>
      </c>
      <c r="D326" s="17">
        <v>0</v>
      </c>
    </row>
    <row r="327" spans="1:5" x14ac:dyDescent="0.2">
      <c r="A327" s="10">
        <v>9</v>
      </c>
      <c r="B327" s="10">
        <v>1</v>
      </c>
      <c r="C327" s="16">
        <v>4</v>
      </c>
      <c r="D327" s="17">
        <v>0</v>
      </c>
    </row>
    <row r="328" spans="1:5" x14ac:dyDescent="0.2">
      <c r="A328" s="20">
        <v>9</v>
      </c>
      <c r="B328" s="20">
        <v>1</v>
      </c>
      <c r="C328" s="16">
        <v>5</v>
      </c>
      <c r="D328" s="17">
        <v>0</v>
      </c>
    </row>
    <row r="329" spans="1:5" x14ac:dyDescent="0.2">
      <c r="A329" s="10">
        <v>9</v>
      </c>
      <c r="B329" s="10">
        <v>1</v>
      </c>
      <c r="C329" s="16">
        <v>6</v>
      </c>
      <c r="D329" s="17">
        <v>0</v>
      </c>
    </row>
    <row r="330" spans="1:5" x14ac:dyDescent="0.2">
      <c r="A330" s="10">
        <v>9</v>
      </c>
      <c r="B330" s="10">
        <v>1</v>
      </c>
      <c r="C330" s="16">
        <v>7</v>
      </c>
      <c r="D330" s="17">
        <v>0</v>
      </c>
    </row>
    <row r="331" spans="1:5" x14ac:dyDescent="0.2">
      <c r="A331" s="10">
        <v>9</v>
      </c>
      <c r="B331" s="10">
        <v>1</v>
      </c>
      <c r="C331" s="16">
        <v>8</v>
      </c>
      <c r="D331" s="17">
        <v>0</v>
      </c>
    </row>
    <row r="332" spans="1:5" x14ac:dyDescent="0.2">
      <c r="A332" s="10">
        <v>9</v>
      </c>
      <c r="B332" s="10">
        <v>1</v>
      </c>
      <c r="C332" s="16">
        <v>9</v>
      </c>
      <c r="D332" s="17">
        <v>2</v>
      </c>
    </row>
    <row r="333" spans="1:5" x14ac:dyDescent="0.2">
      <c r="A333" s="23">
        <v>9</v>
      </c>
      <c r="B333" s="23">
        <v>1</v>
      </c>
      <c r="C333" s="23">
        <v>10</v>
      </c>
      <c r="D333" s="24">
        <v>0</v>
      </c>
      <c r="E333" s="25"/>
    </row>
    <row r="334" spans="1:5" x14ac:dyDescent="0.2">
      <c r="A334" s="10">
        <v>9</v>
      </c>
      <c r="B334" s="10">
        <v>1</v>
      </c>
      <c r="C334" s="16">
        <v>11</v>
      </c>
      <c r="D334" s="17">
        <v>1</v>
      </c>
    </row>
    <row r="335" spans="1:5" x14ac:dyDescent="0.2">
      <c r="A335" s="10">
        <v>9</v>
      </c>
      <c r="B335" s="10">
        <v>1</v>
      </c>
      <c r="C335" s="16">
        <v>12</v>
      </c>
      <c r="D335" s="17">
        <v>0</v>
      </c>
    </row>
    <row r="336" spans="1:5" x14ac:dyDescent="0.2">
      <c r="A336" s="10">
        <v>9</v>
      </c>
      <c r="B336" s="10">
        <v>1</v>
      </c>
      <c r="C336" s="16">
        <v>13</v>
      </c>
      <c r="D336" s="17">
        <v>0</v>
      </c>
    </row>
    <row r="337" spans="1:5" x14ac:dyDescent="0.2">
      <c r="A337" s="10">
        <v>9</v>
      </c>
      <c r="B337" s="10">
        <v>1</v>
      </c>
      <c r="C337" s="16">
        <v>14</v>
      </c>
      <c r="D337" s="17">
        <v>0</v>
      </c>
    </row>
    <row r="338" spans="1:5" x14ac:dyDescent="0.2">
      <c r="A338" s="20">
        <v>9</v>
      </c>
      <c r="B338" s="20">
        <v>1</v>
      </c>
      <c r="C338" s="16">
        <v>15</v>
      </c>
      <c r="D338" s="17">
        <v>0</v>
      </c>
    </row>
    <row r="339" spans="1:5" x14ac:dyDescent="0.2">
      <c r="A339" s="10">
        <v>9</v>
      </c>
      <c r="B339" s="10">
        <v>1</v>
      </c>
      <c r="C339" s="16">
        <v>16</v>
      </c>
      <c r="D339" s="17">
        <v>0</v>
      </c>
    </row>
    <row r="340" spans="1:5" x14ac:dyDescent="0.2">
      <c r="A340" s="10">
        <v>9</v>
      </c>
      <c r="B340" s="10">
        <v>1</v>
      </c>
      <c r="C340" s="16">
        <v>17</v>
      </c>
      <c r="D340" s="17">
        <v>0</v>
      </c>
    </row>
    <row r="341" spans="1:5" x14ac:dyDescent="0.2">
      <c r="A341" s="10">
        <v>9</v>
      </c>
      <c r="B341" s="10">
        <v>1</v>
      </c>
      <c r="C341" s="16">
        <v>18</v>
      </c>
      <c r="D341" s="17">
        <v>0</v>
      </c>
    </row>
    <row r="342" spans="1:5" x14ac:dyDescent="0.2">
      <c r="A342" s="10">
        <v>9</v>
      </c>
      <c r="B342" s="10">
        <v>1</v>
      </c>
      <c r="C342" s="16">
        <v>19</v>
      </c>
      <c r="D342" s="17">
        <v>0</v>
      </c>
    </row>
    <row r="343" spans="1:5" x14ac:dyDescent="0.2">
      <c r="A343" s="23">
        <v>9</v>
      </c>
      <c r="B343" s="23">
        <v>1</v>
      </c>
      <c r="C343" s="23">
        <v>20</v>
      </c>
      <c r="D343" s="24">
        <v>0</v>
      </c>
      <c r="E343" s="25"/>
    </row>
    <row r="344" spans="1:5" x14ac:dyDescent="0.2">
      <c r="A344" s="10">
        <v>9</v>
      </c>
      <c r="B344" s="10">
        <v>1</v>
      </c>
      <c r="C344" s="16">
        <v>21</v>
      </c>
      <c r="D344" s="17">
        <v>2</v>
      </c>
      <c r="E344" s="10" t="s">
        <v>161</v>
      </c>
    </row>
    <row r="345" spans="1:5" x14ac:dyDescent="0.2">
      <c r="A345" s="10">
        <v>9</v>
      </c>
      <c r="B345" s="10">
        <v>1</v>
      </c>
      <c r="C345" s="16">
        <v>22</v>
      </c>
      <c r="D345" s="17">
        <v>0</v>
      </c>
    </row>
    <row r="346" spans="1:5" x14ac:dyDescent="0.2">
      <c r="A346" s="10">
        <v>9</v>
      </c>
      <c r="B346" s="10">
        <v>1</v>
      </c>
      <c r="C346" s="16">
        <v>23</v>
      </c>
      <c r="D346" s="17">
        <v>0</v>
      </c>
    </row>
    <row r="347" spans="1:5" x14ac:dyDescent="0.2">
      <c r="A347" s="10">
        <v>9</v>
      </c>
      <c r="B347" s="10">
        <v>1</v>
      </c>
      <c r="C347" s="16">
        <v>24</v>
      </c>
      <c r="D347" s="17">
        <v>0</v>
      </c>
    </row>
    <row r="348" spans="1:5" x14ac:dyDescent="0.2">
      <c r="A348" s="20">
        <v>9</v>
      </c>
      <c r="B348" s="20">
        <v>1</v>
      </c>
      <c r="C348" s="16">
        <v>25</v>
      </c>
      <c r="D348" s="17">
        <v>0</v>
      </c>
    </row>
    <row r="349" spans="1:5" x14ac:dyDescent="0.2">
      <c r="A349" s="10">
        <v>9</v>
      </c>
      <c r="B349" s="10">
        <v>1</v>
      </c>
      <c r="C349" s="16">
        <v>26</v>
      </c>
      <c r="D349" s="17">
        <v>0</v>
      </c>
    </row>
    <row r="350" spans="1:5" x14ac:dyDescent="0.2">
      <c r="A350" s="10">
        <v>9</v>
      </c>
      <c r="B350" s="10">
        <v>1</v>
      </c>
      <c r="C350" s="16">
        <v>27</v>
      </c>
      <c r="D350" s="17">
        <v>0</v>
      </c>
    </row>
    <row r="351" spans="1:5" x14ac:dyDescent="0.2">
      <c r="A351" s="10">
        <v>9</v>
      </c>
      <c r="B351" s="10">
        <v>1</v>
      </c>
      <c r="C351" s="16">
        <v>28</v>
      </c>
      <c r="D351" s="17">
        <v>0</v>
      </c>
    </row>
    <row r="352" spans="1:5" x14ac:dyDescent="0.2">
      <c r="A352" s="20">
        <v>9</v>
      </c>
      <c r="B352" s="20">
        <v>1</v>
      </c>
      <c r="C352" s="16">
        <v>29</v>
      </c>
      <c r="D352" s="17">
        <v>0</v>
      </c>
    </row>
    <row r="353" spans="1:5" x14ac:dyDescent="0.2">
      <c r="A353" s="23">
        <v>9</v>
      </c>
      <c r="B353" s="23">
        <v>1</v>
      </c>
      <c r="C353" s="23">
        <v>30</v>
      </c>
      <c r="D353" s="24">
        <v>0</v>
      </c>
      <c r="E353" s="25"/>
    </row>
    <row r="354" spans="1:5" x14ac:dyDescent="0.2">
      <c r="A354" s="10">
        <v>9</v>
      </c>
      <c r="B354" s="10">
        <v>1</v>
      </c>
      <c r="C354" s="16">
        <v>31</v>
      </c>
      <c r="D354" s="17">
        <v>0</v>
      </c>
    </row>
    <row r="355" spans="1:5" x14ac:dyDescent="0.2">
      <c r="A355" s="10">
        <v>9</v>
      </c>
      <c r="B355" s="10">
        <v>1</v>
      </c>
      <c r="C355" s="16">
        <v>32</v>
      </c>
      <c r="D355" s="17">
        <v>0</v>
      </c>
    </row>
    <row r="356" spans="1:5" x14ac:dyDescent="0.2">
      <c r="A356" s="10">
        <v>9</v>
      </c>
      <c r="B356" s="10">
        <v>1</v>
      </c>
      <c r="C356" s="16">
        <v>33</v>
      </c>
      <c r="D356" s="17">
        <v>0</v>
      </c>
    </row>
    <row r="357" spans="1:5" x14ac:dyDescent="0.2">
      <c r="A357" s="10">
        <v>9</v>
      </c>
      <c r="B357" s="10">
        <v>1</v>
      </c>
      <c r="C357" s="16">
        <v>34</v>
      </c>
      <c r="D357" s="17">
        <v>0</v>
      </c>
    </row>
    <row r="358" spans="1:5" x14ac:dyDescent="0.2">
      <c r="A358" s="20">
        <v>9</v>
      </c>
      <c r="B358" s="20">
        <v>1</v>
      </c>
      <c r="C358" s="16">
        <v>35</v>
      </c>
      <c r="D358" s="17">
        <v>0</v>
      </c>
    </row>
    <row r="359" spans="1:5" x14ac:dyDescent="0.2">
      <c r="A359" s="10">
        <v>9</v>
      </c>
      <c r="B359" s="10">
        <v>1</v>
      </c>
      <c r="C359" s="16">
        <v>36</v>
      </c>
      <c r="D359" s="17">
        <v>0</v>
      </c>
    </row>
    <row r="360" spans="1:5" x14ac:dyDescent="0.2">
      <c r="A360" s="10">
        <v>9</v>
      </c>
      <c r="B360" s="10">
        <v>1</v>
      </c>
      <c r="C360" s="16">
        <v>37</v>
      </c>
      <c r="D360" s="17">
        <v>3</v>
      </c>
    </row>
    <row r="361" spans="1:5" x14ac:dyDescent="0.2">
      <c r="A361" s="10">
        <v>9</v>
      </c>
      <c r="B361" s="10">
        <v>1</v>
      </c>
      <c r="C361" s="16">
        <v>38</v>
      </c>
      <c r="D361" s="17">
        <v>0</v>
      </c>
    </row>
    <row r="362" spans="1:5" x14ac:dyDescent="0.2">
      <c r="A362" s="10">
        <v>9</v>
      </c>
      <c r="B362" s="10">
        <v>1</v>
      </c>
      <c r="C362" s="16">
        <v>39</v>
      </c>
      <c r="D362" s="17">
        <v>6</v>
      </c>
    </row>
    <row r="363" spans="1:5" ht="15.75" thickBot="1" x14ac:dyDescent="0.25">
      <c r="A363" s="27">
        <v>9</v>
      </c>
      <c r="B363" s="27">
        <v>1</v>
      </c>
      <c r="C363" s="27">
        <v>40</v>
      </c>
      <c r="D363" s="28">
        <v>0</v>
      </c>
      <c r="E363" s="43"/>
    </row>
    <row r="364" spans="1:5" x14ac:dyDescent="0.2">
      <c r="A364" s="10">
        <v>10</v>
      </c>
      <c r="B364" s="10">
        <v>1</v>
      </c>
      <c r="C364" s="16">
        <v>1</v>
      </c>
      <c r="D364" s="17">
        <v>8</v>
      </c>
      <c r="E364" s="10" t="s">
        <v>160</v>
      </c>
    </row>
    <row r="365" spans="1:5" x14ac:dyDescent="0.2">
      <c r="A365" s="10">
        <v>10</v>
      </c>
      <c r="B365" s="10">
        <v>1</v>
      </c>
      <c r="C365" s="16">
        <v>2</v>
      </c>
      <c r="D365" s="17">
        <v>15</v>
      </c>
    </row>
    <row r="366" spans="1:5" x14ac:dyDescent="0.2">
      <c r="A366" s="10">
        <v>10</v>
      </c>
      <c r="B366" s="10">
        <v>1</v>
      </c>
      <c r="C366" s="16">
        <v>3</v>
      </c>
      <c r="D366" s="17">
        <v>12</v>
      </c>
    </row>
    <row r="367" spans="1:5" x14ac:dyDescent="0.2">
      <c r="A367" s="10">
        <v>10</v>
      </c>
      <c r="B367" s="10">
        <v>1</v>
      </c>
      <c r="C367" s="16">
        <v>4</v>
      </c>
      <c r="D367" s="17">
        <v>0</v>
      </c>
    </row>
    <row r="368" spans="1:5" x14ac:dyDescent="0.2">
      <c r="A368" s="20">
        <v>10</v>
      </c>
      <c r="B368" s="20">
        <v>1</v>
      </c>
      <c r="C368" s="16">
        <v>5</v>
      </c>
      <c r="D368" s="17">
        <v>5</v>
      </c>
    </row>
    <row r="369" spans="1:5" x14ac:dyDescent="0.2">
      <c r="A369" s="10">
        <v>10</v>
      </c>
      <c r="B369" s="10">
        <v>1</v>
      </c>
      <c r="C369" s="16">
        <v>6</v>
      </c>
      <c r="D369" s="17">
        <v>10</v>
      </c>
    </row>
    <row r="370" spans="1:5" x14ac:dyDescent="0.2">
      <c r="A370" s="10">
        <v>10</v>
      </c>
      <c r="B370" s="10">
        <v>1</v>
      </c>
      <c r="C370" s="16">
        <v>7</v>
      </c>
      <c r="D370" s="17">
        <v>6</v>
      </c>
    </row>
    <row r="371" spans="1:5" x14ac:dyDescent="0.2">
      <c r="A371" s="10">
        <v>10</v>
      </c>
      <c r="B371" s="10">
        <v>1</v>
      </c>
      <c r="C371" s="16">
        <v>8</v>
      </c>
      <c r="D371" s="17">
        <v>4</v>
      </c>
    </row>
    <row r="372" spans="1:5" x14ac:dyDescent="0.2">
      <c r="A372" s="10">
        <v>10</v>
      </c>
      <c r="B372" s="10">
        <v>1</v>
      </c>
      <c r="C372" s="16">
        <v>9</v>
      </c>
      <c r="D372" s="17">
        <v>11</v>
      </c>
    </row>
    <row r="373" spans="1:5" x14ac:dyDescent="0.2">
      <c r="A373" s="23">
        <v>10</v>
      </c>
      <c r="B373" s="23">
        <v>1</v>
      </c>
      <c r="C373" s="23">
        <v>10</v>
      </c>
      <c r="D373" s="24">
        <v>8</v>
      </c>
      <c r="E373" s="25"/>
    </row>
    <row r="374" spans="1:5" x14ac:dyDescent="0.2">
      <c r="A374" s="10">
        <v>10</v>
      </c>
      <c r="B374" s="10">
        <v>1</v>
      </c>
      <c r="C374" s="16">
        <v>11</v>
      </c>
      <c r="D374" s="17">
        <v>41</v>
      </c>
    </row>
    <row r="375" spans="1:5" x14ac:dyDescent="0.2">
      <c r="A375" s="10">
        <v>10</v>
      </c>
      <c r="B375" s="10">
        <v>1</v>
      </c>
      <c r="C375" s="16">
        <v>12</v>
      </c>
      <c r="D375" s="17">
        <v>18</v>
      </c>
    </row>
    <row r="376" spans="1:5" x14ac:dyDescent="0.2">
      <c r="A376" s="10">
        <v>10</v>
      </c>
      <c r="B376" s="10">
        <v>1</v>
      </c>
      <c r="C376" s="16">
        <v>13</v>
      </c>
      <c r="D376" s="17">
        <v>5</v>
      </c>
    </row>
    <row r="377" spans="1:5" x14ac:dyDescent="0.2">
      <c r="A377" s="10">
        <v>10</v>
      </c>
      <c r="B377" s="10">
        <v>1</v>
      </c>
      <c r="C377" s="16">
        <v>14</v>
      </c>
      <c r="D377" s="17">
        <v>11</v>
      </c>
    </row>
    <row r="378" spans="1:5" x14ac:dyDescent="0.2">
      <c r="A378" s="20">
        <v>10</v>
      </c>
      <c r="B378" s="20">
        <v>1</v>
      </c>
      <c r="C378" s="16">
        <v>15</v>
      </c>
      <c r="D378" s="17">
        <v>11</v>
      </c>
    </row>
    <row r="379" spans="1:5" x14ac:dyDescent="0.2">
      <c r="A379" s="10">
        <v>10</v>
      </c>
      <c r="B379" s="10">
        <v>1</v>
      </c>
      <c r="C379" s="16">
        <v>16</v>
      </c>
      <c r="D379" s="17">
        <v>18</v>
      </c>
    </row>
    <row r="380" spans="1:5" x14ac:dyDescent="0.2">
      <c r="A380" s="10">
        <v>10</v>
      </c>
      <c r="B380" s="10">
        <v>1</v>
      </c>
      <c r="C380" s="16">
        <v>17</v>
      </c>
      <c r="D380" s="17">
        <v>0</v>
      </c>
    </row>
    <row r="381" spans="1:5" x14ac:dyDescent="0.2">
      <c r="A381" s="10">
        <v>10</v>
      </c>
      <c r="B381" s="10">
        <v>1</v>
      </c>
      <c r="C381" s="16">
        <v>18</v>
      </c>
      <c r="D381" s="17">
        <v>7</v>
      </c>
    </row>
    <row r="382" spans="1:5" x14ac:dyDescent="0.2">
      <c r="A382" s="10">
        <v>10</v>
      </c>
      <c r="B382" s="10">
        <v>1</v>
      </c>
      <c r="C382" s="16">
        <v>19</v>
      </c>
      <c r="D382" s="17">
        <v>0</v>
      </c>
    </row>
    <row r="383" spans="1:5" x14ac:dyDescent="0.2">
      <c r="A383" s="23">
        <v>10</v>
      </c>
      <c r="B383" s="23">
        <v>1</v>
      </c>
      <c r="C383" s="23">
        <v>20</v>
      </c>
      <c r="D383" s="24">
        <v>4</v>
      </c>
      <c r="E383" s="25"/>
    </row>
    <row r="384" spans="1:5" x14ac:dyDescent="0.2">
      <c r="A384" s="10">
        <v>10</v>
      </c>
      <c r="B384" s="10">
        <v>1</v>
      </c>
      <c r="C384" s="16">
        <v>21</v>
      </c>
      <c r="D384" s="17">
        <v>13</v>
      </c>
      <c r="E384" s="10" t="s">
        <v>161</v>
      </c>
    </row>
    <row r="385" spans="1:5" x14ac:dyDescent="0.2">
      <c r="A385" s="10">
        <v>10</v>
      </c>
      <c r="B385" s="10">
        <v>1</v>
      </c>
      <c r="C385" s="16">
        <v>22</v>
      </c>
      <c r="D385" s="17">
        <v>8</v>
      </c>
    </row>
    <row r="386" spans="1:5" x14ac:dyDescent="0.2">
      <c r="A386" s="10">
        <v>10</v>
      </c>
      <c r="B386" s="10">
        <v>1</v>
      </c>
      <c r="C386" s="16">
        <v>23</v>
      </c>
      <c r="D386" s="17">
        <v>1</v>
      </c>
    </row>
    <row r="387" spans="1:5" x14ac:dyDescent="0.2">
      <c r="A387" s="10">
        <v>10</v>
      </c>
      <c r="B387" s="10">
        <v>1</v>
      </c>
      <c r="C387" s="16">
        <v>24</v>
      </c>
      <c r="D387" s="17">
        <v>4</v>
      </c>
    </row>
    <row r="388" spans="1:5" x14ac:dyDescent="0.2">
      <c r="A388" s="20">
        <v>10</v>
      </c>
      <c r="B388" s="20">
        <v>1</v>
      </c>
      <c r="C388" s="16">
        <v>25</v>
      </c>
      <c r="D388" s="17">
        <v>9</v>
      </c>
    </row>
    <row r="389" spans="1:5" x14ac:dyDescent="0.2">
      <c r="A389" s="10">
        <v>10</v>
      </c>
      <c r="B389" s="10">
        <v>1</v>
      </c>
      <c r="C389" s="16">
        <v>26</v>
      </c>
      <c r="D389" s="17">
        <v>11</v>
      </c>
    </row>
    <row r="390" spans="1:5" x14ac:dyDescent="0.2">
      <c r="A390" s="10">
        <v>10</v>
      </c>
      <c r="B390" s="10">
        <v>1</v>
      </c>
      <c r="C390" s="16">
        <v>27</v>
      </c>
      <c r="D390" s="17">
        <v>4</v>
      </c>
    </row>
    <row r="391" spans="1:5" x14ac:dyDescent="0.2">
      <c r="A391" s="10">
        <v>10</v>
      </c>
      <c r="B391" s="10">
        <v>1</v>
      </c>
      <c r="C391" s="16">
        <v>28</v>
      </c>
      <c r="D391" s="17">
        <v>0</v>
      </c>
    </row>
    <row r="392" spans="1:5" x14ac:dyDescent="0.2">
      <c r="A392" s="20">
        <v>10</v>
      </c>
      <c r="B392" s="20">
        <v>1</v>
      </c>
      <c r="C392" s="16">
        <v>29</v>
      </c>
      <c r="D392" s="17">
        <v>12</v>
      </c>
    </row>
    <row r="393" spans="1:5" x14ac:dyDescent="0.2">
      <c r="A393" s="23">
        <v>10</v>
      </c>
      <c r="B393" s="23">
        <v>1</v>
      </c>
      <c r="C393" s="23">
        <v>30</v>
      </c>
      <c r="D393" s="24">
        <v>21</v>
      </c>
      <c r="E393" s="25"/>
    </row>
    <row r="394" spans="1:5" x14ac:dyDescent="0.2">
      <c r="A394" s="10">
        <v>10</v>
      </c>
      <c r="B394" s="10">
        <v>1</v>
      </c>
      <c r="C394" s="16">
        <v>31</v>
      </c>
      <c r="D394" s="17">
        <v>1</v>
      </c>
    </row>
    <row r="395" spans="1:5" x14ac:dyDescent="0.2">
      <c r="A395" s="10">
        <v>10</v>
      </c>
      <c r="B395" s="10">
        <v>1</v>
      </c>
      <c r="C395" s="16">
        <v>32</v>
      </c>
      <c r="D395" s="17">
        <v>11</v>
      </c>
    </row>
    <row r="396" spans="1:5" x14ac:dyDescent="0.2">
      <c r="A396" s="10">
        <v>10</v>
      </c>
      <c r="B396" s="10">
        <v>1</v>
      </c>
      <c r="C396" s="16">
        <v>33</v>
      </c>
      <c r="D396" s="17">
        <v>5</v>
      </c>
    </row>
    <row r="397" spans="1:5" x14ac:dyDescent="0.2">
      <c r="A397" s="10">
        <v>10</v>
      </c>
      <c r="B397" s="10">
        <v>1</v>
      </c>
      <c r="C397" s="16">
        <v>34</v>
      </c>
      <c r="D397" s="17">
        <v>4</v>
      </c>
    </row>
    <row r="398" spans="1:5" x14ac:dyDescent="0.2">
      <c r="A398" s="20">
        <v>10</v>
      </c>
      <c r="B398" s="20">
        <v>1</v>
      </c>
      <c r="C398" s="16">
        <v>35</v>
      </c>
      <c r="D398" s="17">
        <v>6</v>
      </c>
    </row>
    <row r="399" spans="1:5" x14ac:dyDescent="0.2">
      <c r="A399" s="10">
        <v>10</v>
      </c>
      <c r="B399" s="10">
        <v>1</v>
      </c>
      <c r="C399" s="16">
        <v>36</v>
      </c>
      <c r="D399" s="17">
        <v>12</v>
      </c>
    </row>
    <row r="400" spans="1:5" x14ac:dyDescent="0.2">
      <c r="A400" s="10">
        <v>10</v>
      </c>
      <c r="B400" s="10">
        <v>1</v>
      </c>
      <c r="C400" s="16">
        <v>37</v>
      </c>
      <c r="D400" s="17">
        <v>7</v>
      </c>
    </row>
    <row r="401" spans="1:5" x14ac:dyDescent="0.2">
      <c r="A401" s="10">
        <v>10</v>
      </c>
      <c r="B401" s="10">
        <v>1</v>
      </c>
      <c r="C401" s="16">
        <v>38</v>
      </c>
      <c r="D401" s="17">
        <v>11</v>
      </c>
    </row>
    <row r="402" spans="1:5" x14ac:dyDescent="0.2">
      <c r="A402" s="10">
        <v>10</v>
      </c>
      <c r="B402" s="10">
        <v>1</v>
      </c>
      <c r="C402" s="16">
        <v>39</v>
      </c>
      <c r="D402" s="17">
        <v>9</v>
      </c>
    </row>
    <row r="403" spans="1:5" ht="15.75" thickBot="1" x14ac:dyDescent="0.25">
      <c r="A403" s="27">
        <v>10</v>
      </c>
      <c r="B403" s="27">
        <v>1</v>
      </c>
      <c r="C403" s="27">
        <v>40</v>
      </c>
      <c r="D403" s="28">
        <v>6</v>
      </c>
      <c r="E403" s="43"/>
    </row>
    <row r="404" spans="1:5" x14ac:dyDescent="0.2">
      <c r="A404" s="10">
        <v>11</v>
      </c>
      <c r="B404" s="10">
        <v>1</v>
      </c>
      <c r="C404" s="16">
        <v>1</v>
      </c>
      <c r="D404" s="17">
        <v>18</v>
      </c>
      <c r="E404" s="10" t="s">
        <v>162</v>
      </c>
    </row>
    <row r="405" spans="1:5" x14ac:dyDescent="0.2">
      <c r="A405" s="10">
        <v>11</v>
      </c>
      <c r="B405" s="10">
        <v>1</v>
      </c>
      <c r="C405" s="16">
        <v>2</v>
      </c>
      <c r="D405" s="17">
        <v>15</v>
      </c>
    </row>
    <row r="406" spans="1:5" x14ac:dyDescent="0.2">
      <c r="A406" s="10">
        <v>11</v>
      </c>
      <c r="B406" s="10">
        <v>1</v>
      </c>
      <c r="C406" s="16">
        <v>3</v>
      </c>
      <c r="D406" s="17">
        <v>25</v>
      </c>
    </row>
    <row r="407" spans="1:5" x14ac:dyDescent="0.2">
      <c r="A407" s="10">
        <v>11</v>
      </c>
      <c r="B407" s="10">
        <v>1</v>
      </c>
      <c r="C407" s="16">
        <v>4</v>
      </c>
      <c r="D407" s="17">
        <v>25</v>
      </c>
    </row>
    <row r="408" spans="1:5" x14ac:dyDescent="0.2">
      <c r="A408" s="20">
        <v>11</v>
      </c>
      <c r="B408" s="20">
        <v>1</v>
      </c>
      <c r="C408" s="16">
        <v>5</v>
      </c>
      <c r="D408" s="17">
        <v>38</v>
      </c>
    </row>
    <row r="409" spans="1:5" x14ac:dyDescent="0.2">
      <c r="A409" s="10">
        <v>11</v>
      </c>
      <c r="B409" s="10">
        <v>1</v>
      </c>
      <c r="C409" s="16">
        <v>6</v>
      </c>
      <c r="D409" s="17">
        <v>11</v>
      </c>
    </row>
    <row r="410" spans="1:5" x14ac:dyDescent="0.2">
      <c r="A410" s="10">
        <v>11</v>
      </c>
      <c r="B410" s="10">
        <v>1</v>
      </c>
      <c r="C410" s="16">
        <v>7</v>
      </c>
      <c r="D410" s="17">
        <v>13</v>
      </c>
    </row>
    <row r="411" spans="1:5" x14ac:dyDescent="0.2">
      <c r="A411" s="10">
        <v>11</v>
      </c>
      <c r="B411" s="10">
        <v>1</v>
      </c>
      <c r="C411" s="16">
        <v>8</v>
      </c>
      <c r="D411" s="17">
        <v>28</v>
      </c>
    </row>
    <row r="412" spans="1:5" x14ac:dyDescent="0.2">
      <c r="A412" s="10">
        <v>11</v>
      </c>
      <c r="B412" s="10">
        <v>1</v>
      </c>
      <c r="C412" s="16">
        <v>9</v>
      </c>
      <c r="D412" s="17">
        <v>28</v>
      </c>
    </row>
    <row r="413" spans="1:5" x14ac:dyDescent="0.2">
      <c r="A413" s="23">
        <v>11</v>
      </c>
      <c r="B413" s="23">
        <v>1</v>
      </c>
      <c r="C413" s="23">
        <v>10</v>
      </c>
      <c r="D413" s="24">
        <v>10</v>
      </c>
      <c r="E413" s="25"/>
    </row>
    <row r="414" spans="1:5" x14ac:dyDescent="0.2">
      <c r="A414" s="10">
        <v>11</v>
      </c>
      <c r="B414" s="10">
        <v>1</v>
      </c>
      <c r="C414" s="16">
        <v>11</v>
      </c>
      <c r="D414" s="17">
        <v>40</v>
      </c>
    </row>
    <row r="415" spans="1:5" x14ac:dyDescent="0.2">
      <c r="A415" s="10">
        <v>11</v>
      </c>
      <c r="B415" s="10">
        <v>1</v>
      </c>
      <c r="C415" s="16">
        <v>12</v>
      </c>
      <c r="D415" s="17">
        <v>13</v>
      </c>
    </row>
    <row r="416" spans="1:5" x14ac:dyDescent="0.2">
      <c r="A416" s="10">
        <v>11</v>
      </c>
      <c r="B416" s="10">
        <v>1</v>
      </c>
      <c r="C416" s="16">
        <v>13</v>
      </c>
      <c r="D416" s="17">
        <v>18</v>
      </c>
    </row>
    <row r="417" spans="1:5" x14ac:dyDescent="0.2">
      <c r="A417" s="10">
        <v>11</v>
      </c>
      <c r="B417" s="10">
        <v>1</v>
      </c>
      <c r="C417" s="16">
        <v>14</v>
      </c>
      <c r="D417" s="17">
        <v>32</v>
      </c>
    </row>
    <row r="418" spans="1:5" x14ac:dyDescent="0.2">
      <c r="A418" s="20">
        <v>11</v>
      </c>
      <c r="B418" s="20">
        <v>1</v>
      </c>
      <c r="C418" s="16">
        <v>15</v>
      </c>
      <c r="D418" s="17">
        <v>11</v>
      </c>
    </row>
    <row r="419" spans="1:5" x14ac:dyDescent="0.2">
      <c r="A419" s="10">
        <v>11</v>
      </c>
      <c r="B419" s="10">
        <v>1</v>
      </c>
      <c r="C419" s="16">
        <v>16</v>
      </c>
      <c r="D419" s="17">
        <v>36</v>
      </c>
    </row>
    <row r="420" spans="1:5" x14ac:dyDescent="0.2">
      <c r="A420" s="10">
        <v>11</v>
      </c>
      <c r="B420" s="10">
        <v>1</v>
      </c>
      <c r="C420" s="16">
        <v>17</v>
      </c>
      <c r="D420" s="17">
        <v>18</v>
      </c>
    </row>
    <row r="421" spans="1:5" x14ac:dyDescent="0.2">
      <c r="A421" s="10">
        <v>11</v>
      </c>
      <c r="B421" s="10">
        <v>1</v>
      </c>
      <c r="C421" s="16">
        <v>18</v>
      </c>
      <c r="D421" s="17">
        <v>30</v>
      </c>
    </row>
    <row r="422" spans="1:5" x14ac:dyDescent="0.2">
      <c r="A422" s="10">
        <v>11</v>
      </c>
      <c r="B422" s="10">
        <v>1</v>
      </c>
      <c r="C422" s="16">
        <v>19</v>
      </c>
      <c r="D422" s="17">
        <v>36</v>
      </c>
    </row>
    <row r="423" spans="1:5" x14ac:dyDescent="0.2">
      <c r="A423" s="23">
        <v>11</v>
      </c>
      <c r="B423" s="23">
        <v>1</v>
      </c>
      <c r="C423" s="23">
        <v>20</v>
      </c>
      <c r="D423" s="24">
        <v>3</v>
      </c>
      <c r="E423" s="25"/>
    </row>
    <row r="424" spans="1:5" x14ac:dyDescent="0.2">
      <c r="A424" s="10">
        <v>11</v>
      </c>
      <c r="B424" s="10">
        <v>1</v>
      </c>
      <c r="C424" s="16">
        <v>21</v>
      </c>
      <c r="D424" s="17">
        <v>21</v>
      </c>
      <c r="E424" s="10" t="s">
        <v>159</v>
      </c>
    </row>
    <row r="425" spans="1:5" x14ac:dyDescent="0.2">
      <c r="A425" s="10">
        <v>11</v>
      </c>
      <c r="B425" s="10">
        <v>1</v>
      </c>
      <c r="C425" s="16">
        <v>22</v>
      </c>
      <c r="D425" s="17">
        <v>18</v>
      </c>
    </row>
    <row r="426" spans="1:5" x14ac:dyDescent="0.2">
      <c r="A426" s="10">
        <v>11</v>
      </c>
      <c r="B426" s="10">
        <v>1</v>
      </c>
      <c r="C426" s="16">
        <v>23</v>
      </c>
      <c r="D426" s="17">
        <v>22</v>
      </c>
    </row>
    <row r="427" spans="1:5" x14ac:dyDescent="0.2">
      <c r="A427" s="10">
        <v>11</v>
      </c>
      <c r="B427" s="10">
        <v>1</v>
      </c>
      <c r="C427" s="16">
        <v>24</v>
      </c>
      <c r="D427" s="17">
        <v>19</v>
      </c>
    </row>
    <row r="428" spans="1:5" x14ac:dyDescent="0.2">
      <c r="A428" s="20">
        <v>11</v>
      </c>
      <c r="B428" s="20">
        <v>1</v>
      </c>
      <c r="C428" s="16">
        <v>25</v>
      </c>
      <c r="D428" s="17">
        <v>21</v>
      </c>
    </row>
    <row r="429" spans="1:5" x14ac:dyDescent="0.2">
      <c r="A429" s="10">
        <v>11</v>
      </c>
      <c r="B429" s="10">
        <v>1</v>
      </c>
      <c r="C429" s="16">
        <v>26</v>
      </c>
      <c r="D429" s="17">
        <v>11</v>
      </c>
    </row>
    <row r="430" spans="1:5" x14ac:dyDescent="0.2">
      <c r="A430" s="10">
        <v>11</v>
      </c>
      <c r="B430" s="10">
        <v>1</v>
      </c>
      <c r="C430" s="16">
        <v>27</v>
      </c>
      <c r="D430" s="17">
        <v>28</v>
      </c>
    </row>
    <row r="431" spans="1:5" x14ac:dyDescent="0.2">
      <c r="A431" s="10">
        <v>11</v>
      </c>
      <c r="B431" s="10">
        <v>1</v>
      </c>
      <c r="C431" s="16">
        <v>28</v>
      </c>
      <c r="D431" s="17">
        <v>18</v>
      </c>
    </row>
    <row r="432" spans="1:5" x14ac:dyDescent="0.2">
      <c r="A432" s="20">
        <v>11</v>
      </c>
      <c r="B432" s="20">
        <v>1</v>
      </c>
      <c r="C432" s="16">
        <v>29</v>
      </c>
      <c r="D432" s="17">
        <v>39</v>
      </c>
    </row>
    <row r="433" spans="1:5" x14ac:dyDescent="0.2">
      <c r="A433" s="23">
        <v>11</v>
      </c>
      <c r="B433" s="23">
        <v>1</v>
      </c>
      <c r="C433" s="23">
        <v>30</v>
      </c>
      <c r="D433" s="24">
        <v>28</v>
      </c>
      <c r="E433" s="25"/>
    </row>
    <row r="434" spans="1:5" x14ac:dyDescent="0.2">
      <c r="A434" s="10">
        <v>11</v>
      </c>
      <c r="B434" s="10">
        <v>1</v>
      </c>
      <c r="C434" s="16">
        <v>31</v>
      </c>
      <c r="D434" s="17">
        <v>4</v>
      </c>
    </row>
    <row r="435" spans="1:5" x14ac:dyDescent="0.2">
      <c r="A435" s="10">
        <v>11</v>
      </c>
      <c r="B435" s="10">
        <v>1</v>
      </c>
      <c r="C435" s="16">
        <v>32</v>
      </c>
      <c r="D435" s="17">
        <v>14</v>
      </c>
    </row>
    <row r="436" spans="1:5" x14ac:dyDescent="0.2">
      <c r="A436" s="10">
        <v>11</v>
      </c>
      <c r="B436" s="10">
        <v>1</v>
      </c>
      <c r="C436" s="16">
        <v>33</v>
      </c>
      <c r="D436" s="17">
        <v>11</v>
      </c>
    </row>
    <row r="437" spans="1:5" x14ac:dyDescent="0.2">
      <c r="A437" s="10">
        <v>11</v>
      </c>
      <c r="B437" s="10">
        <v>1</v>
      </c>
      <c r="C437" s="16">
        <v>34</v>
      </c>
      <c r="D437" s="17">
        <v>17</v>
      </c>
    </row>
    <row r="438" spans="1:5" x14ac:dyDescent="0.2">
      <c r="A438" s="20">
        <v>11</v>
      </c>
      <c r="B438" s="20">
        <v>1</v>
      </c>
      <c r="C438" s="16">
        <v>35</v>
      </c>
      <c r="D438" s="17">
        <v>63</v>
      </c>
    </row>
    <row r="439" spans="1:5" x14ac:dyDescent="0.2">
      <c r="A439" s="10">
        <v>11</v>
      </c>
      <c r="B439" s="10">
        <v>1</v>
      </c>
      <c r="C439" s="16">
        <v>36</v>
      </c>
      <c r="D439" s="17">
        <v>6</v>
      </c>
    </row>
    <row r="440" spans="1:5" x14ac:dyDescent="0.2">
      <c r="A440" s="10">
        <v>11</v>
      </c>
      <c r="B440" s="10">
        <v>1</v>
      </c>
      <c r="C440" s="16">
        <v>37</v>
      </c>
      <c r="D440" s="17">
        <v>9</v>
      </c>
    </row>
    <row r="441" spans="1:5" x14ac:dyDescent="0.2">
      <c r="A441" s="10">
        <v>11</v>
      </c>
      <c r="B441" s="10">
        <v>1</v>
      </c>
      <c r="C441" s="16">
        <v>38</v>
      </c>
      <c r="D441" s="17">
        <v>19</v>
      </c>
    </row>
    <row r="442" spans="1:5" x14ac:dyDescent="0.2">
      <c r="A442" s="10">
        <v>11</v>
      </c>
      <c r="B442" s="10">
        <v>1</v>
      </c>
      <c r="C442" s="16">
        <v>39</v>
      </c>
      <c r="D442" s="17">
        <v>13</v>
      </c>
    </row>
    <row r="443" spans="1:5" ht="15.75" thickBot="1" x14ac:dyDescent="0.25">
      <c r="A443" s="27">
        <v>11</v>
      </c>
      <c r="B443" s="27">
        <v>1</v>
      </c>
      <c r="C443" s="27">
        <v>40</v>
      </c>
      <c r="D443" s="28">
        <v>60</v>
      </c>
      <c r="E443" s="43"/>
    </row>
    <row r="444" spans="1:5" x14ac:dyDescent="0.2">
      <c r="A444" s="10">
        <v>12</v>
      </c>
      <c r="B444" s="10">
        <v>1</v>
      </c>
      <c r="C444" s="16">
        <v>1</v>
      </c>
      <c r="D444" s="17">
        <v>6</v>
      </c>
    </row>
    <row r="445" spans="1:5" x14ac:dyDescent="0.2">
      <c r="A445" s="10">
        <v>12</v>
      </c>
      <c r="B445" s="10">
        <v>1</v>
      </c>
      <c r="C445" s="16">
        <v>2</v>
      </c>
      <c r="D445" s="17">
        <v>10</v>
      </c>
    </row>
    <row r="446" spans="1:5" x14ac:dyDescent="0.2">
      <c r="A446" s="10">
        <v>12</v>
      </c>
      <c r="B446" s="10">
        <v>1</v>
      </c>
      <c r="C446" s="16">
        <v>3</v>
      </c>
      <c r="D446" s="17">
        <v>4</v>
      </c>
    </row>
    <row r="447" spans="1:5" x14ac:dyDescent="0.2">
      <c r="A447" s="10">
        <v>12</v>
      </c>
      <c r="B447" s="10">
        <v>1</v>
      </c>
      <c r="C447" s="16">
        <v>4</v>
      </c>
      <c r="D447" s="17">
        <v>4</v>
      </c>
    </row>
    <row r="448" spans="1:5" x14ac:dyDescent="0.2">
      <c r="A448" s="20">
        <v>12</v>
      </c>
      <c r="B448" s="20">
        <v>1</v>
      </c>
      <c r="C448" s="16">
        <v>5</v>
      </c>
      <c r="D448" s="17">
        <v>8</v>
      </c>
    </row>
    <row r="449" spans="1:5" x14ac:dyDescent="0.2">
      <c r="A449" s="10">
        <v>12</v>
      </c>
      <c r="B449" s="10">
        <v>1</v>
      </c>
      <c r="C449" s="16">
        <v>6</v>
      </c>
      <c r="D449" s="17">
        <v>2</v>
      </c>
    </row>
    <row r="450" spans="1:5" x14ac:dyDescent="0.2">
      <c r="A450" s="10">
        <v>12</v>
      </c>
      <c r="B450" s="10">
        <v>1</v>
      </c>
      <c r="C450" s="16">
        <v>7</v>
      </c>
      <c r="D450" s="17">
        <v>4</v>
      </c>
    </row>
    <row r="451" spans="1:5" x14ac:dyDescent="0.2">
      <c r="A451" s="10">
        <v>12</v>
      </c>
      <c r="B451" s="10">
        <v>1</v>
      </c>
      <c r="C451" s="16">
        <v>8</v>
      </c>
      <c r="D451" s="17">
        <v>11</v>
      </c>
    </row>
    <row r="452" spans="1:5" x14ac:dyDescent="0.2">
      <c r="A452" s="10">
        <v>12</v>
      </c>
      <c r="B452" s="10">
        <v>1</v>
      </c>
      <c r="C452" s="16">
        <v>9</v>
      </c>
      <c r="D452" s="17">
        <v>15</v>
      </c>
    </row>
    <row r="453" spans="1:5" x14ac:dyDescent="0.2">
      <c r="A453" s="23">
        <v>12</v>
      </c>
      <c r="B453" s="23">
        <v>1</v>
      </c>
      <c r="C453" s="23">
        <v>10</v>
      </c>
      <c r="D453" s="24">
        <v>10</v>
      </c>
      <c r="E453" s="25"/>
    </row>
    <row r="454" spans="1:5" x14ac:dyDescent="0.2">
      <c r="A454" s="10">
        <v>12</v>
      </c>
      <c r="B454" s="10">
        <v>1</v>
      </c>
      <c r="C454" s="16">
        <v>11</v>
      </c>
      <c r="D454" s="17">
        <v>8</v>
      </c>
    </row>
    <row r="455" spans="1:5" x14ac:dyDescent="0.2">
      <c r="A455" s="10">
        <v>12</v>
      </c>
      <c r="B455" s="10">
        <v>1</v>
      </c>
      <c r="C455" s="16">
        <v>12</v>
      </c>
      <c r="D455" s="17">
        <v>1</v>
      </c>
    </row>
    <row r="456" spans="1:5" x14ac:dyDescent="0.2">
      <c r="A456" s="10">
        <v>12</v>
      </c>
      <c r="B456" s="10">
        <v>1</v>
      </c>
      <c r="C456" s="16">
        <v>13</v>
      </c>
      <c r="D456" s="17">
        <v>2</v>
      </c>
    </row>
    <row r="457" spans="1:5" x14ac:dyDescent="0.2">
      <c r="A457" s="10">
        <v>12</v>
      </c>
      <c r="B457" s="10">
        <v>1</v>
      </c>
      <c r="C457" s="16">
        <v>14</v>
      </c>
      <c r="D457" s="17">
        <v>1</v>
      </c>
    </row>
    <row r="458" spans="1:5" x14ac:dyDescent="0.2">
      <c r="A458" s="20">
        <v>12</v>
      </c>
      <c r="B458" s="20">
        <v>1</v>
      </c>
      <c r="C458" s="16">
        <v>15</v>
      </c>
      <c r="D458" s="17">
        <v>12</v>
      </c>
    </row>
    <row r="459" spans="1:5" x14ac:dyDescent="0.2">
      <c r="A459" s="10">
        <v>12</v>
      </c>
      <c r="B459" s="10">
        <v>1</v>
      </c>
      <c r="C459" s="16">
        <v>16</v>
      </c>
      <c r="D459" s="17">
        <v>4</v>
      </c>
    </row>
    <row r="460" spans="1:5" x14ac:dyDescent="0.2">
      <c r="A460" s="10">
        <v>12</v>
      </c>
      <c r="B460" s="10">
        <v>1</v>
      </c>
      <c r="C460" s="16">
        <v>17</v>
      </c>
      <c r="D460" s="17">
        <v>3</v>
      </c>
    </row>
    <row r="461" spans="1:5" x14ac:dyDescent="0.2">
      <c r="A461" s="10">
        <v>12</v>
      </c>
      <c r="B461" s="10">
        <v>1</v>
      </c>
      <c r="C461" s="16">
        <v>18</v>
      </c>
      <c r="D461" s="17">
        <v>2</v>
      </c>
    </row>
    <row r="462" spans="1:5" x14ac:dyDescent="0.2">
      <c r="A462" s="10">
        <v>12</v>
      </c>
      <c r="B462" s="10">
        <v>1</v>
      </c>
      <c r="C462" s="16">
        <v>19</v>
      </c>
      <c r="D462" s="17">
        <v>11</v>
      </c>
    </row>
    <row r="463" spans="1:5" x14ac:dyDescent="0.2">
      <c r="A463" s="23">
        <v>12</v>
      </c>
      <c r="B463" s="23">
        <v>1</v>
      </c>
      <c r="C463" s="23">
        <v>20</v>
      </c>
      <c r="D463" s="24">
        <v>13</v>
      </c>
      <c r="E463" s="25"/>
    </row>
    <row r="464" spans="1:5" x14ac:dyDescent="0.2">
      <c r="A464" s="10">
        <v>12</v>
      </c>
      <c r="B464" s="10">
        <v>1</v>
      </c>
      <c r="C464" s="16">
        <v>21</v>
      </c>
      <c r="D464" s="17">
        <v>29</v>
      </c>
    </row>
    <row r="465" spans="1:5" x14ac:dyDescent="0.2">
      <c r="A465" s="10">
        <v>12</v>
      </c>
      <c r="B465" s="10">
        <v>1</v>
      </c>
      <c r="C465" s="16">
        <v>22</v>
      </c>
      <c r="D465" s="17">
        <v>14</v>
      </c>
    </row>
    <row r="466" spans="1:5" x14ac:dyDescent="0.2">
      <c r="A466" s="10">
        <v>12</v>
      </c>
      <c r="B466" s="10">
        <v>1</v>
      </c>
      <c r="C466" s="16">
        <v>23</v>
      </c>
      <c r="D466" s="17">
        <v>36</v>
      </c>
    </row>
    <row r="467" spans="1:5" x14ac:dyDescent="0.2">
      <c r="A467" s="10">
        <v>12</v>
      </c>
      <c r="B467" s="10">
        <v>1</v>
      </c>
      <c r="C467" s="16">
        <v>24</v>
      </c>
      <c r="D467" s="17">
        <v>18</v>
      </c>
    </row>
    <row r="468" spans="1:5" x14ac:dyDescent="0.2">
      <c r="A468" s="20">
        <v>12</v>
      </c>
      <c r="B468" s="20">
        <v>1</v>
      </c>
      <c r="C468" s="16">
        <v>25</v>
      </c>
      <c r="D468" s="17">
        <v>7</v>
      </c>
    </row>
    <row r="469" spans="1:5" x14ac:dyDescent="0.2">
      <c r="A469" s="10">
        <v>12</v>
      </c>
      <c r="B469" s="10">
        <v>1</v>
      </c>
      <c r="C469" s="16">
        <v>26</v>
      </c>
      <c r="D469" s="17">
        <v>19</v>
      </c>
    </row>
    <row r="470" spans="1:5" x14ac:dyDescent="0.2">
      <c r="A470" s="10">
        <v>12</v>
      </c>
      <c r="B470" s="10">
        <v>1</v>
      </c>
      <c r="C470" s="16">
        <v>27</v>
      </c>
      <c r="D470" s="17">
        <v>48</v>
      </c>
    </row>
    <row r="471" spans="1:5" x14ac:dyDescent="0.2">
      <c r="A471" s="10">
        <v>12</v>
      </c>
      <c r="B471" s="10">
        <v>1</v>
      </c>
      <c r="C471" s="16">
        <v>28</v>
      </c>
      <c r="D471" s="17">
        <v>19</v>
      </c>
    </row>
    <row r="472" spans="1:5" x14ac:dyDescent="0.2">
      <c r="A472" s="20">
        <v>12</v>
      </c>
      <c r="B472" s="20">
        <v>1</v>
      </c>
      <c r="C472" s="16">
        <v>29</v>
      </c>
      <c r="D472" s="17">
        <v>23</v>
      </c>
    </row>
    <row r="473" spans="1:5" x14ac:dyDescent="0.2">
      <c r="A473" s="23">
        <v>12</v>
      </c>
      <c r="B473" s="23">
        <v>1</v>
      </c>
      <c r="C473" s="23">
        <v>30</v>
      </c>
      <c r="D473" s="24">
        <v>22</v>
      </c>
      <c r="E473" s="25"/>
    </row>
    <row r="474" spans="1:5" x14ac:dyDescent="0.2">
      <c r="A474" s="10">
        <v>12</v>
      </c>
      <c r="B474" s="10">
        <v>1</v>
      </c>
      <c r="C474" s="16">
        <v>31</v>
      </c>
      <c r="D474" s="17">
        <v>19</v>
      </c>
    </row>
    <row r="475" spans="1:5" x14ac:dyDescent="0.2">
      <c r="A475" s="10">
        <v>12</v>
      </c>
      <c r="B475" s="10">
        <v>1</v>
      </c>
      <c r="C475" s="16">
        <v>32</v>
      </c>
      <c r="D475" s="17">
        <v>14</v>
      </c>
    </row>
    <row r="476" spans="1:5" x14ac:dyDescent="0.2">
      <c r="A476" s="10">
        <v>12</v>
      </c>
      <c r="B476" s="10">
        <v>1</v>
      </c>
      <c r="C476" s="16">
        <v>33</v>
      </c>
      <c r="D476" s="17">
        <v>12</v>
      </c>
    </row>
    <row r="477" spans="1:5" x14ac:dyDescent="0.2">
      <c r="A477" s="10">
        <v>12</v>
      </c>
      <c r="B477" s="10">
        <v>1</v>
      </c>
      <c r="C477" s="16">
        <v>34</v>
      </c>
      <c r="D477" s="17">
        <v>35</v>
      </c>
    </row>
    <row r="478" spans="1:5" x14ac:dyDescent="0.2">
      <c r="A478" s="20">
        <v>12</v>
      </c>
      <c r="B478" s="20">
        <v>1</v>
      </c>
      <c r="C478" s="16">
        <v>35</v>
      </c>
      <c r="D478" s="17">
        <v>46</v>
      </c>
    </row>
    <row r="479" spans="1:5" x14ac:dyDescent="0.2">
      <c r="A479" s="10">
        <v>12</v>
      </c>
      <c r="B479" s="10">
        <v>1</v>
      </c>
      <c r="C479" s="16">
        <v>36</v>
      </c>
      <c r="D479" s="17">
        <v>18</v>
      </c>
    </row>
    <row r="480" spans="1:5" x14ac:dyDescent="0.2">
      <c r="A480" s="10">
        <v>12</v>
      </c>
      <c r="B480" s="10">
        <v>1</v>
      </c>
      <c r="C480" s="16">
        <v>37</v>
      </c>
      <c r="D480" s="17">
        <v>16</v>
      </c>
    </row>
    <row r="481" spans="1:5" x14ac:dyDescent="0.2">
      <c r="A481" s="10">
        <v>12</v>
      </c>
      <c r="B481" s="10">
        <v>1</v>
      </c>
      <c r="C481" s="16">
        <v>38</v>
      </c>
      <c r="D481" s="17">
        <v>31</v>
      </c>
    </row>
    <row r="482" spans="1:5" x14ac:dyDescent="0.2">
      <c r="A482" s="10">
        <v>12</v>
      </c>
      <c r="B482" s="10">
        <v>1</v>
      </c>
      <c r="C482" s="16">
        <v>39</v>
      </c>
      <c r="D482" s="17">
        <v>10</v>
      </c>
    </row>
    <row r="483" spans="1:5" ht="15.75" thickBot="1" x14ac:dyDescent="0.25">
      <c r="A483" s="27">
        <v>12</v>
      </c>
      <c r="B483" s="27">
        <v>1</v>
      </c>
      <c r="C483" s="27">
        <v>40</v>
      </c>
      <c r="D483" s="28">
        <v>46</v>
      </c>
      <c r="E483" s="43"/>
    </row>
    <row r="484" spans="1:5" x14ac:dyDescent="0.2">
      <c r="A484" s="10">
        <v>13</v>
      </c>
      <c r="B484" s="10">
        <v>1</v>
      </c>
      <c r="C484" s="16">
        <v>1</v>
      </c>
      <c r="D484" s="17">
        <v>0</v>
      </c>
      <c r="E484" s="10" t="s">
        <v>163</v>
      </c>
    </row>
    <row r="485" spans="1:5" x14ac:dyDescent="0.2">
      <c r="A485" s="10">
        <v>13</v>
      </c>
      <c r="B485" s="10">
        <v>1</v>
      </c>
      <c r="C485" s="16">
        <v>2</v>
      </c>
      <c r="D485" s="17">
        <v>0</v>
      </c>
    </row>
    <row r="486" spans="1:5" x14ac:dyDescent="0.2">
      <c r="A486" s="10">
        <v>13</v>
      </c>
      <c r="B486" s="10">
        <v>1</v>
      </c>
      <c r="C486" s="16">
        <v>3</v>
      </c>
      <c r="D486" s="17">
        <v>0</v>
      </c>
    </row>
    <row r="487" spans="1:5" x14ac:dyDescent="0.2">
      <c r="A487" s="10">
        <v>13</v>
      </c>
      <c r="B487" s="10">
        <v>1</v>
      </c>
      <c r="C487" s="16">
        <v>4</v>
      </c>
      <c r="D487" s="17">
        <v>24</v>
      </c>
    </row>
    <row r="488" spans="1:5" x14ac:dyDescent="0.2">
      <c r="A488" s="20">
        <v>13</v>
      </c>
      <c r="B488" s="20">
        <v>1</v>
      </c>
      <c r="C488" s="16">
        <v>5</v>
      </c>
      <c r="D488" s="17">
        <v>10</v>
      </c>
    </row>
    <row r="489" spans="1:5" x14ac:dyDescent="0.2">
      <c r="A489" s="10">
        <v>13</v>
      </c>
      <c r="B489" s="10">
        <v>1</v>
      </c>
      <c r="C489" s="16">
        <v>6</v>
      </c>
      <c r="D489" s="17">
        <v>5</v>
      </c>
    </row>
    <row r="490" spans="1:5" x14ac:dyDescent="0.2">
      <c r="A490" s="10">
        <v>13</v>
      </c>
      <c r="B490" s="10">
        <v>1</v>
      </c>
      <c r="C490" s="16">
        <v>7</v>
      </c>
      <c r="D490" s="17">
        <v>4</v>
      </c>
    </row>
    <row r="491" spans="1:5" x14ac:dyDescent="0.2">
      <c r="A491" s="10">
        <v>13</v>
      </c>
      <c r="B491" s="10">
        <v>1</v>
      </c>
      <c r="C491" s="16">
        <v>8</v>
      </c>
      <c r="D491" s="17">
        <v>16</v>
      </c>
    </row>
    <row r="492" spans="1:5" x14ac:dyDescent="0.2">
      <c r="A492" s="10">
        <v>13</v>
      </c>
      <c r="B492" s="10">
        <v>1</v>
      </c>
      <c r="C492" s="16">
        <v>9</v>
      </c>
      <c r="D492" s="17">
        <v>2</v>
      </c>
    </row>
    <row r="493" spans="1:5" x14ac:dyDescent="0.2">
      <c r="A493" s="23">
        <v>13</v>
      </c>
      <c r="B493" s="23">
        <v>1</v>
      </c>
      <c r="C493" s="23">
        <v>10</v>
      </c>
      <c r="D493" s="24">
        <v>13</v>
      </c>
      <c r="E493" s="25"/>
    </row>
    <row r="494" spans="1:5" x14ac:dyDescent="0.2">
      <c r="A494" s="10">
        <v>13</v>
      </c>
      <c r="B494" s="10">
        <v>1</v>
      </c>
      <c r="C494" s="16">
        <v>11</v>
      </c>
      <c r="D494" s="17">
        <v>1</v>
      </c>
    </row>
    <row r="495" spans="1:5" x14ac:dyDescent="0.2">
      <c r="A495" s="10">
        <v>13</v>
      </c>
      <c r="B495" s="10">
        <v>1</v>
      </c>
      <c r="C495" s="16">
        <v>12</v>
      </c>
      <c r="D495" s="17">
        <v>17</v>
      </c>
    </row>
    <row r="496" spans="1:5" x14ac:dyDescent="0.2">
      <c r="A496" s="10">
        <v>13</v>
      </c>
      <c r="B496" s="10">
        <v>1</v>
      </c>
      <c r="C496" s="16">
        <v>13</v>
      </c>
      <c r="D496" s="17">
        <v>3</v>
      </c>
    </row>
    <row r="497" spans="1:5" x14ac:dyDescent="0.2">
      <c r="A497" s="10">
        <v>13</v>
      </c>
      <c r="B497" s="10">
        <v>1</v>
      </c>
      <c r="C497" s="16">
        <v>14</v>
      </c>
      <c r="D497" s="17">
        <v>7</v>
      </c>
    </row>
    <row r="498" spans="1:5" x14ac:dyDescent="0.2">
      <c r="A498" s="20">
        <v>13</v>
      </c>
      <c r="B498" s="20">
        <v>1</v>
      </c>
      <c r="C498" s="16">
        <v>15</v>
      </c>
      <c r="D498" s="17">
        <v>3</v>
      </c>
    </row>
    <row r="499" spans="1:5" x14ac:dyDescent="0.2">
      <c r="A499" s="10">
        <v>13</v>
      </c>
      <c r="B499" s="10">
        <v>1</v>
      </c>
      <c r="C499" s="16">
        <v>16</v>
      </c>
      <c r="D499" s="17">
        <v>2</v>
      </c>
    </row>
    <row r="500" spans="1:5" x14ac:dyDescent="0.2">
      <c r="A500" s="10">
        <v>13</v>
      </c>
      <c r="B500" s="10">
        <v>1</v>
      </c>
      <c r="C500" s="16">
        <v>17</v>
      </c>
      <c r="D500" s="17">
        <v>6</v>
      </c>
    </row>
    <row r="501" spans="1:5" x14ac:dyDescent="0.2">
      <c r="A501" s="10">
        <v>13</v>
      </c>
      <c r="B501" s="10">
        <v>1</v>
      </c>
      <c r="C501" s="16">
        <v>18</v>
      </c>
      <c r="D501" s="17">
        <v>3</v>
      </c>
    </row>
    <row r="502" spans="1:5" x14ac:dyDescent="0.2">
      <c r="A502" s="10">
        <v>13</v>
      </c>
      <c r="B502" s="10">
        <v>1</v>
      </c>
      <c r="C502" s="16">
        <v>19</v>
      </c>
      <c r="D502" s="17">
        <v>5</v>
      </c>
    </row>
    <row r="503" spans="1:5" x14ac:dyDescent="0.2">
      <c r="A503" s="23">
        <v>13</v>
      </c>
      <c r="B503" s="23">
        <v>1</v>
      </c>
      <c r="C503" s="23">
        <v>20</v>
      </c>
      <c r="D503" s="24">
        <v>0</v>
      </c>
      <c r="E503" s="25"/>
    </row>
    <row r="504" spans="1:5" x14ac:dyDescent="0.2">
      <c r="A504" s="10">
        <v>13</v>
      </c>
      <c r="B504" s="10">
        <v>1</v>
      </c>
      <c r="C504" s="16">
        <v>21</v>
      </c>
      <c r="D504" s="17">
        <v>15</v>
      </c>
      <c r="E504" s="10" t="s">
        <v>164</v>
      </c>
    </row>
    <row r="505" spans="1:5" x14ac:dyDescent="0.2">
      <c r="A505" s="10">
        <v>13</v>
      </c>
      <c r="B505" s="10">
        <v>1</v>
      </c>
      <c r="C505" s="16">
        <v>22</v>
      </c>
      <c r="D505" s="17">
        <v>2</v>
      </c>
    </row>
    <row r="506" spans="1:5" x14ac:dyDescent="0.2">
      <c r="A506" s="10">
        <v>13</v>
      </c>
      <c r="B506" s="10">
        <v>1</v>
      </c>
      <c r="C506" s="16">
        <v>23</v>
      </c>
      <c r="D506" s="17">
        <v>7</v>
      </c>
    </row>
    <row r="507" spans="1:5" x14ac:dyDescent="0.2">
      <c r="A507" s="10">
        <v>13</v>
      </c>
      <c r="B507" s="10">
        <v>1</v>
      </c>
      <c r="C507" s="16">
        <v>24</v>
      </c>
      <c r="D507" s="17">
        <v>1</v>
      </c>
    </row>
    <row r="508" spans="1:5" x14ac:dyDescent="0.2">
      <c r="A508" s="20">
        <v>13</v>
      </c>
      <c r="B508" s="20">
        <v>1</v>
      </c>
      <c r="C508" s="16">
        <v>25</v>
      </c>
      <c r="D508" s="17">
        <v>16</v>
      </c>
    </row>
    <row r="509" spans="1:5" x14ac:dyDescent="0.2">
      <c r="A509" s="10">
        <v>13</v>
      </c>
      <c r="B509" s="10">
        <v>1</v>
      </c>
      <c r="C509" s="16">
        <v>26</v>
      </c>
      <c r="D509" s="17">
        <v>4</v>
      </c>
    </row>
    <row r="510" spans="1:5" x14ac:dyDescent="0.2">
      <c r="A510" s="10">
        <v>13</v>
      </c>
      <c r="B510" s="10">
        <v>1</v>
      </c>
      <c r="C510" s="16">
        <v>27</v>
      </c>
      <c r="D510" s="17">
        <v>8</v>
      </c>
    </row>
    <row r="511" spans="1:5" x14ac:dyDescent="0.2">
      <c r="A511" s="10">
        <v>13</v>
      </c>
      <c r="B511" s="10">
        <v>1</v>
      </c>
      <c r="C511" s="16">
        <v>28</v>
      </c>
      <c r="D511" s="17">
        <v>0</v>
      </c>
    </row>
    <row r="512" spans="1:5" x14ac:dyDescent="0.2">
      <c r="A512" s="20">
        <v>13</v>
      </c>
      <c r="B512" s="20">
        <v>1</v>
      </c>
      <c r="C512" s="16">
        <v>29</v>
      </c>
      <c r="D512" s="17">
        <v>7</v>
      </c>
    </row>
    <row r="513" spans="1:5" x14ac:dyDescent="0.2">
      <c r="A513" s="23">
        <v>13</v>
      </c>
      <c r="B513" s="23">
        <v>1</v>
      </c>
      <c r="C513" s="23">
        <v>30</v>
      </c>
      <c r="D513" s="24">
        <v>5</v>
      </c>
      <c r="E513" s="25"/>
    </row>
    <row r="514" spans="1:5" x14ac:dyDescent="0.2">
      <c r="A514" s="10">
        <v>13</v>
      </c>
      <c r="B514" s="10">
        <v>1</v>
      </c>
      <c r="C514" s="16">
        <v>31</v>
      </c>
      <c r="D514" s="17">
        <v>5</v>
      </c>
    </row>
    <row r="515" spans="1:5" x14ac:dyDescent="0.2">
      <c r="A515" s="10">
        <v>13</v>
      </c>
      <c r="B515" s="10">
        <v>1</v>
      </c>
      <c r="C515" s="16">
        <v>32</v>
      </c>
      <c r="D515" s="17">
        <v>2</v>
      </c>
    </row>
    <row r="516" spans="1:5" x14ac:dyDescent="0.2">
      <c r="A516" s="10">
        <v>13</v>
      </c>
      <c r="B516" s="10">
        <v>1</v>
      </c>
      <c r="C516" s="16">
        <v>33</v>
      </c>
      <c r="D516" s="17">
        <v>8</v>
      </c>
    </row>
    <row r="517" spans="1:5" x14ac:dyDescent="0.2">
      <c r="A517" s="10">
        <v>13</v>
      </c>
      <c r="B517" s="10">
        <v>1</v>
      </c>
      <c r="C517" s="16">
        <v>34</v>
      </c>
      <c r="D517" s="17">
        <v>11</v>
      </c>
    </row>
    <row r="518" spans="1:5" x14ac:dyDescent="0.2">
      <c r="A518" s="20">
        <v>13</v>
      </c>
      <c r="B518" s="20">
        <v>1</v>
      </c>
      <c r="C518" s="16">
        <v>35</v>
      </c>
      <c r="D518" s="17">
        <v>0</v>
      </c>
    </row>
    <row r="519" spans="1:5" x14ac:dyDescent="0.2">
      <c r="A519" s="10">
        <v>13</v>
      </c>
      <c r="B519" s="10">
        <v>1</v>
      </c>
      <c r="C519" s="16">
        <v>36</v>
      </c>
      <c r="D519" s="17">
        <v>7</v>
      </c>
    </row>
    <row r="520" spans="1:5" x14ac:dyDescent="0.2">
      <c r="A520" s="10">
        <v>13</v>
      </c>
      <c r="B520" s="10">
        <v>1</v>
      </c>
      <c r="C520" s="16">
        <v>37</v>
      </c>
      <c r="D520" s="17">
        <v>9</v>
      </c>
    </row>
    <row r="521" spans="1:5" x14ac:dyDescent="0.2">
      <c r="A521" s="10">
        <v>13</v>
      </c>
      <c r="B521" s="10">
        <v>1</v>
      </c>
      <c r="C521" s="16">
        <v>38</v>
      </c>
      <c r="D521" s="17">
        <v>3</v>
      </c>
    </row>
    <row r="522" spans="1:5" x14ac:dyDescent="0.2">
      <c r="A522" s="10">
        <v>13</v>
      </c>
      <c r="B522" s="10">
        <v>1</v>
      </c>
      <c r="C522" s="16">
        <v>39</v>
      </c>
      <c r="D522" s="17">
        <v>5</v>
      </c>
    </row>
    <row r="523" spans="1:5" ht="15.75" thickBot="1" x14ac:dyDescent="0.25">
      <c r="A523" s="27">
        <v>13</v>
      </c>
      <c r="B523" s="27">
        <v>1</v>
      </c>
      <c r="C523" s="27">
        <v>40</v>
      </c>
      <c r="D523" s="28">
        <v>5</v>
      </c>
      <c r="E523" s="43"/>
    </row>
    <row r="524" spans="1:5" x14ac:dyDescent="0.2">
      <c r="A524" s="10">
        <v>14</v>
      </c>
      <c r="B524" s="10">
        <v>1</v>
      </c>
      <c r="C524" s="16">
        <v>1</v>
      </c>
      <c r="D524" s="17">
        <v>3</v>
      </c>
      <c r="E524" s="10" t="s">
        <v>165</v>
      </c>
    </row>
    <row r="525" spans="1:5" x14ac:dyDescent="0.2">
      <c r="A525" s="10">
        <v>14</v>
      </c>
      <c r="B525" s="10">
        <v>1</v>
      </c>
      <c r="C525" s="16">
        <v>2</v>
      </c>
      <c r="D525" s="17">
        <v>0</v>
      </c>
    </row>
    <row r="526" spans="1:5" x14ac:dyDescent="0.2">
      <c r="A526" s="10">
        <v>14</v>
      </c>
      <c r="B526" s="10">
        <v>1</v>
      </c>
      <c r="C526" s="16">
        <v>3</v>
      </c>
      <c r="D526" s="17">
        <v>0</v>
      </c>
    </row>
    <row r="527" spans="1:5" x14ac:dyDescent="0.2">
      <c r="A527" s="10">
        <v>14</v>
      </c>
      <c r="B527" s="10">
        <v>1</v>
      </c>
      <c r="C527" s="16">
        <v>4</v>
      </c>
      <c r="D527" s="17">
        <v>2</v>
      </c>
    </row>
    <row r="528" spans="1:5" x14ac:dyDescent="0.2">
      <c r="A528" s="20">
        <v>14</v>
      </c>
      <c r="B528" s="20">
        <v>1</v>
      </c>
      <c r="C528" s="16">
        <v>5</v>
      </c>
      <c r="D528" s="17">
        <v>5</v>
      </c>
    </row>
    <row r="529" spans="1:5" x14ac:dyDescent="0.2">
      <c r="A529" s="10">
        <v>14</v>
      </c>
      <c r="B529" s="10">
        <v>1</v>
      </c>
      <c r="C529" s="16">
        <v>6</v>
      </c>
      <c r="D529" s="17">
        <v>3</v>
      </c>
    </row>
    <row r="530" spans="1:5" x14ac:dyDescent="0.2">
      <c r="A530" s="10">
        <v>14</v>
      </c>
      <c r="B530" s="10">
        <v>1</v>
      </c>
      <c r="C530" s="16">
        <v>7</v>
      </c>
      <c r="D530" s="17">
        <v>9</v>
      </c>
    </row>
    <row r="531" spans="1:5" x14ac:dyDescent="0.2">
      <c r="A531" s="10">
        <v>14</v>
      </c>
      <c r="B531" s="10">
        <v>1</v>
      </c>
      <c r="C531" s="16">
        <v>8</v>
      </c>
      <c r="D531" s="17">
        <v>9</v>
      </c>
    </row>
    <row r="532" spans="1:5" x14ac:dyDescent="0.2">
      <c r="A532" s="10">
        <v>14</v>
      </c>
      <c r="B532" s="10">
        <v>1</v>
      </c>
      <c r="C532" s="16">
        <v>9</v>
      </c>
      <c r="D532" s="17">
        <v>7</v>
      </c>
    </row>
    <row r="533" spans="1:5" x14ac:dyDescent="0.2">
      <c r="A533" s="23">
        <v>14</v>
      </c>
      <c r="B533" s="23">
        <v>1</v>
      </c>
      <c r="C533" s="23">
        <v>10</v>
      </c>
      <c r="D533" s="24">
        <v>0</v>
      </c>
      <c r="E533" s="25"/>
    </row>
    <row r="534" spans="1:5" x14ac:dyDescent="0.2">
      <c r="A534" s="10">
        <v>14</v>
      </c>
      <c r="B534" s="10">
        <v>1</v>
      </c>
      <c r="C534" s="16">
        <v>11</v>
      </c>
      <c r="D534" s="17">
        <v>0</v>
      </c>
    </row>
    <row r="535" spans="1:5" x14ac:dyDescent="0.2">
      <c r="A535" s="10">
        <v>14</v>
      </c>
      <c r="B535" s="10">
        <v>1</v>
      </c>
      <c r="C535" s="16">
        <v>12</v>
      </c>
      <c r="D535" s="17">
        <v>0</v>
      </c>
    </row>
    <row r="536" spans="1:5" x14ac:dyDescent="0.2">
      <c r="A536" s="10">
        <v>14</v>
      </c>
      <c r="B536" s="10">
        <v>1</v>
      </c>
      <c r="C536" s="16">
        <v>13</v>
      </c>
      <c r="D536" s="17">
        <v>0</v>
      </c>
    </row>
    <row r="537" spans="1:5" x14ac:dyDescent="0.2">
      <c r="A537" s="10">
        <v>14</v>
      </c>
      <c r="B537" s="10">
        <v>1</v>
      </c>
      <c r="C537" s="16">
        <v>14</v>
      </c>
      <c r="D537" s="17">
        <v>0</v>
      </c>
    </row>
    <row r="538" spans="1:5" x14ac:dyDescent="0.2">
      <c r="A538" s="20">
        <v>14</v>
      </c>
      <c r="B538" s="20">
        <v>1</v>
      </c>
      <c r="C538" s="16">
        <v>15</v>
      </c>
      <c r="D538" s="17">
        <v>0</v>
      </c>
    </row>
    <row r="539" spans="1:5" x14ac:dyDescent="0.2">
      <c r="A539" s="10">
        <v>14</v>
      </c>
      <c r="B539" s="10">
        <v>1</v>
      </c>
      <c r="C539" s="16">
        <v>16</v>
      </c>
      <c r="D539" s="17">
        <v>0</v>
      </c>
    </row>
    <row r="540" spans="1:5" x14ac:dyDescent="0.2">
      <c r="A540" s="10">
        <v>14</v>
      </c>
      <c r="B540" s="10">
        <v>1</v>
      </c>
      <c r="C540" s="16">
        <v>17</v>
      </c>
      <c r="D540" s="17">
        <v>0</v>
      </c>
    </row>
    <row r="541" spans="1:5" x14ac:dyDescent="0.2">
      <c r="A541" s="10">
        <v>14</v>
      </c>
      <c r="B541" s="10">
        <v>1</v>
      </c>
      <c r="C541" s="16">
        <v>18</v>
      </c>
      <c r="D541" s="17">
        <v>0</v>
      </c>
    </row>
    <row r="542" spans="1:5" x14ac:dyDescent="0.2">
      <c r="A542" s="10">
        <v>14</v>
      </c>
      <c r="B542" s="10">
        <v>1</v>
      </c>
      <c r="C542" s="16">
        <v>19</v>
      </c>
      <c r="D542" s="17">
        <v>14</v>
      </c>
    </row>
    <row r="543" spans="1:5" x14ac:dyDescent="0.2">
      <c r="A543" s="23">
        <v>14</v>
      </c>
      <c r="B543" s="23">
        <v>1</v>
      </c>
      <c r="C543" s="23">
        <v>20</v>
      </c>
      <c r="D543" s="24">
        <v>0</v>
      </c>
      <c r="E543" s="25"/>
    </row>
    <row r="544" spans="1:5" x14ac:dyDescent="0.2">
      <c r="A544" s="10">
        <v>14</v>
      </c>
      <c r="B544" s="10">
        <v>1</v>
      </c>
      <c r="C544" s="16">
        <v>21</v>
      </c>
      <c r="D544" s="17">
        <v>0</v>
      </c>
      <c r="E544" s="10" t="s">
        <v>164</v>
      </c>
    </row>
    <row r="545" spans="1:5" x14ac:dyDescent="0.2">
      <c r="A545" s="10">
        <v>14</v>
      </c>
      <c r="B545" s="10">
        <v>1</v>
      </c>
      <c r="C545" s="16">
        <v>22</v>
      </c>
      <c r="D545" s="17">
        <v>9</v>
      </c>
    </row>
    <row r="546" spans="1:5" x14ac:dyDescent="0.2">
      <c r="A546" s="10">
        <v>14</v>
      </c>
      <c r="B546" s="10">
        <v>1</v>
      </c>
      <c r="C546" s="16">
        <v>23</v>
      </c>
      <c r="D546" s="17">
        <v>7</v>
      </c>
    </row>
    <row r="547" spans="1:5" x14ac:dyDescent="0.2">
      <c r="A547" s="10">
        <v>14</v>
      </c>
      <c r="B547" s="10">
        <v>1</v>
      </c>
      <c r="C547" s="16">
        <v>24</v>
      </c>
      <c r="D547" s="17">
        <v>0</v>
      </c>
    </row>
    <row r="548" spans="1:5" x14ac:dyDescent="0.2">
      <c r="A548" s="20">
        <v>14</v>
      </c>
      <c r="B548" s="20">
        <v>1</v>
      </c>
      <c r="C548" s="16">
        <v>25</v>
      </c>
      <c r="D548" s="17">
        <v>0</v>
      </c>
    </row>
    <row r="549" spans="1:5" x14ac:dyDescent="0.2">
      <c r="A549" s="10">
        <v>14</v>
      </c>
      <c r="B549" s="10">
        <v>1</v>
      </c>
      <c r="C549" s="16">
        <v>26</v>
      </c>
      <c r="D549" s="17">
        <v>0</v>
      </c>
    </row>
    <row r="550" spans="1:5" x14ac:dyDescent="0.2">
      <c r="A550" s="10">
        <v>14</v>
      </c>
      <c r="B550" s="10">
        <v>1</v>
      </c>
      <c r="C550" s="16">
        <v>27</v>
      </c>
      <c r="D550" s="17">
        <v>0</v>
      </c>
    </row>
    <row r="551" spans="1:5" x14ac:dyDescent="0.2">
      <c r="A551" s="10">
        <v>14</v>
      </c>
      <c r="B551" s="10">
        <v>1</v>
      </c>
      <c r="C551" s="16">
        <v>28</v>
      </c>
      <c r="D551" s="17">
        <v>0</v>
      </c>
    </row>
    <row r="552" spans="1:5" x14ac:dyDescent="0.2">
      <c r="A552" s="20">
        <v>14</v>
      </c>
      <c r="B552" s="20">
        <v>1</v>
      </c>
      <c r="C552" s="16">
        <v>29</v>
      </c>
      <c r="D552" s="17">
        <v>0</v>
      </c>
    </row>
    <row r="553" spans="1:5" x14ac:dyDescent="0.2">
      <c r="A553" s="23">
        <v>14</v>
      </c>
      <c r="B553" s="23">
        <v>1</v>
      </c>
      <c r="C553" s="23">
        <v>30</v>
      </c>
      <c r="D553" s="24">
        <v>0</v>
      </c>
      <c r="E553" s="25"/>
    </row>
    <row r="554" spans="1:5" x14ac:dyDescent="0.2">
      <c r="A554" s="10">
        <v>14</v>
      </c>
      <c r="B554" s="10">
        <v>1</v>
      </c>
      <c r="C554" s="16">
        <v>31</v>
      </c>
      <c r="D554" s="17">
        <v>0</v>
      </c>
    </row>
    <row r="555" spans="1:5" x14ac:dyDescent="0.2">
      <c r="A555" s="10">
        <v>14</v>
      </c>
      <c r="B555" s="10">
        <v>1</v>
      </c>
      <c r="C555" s="16">
        <v>32</v>
      </c>
      <c r="D555" s="17">
        <v>0</v>
      </c>
    </row>
    <row r="556" spans="1:5" x14ac:dyDescent="0.2">
      <c r="A556" s="10">
        <v>14</v>
      </c>
      <c r="B556" s="10">
        <v>1</v>
      </c>
      <c r="C556" s="16">
        <v>33</v>
      </c>
      <c r="D556" s="17">
        <v>1</v>
      </c>
    </row>
    <row r="557" spans="1:5" x14ac:dyDescent="0.2">
      <c r="A557" s="10">
        <v>14</v>
      </c>
      <c r="B557" s="10">
        <v>1</v>
      </c>
      <c r="C557" s="16">
        <v>34</v>
      </c>
      <c r="D557" s="17">
        <v>0</v>
      </c>
    </row>
    <row r="558" spans="1:5" x14ac:dyDescent="0.2">
      <c r="A558" s="20">
        <v>14</v>
      </c>
      <c r="B558" s="20">
        <v>1</v>
      </c>
      <c r="C558" s="16">
        <v>35</v>
      </c>
      <c r="D558" s="17">
        <v>0</v>
      </c>
    </row>
    <row r="559" spans="1:5" x14ac:dyDescent="0.2">
      <c r="A559" s="10">
        <v>14</v>
      </c>
      <c r="B559" s="10">
        <v>1</v>
      </c>
      <c r="C559" s="16">
        <v>36</v>
      </c>
      <c r="D559" s="17">
        <v>0</v>
      </c>
    </row>
    <row r="560" spans="1:5" x14ac:dyDescent="0.2">
      <c r="A560" s="10">
        <v>14</v>
      </c>
      <c r="B560" s="10">
        <v>1</v>
      </c>
      <c r="C560" s="16">
        <v>37</v>
      </c>
      <c r="D560" s="17">
        <v>0</v>
      </c>
    </row>
    <row r="561" spans="1:5" x14ac:dyDescent="0.2">
      <c r="A561" s="10">
        <v>14</v>
      </c>
      <c r="B561" s="10">
        <v>1</v>
      </c>
      <c r="C561" s="16">
        <v>38</v>
      </c>
      <c r="D561" s="17">
        <v>0</v>
      </c>
    </row>
    <row r="562" spans="1:5" x14ac:dyDescent="0.2">
      <c r="A562" s="10">
        <v>14</v>
      </c>
      <c r="B562" s="10">
        <v>1</v>
      </c>
      <c r="C562" s="16">
        <v>39</v>
      </c>
      <c r="D562" s="17">
        <v>0</v>
      </c>
    </row>
    <row r="563" spans="1:5" ht="15.75" thickBot="1" x14ac:dyDescent="0.25">
      <c r="A563" s="27">
        <v>14</v>
      </c>
      <c r="B563" s="27">
        <v>1</v>
      </c>
      <c r="C563" s="27">
        <v>40</v>
      </c>
      <c r="D563" s="28">
        <v>0</v>
      </c>
      <c r="E563" s="43"/>
    </row>
    <row r="564" spans="1:5" x14ac:dyDescent="0.2">
      <c r="A564" s="10">
        <v>15</v>
      </c>
      <c r="B564" s="10">
        <v>1</v>
      </c>
      <c r="C564" s="16">
        <v>1</v>
      </c>
      <c r="D564" s="17">
        <v>0</v>
      </c>
      <c r="E564" s="10" t="s">
        <v>164</v>
      </c>
    </row>
    <row r="565" spans="1:5" x14ac:dyDescent="0.2">
      <c r="A565" s="10">
        <v>15</v>
      </c>
      <c r="B565" s="10">
        <v>1</v>
      </c>
      <c r="C565" s="16">
        <v>2</v>
      </c>
      <c r="D565" s="17">
        <v>6</v>
      </c>
    </row>
    <row r="566" spans="1:5" x14ac:dyDescent="0.2">
      <c r="A566" s="10">
        <v>15</v>
      </c>
      <c r="B566" s="10">
        <v>1</v>
      </c>
      <c r="C566" s="16">
        <v>3</v>
      </c>
      <c r="D566" s="17">
        <v>0</v>
      </c>
    </row>
    <row r="567" spans="1:5" x14ac:dyDescent="0.2">
      <c r="A567" s="10">
        <v>15</v>
      </c>
      <c r="B567" s="10">
        <v>1</v>
      </c>
      <c r="C567" s="16">
        <v>4</v>
      </c>
      <c r="D567" s="17">
        <v>2</v>
      </c>
    </row>
    <row r="568" spans="1:5" x14ac:dyDescent="0.2">
      <c r="A568" s="20">
        <v>15</v>
      </c>
      <c r="B568" s="20">
        <v>1</v>
      </c>
      <c r="C568" s="16">
        <v>5</v>
      </c>
      <c r="D568" s="17">
        <v>0</v>
      </c>
    </row>
    <row r="569" spans="1:5" x14ac:dyDescent="0.2">
      <c r="A569" s="10">
        <v>15</v>
      </c>
      <c r="B569" s="10">
        <v>1</v>
      </c>
      <c r="C569" s="16">
        <v>6</v>
      </c>
      <c r="D569" s="17">
        <v>0</v>
      </c>
    </row>
    <row r="570" spans="1:5" x14ac:dyDescent="0.2">
      <c r="A570" s="10">
        <v>15</v>
      </c>
      <c r="B570" s="10">
        <v>1</v>
      </c>
      <c r="C570" s="16">
        <v>7</v>
      </c>
      <c r="D570" s="17">
        <v>3</v>
      </c>
    </row>
    <row r="571" spans="1:5" x14ac:dyDescent="0.2">
      <c r="A571" s="10">
        <v>15</v>
      </c>
      <c r="B571" s="10">
        <v>1</v>
      </c>
      <c r="C571" s="16">
        <v>8</v>
      </c>
      <c r="D571" s="17">
        <v>8</v>
      </c>
    </row>
    <row r="572" spans="1:5" x14ac:dyDescent="0.2">
      <c r="A572" s="10">
        <v>15</v>
      </c>
      <c r="B572" s="10">
        <v>1</v>
      </c>
      <c r="C572" s="16">
        <v>9</v>
      </c>
      <c r="D572" s="17">
        <v>2</v>
      </c>
    </row>
    <row r="573" spans="1:5" x14ac:dyDescent="0.2">
      <c r="A573" s="23">
        <v>15</v>
      </c>
      <c r="B573" s="23">
        <v>1</v>
      </c>
      <c r="C573" s="23">
        <v>10</v>
      </c>
      <c r="D573" s="24">
        <v>0</v>
      </c>
      <c r="E573" s="25"/>
    </row>
    <row r="574" spans="1:5" x14ac:dyDescent="0.2">
      <c r="A574" s="10">
        <v>15</v>
      </c>
      <c r="B574" s="10">
        <v>1</v>
      </c>
      <c r="C574" s="16">
        <v>11</v>
      </c>
      <c r="D574" s="17">
        <v>0</v>
      </c>
    </row>
    <row r="575" spans="1:5" x14ac:dyDescent="0.2">
      <c r="A575" s="10">
        <v>15</v>
      </c>
      <c r="B575" s="10">
        <v>1</v>
      </c>
      <c r="C575" s="16">
        <v>12</v>
      </c>
      <c r="D575" s="17">
        <v>2</v>
      </c>
    </row>
    <row r="576" spans="1:5" x14ac:dyDescent="0.2">
      <c r="A576" s="10">
        <v>15</v>
      </c>
      <c r="B576" s="10">
        <v>1</v>
      </c>
      <c r="C576" s="16">
        <v>13</v>
      </c>
      <c r="D576" s="17">
        <v>3</v>
      </c>
    </row>
    <row r="577" spans="1:5" x14ac:dyDescent="0.2">
      <c r="A577" s="10">
        <v>15</v>
      </c>
      <c r="B577" s="10">
        <v>1</v>
      </c>
      <c r="C577" s="16">
        <v>14</v>
      </c>
      <c r="D577" s="17">
        <v>3</v>
      </c>
    </row>
    <row r="578" spans="1:5" x14ac:dyDescent="0.2">
      <c r="A578" s="20">
        <v>15</v>
      </c>
      <c r="B578" s="20">
        <v>1</v>
      </c>
      <c r="C578" s="16">
        <v>15</v>
      </c>
      <c r="D578" s="17">
        <v>1</v>
      </c>
    </row>
    <row r="579" spans="1:5" x14ac:dyDescent="0.2">
      <c r="A579" s="10">
        <v>15</v>
      </c>
      <c r="B579" s="10">
        <v>1</v>
      </c>
      <c r="C579" s="16">
        <v>16</v>
      </c>
      <c r="D579" s="17">
        <v>0</v>
      </c>
    </row>
    <row r="580" spans="1:5" x14ac:dyDescent="0.2">
      <c r="A580" s="10">
        <v>15</v>
      </c>
      <c r="B580" s="10">
        <v>1</v>
      </c>
      <c r="C580" s="16">
        <v>17</v>
      </c>
      <c r="D580" s="17">
        <v>0</v>
      </c>
    </row>
    <row r="581" spans="1:5" x14ac:dyDescent="0.2">
      <c r="A581" s="10">
        <v>15</v>
      </c>
      <c r="B581" s="10">
        <v>1</v>
      </c>
      <c r="C581" s="16">
        <v>18</v>
      </c>
      <c r="D581" s="17">
        <v>0</v>
      </c>
    </row>
    <row r="582" spans="1:5" x14ac:dyDescent="0.2">
      <c r="A582" s="10">
        <v>15</v>
      </c>
      <c r="B582" s="10">
        <v>1</v>
      </c>
      <c r="C582" s="16">
        <v>19</v>
      </c>
      <c r="D582" s="17">
        <v>0</v>
      </c>
    </row>
    <row r="583" spans="1:5" x14ac:dyDescent="0.2">
      <c r="A583" s="23">
        <v>15</v>
      </c>
      <c r="B583" s="23">
        <v>1</v>
      </c>
      <c r="C583" s="23">
        <v>20</v>
      </c>
      <c r="D583" s="24">
        <v>5</v>
      </c>
      <c r="E583" s="25"/>
    </row>
    <row r="584" spans="1:5" x14ac:dyDescent="0.2">
      <c r="A584" s="10">
        <v>15</v>
      </c>
      <c r="B584" s="10">
        <v>1</v>
      </c>
      <c r="C584" s="16">
        <v>21</v>
      </c>
      <c r="D584" s="17">
        <v>28</v>
      </c>
      <c r="E584" s="10" t="s">
        <v>165</v>
      </c>
    </row>
    <row r="585" spans="1:5" x14ac:dyDescent="0.2">
      <c r="A585" s="10">
        <v>15</v>
      </c>
      <c r="B585" s="10">
        <v>1</v>
      </c>
      <c r="C585" s="16">
        <v>22</v>
      </c>
      <c r="D585" s="17">
        <v>15</v>
      </c>
    </row>
    <row r="586" spans="1:5" x14ac:dyDescent="0.2">
      <c r="A586" s="10">
        <v>15</v>
      </c>
      <c r="B586" s="10">
        <v>1</v>
      </c>
      <c r="C586" s="16">
        <v>23</v>
      </c>
      <c r="D586" s="17">
        <v>15</v>
      </c>
    </row>
    <row r="587" spans="1:5" x14ac:dyDescent="0.2">
      <c r="A587" s="10">
        <v>15</v>
      </c>
      <c r="B587" s="10">
        <v>1</v>
      </c>
      <c r="C587" s="16">
        <v>24</v>
      </c>
      <c r="D587" s="17">
        <v>10</v>
      </c>
    </row>
    <row r="588" spans="1:5" x14ac:dyDescent="0.2">
      <c r="A588" s="20">
        <v>15</v>
      </c>
      <c r="B588" s="20">
        <v>1</v>
      </c>
      <c r="C588" s="16">
        <v>25</v>
      </c>
      <c r="D588" s="17">
        <v>1</v>
      </c>
    </row>
    <row r="589" spans="1:5" x14ac:dyDescent="0.2">
      <c r="A589" s="10">
        <v>15</v>
      </c>
      <c r="B589" s="10">
        <v>1</v>
      </c>
      <c r="C589" s="16">
        <v>26</v>
      </c>
      <c r="D589" s="17">
        <v>5</v>
      </c>
    </row>
    <row r="590" spans="1:5" x14ac:dyDescent="0.2">
      <c r="A590" s="10">
        <v>15</v>
      </c>
      <c r="B590" s="10">
        <v>1</v>
      </c>
      <c r="C590" s="16">
        <v>27</v>
      </c>
      <c r="D590" s="17">
        <v>4</v>
      </c>
    </row>
    <row r="591" spans="1:5" x14ac:dyDescent="0.2">
      <c r="A591" s="10">
        <v>15</v>
      </c>
      <c r="B591" s="10">
        <v>1</v>
      </c>
      <c r="C591" s="16">
        <v>28</v>
      </c>
      <c r="D591" s="17">
        <v>11</v>
      </c>
    </row>
    <row r="592" spans="1:5" x14ac:dyDescent="0.2">
      <c r="A592" s="20">
        <v>15</v>
      </c>
      <c r="B592" s="20">
        <v>1</v>
      </c>
      <c r="C592" s="16">
        <v>29</v>
      </c>
      <c r="D592" s="17">
        <v>1</v>
      </c>
    </row>
    <row r="593" spans="1:5" x14ac:dyDescent="0.2">
      <c r="A593" s="23">
        <v>15</v>
      </c>
      <c r="B593" s="23">
        <v>1</v>
      </c>
      <c r="C593" s="23">
        <v>30</v>
      </c>
      <c r="D593" s="24">
        <v>1</v>
      </c>
      <c r="E593" s="25"/>
    </row>
    <row r="594" spans="1:5" x14ac:dyDescent="0.2">
      <c r="A594" s="10">
        <v>15</v>
      </c>
      <c r="B594" s="10">
        <v>1</v>
      </c>
      <c r="C594" s="16">
        <v>31</v>
      </c>
      <c r="D594" s="17">
        <v>7</v>
      </c>
    </row>
    <row r="595" spans="1:5" x14ac:dyDescent="0.2">
      <c r="A595" s="10">
        <v>15</v>
      </c>
      <c r="B595" s="10">
        <v>1</v>
      </c>
      <c r="C595" s="16">
        <v>32</v>
      </c>
      <c r="D595" s="17">
        <v>5</v>
      </c>
    </row>
    <row r="596" spans="1:5" x14ac:dyDescent="0.2">
      <c r="A596" s="10">
        <v>15</v>
      </c>
      <c r="B596" s="10">
        <v>1</v>
      </c>
      <c r="C596" s="16">
        <v>33</v>
      </c>
      <c r="D596" s="17">
        <v>4</v>
      </c>
    </row>
    <row r="597" spans="1:5" x14ac:dyDescent="0.2">
      <c r="A597" s="10">
        <v>15</v>
      </c>
      <c r="B597" s="10">
        <v>1</v>
      </c>
      <c r="C597" s="16">
        <v>34</v>
      </c>
      <c r="D597" s="17">
        <v>21</v>
      </c>
    </row>
    <row r="598" spans="1:5" x14ac:dyDescent="0.2">
      <c r="A598" s="20">
        <v>15</v>
      </c>
      <c r="B598" s="20">
        <v>1</v>
      </c>
      <c r="C598" s="16">
        <v>35</v>
      </c>
      <c r="D598" s="17">
        <v>6</v>
      </c>
    </row>
    <row r="599" spans="1:5" x14ac:dyDescent="0.2">
      <c r="A599" s="10">
        <v>15</v>
      </c>
      <c r="B599" s="10">
        <v>1</v>
      </c>
      <c r="C599" s="16">
        <v>36</v>
      </c>
      <c r="D599" s="17">
        <v>1</v>
      </c>
    </row>
    <row r="600" spans="1:5" x14ac:dyDescent="0.2">
      <c r="A600" s="10">
        <v>15</v>
      </c>
      <c r="B600" s="10">
        <v>1</v>
      </c>
      <c r="C600" s="16">
        <v>37</v>
      </c>
      <c r="D600" s="17">
        <v>3</v>
      </c>
    </row>
    <row r="601" spans="1:5" x14ac:dyDescent="0.2">
      <c r="A601" s="10">
        <v>15</v>
      </c>
      <c r="B601" s="10">
        <v>1</v>
      </c>
      <c r="C601" s="16">
        <v>38</v>
      </c>
      <c r="D601" s="17">
        <v>1</v>
      </c>
    </row>
    <row r="602" spans="1:5" x14ac:dyDescent="0.2">
      <c r="A602" s="10">
        <v>15</v>
      </c>
      <c r="B602" s="10">
        <v>1</v>
      </c>
      <c r="C602" s="16">
        <v>39</v>
      </c>
      <c r="D602" s="17">
        <v>14</v>
      </c>
    </row>
    <row r="603" spans="1:5" ht="15.75" thickBot="1" x14ac:dyDescent="0.25">
      <c r="A603" s="27">
        <v>15</v>
      </c>
      <c r="B603" s="27">
        <v>1</v>
      </c>
      <c r="C603" s="27">
        <v>40</v>
      </c>
      <c r="D603" s="28">
        <v>0</v>
      </c>
      <c r="E603" s="43"/>
    </row>
    <row r="604" spans="1:5" x14ac:dyDescent="0.2">
      <c r="A604" s="10">
        <v>16</v>
      </c>
      <c r="B604" s="10">
        <v>1</v>
      </c>
      <c r="C604" s="16">
        <v>1</v>
      </c>
      <c r="D604" s="17">
        <v>5</v>
      </c>
      <c r="E604" s="10" t="s">
        <v>164</v>
      </c>
    </row>
    <row r="605" spans="1:5" x14ac:dyDescent="0.2">
      <c r="A605" s="10">
        <v>16</v>
      </c>
      <c r="B605" s="10">
        <v>1</v>
      </c>
      <c r="C605" s="16">
        <v>2</v>
      </c>
      <c r="D605" s="17">
        <v>0</v>
      </c>
      <c r="E605" s="10" t="s">
        <v>166</v>
      </c>
    </row>
    <row r="606" spans="1:5" x14ac:dyDescent="0.2">
      <c r="A606" s="10">
        <v>16</v>
      </c>
      <c r="B606" s="10">
        <v>1</v>
      </c>
      <c r="C606" s="16">
        <v>3</v>
      </c>
      <c r="D606" s="17">
        <v>0</v>
      </c>
    </row>
    <row r="607" spans="1:5" x14ac:dyDescent="0.2">
      <c r="A607" s="10">
        <v>16</v>
      </c>
      <c r="B607" s="10">
        <v>1</v>
      </c>
      <c r="C607" s="16">
        <v>4</v>
      </c>
      <c r="D607" s="17">
        <v>0</v>
      </c>
    </row>
    <row r="608" spans="1:5" x14ac:dyDescent="0.2">
      <c r="A608" s="20">
        <v>16</v>
      </c>
      <c r="B608" s="20">
        <v>1</v>
      </c>
      <c r="C608" s="16">
        <v>5</v>
      </c>
      <c r="D608" s="17">
        <v>0</v>
      </c>
    </row>
    <row r="609" spans="1:5" x14ac:dyDescent="0.2">
      <c r="A609" s="10">
        <v>16</v>
      </c>
      <c r="B609" s="10">
        <v>1</v>
      </c>
      <c r="C609" s="16">
        <v>6</v>
      </c>
      <c r="D609" s="17">
        <v>0</v>
      </c>
    </row>
    <row r="610" spans="1:5" x14ac:dyDescent="0.2">
      <c r="A610" s="10">
        <v>16</v>
      </c>
      <c r="B610" s="10">
        <v>1</v>
      </c>
      <c r="C610" s="16">
        <v>7</v>
      </c>
      <c r="D610" s="17">
        <v>3</v>
      </c>
    </row>
    <row r="611" spans="1:5" x14ac:dyDescent="0.2">
      <c r="A611" s="10">
        <v>16</v>
      </c>
      <c r="B611" s="10">
        <v>1</v>
      </c>
      <c r="C611" s="16">
        <v>8</v>
      </c>
      <c r="D611" s="17">
        <v>28</v>
      </c>
    </row>
    <row r="612" spans="1:5" x14ac:dyDescent="0.2">
      <c r="A612" s="10">
        <v>16</v>
      </c>
      <c r="B612" s="10">
        <v>1</v>
      </c>
      <c r="C612" s="16">
        <v>9</v>
      </c>
      <c r="D612" s="17">
        <v>1</v>
      </c>
    </row>
    <row r="613" spans="1:5" x14ac:dyDescent="0.2">
      <c r="A613" s="23">
        <v>16</v>
      </c>
      <c r="B613" s="23">
        <v>1</v>
      </c>
      <c r="C613" s="23">
        <v>10</v>
      </c>
      <c r="D613" s="24">
        <v>7</v>
      </c>
      <c r="E613" s="25"/>
    </row>
    <row r="614" spans="1:5" x14ac:dyDescent="0.2">
      <c r="A614" s="10">
        <v>16</v>
      </c>
      <c r="B614" s="10">
        <v>1</v>
      </c>
      <c r="C614" s="16">
        <v>11</v>
      </c>
      <c r="D614" s="17">
        <v>6</v>
      </c>
    </row>
    <row r="615" spans="1:5" x14ac:dyDescent="0.2">
      <c r="A615" s="10">
        <v>16</v>
      </c>
      <c r="B615" s="10">
        <v>1</v>
      </c>
      <c r="C615" s="16">
        <v>12</v>
      </c>
      <c r="D615" s="17">
        <v>3</v>
      </c>
    </row>
    <row r="616" spans="1:5" x14ac:dyDescent="0.2">
      <c r="A616" s="10">
        <v>16</v>
      </c>
      <c r="B616" s="10">
        <v>1</v>
      </c>
      <c r="C616" s="16">
        <v>13</v>
      </c>
      <c r="D616" s="17">
        <v>5</v>
      </c>
    </row>
    <row r="617" spans="1:5" x14ac:dyDescent="0.2">
      <c r="A617" s="10">
        <v>16</v>
      </c>
      <c r="B617" s="10">
        <v>1</v>
      </c>
      <c r="C617" s="16">
        <v>14</v>
      </c>
      <c r="D617" s="17">
        <v>6</v>
      </c>
    </row>
    <row r="618" spans="1:5" x14ac:dyDescent="0.2">
      <c r="A618" s="20">
        <v>16</v>
      </c>
      <c r="B618" s="20">
        <v>1</v>
      </c>
      <c r="C618" s="16">
        <v>15</v>
      </c>
      <c r="D618" s="17">
        <v>16</v>
      </c>
    </row>
    <row r="619" spans="1:5" x14ac:dyDescent="0.2">
      <c r="A619" s="10">
        <v>16</v>
      </c>
      <c r="B619" s="10">
        <v>1</v>
      </c>
      <c r="C619" s="16">
        <v>16</v>
      </c>
      <c r="D619" s="17"/>
      <c r="E619" s="10" t="s">
        <v>167</v>
      </c>
    </row>
    <row r="620" spans="1:5" x14ac:dyDescent="0.2">
      <c r="A620" s="10">
        <v>16</v>
      </c>
      <c r="B620" s="10">
        <v>1</v>
      </c>
      <c r="C620" s="16">
        <v>17</v>
      </c>
      <c r="D620" s="17"/>
      <c r="E620" s="10" t="s">
        <v>167</v>
      </c>
    </row>
    <row r="621" spans="1:5" x14ac:dyDescent="0.2">
      <c r="A621" s="10">
        <v>16</v>
      </c>
      <c r="B621" s="10">
        <v>1</v>
      </c>
      <c r="C621" s="16">
        <v>18</v>
      </c>
      <c r="D621" s="17"/>
      <c r="E621" s="10" t="s">
        <v>167</v>
      </c>
    </row>
    <row r="622" spans="1:5" x14ac:dyDescent="0.2">
      <c r="A622" s="10">
        <v>16</v>
      </c>
      <c r="B622" s="10">
        <v>1</v>
      </c>
      <c r="C622" s="16">
        <v>19</v>
      </c>
      <c r="D622" s="17"/>
      <c r="E622" s="10" t="s">
        <v>167</v>
      </c>
    </row>
    <row r="623" spans="1:5" x14ac:dyDescent="0.2">
      <c r="A623" s="23">
        <v>16</v>
      </c>
      <c r="B623" s="23">
        <v>1</v>
      </c>
      <c r="C623" s="23">
        <v>20</v>
      </c>
      <c r="D623" s="24"/>
      <c r="E623" s="25" t="s">
        <v>167</v>
      </c>
    </row>
    <row r="624" spans="1:5" x14ac:dyDescent="0.2">
      <c r="A624" s="10">
        <v>16</v>
      </c>
      <c r="B624" s="10">
        <v>1</v>
      </c>
      <c r="C624" s="16">
        <v>21</v>
      </c>
      <c r="D624" s="17">
        <v>2</v>
      </c>
      <c r="E624" s="10" t="s">
        <v>165</v>
      </c>
    </row>
    <row r="625" spans="1:5" x14ac:dyDescent="0.2">
      <c r="A625" s="10">
        <v>16</v>
      </c>
      <c r="B625" s="10">
        <v>1</v>
      </c>
      <c r="C625" s="16">
        <v>22</v>
      </c>
      <c r="D625" s="17">
        <v>0</v>
      </c>
    </row>
    <row r="626" spans="1:5" x14ac:dyDescent="0.2">
      <c r="A626" s="10">
        <v>16</v>
      </c>
      <c r="B626" s="10">
        <v>1</v>
      </c>
      <c r="C626" s="16">
        <v>23</v>
      </c>
      <c r="D626" s="17">
        <v>17</v>
      </c>
    </row>
    <row r="627" spans="1:5" x14ac:dyDescent="0.2">
      <c r="A627" s="10">
        <v>16</v>
      </c>
      <c r="B627" s="10">
        <v>1</v>
      </c>
      <c r="C627" s="16">
        <v>24</v>
      </c>
      <c r="D627" s="17">
        <v>22</v>
      </c>
    </row>
    <row r="628" spans="1:5" x14ac:dyDescent="0.2">
      <c r="A628" s="20">
        <v>16</v>
      </c>
      <c r="B628" s="20">
        <v>1</v>
      </c>
      <c r="C628" s="16">
        <v>25</v>
      </c>
      <c r="D628" s="17">
        <v>4</v>
      </c>
    </row>
    <row r="629" spans="1:5" x14ac:dyDescent="0.2">
      <c r="A629" s="10">
        <v>16</v>
      </c>
      <c r="B629" s="10">
        <v>1</v>
      </c>
      <c r="C629" s="16">
        <v>26</v>
      </c>
      <c r="D629" s="17">
        <v>13</v>
      </c>
    </row>
    <row r="630" spans="1:5" x14ac:dyDescent="0.2">
      <c r="A630" s="10">
        <v>16</v>
      </c>
      <c r="B630" s="10">
        <v>1</v>
      </c>
      <c r="C630" s="16">
        <v>27</v>
      </c>
      <c r="D630" s="17">
        <v>14</v>
      </c>
    </row>
    <row r="631" spans="1:5" x14ac:dyDescent="0.2">
      <c r="A631" s="10">
        <v>16</v>
      </c>
      <c r="B631" s="10">
        <v>1</v>
      </c>
      <c r="C631" s="16">
        <v>28</v>
      </c>
      <c r="D631" s="17">
        <v>5</v>
      </c>
    </row>
    <row r="632" spans="1:5" x14ac:dyDescent="0.2">
      <c r="A632" s="20">
        <v>16</v>
      </c>
      <c r="B632" s="20">
        <v>1</v>
      </c>
      <c r="C632" s="16">
        <v>29</v>
      </c>
      <c r="D632" s="17">
        <v>13</v>
      </c>
    </row>
    <row r="633" spans="1:5" x14ac:dyDescent="0.2">
      <c r="A633" s="23">
        <v>16</v>
      </c>
      <c r="B633" s="23">
        <v>1</v>
      </c>
      <c r="C633" s="23">
        <v>30</v>
      </c>
      <c r="D633" s="24">
        <v>8</v>
      </c>
      <c r="E633" s="25"/>
    </row>
    <row r="634" spans="1:5" x14ac:dyDescent="0.2">
      <c r="A634" s="10">
        <v>16</v>
      </c>
      <c r="B634" s="10">
        <v>1</v>
      </c>
      <c r="C634" s="16">
        <v>31</v>
      </c>
      <c r="D634" s="17">
        <v>21</v>
      </c>
    </row>
    <row r="635" spans="1:5" x14ac:dyDescent="0.2">
      <c r="A635" s="10">
        <v>16</v>
      </c>
      <c r="B635" s="10">
        <v>1</v>
      </c>
      <c r="C635" s="16">
        <v>32</v>
      </c>
      <c r="D635" s="17">
        <v>17</v>
      </c>
    </row>
    <row r="636" spans="1:5" x14ac:dyDescent="0.2">
      <c r="A636" s="10">
        <v>16</v>
      </c>
      <c r="B636" s="10">
        <v>1</v>
      </c>
      <c r="C636" s="16">
        <v>33</v>
      </c>
      <c r="D636" s="17">
        <v>3</v>
      </c>
    </row>
    <row r="637" spans="1:5" x14ac:dyDescent="0.2">
      <c r="A637" s="10">
        <v>16</v>
      </c>
      <c r="B637" s="10">
        <v>1</v>
      </c>
      <c r="C637" s="16">
        <v>34</v>
      </c>
      <c r="D637" s="17">
        <v>5</v>
      </c>
    </row>
    <row r="638" spans="1:5" x14ac:dyDescent="0.2">
      <c r="A638" s="20">
        <v>16</v>
      </c>
      <c r="B638" s="20">
        <v>1</v>
      </c>
      <c r="C638" s="16">
        <v>35</v>
      </c>
      <c r="D638" s="17">
        <v>6</v>
      </c>
    </row>
    <row r="639" spans="1:5" x14ac:dyDescent="0.2">
      <c r="A639" s="10">
        <v>16</v>
      </c>
      <c r="B639" s="10">
        <v>1</v>
      </c>
      <c r="C639" s="16">
        <v>36</v>
      </c>
      <c r="D639" s="17">
        <v>4</v>
      </c>
    </row>
    <row r="640" spans="1:5" x14ac:dyDescent="0.2">
      <c r="A640" s="10">
        <v>16</v>
      </c>
      <c r="B640" s="10">
        <v>1</v>
      </c>
      <c r="C640" s="16">
        <v>37</v>
      </c>
      <c r="D640" s="17">
        <v>8</v>
      </c>
    </row>
    <row r="641" spans="1:5" x14ac:dyDescent="0.2">
      <c r="A641" s="10">
        <v>16</v>
      </c>
      <c r="B641" s="10">
        <v>1</v>
      </c>
      <c r="C641" s="16">
        <v>38</v>
      </c>
      <c r="D641" s="17">
        <v>16</v>
      </c>
    </row>
    <row r="642" spans="1:5" x14ac:dyDescent="0.2">
      <c r="A642" s="10">
        <v>16</v>
      </c>
      <c r="B642" s="10">
        <v>1</v>
      </c>
      <c r="C642" s="16">
        <v>39</v>
      </c>
      <c r="D642" s="17">
        <v>0</v>
      </c>
    </row>
    <row r="643" spans="1:5" ht="15.75" thickBot="1" x14ac:dyDescent="0.25">
      <c r="A643" s="27">
        <v>16</v>
      </c>
      <c r="B643" s="27">
        <v>1</v>
      </c>
      <c r="C643" s="27">
        <v>40</v>
      </c>
      <c r="D643" s="28">
        <v>3</v>
      </c>
      <c r="E643" s="43"/>
    </row>
    <row r="644" spans="1:5" x14ac:dyDescent="0.2">
      <c r="A644" s="10">
        <v>17</v>
      </c>
      <c r="B644" s="10">
        <v>1</v>
      </c>
      <c r="C644" s="16">
        <v>1</v>
      </c>
      <c r="D644" s="17">
        <v>2</v>
      </c>
    </row>
    <row r="645" spans="1:5" x14ac:dyDescent="0.2">
      <c r="A645" s="10">
        <v>17</v>
      </c>
      <c r="B645" s="10">
        <v>1</v>
      </c>
      <c r="C645" s="16">
        <v>2</v>
      </c>
      <c r="D645" s="17">
        <v>0</v>
      </c>
    </row>
    <row r="646" spans="1:5" x14ac:dyDescent="0.2">
      <c r="A646" s="10">
        <v>17</v>
      </c>
      <c r="B646" s="10">
        <v>1</v>
      </c>
      <c r="C646" s="16">
        <v>3</v>
      </c>
      <c r="D646" s="17">
        <v>0</v>
      </c>
    </row>
    <row r="647" spans="1:5" x14ac:dyDescent="0.2">
      <c r="A647" s="10">
        <v>17</v>
      </c>
      <c r="B647" s="10">
        <v>1</v>
      </c>
      <c r="C647" s="16">
        <v>4</v>
      </c>
      <c r="D647" s="17">
        <v>0</v>
      </c>
    </row>
    <row r="648" spans="1:5" x14ac:dyDescent="0.2">
      <c r="A648" s="20">
        <v>17</v>
      </c>
      <c r="B648" s="20">
        <v>1</v>
      </c>
      <c r="C648" s="16">
        <v>5</v>
      </c>
      <c r="D648" s="17">
        <v>6</v>
      </c>
    </row>
    <row r="649" spans="1:5" x14ac:dyDescent="0.2">
      <c r="A649" s="10">
        <v>17</v>
      </c>
      <c r="B649" s="10">
        <v>1</v>
      </c>
      <c r="C649" s="16">
        <v>6</v>
      </c>
      <c r="D649" s="17">
        <v>0</v>
      </c>
    </row>
    <row r="650" spans="1:5" x14ac:dyDescent="0.2">
      <c r="A650" s="10">
        <v>17</v>
      </c>
      <c r="B650" s="10">
        <v>1</v>
      </c>
      <c r="C650" s="16">
        <v>7</v>
      </c>
      <c r="D650" s="17">
        <v>1</v>
      </c>
    </row>
    <row r="651" spans="1:5" x14ac:dyDescent="0.2">
      <c r="A651" s="10">
        <v>17</v>
      </c>
      <c r="B651" s="10">
        <v>1</v>
      </c>
      <c r="C651" s="16">
        <v>8</v>
      </c>
      <c r="D651" s="17">
        <v>9</v>
      </c>
    </row>
    <row r="652" spans="1:5" x14ac:dyDescent="0.2">
      <c r="A652" s="10">
        <v>17</v>
      </c>
      <c r="B652" s="10">
        <v>1</v>
      </c>
      <c r="C652" s="16">
        <v>9</v>
      </c>
      <c r="D652" s="17">
        <v>10</v>
      </c>
    </row>
    <row r="653" spans="1:5" x14ac:dyDescent="0.2">
      <c r="A653" s="23">
        <v>17</v>
      </c>
      <c r="B653" s="23">
        <v>1</v>
      </c>
      <c r="C653" s="23">
        <v>10</v>
      </c>
      <c r="D653" s="24">
        <v>2</v>
      </c>
      <c r="E653" s="25"/>
    </row>
    <row r="654" spans="1:5" x14ac:dyDescent="0.2">
      <c r="A654" s="10">
        <v>17</v>
      </c>
      <c r="B654" s="10">
        <v>1</v>
      </c>
      <c r="C654" s="16">
        <v>11</v>
      </c>
      <c r="D654" s="17">
        <v>0</v>
      </c>
    </row>
    <row r="655" spans="1:5" x14ac:dyDescent="0.2">
      <c r="A655" s="10">
        <v>17</v>
      </c>
      <c r="B655" s="10">
        <v>1</v>
      </c>
      <c r="C655" s="16">
        <v>12</v>
      </c>
      <c r="D655" s="17">
        <v>5</v>
      </c>
    </row>
    <row r="656" spans="1:5" x14ac:dyDescent="0.2">
      <c r="A656" s="10">
        <v>17</v>
      </c>
      <c r="B656" s="10">
        <v>1</v>
      </c>
      <c r="C656" s="16">
        <v>13</v>
      </c>
      <c r="D656" s="17">
        <v>9</v>
      </c>
    </row>
    <row r="657" spans="1:5" x14ac:dyDescent="0.2">
      <c r="A657" s="10">
        <v>17</v>
      </c>
      <c r="B657" s="10">
        <v>1</v>
      </c>
      <c r="C657" s="16">
        <v>14</v>
      </c>
      <c r="D657" s="17">
        <v>13</v>
      </c>
    </row>
    <row r="658" spans="1:5" x14ac:dyDescent="0.2">
      <c r="A658" s="20">
        <v>17</v>
      </c>
      <c r="B658" s="20">
        <v>1</v>
      </c>
      <c r="C658" s="16">
        <v>15</v>
      </c>
      <c r="D658" s="17">
        <v>0</v>
      </c>
    </row>
    <row r="659" spans="1:5" x14ac:dyDescent="0.2">
      <c r="A659" s="10">
        <v>17</v>
      </c>
      <c r="B659" s="10">
        <v>1</v>
      </c>
      <c r="C659" s="16">
        <v>16</v>
      </c>
      <c r="D659" s="17">
        <v>4</v>
      </c>
    </row>
    <row r="660" spans="1:5" x14ac:dyDescent="0.2">
      <c r="A660" s="10">
        <v>17</v>
      </c>
      <c r="B660" s="10">
        <v>1</v>
      </c>
      <c r="C660" s="16">
        <v>17</v>
      </c>
      <c r="D660" s="17">
        <v>0</v>
      </c>
    </row>
    <row r="661" spans="1:5" x14ac:dyDescent="0.2">
      <c r="A661" s="10">
        <v>17</v>
      </c>
      <c r="B661" s="10">
        <v>1</v>
      </c>
      <c r="C661" s="16">
        <v>18</v>
      </c>
      <c r="D661" s="17">
        <v>4</v>
      </c>
    </row>
    <row r="662" spans="1:5" x14ac:dyDescent="0.2">
      <c r="A662" s="10">
        <v>17</v>
      </c>
      <c r="B662" s="10">
        <v>1</v>
      </c>
      <c r="C662" s="16">
        <v>19</v>
      </c>
      <c r="D662" s="17">
        <v>3</v>
      </c>
    </row>
    <row r="663" spans="1:5" x14ac:dyDescent="0.2">
      <c r="A663" s="23">
        <v>17</v>
      </c>
      <c r="B663" s="23">
        <v>1</v>
      </c>
      <c r="C663" s="23">
        <v>20</v>
      </c>
      <c r="D663" s="24">
        <v>1</v>
      </c>
      <c r="E663" s="25"/>
    </row>
    <row r="664" spans="1:5" x14ac:dyDescent="0.2">
      <c r="A664" s="10">
        <v>17</v>
      </c>
      <c r="B664" s="10">
        <v>1</v>
      </c>
      <c r="C664" s="16">
        <v>21</v>
      </c>
      <c r="D664" s="17">
        <v>9</v>
      </c>
    </row>
    <row r="665" spans="1:5" x14ac:dyDescent="0.2">
      <c r="A665" s="10">
        <v>17</v>
      </c>
      <c r="B665" s="10">
        <v>1</v>
      </c>
      <c r="C665" s="16">
        <v>22</v>
      </c>
      <c r="D665" s="17">
        <v>5</v>
      </c>
    </row>
    <row r="666" spans="1:5" x14ac:dyDescent="0.2">
      <c r="A666" s="10">
        <v>17</v>
      </c>
      <c r="B666" s="10">
        <v>1</v>
      </c>
      <c r="C666" s="16">
        <v>23</v>
      </c>
      <c r="D666" s="17">
        <v>2</v>
      </c>
    </row>
    <row r="667" spans="1:5" x14ac:dyDescent="0.2">
      <c r="A667" s="10">
        <v>17</v>
      </c>
      <c r="B667" s="10">
        <v>1</v>
      </c>
      <c r="C667" s="16">
        <v>24</v>
      </c>
      <c r="D667" s="17">
        <v>6</v>
      </c>
    </row>
    <row r="668" spans="1:5" x14ac:dyDescent="0.2">
      <c r="A668" s="20">
        <v>17</v>
      </c>
      <c r="B668" s="20">
        <v>1</v>
      </c>
      <c r="C668" s="16">
        <v>25</v>
      </c>
      <c r="D668" s="17">
        <v>1</v>
      </c>
    </row>
    <row r="669" spans="1:5" x14ac:dyDescent="0.2">
      <c r="A669" s="10">
        <v>17</v>
      </c>
      <c r="B669" s="10">
        <v>1</v>
      </c>
      <c r="C669" s="16">
        <v>26</v>
      </c>
      <c r="D669" s="17">
        <v>1</v>
      </c>
    </row>
    <row r="670" spans="1:5" x14ac:dyDescent="0.2">
      <c r="A670" s="10">
        <v>17</v>
      </c>
      <c r="B670" s="10">
        <v>1</v>
      </c>
      <c r="C670" s="16">
        <v>27</v>
      </c>
      <c r="D670" s="17">
        <v>17</v>
      </c>
    </row>
    <row r="671" spans="1:5" x14ac:dyDescent="0.2">
      <c r="A671" s="10">
        <v>17</v>
      </c>
      <c r="B671" s="10">
        <v>1</v>
      </c>
      <c r="C671" s="16">
        <v>28</v>
      </c>
      <c r="D671" s="17">
        <v>4</v>
      </c>
    </row>
    <row r="672" spans="1:5" x14ac:dyDescent="0.2">
      <c r="A672" s="20">
        <v>17</v>
      </c>
      <c r="B672" s="20">
        <v>1</v>
      </c>
      <c r="C672" s="16">
        <v>29</v>
      </c>
      <c r="D672" s="17">
        <v>2</v>
      </c>
    </row>
    <row r="673" spans="1:5" x14ac:dyDescent="0.2">
      <c r="A673" s="23">
        <v>17</v>
      </c>
      <c r="B673" s="23">
        <v>1</v>
      </c>
      <c r="C673" s="23">
        <v>30</v>
      </c>
      <c r="D673" s="24">
        <v>8</v>
      </c>
      <c r="E673" s="25"/>
    </row>
    <row r="674" spans="1:5" x14ac:dyDescent="0.2">
      <c r="A674" s="10">
        <v>17</v>
      </c>
      <c r="B674" s="10">
        <v>1</v>
      </c>
      <c r="C674" s="16">
        <v>31</v>
      </c>
      <c r="D674" s="17">
        <v>7</v>
      </c>
    </row>
    <row r="675" spans="1:5" x14ac:dyDescent="0.2">
      <c r="A675" s="10">
        <v>17</v>
      </c>
      <c r="B675" s="10">
        <v>1</v>
      </c>
      <c r="C675" s="16">
        <v>32</v>
      </c>
      <c r="D675" s="17">
        <v>3</v>
      </c>
    </row>
    <row r="676" spans="1:5" x14ac:dyDescent="0.2">
      <c r="A676" s="10">
        <v>17</v>
      </c>
      <c r="B676" s="10">
        <v>1</v>
      </c>
      <c r="C676" s="16">
        <v>33</v>
      </c>
      <c r="D676" s="17">
        <v>3</v>
      </c>
    </row>
    <row r="677" spans="1:5" x14ac:dyDescent="0.2">
      <c r="A677" s="10">
        <v>17</v>
      </c>
      <c r="B677" s="10">
        <v>1</v>
      </c>
      <c r="C677" s="16">
        <v>34</v>
      </c>
      <c r="D677" s="17">
        <v>3</v>
      </c>
    </row>
    <row r="678" spans="1:5" x14ac:dyDescent="0.2">
      <c r="A678" s="20">
        <v>17</v>
      </c>
      <c r="B678" s="20">
        <v>1</v>
      </c>
      <c r="C678" s="16">
        <v>35</v>
      </c>
      <c r="D678" s="17">
        <v>1</v>
      </c>
    </row>
    <row r="679" spans="1:5" x14ac:dyDescent="0.2">
      <c r="A679" s="10">
        <v>17</v>
      </c>
      <c r="B679" s="10">
        <v>1</v>
      </c>
      <c r="C679" s="16">
        <v>36</v>
      </c>
      <c r="D679" s="17">
        <v>53</v>
      </c>
    </row>
    <row r="680" spans="1:5" x14ac:dyDescent="0.2">
      <c r="A680" s="10">
        <v>17</v>
      </c>
      <c r="B680" s="10">
        <v>1</v>
      </c>
      <c r="C680" s="16">
        <v>37</v>
      </c>
      <c r="D680" s="17">
        <v>5</v>
      </c>
    </row>
    <row r="681" spans="1:5" x14ac:dyDescent="0.2">
      <c r="A681" s="10">
        <v>17</v>
      </c>
      <c r="B681" s="10">
        <v>1</v>
      </c>
      <c r="C681" s="16">
        <v>38</v>
      </c>
      <c r="D681" s="17">
        <v>17</v>
      </c>
    </row>
    <row r="682" spans="1:5" x14ac:dyDescent="0.2">
      <c r="A682" s="10">
        <v>17</v>
      </c>
      <c r="B682" s="10">
        <v>1</v>
      </c>
      <c r="C682" s="16">
        <v>39</v>
      </c>
      <c r="D682" s="17">
        <v>1</v>
      </c>
    </row>
    <row r="683" spans="1:5" ht="15.75" thickBot="1" x14ac:dyDescent="0.25">
      <c r="A683" s="27">
        <v>17</v>
      </c>
      <c r="B683" s="27">
        <v>1</v>
      </c>
      <c r="C683" s="27">
        <v>40</v>
      </c>
      <c r="D683" s="28">
        <v>6</v>
      </c>
      <c r="E683" s="43"/>
    </row>
    <row r="684" spans="1:5" x14ac:dyDescent="0.2">
      <c r="A684" s="10">
        <v>18</v>
      </c>
      <c r="B684" s="10">
        <v>1</v>
      </c>
      <c r="C684" s="16">
        <v>1</v>
      </c>
      <c r="D684" s="17">
        <v>0</v>
      </c>
    </row>
    <row r="685" spans="1:5" x14ac:dyDescent="0.2">
      <c r="A685" s="10">
        <v>18</v>
      </c>
      <c r="B685" s="10">
        <v>1</v>
      </c>
      <c r="C685" s="16">
        <v>2</v>
      </c>
      <c r="D685" s="17">
        <v>0</v>
      </c>
    </row>
    <row r="686" spans="1:5" x14ac:dyDescent="0.2">
      <c r="A686" s="10">
        <v>18</v>
      </c>
      <c r="B686" s="10">
        <v>1</v>
      </c>
      <c r="C686" s="16">
        <v>3</v>
      </c>
      <c r="D686" s="17">
        <v>0</v>
      </c>
    </row>
    <row r="687" spans="1:5" x14ac:dyDescent="0.2">
      <c r="A687" s="10">
        <v>18</v>
      </c>
      <c r="B687" s="10">
        <v>1</v>
      </c>
      <c r="C687" s="16">
        <v>4</v>
      </c>
      <c r="D687" s="17">
        <v>1</v>
      </c>
    </row>
    <row r="688" spans="1:5" x14ac:dyDescent="0.2">
      <c r="A688" s="20">
        <v>18</v>
      </c>
      <c r="B688" s="20">
        <v>1</v>
      </c>
      <c r="C688" s="16">
        <v>5</v>
      </c>
      <c r="D688" s="17">
        <v>1</v>
      </c>
    </row>
    <row r="689" spans="1:5" x14ac:dyDescent="0.2">
      <c r="A689" s="10">
        <v>18</v>
      </c>
      <c r="B689" s="10">
        <v>1</v>
      </c>
      <c r="C689" s="16">
        <v>6</v>
      </c>
      <c r="D689" s="17">
        <v>2</v>
      </c>
    </row>
    <row r="690" spans="1:5" x14ac:dyDescent="0.2">
      <c r="A690" s="10">
        <v>18</v>
      </c>
      <c r="B690" s="10">
        <v>1</v>
      </c>
      <c r="C690" s="16">
        <v>7</v>
      </c>
      <c r="D690" s="17">
        <v>2</v>
      </c>
    </row>
    <row r="691" spans="1:5" x14ac:dyDescent="0.2">
      <c r="A691" s="10">
        <v>18</v>
      </c>
      <c r="B691" s="10">
        <v>1</v>
      </c>
      <c r="C691" s="16">
        <v>8</v>
      </c>
      <c r="D691" s="17">
        <v>1</v>
      </c>
    </row>
    <row r="692" spans="1:5" x14ac:dyDescent="0.2">
      <c r="A692" s="10">
        <v>18</v>
      </c>
      <c r="B692" s="10">
        <v>1</v>
      </c>
      <c r="C692" s="16">
        <v>9</v>
      </c>
      <c r="D692" s="17">
        <v>0</v>
      </c>
    </row>
    <row r="693" spans="1:5" x14ac:dyDescent="0.2">
      <c r="A693" s="23">
        <v>18</v>
      </c>
      <c r="B693" s="23">
        <v>1</v>
      </c>
      <c r="C693" s="23">
        <v>10</v>
      </c>
      <c r="D693" s="24">
        <v>3</v>
      </c>
      <c r="E693" s="25"/>
    </row>
    <row r="694" spans="1:5" x14ac:dyDescent="0.2">
      <c r="A694" s="10">
        <v>18</v>
      </c>
      <c r="B694" s="10">
        <v>1</v>
      </c>
      <c r="C694" s="16">
        <v>11</v>
      </c>
      <c r="D694" s="17">
        <v>0</v>
      </c>
    </row>
    <row r="695" spans="1:5" x14ac:dyDescent="0.2">
      <c r="A695" s="10">
        <v>18</v>
      </c>
      <c r="B695" s="10">
        <v>1</v>
      </c>
      <c r="C695" s="16">
        <v>12</v>
      </c>
      <c r="D695" s="17">
        <v>0</v>
      </c>
    </row>
    <row r="696" spans="1:5" x14ac:dyDescent="0.2">
      <c r="A696" s="10">
        <v>18</v>
      </c>
      <c r="B696" s="10">
        <v>1</v>
      </c>
      <c r="C696" s="16">
        <v>13</v>
      </c>
      <c r="D696" s="17">
        <v>0</v>
      </c>
    </row>
    <row r="697" spans="1:5" x14ac:dyDescent="0.2">
      <c r="A697" s="10">
        <v>18</v>
      </c>
      <c r="B697" s="10">
        <v>1</v>
      </c>
      <c r="C697" s="16">
        <v>14</v>
      </c>
      <c r="D697" s="17">
        <v>0</v>
      </c>
    </row>
    <row r="698" spans="1:5" x14ac:dyDescent="0.2">
      <c r="A698" s="20">
        <v>18</v>
      </c>
      <c r="B698" s="20">
        <v>1</v>
      </c>
      <c r="C698" s="16">
        <v>15</v>
      </c>
      <c r="D698" s="17">
        <v>2</v>
      </c>
    </row>
    <row r="699" spans="1:5" x14ac:dyDescent="0.2">
      <c r="A699" s="10">
        <v>18</v>
      </c>
      <c r="B699" s="10">
        <v>1</v>
      </c>
      <c r="C699" s="16">
        <v>16</v>
      </c>
      <c r="D699" s="17">
        <v>0</v>
      </c>
    </row>
    <row r="700" spans="1:5" x14ac:dyDescent="0.2">
      <c r="A700" s="10">
        <v>18</v>
      </c>
      <c r="B700" s="10">
        <v>1</v>
      </c>
      <c r="C700" s="16">
        <v>17</v>
      </c>
      <c r="D700" s="17">
        <v>1</v>
      </c>
    </row>
    <row r="701" spans="1:5" x14ac:dyDescent="0.2">
      <c r="A701" s="10">
        <v>18</v>
      </c>
      <c r="B701" s="10">
        <v>1</v>
      </c>
      <c r="C701" s="16">
        <v>18</v>
      </c>
      <c r="D701" s="17">
        <v>5</v>
      </c>
    </row>
    <row r="702" spans="1:5" x14ac:dyDescent="0.2">
      <c r="A702" s="10">
        <v>18</v>
      </c>
      <c r="B702" s="10">
        <v>1</v>
      </c>
      <c r="C702" s="16">
        <v>19</v>
      </c>
      <c r="D702" s="17">
        <v>2</v>
      </c>
    </row>
    <row r="703" spans="1:5" x14ac:dyDescent="0.2">
      <c r="A703" s="23">
        <v>18</v>
      </c>
      <c r="B703" s="23">
        <v>1</v>
      </c>
      <c r="C703" s="23">
        <v>20</v>
      </c>
      <c r="D703" s="24">
        <v>0</v>
      </c>
      <c r="E703" s="25"/>
    </row>
    <row r="704" spans="1:5" x14ac:dyDescent="0.2">
      <c r="A704" s="10">
        <v>18</v>
      </c>
      <c r="B704" s="10">
        <v>1</v>
      </c>
      <c r="C704" s="16">
        <v>21</v>
      </c>
      <c r="D704" s="17">
        <v>8</v>
      </c>
    </row>
    <row r="705" spans="1:5" x14ac:dyDescent="0.2">
      <c r="A705" s="10">
        <v>18</v>
      </c>
      <c r="B705" s="10">
        <v>1</v>
      </c>
      <c r="C705" s="16">
        <v>22</v>
      </c>
      <c r="D705" s="17">
        <v>2</v>
      </c>
    </row>
    <row r="706" spans="1:5" x14ac:dyDescent="0.2">
      <c r="A706" s="10">
        <v>18</v>
      </c>
      <c r="B706" s="10">
        <v>1</v>
      </c>
      <c r="C706" s="16">
        <v>23</v>
      </c>
      <c r="D706" s="17">
        <v>0</v>
      </c>
    </row>
    <row r="707" spans="1:5" x14ac:dyDescent="0.2">
      <c r="A707" s="10">
        <v>18</v>
      </c>
      <c r="B707" s="10">
        <v>1</v>
      </c>
      <c r="C707" s="16">
        <v>24</v>
      </c>
      <c r="D707" s="17">
        <v>0</v>
      </c>
    </row>
    <row r="708" spans="1:5" x14ac:dyDescent="0.2">
      <c r="A708" s="20">
        <v>18</v>
      </c>
      <c r="B708" s="20">
        <v>1</v>
      </c>
      <c r="C708" s="16">
        <v>25</v>
      </c>
      <c r="D708" s="17">
        <v>2</v>
      </c>
    </row>
    <row r="709" spans="1:5" x14ac:dyDescent="0.2">
      <c r="A709" s="10">
        <v>18</v>
      </c>
      <c r="B709" s="10">
        <v>1</v>
      </c>
      <c r="C709" s="16">
        <v>26</v>
      </c>
      <c r="D709" s="17">
        <v>0</v>
      </c>
    </row>
    <row r="710" spans="1:5" x14ac:dyDescent="0.2">
      <c r="A710" s="10">
        <v>18</v>
      </c>
      <c r="B710" s="10">
        <v>1</v>
      </c>
      <c r="C710" s="16">
        <v>27</v>
      </c>
      <c r="D710" s="17">
        <v>4</v>
      </c>
    </row>
    <row r="711" spans="1:5" x14ac:dyDescent="0.2">
      <c r="A711" s="10">
        <v>18</v>
      </c>
      <c r="B711" s="10">
        <v>1</v>
      </c>
      <c r="C711" s="16">
        <v>28</v>
      </c>
      <c r="D711" s="17">
        <v>6</v>
      </c>
    </row>
    <row r="712" spans="1:5" x14ac:dyDescent="0.2">
      <c r="A712" s="20">
        <v>18</v>
      </c>
      <c r="B712" s="20">
        <v>1</v>
      </c>
      <c r="C712" s="16">
        <v>29</v>
      </c>
      <c r="D712" s="17">
        <v>0</v>
      </c>
    </row>
    <row r="713" spans="1:5" x14ac:dyDescent="0.2">
      <c r="A713" s="23">
        <v>18</v>
      </c>
      <c r="B713" s="23">
        <v>1</v>
      </c>
      <c r="C713" s="23">
        <v>30</v>
      </c>
      <c r="D713" s="24">
        <v>0</v>
      </c>
      <c r="E713" s="25"/>
    </row>
    <row r="714" spans="1:5" x14ac:dyDescent="0.2">
      <c r="A714" s="10">
        <v>18</v>
      </c>
      <c r="B714" s="10">
        <v>1</v>
      </c>
      <c r="C714" s="16">
        <v>31</v>
      </c>
      <c r="D714" s="17">
        <v>0</v>
      </c>
    </row>
    <row r="715" spans="1:5" x14ac:dyDescent="0.2">
      <c r="A715" s="10">
        <v>18</v>
      </c>
      <c r="B715" s="10">
        <v>1</v>
      </c>
      <c r="C715" s="16">
        <v>32</v>
      </c>
      <c r="D715" s="17">
        <v>0</v>
      </c>
    </row>
    <row r="716" spans="1:5" x14ac:dyDescent="0.2">
      <c r="A716" s="10">
        <v>18</v>
      </c>
      <c r="B716" s="10">
        <v>1</v>
      </c>
      <c r="C716" s="16">
        <v>33</v>
      </c>
      <c r="D716" s="17">
        <v>0</v>
      </c>
    </row>
    <row r="717" spans="1:5" x14ac:dyDescent="0.2">
      <c r="A717" s="10">
        <v>18</v>
      </c>
      <c r="B717" s="10">
        <v>1</v>
      </c>
      <c r="C717" s="16">
        <v>34</v>
      </c>
      <c r="D717" s="17">
        <v>0</v>
      </c>
    </row>
    <row r="718" spans="1:5" x14ac:dyDescent="0.2">
      <c r="A718" s="20">
        <v>18</v>
      </c>
      <c r="B718" s="20">
        <v>1</v>
      </c>
      <c r="C718" s="16">
        <v>35</v>
      </c>
      <c r="D718" s="17">
        <v>0</v>
      </c>
    </row>
    <row r="719" spans="1:5" x14ac:dyDescent="0.2">
      <c r="A719" s="10">
        <v>18</v>
      </c>
      <c r="B719" s="10">
        <v>1</v>
      </c>
      <c r="C719" s="16">
        <v>36</v>
      </c>
      <c r="D719" s="17">
        <v>0</v>
      </c>
    </row>
    <row r="720" spans="1:5" x14ac:dyDescent="0.2">
      <c r="A720" s="10">
        <v>18</v>
      </c>
      <c r="B720" s="10">
        <v>1</v>
      </c>
      <c r="C720" s="16">
        <v>37</v>
      </c>
      <c r="D720" s="17">
        <v>1</v>
      </c>
    </row>
    <row r="721" spans="1:5" x14ac:dyDescent="0.2">
      <c r="A721" s="10">
        <v>18</v>
      </c>
      <c r="B721" s="10">
        <v>1</v>
      </c>
      <c r="C721" s="16">
        <v>38</v>
      </c>
      <c r="D721" s="17">
        <v>0</v>
      </c>
    </row>
    <row r="722" spans="1:5" x14ac:dyDescent="0.2">
      <c r="A722" s="10">
        <v>18</v>
      </c>
      <c r="B722" s="10">
        <v>1</v>
      </c>
      <c r="C722" s="16">
        <v>39</v>
      </c>
      <c r="D722" s="17">
        <v>1</v>
      </c>
    </row>
    <row r="723" spans="1:5" ht="15.75" thickBot="1" x14ac:dyDescent="0.25">
      <c r="A723" s="27">
        <v>18</v>
      </c>
      <c r="B723" s="27">
        <v>1</v>
      </c>
      <c r="C723" s="27">
        <v>40</v>
      </c>
      <c r="D723" s="28">
        <v>0</v>
      </c>
      <c r="E723" s="43"/>
    </row>
    <row r="724" spans="1:5" x14ac:dyDescent="0.2">
      <c r="A724" s="10">
        <v>19</v>
      </c>
      <c r="B724" s="10">
        <v>1</v>
      </c>
      <c r="C724" s="16">
        <v>1</v>
      </c>
      <c r="D724" s="17">
        <v>12</v>
      </c>
    </row>
    <row r="725" spans="1:5" x14ac:dyDescent="0.2">
      <c r="A725" s="10">
        <v>19</v>
      </c>
      <c r="B725" s="10">
        <v>1</v>
      </c>
      <c r="C725" s="16">
        <v>2</v>
      </c>
      <c r="D725" s="17">
        <v>28</v>
      </c>
    </row>
    <row r="726" spans="1:5" x14ac:dyDescent="0.2">
      <c r="A726" s="10">
        <v>19</v>
      </c>
      <c r="B726" s="10">
        <v>1</v>
      </c>
      <c r="C726" s="16">
        <v>3</v>
      </c>
      <c r="D726" s="17">
        <v>0</v>
      </c>
    </row>
    <row r="727" spans="1:5" x14ac:dyDescent="0.2">
      <c r="A727" s="10">
        <v>19</v>
      </c>
      <c r="B727" s="10">
        <v>1</v>
      </c>
      <c r="C727" s="16">
        <v>4</v>
      </c>
      <c r="D727" s="17">
        <v>20</v>
      </c>
    </row>
    <row r="728" spans="1:5" x14ac:dyDescent="0.2">
      <c r="A728" s="20">
        <v>19</v>
      </c>
      <c r="B728" s="20">
        <v>1</v>
      </c>
      <c r="C728" s="16">
        <v>5</v>
      </c>
      <c r="D728" s="17">
        <v>13</v>
      </c>
    </row>
    <row r="729" spans="1:5" x14ac:dyDescent="0.2">
      <c r="A729" s="10">
        <v>19</v>
      </c>
      <c r="B729" s="10">
        <v>1</v>
      </c>
      <c r="C729" s="16">
        <v>6</v>
      </c>
      <c r="D729" s="17">
        <v>12</v>
      </c>
    </row>
    <row r="730" spans="1:5" x14ac:dyDescent="0.2">
      <c r="A730" s="10">
        <v>19</v>
      </c>
      <c r="B730" s="10">
        <v>1</v>
      </c>
      <c r="C730" s="16">
        <v>7</v>
      </c>
      <c r="D730" s="17">
        <v>34</v>
      </c>
    </row>
    <row r="731" spans="1:5" x14ac:dyDescent="0.2">
      <c r="A731" s="10">
        <v>19</v>
      </c>
      <c r="B731" s="10">
        <v>1</v>
      </c>
      <c r="C731" s="16">
        <v>8</v>
      </c>
      <c r="D731" s="17">
        <v>28</v>
      </c>
    </row>
    <row r="732" spans="1:5" x14ac:dyDescent="0.2">
      <c r="A732" s="10">
        <v>19</v>
      </c>
      <c r="B732" s="10">
        <v>1</v>
      </c>
      <c r="C732" s="16">
        <v>9</v>
      </c>
      <c r="D732" s="17">
        <v>12</v>
      </c>
    </row>
    <row r="733" spans="1:5" x14ac:dyDescent="0.2">
      <c r="A733" s="23">
        <v>19</v>
      </c>
      <c r="B733" s="23">
        <v>1</v>
      </c>
      <c r="C733" s="23">
        <v>10</v>
      </c>
      <c r="D733" s="24">
        <v>9</v>
      </c>
      <c r="E733" s="25"/>
    </row>
    <row r="734" spans="1:5" x14ac:dyDescent="0.2">
      <c r="A734" s="10">
        <v>19</v>
      </c>
      <c r="B734" s="10">
        <v>1</v>
      </c>
      <c r="C734" s="16">
        <v>11</v>
      </c>
      <c r="D734" s="17">
        <v>13</v>
      </c>
    </row>
    <row r="735" spans="1:5" x14ac:dyDescent="0.2">
      <c r="A735" s="10">
        <v>19</v>
      </c>
      <c r="B735" s="10">
        <v>1</v>
      </c>
      <c r="C735" s="16">
        <v>12</v>
      </c>
      <c r="D735" s="17">
        <v>28</v>
      </c>
    </row>
    <row r="736" spans="1:5" x14ac:dyDescent="0.2">
      <c r="A736" s="10">
        <v>19</v>
      </c>
      <c r="B736" s="10">
        <v>1</v>
      </c>
      <c r="C736" s="16">
        <v>13</v>
      </c>
      <c r="D736" s="17">
        <v>2</v>
      </c>
    </row>
    <row r="737" spans="1:5" x14ac:dyDescent="0.2">
      <c r="A737" s="10">
        <v>19</v>
      </c>
      <c r="B737" s="10">
        <v>1</v>
      </c>
      <c r="C737" s="16">
        <v>14</v>
      </c>
      <c r="D737" s="17">
        <v>25</v>
      </c>
    </row>
    <row r="738" spans="1:5" x14ac:dyDescent="0.2">
      <c r="A738" s="20">
        <v>19</v>
      </c>
      <c r="B738" s="20">
        <v>1</v>
      </c>
      <c r="C738" s="16">
        <v>15</v>
      </c>
      <c r="D738" s="17">
        <v>27</v>
      </c>
    </row>
    <row r="739" spans="1:5" x14ac:dyDescent="0.2">
      <c r="A739" s="10">
        <v>19</v>
      </c>
      <c r="B739" s="10">
        <v>1</v>
      </c>
      <c r="C739" s="16">
        <v>16</v>
      </c>
      <c r="D739" s="17">
        <v>20</v>
      </c>
    </row>
    <row r="740" spans="1:5" x14ac:dyDescent="0.2">
      <c r="A740" s="10">
        <v>19</v>
      </c>
      <c r="B740" s="10">
        <v>1</v>
      </c>
      <c r="C740" s="16">
        <v>17</v>
      </c>
      <c r="D740" s="17">
        <v>10</v>
      </c>
    </row>
    <row r="741" spans="1:5" x14ac:dyDescent="0.2">
      <c r="A741" s="10">
        <v>19</v>
      </c>
      <c r="B741" s="10">
        <v>1</v>
      </c>
      <c r="C741" s="16">
        <v>18</v>
      </c>
      <c r="D741" s="17">
        <v>23</v>
      </c>
    </row>
    <row r="742" spans="1:5" x14ac:dyDescent="0.2">
      <c r="A742" s="10">
        <v>19</v>
      </c>
      <c r="B742" s="10">
        <v>1</v>
      </c>
      <c r="C742" s="16">
        <v>19</v>
      </c>
      <c r="D742" s="17">
        <v>31</v>
      </c>
    </row>
    <row r="743" spans="1:5" x14ac:dyDescent="0.2">
      <c r="A743" s="23">
        <v>19</v>
      </c>
      <c r="B743" s="23">
        <v>1</v>
      </c>
      <c r="C743" s="23">
        <v>20</v>
      </c>
      <c r="D743" s="24">
        <v>19</v>
      </c>
      <c r="E743" s="25"/>
    </row>
    <row r="744" spans="1:5" x14ac:dyDescent="0.2">
      <c r="A744" s="10">
        <v>19</v>
      </c>
      <c r="B744" s="10">
        <v>1</v>
      </c>
      <c r="C744" s="16">
        <v>21</v>
      </c>
      <c r="D744" s="17">
        <v>83</v>
      </c>
    </row>
    <row r="745" spans="1:5" x14ac:dyDescent="0.2">
      <c r="A745" s="10">
        <v>19</v>
      </c>
      <c r="B745" s="10">
        <v>1</v>
      </c>
      <c r="C745" s="16">
        <v>22</v>
      </c>
      <c r="D745" s="17">
        <v>66</v>
      </c>
    </row>
    <row r="746" spans="1:5" x14ac:dyDescent="0.2">
      <c r="A746" s="10">
        <v>19</v>
      </c>
      <c r="B746" s="10">
        <v>1</v>
      </c>
      <c r="C746" s="16">
        <v>23</v>
      </c>
      <c r="D746" s="17">
        <v>7</v>
      </c>
    </row>
    <row r="747" spans="1:5" x14ac:dyDescent="0.2">
      <c r="A747" s="10">
        <v>19</v>
      </c>
      <c r="B747" s="10">
        <v>1</v>
      </c>
      <c r="C747" s="16">
        <v>24</v>
      </c>
      <c r="D747" s="17">
        <v>52</v>
      </c>
    </row>
    <row r="748" spans="1:5" x14ac:dyDescent="0.2">
      <c r="A748" s="20">
        <v>19</v>
      </c>
      <c r="B748" s="20">
        <v>1</v>
      </c>
      <c r="C748" s="16">
        <v>25</v>
      </c>
      <c r="D748" s="17">
        <v>56</v>
      </c>
    </row>
    <row r="749" spans="1:5" x14ac:dyDescent="0.2">
      <c r="A749" s="10">
        <v>19</v>
      </c>
      <c r="B749" s="10">
        <v>1</v>
      </c>
      <c r="C749" s="16">
        <v>26</v>
      </c>
      <c r="D749" s="17">
        <v>48</v>
      </c>
    </row>
    <row r="750" spans="1:5" x14ac:dyDescent="0.2">
      <c r="A750" s="10">
        <v>19</v>
      </c>
      <c r="B750" s="10">
        <v>1</v>
      </c>
      <c r="C750" s="16">
        <v>27</v>
      </c>
      <c r="D750" s="17">
        <v>79</v>
      </c>
    </row>
    <row r="751" spans="1:5" x14ac:dyDescent="0.2">
      <c r="A751" s="10">
        <v>19</v>
      </c>
      <c r="B751" s="10">
        <v>1</v>
      </c>
      <c r="C751" s="16">
        <v>28</v>
      </c>
      <c r="D751" s="17">
        <v>82</v>
      </c>
    </row>
    <row r="752" spans="1:5" x14ac:dyDescent="0.2">
      <c r="A752" s="20">
        <v>19</v>
      </c>
      <c r="B752" s="20">
        <v>1</v>
      </c>
      <c r="C752" s="16">
        <v>29</v>
      </c>
      <c r="D752" s="17">
        <v>72</v>
      </c>
    </row>
    <row r="753" spans="1:5" x14ac:dyDescent="0.2">
      <c r="A753" s="23">
        <v>19</v>
      </c>
      <c r="B753" s="23">
        <v>1</v>
      </c>
      <c r="C753" s="23">
        <v>30</v>
      </c>
      <c r="D753" s="24">
        <v>126</v>
      </c>
      <c r="E753" s="25"/>
    </row>
    <row r="754" spans="1:5" x14ac:dyDescent="0.2">
      <c r="A754" s="10">
        <v>19</v>
      </c>
      <c r="B754" s="10">
        <v>1</v>
      </c>
      <c r="C754" s="16">
        <v>31</v>
      </c>
      <c r="D754" s="17">
        <v>18</v>
      </c>
    </row>
    <row r="755" spans="1:5" x14ac:dyDescent="0.2">
      <c r="A755" s="10">
        <v>19</v>
      </c>
      <c r="B755" s="10">
        <v>1</v>
      </c>
      <c r="C755" s="16">
        <v>32</v>
      </c>
      <c r="D755" s="17">
        <v>54</v>
      </c>
    </row>
    <row r="756" spans="1:5" x14ac:dyDescent="0.2">
      <c r="A756" s="10">
        <v>19</v>
      </c>
      <c r="B756" s="10">
        <v>1</v>
      </c>
      <c r="C756" s="16">
        <v>33</v>
      </c>
      <c r="D756" s="17">
        <v>71</v>
      </c>
    </row>
    <row r="757" spans="1:5" x14ac:dyDescent="0.2">
      <c r="A757" s="10">
        <v>19</v>
      </c>
      <c r="B757" s="10">
        <v>1</v>
      </c>
      <c r="C757" s="16">
        <v>34</v>
      </c>
      <c r="D757" s="17">
        <v>71</v>
      </c>
    </row>
    <row r="758" spans="1:5" x14ac:dyDescent="0.2">
      <c r="A758" s="20">
        <v>19</v>
      </c>
      <c r="B758" s="20">
        <v>1</v>
      </c>
      <c r="C758" s="16">
        <v>35</v>
      </c>
      <c r="D758" s="17">
        <v>88</v>
      </c>
    </row>
    <row r="759" spans="1:5" x14ac:dyDescent="0.2">
      <c r="A759" s="10">
        <v>19</v>
      </c>
      <c r="B759" s="10">
        <v>1</v>
      </c>
      <c r="C759" s="16">
        <v>36</v>
      </c>
      <c r="D759" s="17">
        <v>123</v>
      </c>
    </row>
    <row r="760" spans="1:5" x14ac:dyDescent="0.2">
      <c r="A760" s="10">
        <v>19</v>
      </c>
      <c r="B760" s="10">
        <v>1</v>
      </c>
      <c r="C760" s="16">
        <v>37</v>
      </c>
      <c r="D760" s="17">
        <v>58</v>
      </c>
    </row>
    <row r="761" spans="1:5" x14ac:dyDescent="0.2">
      <c r="A761" s="10">
        <v>19</v>
      </c>
      <c r="B761" s="10">
        <v>1</v>
      </c>
      <c r="C761" s="16">
        <v>38</v>
      </c>
      <c r="D761" s="17">
        <v>97</v>
      </c>
    </row>
    <row r="762" spans="1:5" x14ac:dyDescent="0.2">
      <c r="A762" s="10">
        <v>19</v>
      </c>
      <c r="B762" s="10">
        <v>1</v>
      </c>
      <c r="C762" s="16">
        <v>39</v>
      </c>
      <c r="D762" s="17">
        <v>29</v>
      </c>
    </row>
    <row r="763" spans="1:5" ht="15.75" thickBot="1" x14ac:dyDescent="0.25">
      <c r="A763" s="27">
        <v>19</v>
      </c>
      <c r="B763" s="27">
        <v>1</v>
      </c>
      <c r="C763" s="27">
        <v>40</v>
      </c>
      <c r="D763" s="28">
        <v>84</v>
      </c>
      <c r="E763" s="43"/>
    </row>
    <row r="764" spans="1:5" x14ac:dyDescent="0.2">
      <c r="A764" s="10">
        <v>20</v>
      </c>
      <c r="B764" s="10">
        <v>1</v>
      </c>
      <c r="C764" s="16">
        <v>1</v>
      </c>
      <c r="D764" s="17">
        <v>19</v>
      </c>
      <c r="E764" s="10" t="s">
        <v>168</v>
      </c>
    </row>
    <row r="765" spans="1:5" x14ac:dyDescent="0.2">
      <c r="A765" s="10">
        <v>20</v>
      </c>
      <c r="B765" s="10">
        <v>1</v>
      </c>
      <c r="C765" s="16">
        <v>2</v>
      </c>
      <c r="D765" s="17">
        <v>17</v>
      </c>
    </row>
    <row r="766" spans="1:5" x14ac:dyDescent="0.2">
      <c r="A766" s="10">
        <v>20</v>
      </c>
      <c r="B766" s="10">
        <v>1</v>
      </c>
      <c r="C766" s="16">
        <v>3</v>
      </c>
      <c r="D766" s="17">
        <v>17</v>
      </c>
    </row>
    <row r="767" spans="1:5" x14ac:dyDescent="0.2">
      <c r="A767" s="10">
        <v>20</v>
      </c>
      <c r="B767" s="10">
        <v>1</v>
      </c>
      <c r="C767" s="16">
        <v>4</v>
      </c>
      <c r="D767" s="17">
        <v>42</v>
      </c>
    </row>
    <row r="768" spans="1:5" x14ac:dyDescent="0.2">
      <c r="A768" s="20">
        <v>20</v>
      </c>
      <c r="B768" s="20">
        <v>1</v>
      </c>
      <c r="C768" s="16">
        <v>5</v>
      </c>
      <c r="D768" s="17">
        <v>7</v>
      </c>
    </row>
    <row r="769" spans="1:5" x14ac:dyDescent="0.2">
      <c r="A769" s="10">
        <v>20</v>
      </c>
      <c r="B769" s="10">
        <v>1</v>
      </c>
      <c r="C769" s="16">
        <v>6</v>
      </c>
      <c r="D769" s="17">
        <v>23</v>
      </c>
    </row>
    <row r="770" spans="1:5" x14ac:dyDescent="0.2">
      <c r="A770" s="10">
        <v>20</v>
      </c>
      <c r="B770" s="10">
        <v>1</v>
      </c>
      <c r="C770" s="16">
        <v>7</v>
      </c>
      <c r="D770" s="17">
        <v>13</v>
      </c>
    </row>
    <row r="771" spans="1:5" x14ac:dyDescent="0.2">
      <c r="A771" s="10">
        <v>20</v>
      </c>
      <c r="B771" s="10">
        <v>1</v>
      </c>
      <c r="C771" s="16">
        <v>8</v>
      </c>
      <c r="D771" s="17">
        <v>15</v>
      </c>
    </row>
    <row r="772" spans="1:5" x14ac:dyDescent="0.2">
      <c r="A772" s="10">
        <v>20</v>
      </c>
      <c r="B772" s="10">
        <v>1</v>
      </c>
      <c r="C772" s="16">
        <v>9</v>
      </c>
      <c r="D772" s="17">
        <v>33</v>
      </c>
    </row>
    <row r="773" spans="1:5" x14ac:dyDescent="0.2">
      <c r="A773" s="23">
        <v>20</v>
      </c>
      <c r="B773" s="23">
        <v>1</v>
      </c>
      <c r="C773" s="23">
        <v>10</v>
      </c>
      <c r="D773" s="24">
        <v>46</v>
      </c>
      <c r="E773" s="25"/>
    </row>
    <row r="774" spans="1:5" x14ac:dyDescent="0.2">
      <c r="A774" s="10">
        <v>20</v>
      </c>
      <c r="B774" s="10">
        <v>1</v>
      </c>
      <c r="C774" s="16">
        <v>11</v>
      </c>
      <c r="D774" s="17">
        <v>14</v>
      </c>
    </row>
    <row r="775" spans="1:5" x14ac:dyDescent="0.2">
      <c r="A775" s="10">
        <v>20</v>
      </c>
      <c r="B775" s="10">
        <v>1</v>
      </c>
      <c r="C775" s="16">
        <v>12</v>
      </c>
      <c r="D775" s="17">
        <v>2</v>
      </c>
    </row>
    <row r="776" spans="1:5" x14ac:dyDescent="0.2">
      <c r="A776" s="10">
        <v>20</v>
      </c>
      <c r="B776" s="10">
        <v>1</v>
      </c>
      <c r="C776" s="16">
        <v>13</v>
      </c>
      <c r="D776" s="17">
        <v>21</v>
      </c>
    </row>
    <row r="777" spans="1:5" x14ac:dyDescent="0.2">
      <c r="A777" s="10">
        <v>20</v>
      </c>
      <c r="B777" s="10">
        <v>1</v>
      </c>
      <c r="C777" s="16">
        <v>14</v>
      </c>
      <c r="D777" s="17">
        <v>14</v>
      </c>
    </row>
    <row r="778" spans="1:5" x14ac:dyDescent="0.2">
      <c r="A778" s="20">
        <v>20</v>
      </c>
      <c r="B778" s="20">
        <v>1</v>
      </c>
      <c r="C778" s="16">
        <v>15</v>
      </c>
      <c r="D778" s="17">
        <v>24</v>
      </c>
    </row>
    <row r="779" spans="1:5" x14ac:dyDescent="0.2">
      <c r="A779" s="10">
        <v>20</v>
      </c>
      <c r="B779" s="10">
        <v>1</v>
      </c>
      <c r="C779" s="16">
        <v>16</v>
      </c>
      <c r="D779" s="17">
        <v>16</v>
      </c>
    </row>
    <row r="780" spans="1:5" x14ac:dyDescent="0.2">
      <c r="A780" s="10">
        <v>20</v>
      </c>
      <c r="B780" s="10">
        <v>1</v>
      </c>
      <c r="C780" s="16">
        <v>17</v>
      </c>
      <c r="D780" s="17">
        <v>10</v>
      </c>
    </row>
    <row r="781" spans="1:5" x14ac:dyDescent="0.2">
      <c r="A781" s="10">
        <v>20</v>
      </c>
      <c r="B781" s="10">
        <v>1</v>
      </c>
      <c r="C781" s="16">
        <v>18</v>
      </c>
      <c r="D781" s="17">
        <v>11</v>
      </c>
    </row>
    <row r="782" spans="1:5" x14ac:dyDescent="0.2">
      <c r="A782" s="10">
        <v>20</v>
      </c>
      <c r="B782" s="10">
        <v>1</v>
      </c>
      <c r="C782" s="16">
        <v>19</v>
      </c>
      <c r="D782" s="17">
        <v>14</v>
      </c>
    </row>
    <row r="783" spans="1:5" x14ac:dyDescent="0.2">
      <c r="A783" s="23">
        <v>20</v>
      </c>
      <c r="B783" s="23">
        <v>1</v>
      </c>
      <c r="C783" s="23">
        <v>20</v>
      </c>
      <c r="D783" s="24">
        <v>23</v>
      </c>
      <c r="E783" s="25"/>
    </row>
    <row r="784" spans="1:5" x14ac:dyDescent="0.2">
      <c r="A784" s="10">
        <v>20</v>
      </c>
      <c r="B784" s="10">
        <v>1</v>
      </c>
      <c r="C784" s="16">
        <v>21</v>
      </c>
      <c r="D784" s="17">
        <v>15</v>
      </c>
      <c r="E784" s="10" t="s">
        <v>169</v>
      </c>
    </row>
    <row r="785" spans="1:5" x14ac:dyDescent="0.2">
      <c r="A785" s="10">
        <v>20</v>
      </c>
      <c r="B785" s="10">
        <v>1</v>
      </c>
      <c r="C785" s="16">
        <v>22</v>
      </c>
      <c r="D785" s="17">
        <v>56</v>
      </c>
    </row>
    <row r="786" spans="1:5" x14ac:dyDescent="0.2">
      <c r="A786" s="10">
        <v>20</v>
      </c>
      <c r="B786" s="10">
        <v>1</v>
      </c>
      <c r="C786" s="16">
        <v>23</v>
      </c>
      <c r="D786" s="17">
        <v>36</v>
      </c>
    </row>
    <row r="787" spans="1:5" x14ac:dyDescent="0.2">
      <c r="A787" s="10">
        <v>20</v>
      </c>
      <c r="B787" s="10">
        <v>1</v>
      </c>
      <c r="C787" s="16">
        <v>24</v>
      </c>
      <c r="D787" s="17">
        <v>26</v>
      </c>
    </row>
    <row r="788" spans="1:5" x14ac:dyDescent="0.2">
      <c r="A788" s="20">
        <v>20</v>
      </c>
      <c r="B788" s="20">
        <v>1</v>
      </c>
      <c r="C788" s="16">
        <v>25</v>
      </c>
      <c r="D788" s="17">
        <v>27</v>
      </c>
    </row>
    <row r="789" spans="1:5" x14ac:dyDescent="0.2">
      <c r="A789" s="10">
        <v>20</v>
      </c>
      <c r="B789" s="10">
        <v>1</v>
      </c>
      <c r="C789" s="16">
        <v>26</v>
      </c>
      <c r="D789" s="17">
        <v>25</v>
      </c>
    </row>
    <row r="790" spans="1:5" x14ac:dyDescent="0.2">
      <c r="A790" s="10">
        <v>20</v>
      </c>
      <c r="B790" s="10">
        <v>1</v>
      </c>
      <c r="C790" s="16">
        <v>27</v>
      </c>
      <c r="D790" s="17">
        <v>34</v>
      </c>
    </row>
    <row r="791" spans="1:5" x14ac:dyDescent="0.2">
      <c r="A791" s="10">
        <v>20</v>
      </c>
      <c r="B791" s="10">
        <v>1</v>
      </c>
      <c r="C791" s="16">
        <v>28</v>
      </c>
      <c r="D791" s="17">
        <v>45</v>
      </c>
    </row>
    <row r="792" spans="1:5" x14ac:dyDescent="0.2">
      <c r="A792" s="20">
        <v>20</v>
      </c>
      <c r="B792" s="20">
        <v>1</v>
      </c>
      <c r="C792" s="16">
        <v>29</v>
      </c>
      <c r="D792" s="17">
        <v>38</v>
      </c>
    </row>
    <row r="793" spans="1:5" x14ac:dyDescent="0.2">
      <c r="A793" s="23">
        <v>20</v>
      </c>
      <c r="B793" s="23">
        <v>1</v>
      </c>
      <c r="C793" s="23">
        <v>30</v>
      </c>
      <c r="D793" s="24">
        <v>36</v>
      </c>
      <c r="E793" s="25"/>
    </row>
    <row r="794" spans="1:5" x14ac:dyDescent="0.2">
      <c r="A794" s="10">
        <v>20</v>
      </c>
      <c r="B794" s="10">
        <v>1</v>
      </c>
      <c r="C794" s="16">
        <v>31</v>
      </c>
      <c r="D794" s="17">
        <v>18</v>
      </c>
    </row>
    <row r="795" spans="1:5" x14ac:dyDescent="0.2">
      <c r="A795" s="10">
        <v>20</v>
      </c>
      <c r="B795" s="10">
        <v>1</v>
      </c>
      <c r="C795" s="16">
        <v>32</v>
      </c>
      <c r="D795" s="17">
        <v>5</v>
      </c>
    </row>
    <row r="796" spans="1:5" x14ac:dyDescent="0.2">
      <c r="A796" s="10">
        <v>20</v>
      </c>
      <c r="B796" s="10">
        <v>1</v>
      </c>
      <c r="C796" s="16">
        <v>33</v>
      </c>
      <c r="D796" s="17">
        <v>26</v>
      </c>
    </row>
    <row r="797" spans="1:5" x14ac:dyDescent="0.2">
      <c r="A797" s="10">
        <v>20</v>
      </c>
      <c r="B797" s="10">
        <v>1</v>
      </c>
      <c r="C797" s="16">
        <v>34</v>
      </c>
      <c r="D797" s="17">
        <v>31</v>
      </c>
    </row>
    <row r="798" spans="1:5" x14ac:dyDescent="0.2">
      <c r="A798" s="20">
        <v>20</v>
      </c>
      <c r="B798" s="20">
        <v>1</v>
      </c>
      <c r="C798" s="16">
        <v>35</v>
      </c>
      <c r="D798" s="17">
        <v>38</v>
      </c>
    </row>
    <row r="799" spans="1:5" x14ac:dyDescent="0.2">
      <c r="A799" s="10">
        <v>20</v>
      </c>
      <c r="B799" s="10">
        <v>1</v>
      </c>
      <c r="C799" s="16">
        <v>36</v>
      </c>
      <c r="D799" s="17">
        <v>20</v>
      </c>
    </row>
    <row r="800" spans="1:5" x14ac:dyDescent="0.2">
      <c r="A800" s="10">
        <v>20</v>
      </c>
      <c r="B800" s="10">
        <v>1</v>
      </c>
      <c r="C800" s="16">
        <v>37</v>
      </c>
      <c r="D800" s="17">
        <v>14</v>
      </c>
    </row>
    <row r="801" spans="1:5" x14ac:dyDescent="0.2">
      <c r="A801" s="10">
        <v>20</v>
      </c>
      <c r="B801" s="10">
        <v>1</v>
      </c>
      <c r="C801" s="16">
        <v>38</v>
      </c>
      <c r="D801" s="17">
        <v>0</v>
      </c>
    </row>
    <row r="802" spans="1:5" x14ac:dyDescent="0.2">
      <c r="A802" s="10">
        <v>20</v>
      </c>
      <c r="B802" s="10">
        <v>1</v>
      </c>
      <c r="C802" s="16">
        <v>39</v>
      </c>
      <c r="D802" s="17">
        <v>44</v>
      </c>
    </row>
    <row r="803" spans="1:5" ht="15.75" thickBot="1" x14ac:dyDescent="0.25">
      <c r="A803" s="27">
        <v>20</v>
      </c>
      <c r="B803" s="27">
        <v>1</v>
      </c>
      <c r="C803" s="27">
        <v>40</v>
      </c>
      <c r="D803" s="28">
        <v>31</v>
      </c>
      <c r="E803" s="43"/>
    </row>
    <row r="804" spans="1:5" x14ac:dyDescent="0.2">
      <c r="A804" s="10">
        <v>21</v>
      </c>
      <c r="B804" s="10">
        <v>1</v>
      </c>
      <c r="C804" s="16">
        <v>1</v>
      </c>
      <c r="D804" s="17">
        <v>5</v>
      </c>
      <c r="E804" s="10" t="s">
        <v>168</v>
      </c>
    </row>
    <row r="805" spans="1:5" x14ac:dyDescent="0.2">
      <c r="A805" s="10">
        <v>21</v>
      </c>
      <c r="B805" s="10">
        <v>1</v>
      </c>
      <c r="C805" s="16">
        <v>2</v>
      </c>
      <c r="D805" s="17">
        <v>4</v>
      </c>
    </row>
    <row r="806" spans="1:5" x14ac:dyDescent="0.2">
      <c r="A806" s="10">
        <v>21</v>
      </c>
      <c r="B806" s="10">
        <v>1</v>
      </c>
      <c r="C806" s="16">
        <v>3</v>
      </c>
      <c r="D806" s="17">
        <v>30</v>
      </c>
    </row>
    <row r="807" spans="1:5" x14ac:dyDescent="0.2">
      <c r="A807" s="10">
        <v>21</v>
      </c>
      <c r="B807" s="10">
        <v>1</v>
      </c>
      <c r="C807" s="16">
        <v>4</v>
      </c>
      <c r="D807" s="17">
        <v>8</v>
      </c>
    </row>
    <row r="808" spans="1:5" x14ac:dyDescent="0.2">
      <c r="A808" s="20">
        <v>21</v>
      </c>
      <c r="B808" s="20">
        <v>1</v>
      </c>
      <c r="C808" s="16">
        <v>5</v>
      </c>
      <c r="D808" s="17">
        <v>7</v>
      </c>
    </row>
    <row r="809" spans="1:5" x14ac:dyDescent="0.2">
      <c r="A809" s="10">
        <v>21</v>
      </c>
      <c r="B809" s="10">
        <v>1</v>
      </c>
      <c r="C809" s="16">
        <v>6</v>
      </c>
      <c r="D809" s="17">
        <v>0</v>
      </c>
    </row>
    <row r="810" spans="1:5" x14ac:dyDescent="0.2">
      <c r="A810" s="10">
        <v>21</v>
      </c>
      <c r="B810" s="10">
        <v>1</v>
      </c>
      <c r="C810" s="16">
        <v>7</v>
      </c>
      <c r="D810" s="17">
        <v>7</v>
      </c>
    </row>
    <row r="811" spans="1:5" x14ac:dyDescent="0.2">
      <c r="A811" s="10">
        <v>21</v>
      </c>
      <c r="B811" s="10">
        <v>1</v>
      </c>
      <c r="C811" s="16">
        <v>8</v>
      </c>
      <c r="D811" s="17">
        <v>0</v>
      </c>
    </row>
    <row r="812" spans="1:5" x14ac:dyDescent="0.2">
      <c r="A812" s="10">
        <v>21</v>
      </c>
      <c r="B812" s="10">
        <v>1</v>
      </c>
      <c r="C812" s="16">
        <v>9</v>
      </c>
      <c r="D812" s="17">
        <v>4</v>
      </c>
    </row>
    <row r="813" spans="1:5" x14ac:dyDescent="0.2">
      <c r="A813" s="23">
        <v>21</v>
      </c>
      <c r="B813" s="23">
        <v>1</v>
      </c>
      <c r="C813" s="23">
        <v>10</v>
      </c>
      <c r="D813" s="24">
        <v>3</v>
      </c>
      <c r="E813" s="25"/>
    </row>
    <row r="814" spans="1:5" x14ac:dyDescent="0.2">
      <c r="A814" s="10">
        <v>21</v>
      </c>
      <c r="B814" s="10">
        <v>1</v>
      </c>
      <c r="C814" s="16">
        <v>11</v>
      </c>
      <c r="D814" s="17">
        <v>8</v>
      </c>
    </row>
    <row r="815" spans="1:5" x14ac:dyDescent="0.2">
      <c r="A815" s="10">
        <v>21</v>
      </c>
      <c r="B815" s="10">
        <v>1</v>
      </c>
      <c r="C815" s="16">
        <v>12</v>
      </c>
      <c r="D815" s="17">
        <v>14</v>
      </c>
    </row>
    <row r="816" spans="1:5" x14ac:dyDescent="0.2">
      <c r="A816" s="10">
        <v>21</v>
      </c>
      <c r="B816" s="10">
        <v>1</v>
      </c>
      <c r="C816" s="16">
        <v>13</v>
      </c>
      <c r="D816" s="17">
        <v>16</v>
      </c>
    </row>
    <row r="817" spans="1:5" x14ac:dyDescent="0.2">
      <c r="A817" s="10">
        <v>21</v>
      </c>
      <c r="B817" s="10">
        <v>1</v>
      </c>
      <c r="C817" s="16">
        <v>14</v>
      </c>
      <c r="D817" s="17">
        <v>18</v>
      </c>
    </row>
    <row r="818" spans="1:5" x14ac:dyDescent="0.2">
      <c r="A818" s="20">
        <v>21</v>
      </c>
      <c r="B818" s="20">
        <v>1</v>
      </c>
      <c r="C818" s="16">
        <v>15</v>
      </c>
      <c r="D818" s="17">
        <v>11</v>
      </c>
    </row>
    <row r="819" spans="1:5" x14ac:dyDescent="0.2">
      <c r="A819" s="10">
        <v>21</v>
      </c>
      <c r="B819" s="10">
        <v>1</v>
      </c>
      <c r="C819" s="16">
        <v>16</v>
      </c>
      <c r="D819" s="17">
        <v>14</v>
      </c>
    </row>
    <row r="820" spans="1:5" x14ac:dyDescent="0.2">
      <c r="A820" s="10">
        <v>21</v>
      </c>
      <c r="B820" s="10">
        <v>1</v>
      </c>
      <c r="C820" s="16">
        <v>17</v>
      </c>
      <c r="D820" s="17">
        <v>6</v>
      </c>
    </row>
    <row r="821" spans="1:5" x14ac:dyDescent="0.2">
      <c r="A821" s="10">
        <v>21</v>
      </c>
      <c r="B821" s="10">
        <v>1</v>
      </c>
      <c r="C821" s="16">
        <v>18</v>
      </c>
      <c r="D821" s="17">
        <v>0</v>
      </c>
    </row>
    <row r="822" spans="1:5" x14ac:dyDescent="0.2">
      <c r="A822" s="10">
        <v>21</v>
      </c>
      <c r="B822" s="10">
        <v>1</v>
      </c>
      <c r="C822" s="16">
        <v>19</v>
      </c>
      <c r="D822" s="17">
        <v>12</v>
      </c>
    </row>
    <row r="823" spans="1:5" x14ac:dyDescent="0.2">
      <c r="A823" s="23">
        <v>21</v>
      </c>
      <c r="B823" s="23">
        <v>1</v>
      </c>
      <c r="C823" s="23">
        <v>20</v>
      </c>
      <c r="D823" s="24">
        <v>7</v>
      </c>
      <c r="E823" s="25"/>
    </row>
    <row r="824" spans="1:5" x14ac:dyDescent="0.2">
      <c r="A824" s="10">
        <v>21</v>
      </c>
      <c r="B824" s="10">
        <v>1</v>
      </c>
      <c r="C824" s="16">
        <v>21</v>
      </c>
      <c r="D824" s="17">
        <v>8</v>
      </c>
      <c r="E824" s="10" t="s">
        <v>169</v>
      </c>
    </row>
    <row r="825" spans="1:5" x14ac:dyDescent="0.2">
      <c r="A825" s="10">
        <v>21</v>
      </c>
      <c r="B825" s="10">
        <v>1</v>
      </c>
      <c r="C825" s="16">
        <v>22</v>
      </c>
      <c r="D825" s="17">
        <v>0</v>
      </c>
    </row>
    <row r="826" spans="1:5" x14ac:dyDescent="0.2">
      <c r="A826" s="10">
        <v>21</v>
      </c>
      <c r="B826" s="10">
        <v>1</v>
      </c>
      <c r="C826" s="16">
        <v>23</v>
      </c>
      <c r="D826" s="17">
        <v>7</v>
      </c>
    </row>
    <row r="827" spans="1:5" x14ac:dyDescent="0.2">
      <c r="A827" s="10">
        <v>21</v>
      </c>
      <c r="B827" s="10">
        <v>1</v>
      </c>
      <c r="C827" s="16">
        <v>24</v>
      </c>
      <c r="D827" s="17">
        <v>17</v>
      </c>
    </row>
    <row r="828" spans="1:5" x14ac:dyDescent="0.2">
      <c r="A828" s="20">
        <v>21</v>
      </c>
      <c r="B828" s="20">
        <v>1</v>
      </c>
      <c r="C828" s="16">
        <v>25</v>
      </c>
      <c r="D828" s="17">
        <v>4</v>
      </c>
    </row>
    <row r="829" spans="1:5" x14ac:dyDescent="0.2">
      <c r="A829" s="10">
        <v>21</v>
      </c>
      <c r="B829" s="10">
        <v>1</v>
      </c>
      <c r="C829" s="16">
        <v>26</v>
      </c>
      <c r="D829" s="17">
        <v>2</v>
      </c>
    </row>
    <row r="830" spans="1:5" x14ac:dyDescent="0.2">
      <c r="A830" s="10">
        <v>21</v>
      </c>
      <c r="B830" s="10">
        <v>1</v>
      </c>
      <c r="C830" s="16">
        <v>27</v>
      </c>
      <c r="D830" s="17">
        <v>14</v>
      </c>
    </row>
    <row r="831" spans="1:5" x14ac:dyDescent="0.2">
      <c r="A831" s="10">
        <v>21</v>
      </c>
      <c r="B831" s="10">
        <v>1</v>
      </c>
      <c r="C831" s="16">
        <v>28</v>
      </c>
      <c r="D831" s="17">
        <v>9</v>
      </c>
    </row>
    <row r="832" spans="1:5" x14ac:dyDescent="0.2">
      <c r="A832" s="20">
        <v>21</v>
      </c>
      <c r="B832" s="20">
        <v>1</v>
      </c>
      <c r="C832" s="16">
        <v>29</v>
      </c>
      <c r="D832" s="17">
        <v>0</v>
      </c>
    </row>
    <row r="833" spans="1:5" x14ac:dyDescent="0.2">
      <c r="A833" s="23">
        <v>21</v>
      </c>
      <c r="B833" s="23">
        <v>1</v>
      </c>
      <c r="C833" s="23">
        <v>30</v>
      </c>
      <c r="D833" s="24">
        <v>53</v>
      </c>
      <c r="E833" s="25"/>
    </row>
    <row r="834" spans="1:5" x14ac:dyDescent="0.2">
      <c r="A834" s="10">
        <v>21</v>
      </c>
      <c r="B834" s="10">
        <v>1</v>
      </c>
      <c r="C834" s="16">
        <v>31</v>
      </c>
      <c r="D834" s="17">
        <v>11</v>
      </c>
    </row>
    <row r="835" spans="1:5" x14ac:dyDescent="0.2">
      <c r="A835" s="10">
        <v>21</v>
      </c>
      <c r="B835" s="10">
        <v>1</v>
      </c>
      <c r="C835" s="16">
        <v>32</v>
      </c>
      <c r="D835" s="17">
        <v>15</v>
      </c>
    </row>
    <row r="836" spans="1:5" x14ac:dyDescent="0.2">
      <c r="A836" s="10">
        <v>21</v>
      </c>
      <c r="B836" s="10">
        <v>1</v>
      </c>
      <c r="C836" s="16">
        <v>33</v>
      </c>
      <c r="D836" s="17">
        <v>14</v>
      </c>
    </row>
    <row r="837" spans="1:5" x14ac:dyDescent="0.2">
      <c r="A837" s="10">
        <v>21</v>
      </c>
      <c r="B837" s="10">
        <v>1</v>
      </c>
      <c r="C837" s="16">
        <v>34</v>
      </c>
      <c r="D837" s="17">
        <v>0</v>
      </c>
    </row>
    <row r="838" spans="1:5" x14ac:dyDescent="0.2">
      <c r="A838" s="20">
        <v>21</v>
      </c>
      <c r="B838" s="20">
        <v>1</v>
      </c>
      <c r="C838" s="16">
        <v>35</v>
      </c>
      <c r="D838" s="17">
        <v>14</v>
      </c>
    </row>
    <row r="839" spans="1:5" x14ac:dyDescent="0.2">
      <c r="A839" s="10">
        <v>21</v>
      </c>
      <c r="B839" s="10">
        <v>1</v>
      </c>
      <c r="C839" s="16">
        <v>36</v>
      </c>
      <c r="D839" s="17">
        <v>19</v>
      </c>
    </row>
    <row r="840" spans="1:5" x14ac:dyDescent="0.2">
      <c r="A840" s="10">
        <v>21</v>
      </c>
      <c r="B840" s="10">
        <v>1</v>
      </c>
      <c r="C840" s="16">
        <v>37</v>
      </c>
      <c r="D840" s="17">
        <v>3</v>
      </c>
    </row>
    <row r="841" spans="1:5" x14ac:dyDescent="0.2">
      <c r="A841" s="10">
        <v>21</v>
      </c>
      <c r="B841" s="10">
        <v>1</v>
      </c>
      <c r="C841" s="16">
        <v>38</v>
      </c>
      <c r="D841" s="17">
        <v>18</v>
      </c>
    </row>
    <row r="842" spans="1:5" x14ac:dyDescent="0.2">
      <c r="A842" s="10">
        <v>21</v>
      </c>
      <c r="B842" s="10">
        <v>1</v>
      </c>
      <c r="C842" s="16">
        <v>39</v>
      </c>
      <c r="D842" s="17">
        <v>19</v>
      </c>
    </row>
    <row r="843" spans="1:5" ht="15.75" thickBot="1" x14ac:dyDescent="0.25">
      <c r="A843" s="27">
        <v>21</v>
      </c>
      <c r="B843" s="27">
        <v>1</v>
      </c>
      <c r="C843" s="27">
        <v>40</v>
      </c>
      <c r="D843" s="28">
        <v>12</v>
      </c>
      <c r="E843" s="43"/>
    </row>
    <row r="844" spans="1:5" x14ac:dyDescent="0.2">
      <c r="A844" s="10">
        <v>22</v>
      </c>
      <c r="B844" s="10">
        <v>1</v>
      </c>
      <c r="C844" s="16">
        <v>1</v>
      </c>
      <c r="D844" s="17">
        <v>0</v>
      </c>
      <c r="E844" s="10" t="s">
        <v>168</v>
      </c>
    </row>
    <row r="845" spans="1:5" x14ac:dyDescent="0.2">
      <c r="A845" s="10">
        <v>22</v>
      </c>
      <c r="B845" s="10">
        <v>1</v>
      </c>
      <c r="C845" s="16">
        <v>2</v>
      </c>
      <c r="D845" s="17">
        <v>0</v>
      </c>
    </row>
    <row r="846" spans="1:5" x14ac:dyDescent="0.2">
      <c r="A846" s="10">
        <v>22</v>
      </c>
      <c r="B846" s="10">
        <v>1</v>
      </c>
      <c r="C846" s="16">
        <v>3</v>
      </c>
      <c r="D846" s="17">
        <v>0</v>
      </c>
    </row>
    <row r="847" spans="1:5" x14ac:dyDescent="0.2">
      <c r="A847" s="10">
        <v>22</v>
      </c>
      <c r="B847" s="10">
        <v>1</v>
      </c>
      <c r="C847" s="16">
        <v>4</v>
      </c>
      <c r="D847" s="17">
        <v>0</v>
      </c>
    </row>
    <row r="848" spans="1:5" x14ac:dyDescent="0.2">
      <c r="A848" s="20">
        <v>22</v>
      </c>
      <c r="B848" s="20">
        <v>1</v>
      </c>
      <c r="C848" s="16">
        <v>5</v>
      </c>
      <c r="D848" s="17">
        <v>0</v>
      </c>
    </row>
    <row r="849" spans="1:5" x14ac:dyDescent="0.2">
      <c r="A849" s="10">
        <v>22</v>
      </c>
      <c r="B849" s="10">
        <v>1</v>
      </c>
      <c r="C849" s="16">
        <v>6</v>
      </c>
      <c r="D849" s="17">
        <v>0</v>
      </c>
    </row>
    <row r="850" spans="1:5" x14ac:dyDescent="0.2">
      <c r="A850" s="10">
        <v>22</v>
      </c>
      <c r="B850" s="10">
        <v>1</v>
      </c>
      <c r="C850" s="16">
        <v>7</v>
      </c>
      <c r="D850" s="17">
        <v>0</v>
      </c>
    </row>
    <row r="851" spans="1:5" x14ac:dyDescent="0.2">
      <c r="A851" s="10">
        <v>22</v>
      </c>
      <c r="B851" s="10">
        <v>1</v>
      </c>
      <c r="C851" s="16">
        <v>8</v>
      </c>
      <c r="D851" s="17">
        <v>0</v>
      </c>
    </row>
    <row r="852" spans="1:5" x14ac:dyDescent="0.2">
      <c r="A852" s="10">
        <v>22</v>
      </c>
      <c r="B852" s="10">
        <v>1</v>
      </c>
      <c r="C852" s="16">
        <v>9</v>
      </c>
      <c r="D852" s="17">
        <v>0</v>
      </c>
    </row>
    <row r="853" spans="1:5" x14ac:dyDescent="0.2">
      <c r="A853" s="23">
        <v>22</v>
      </c>
      <c r="B853" s="23">
        <v>1</v>
      </c>
      <c r="C853" s="23">
        <v>10</v>
      </c>
      <c r="D853" s="24">
        <v>0</v>
      </c>
      <c r="E853" s="25"/>
    </row>
    <row r="854" spans="1:5" x14ac:dyDescent="0.2">
      <c r="A854" s="10">
        <v>22</v>
      </c>
      <c r="B854" s="10">
        <v>1</v>
      </c>
      <c r="C854" s="16">
        <v>11</v>
      </c>
      <c r="D854" s="17">
        <v>0</v>
      </c>
    </row>
    <row r="855" spans="1:5" x14ac:dyDescent="0.2">
      <c r="A855" s="10">
        <v>22</v>
      </c>
      <c r="B855" s="10">
        <v>1</v>
      </c>
      <c r="C855" s="16">
        <v>12</v>
      </c>
      <c r="D855" s="17">
        <v>1</v>
      </c>
    </row>
    <row r="856" spans="1:5" x14ac:dyDescent="0.2">
      <c r="A856" s="10">
        <v>22</v>
      </c>
      <c r="B856" s="10">
        <v>1</v>
      </c>
      <c r="C856" s="16">
        <v>13</v>
      </c>
      <c r="D856" s="17">
        <v>0</v>
      </c>
    </row>
    <row r="857" spans="1:5" x14ac:dyDescent="0.2">
      <c r="A857" s="10">
        <v>22</v>
      </c>
      <c r="B857" s="10">
        <v>1</v>
      </c>
      <c r="C857" s="16">
        <v>14</v>
      </c>
      <c r="D857" s="17">
        <v>0</v>
      </c>
    </row>
    <row r="858" spans="1:5" x14ac:dyDescent="0.2">
      <c r="A858" s="20">
        <v>22</v>
      </c>
      <c r="B858" s="20">
        <v>1</v>
      </c>
      <c r="C858" s="16">
        <v>15</v>
      </c>
      <c r="D858" s="17">
        <v>0</v>
      </c>
    </row>
    <row r="859" spans="1:5" x14ac:dyDescent="0.2">
      <c r="A859" s="10">
        <v>22</v>
      </c>
      <c r="B859" s="10">
        <v>1</v>
      </c>
      <c r="C859" s="16">
        <v>16</v>
      </c>
      <c r="D859" s="17">
        <v>0</v>
      </c>
    </row>
    <row r="860" spans="1:5" x14ac:dyDescent="0.2">
      <c r="A860" s="10">
        <v>22</v>
      </c>
      <c r="B860" s="10">
        <v>1</v>
      </c>
      <c r="C860" s="16">
        <v>17</v>
      </c>
      <c r="D860" s="17">
        <v>0</v>
      </c>
    </row>
    <row r="861" spans="1:5" x14ac:dyDescent="0.2">
      <c r="A861" s="10">
        <v>22</v>
      </c>
      <c r="B861" s="10">
        <v>1</v>
      </c>
      <c r="C861" s="16">
        <v>18</v>
      </c>
      <c r="D861" s="17">
        <v>1</v>
      </c>
    </row>
    <row r="862" spans="1:5" x14ac:dyDescent="0.2">
      <c r="A862" s="10">
        <v>22</v>
      </c>
      <c r="B862" s="10">
        <v>1</v>
      </c>
      <c r="C862" s="16">
        <v>19</v>
      </c>
      <c r="D862" s="17">
        <v>0</v>
      </c>
    </row>
    <row r="863" spans="1:5" x14ac:dyDescent="0.2">
      <c r="A863" s="23">
        <v>22</v>
      </c>
      <c r="B863" s="23">
        <v>1</v>
      </c>
      <c r="C863" s="23">
        <v>20</v>
      </c>
      <c r="D863" s="24">
        <v>0</v>
      </c>
      <c r="E863" s="25"/>
    </row>
    <row r="864" spans="1:5" x14ac:dyDescent="0.2">
      <c r="A864" s="10">
        <v>22</v>
      </c>
      <c r="B864" s="10">
        <v>1</v>
      </c>
      <c r="C864" s="16">
        <v>21</v>
      </c>
      <c r="D864" s="17">
        <v>0</v>
      </c>
      <c r="E864" s="10" t="s">
        <v>169</v>
      </c>
    </row>
    <row r="865" spans="1:5" x14ac:dyDescent="0.2">
      <c r="A865" s="10">
        <v>22</v>
      </c>
      <c r="B865" s="10">
        <v>1</v>
      </c>
      <c r="C865" s="16">
        <v>22</v>
      </c>
      <c r="D865" s="17">
        <v>3</v>
      </c>
    </row>
    <row r="866" spans="1:5" x14ac:dyDescent="0.2">
      <c r="A866" s="10">
        <v>22</v>
      </c>
      <c r="B866" s="10">
        <v>1</v>
      </c>
      <c r="C866" s="16">
        <v>23</v>
      </c>
      <c r="D866" s="17">
        <v>0</v>
      </c>
    </row>
    <row r="867" spans="1:5" x14ac:dyDescent="0.2">
      <c r="A867" s="10">
        <v>22</v>
      </c>
      <c r="B867" s="10">
        <v>1</v>
      </c>
      <c r="C867" s="16">
        <v>24</v>
      </c>
      <c r="D867" s="17">
        <v>0</v>
      </c>
    </row>
    <row r="868" spans="1:5" x14ac:dyDescent="0.2">
      <c r="A868" s="20">
        <v>22</v>
      </c>
      <c r="B868" s="20">
        <v>1</v>
      </c>
      <c r="C868" s="16">
        <v>25</v>
      </c>
      <c r="D868" s="17">
        <v>0</v>
      </c>
    </row>
    <row r="869" spans="1:5" x14ac:dyDescent="0.2">
      <c r="A869" s="10">
        <v>22</v>
      </c>
      <c r="B869" s="10">
        <v>1</v>
      </c>
      <c r="C869" s="16">
        <v>26</v>
      </c>
      <c r="D869" s="17">
        <v>0</v>
      </c>
    </row>
    <row r="870" spans="1:5" x14ac:dyDescent="0.2">
      <c r="A870" s="10">
        <v>22</v>
      </c>
      <c r="B870" s="10">
        <v>1</v>
      </c>
      <c r="C870" s="16">
        <v>27</v>
      </c>
      <c r="D870" s="17">
        <v>1</v>
      </c>
    </row>
    <row r="871" spans="1:5" x14ac:dyDescent="0.2">
      <c r="A871" s="10">
        <v>22</v>
      </c>
      <c r="B871" s="10">
        <v>1</v>
      </c>
      <c r="C871" s="16">
        <v>28</v>
      </c>
      <c r="D871" s="17">
        <v>6</v>
      </c>
    </row>
    <row r="872" spans="1:5" x14ac:dyDescent="0.2">
      <c r="A872" s="20">
        <v>22</v>
      </c>
      <c r="B872" s="20">
        <v>1</v>
      </c>
      <c r="C872" s="16">
        <v>29</v>
      </c>
      <c r="D872" s="17">
        <v>3</v>
      </c>
    </row>
    <row r="873" spans="1:5" x14ac:dyDescent="0.2">
      <c r="A873" s="23">
        <v>22</v>
      </c>
      <c r="B873" s="23">
        <v>1</v>
      </c>
      <c r="C873" s="23">
        <v>30</v>
      </c>
      <c r="D873" s="24">
        <v>0</v>
      </c>
      <c r="E873" s="25"/>
    </row>
    <row r="874" spans="1:5" x14ac:dyDescent="0.2">
      <c r="A874" s="10">
        <v>22</v>
      </c>
      <c r="B874" s="10">
        <v>1</v>
      </c>
      <c r="C874" s="16">
        <v>31</v>
      </c>
      <c r="D874" s="17">
        <v>0</v>
      </c>
    </row>
    <row r="875" spans="1:5" x14ac:dyDescent="0.2">
      <c r="A875" s="10">
        <v>22</v>
      </c>
      <c r="B875" s="10">
        <v>1</v>
      </c>
      <c r="C875" s="16">
        <v>32</v>
      </c>
      <c r="D875" s="17">
        <v>2</v>
      </c>
    </row>
    <row r="876" spans="1:5" x14ac:dyDescent="0.2">
      <c r="A876" s="10">
        <v>22</v>
      </c>
      <c r="B876" s="10">
        <v>1</v>
      </c>
      <c r="C876" s="16">
        <v>33</v>
      </c>
      <c r="D876" s="17">
        <v>0</v>
      </c>
    </row>
    <row r="877" spans="1:5" x14ac:dyDescent="0.2">
      <c r="A877" s="10">
        <v>22</v>
      </c>
      <c r="B877" s="10">
        <v>1</v>
      </c>
      <c r="C877" s="16">
        <v>34</v>
      </c>
      <c r="D877" s="17">
        <v>0</v>
      </c>
    </row>
    <row r="878" spans="1:5" x14ac:dyDescent="0.2">
      <c r="A878" s="20">
        <v>22</v>
      </c>
      <c r="B878" s="20">
        <v>1</v>
      </c>
      <c r="C878" s="16">
        <v>35</v>
      </c>
      <c r="D878" s="17">
        <v>1</v>
      </c>
    </row>
    <row r="879" spans="1:5" x14ac:dyDescent="0.2">
      <c r="A879" s="10">
        <v>22</v>
      </c>
      <c r="B879" s="10">
        <v>1</v>
      </c>
      <c r="C879" s="16">
        <v>36</v>
      </c>
      <c r="D879" s="17">
        <v>5</v>
      </c>
    </row>
    <row r="880" spans="1:5" x14ac:dyDescent="0.2">
      <c r="A880" s="10">
        <v>22</v>
      </c>
      <c r="B880" s="10">
        <v>1</v>
      </c>
      <c r="C880" s="16">
        <v>37</v>
      </c>
      <c r="D880" s="17">
        <v>0</v>
      </c>
    </row>
    <row r="881" spans="1:5" x14ac:dyDescent="0.2">
      <c r="A881" s="10">
        <v>22</v>
      </c>
      <c r="B881" s="10">
        <v>1</v>
      </c>
      <c r="C881" s="16">
        <v>38</v>
      </c>
      <c r="D881" s="17">
        <v>0</v>
      </c>
    </row>
    <row r="882" spans="1:5" x14ac:dyDescent="0.2">
      <c r="A882" s="10">
        <v>22</v>
      </c>
      <c r="B882" s="10">
        <v>1</v>
      </c>
      <c r="C882" s="16">
        <v>39</v>
      </c>
      <c r="D882" s="17">
        <v>0</v>
      </c>
    </row>
    <row r="883" spans="1:5" ht="15.75" thickBot="1" x14ac:dyDescent="0.25">
      <c r="A883" s="27">
        <v>22</v>
      </c>
      <c r="B883" s="27">
        <v>1</v>
      </c>
      <c r="C883" s="27">
        <v>40</v>
      </c>
      <c r="D883" s="28">
        <v>0</v>
      </c>
      <c r="E883" s="43"/>
    </row>
    <row r="884" spans="1:5" x14ac:dyDescent="0.2">
      <c r="A884" s="10">
        <v>23</v>
      </c>
      <c r="B884" s="10">
        <v>1</v>
      </c>
      <c r="C884" s="16">
        <v>1</v>
      </c>
      <c r="D884" s="17">
        <v>4</v>
      </c>
      <c r="E884" s="10" t="s">
        <v>168</v>
      </c>
    </row>
    <row r="885" spans="1:5" x14ac:dyDescent="0.2">
      <c r="A885" s="10">
        <v>23</v>
      </c>
      <c r="B885" s="10">
        <v>1</v>
      </c>
      <c r="C885" s="16">
        <v>2</v>
      </c>
      <c r="D885" s="17">
        <v>0</v>
      </c>
    </row>
    <row r="886" spans="1:5" x14ac:dyDescent="0.2">
      <c r="A886" s="10">
        <v>23</v>
      </c>
      <c r="B886" s="10">
        <v>1</v>
      </c>
      <c r="C886" s="16">
        <v>3</v>
      </c>
      <c r="D886" s="17">
        <v>0</v>
      </c>
    </row>
    <row r="887" spans="1:5" x14ac:dyDescent="0.2">
      <c r="A887" s="10">
        <v>23</v>
      </c>
      <c r="B887" s="10">
        <v>1</v>
      </c>
      <c r="C887" s="16">
        <v>4</v>
      </c>
      <c r="D887" s="17">
        <v>0</v>
      </c>
    </row>
    <row r="888" spans="1:5" x14ac:dyDescent="0.2">
      <c r="A888" s="20">
        <v>23</v>
      </c>
      <c r="B888" s="20">
        <v>1</v>
      </c>
      <c r="C888" s="16">
        <v>5</v>
      </c>
      <c r="D888" s="17">
        <v>0</v>
      </c>
    </row>
    <row r="889" spans="1:5" x14ac:dyDescent="0.2">
      <c r="A889" s="10">
        <v>23</v>
      </c>
      <c r="B889" s="10">
        <v>1</v>
      </c>
      <c r="C889" s="16">
        <v>6</v>
      </c>
      <c r="D889" s="17">
        <v>0</v>
      </c>
    </row>
    <row r="890" spans="1:5" x14ac:dyDescent="0.2">
      <c r="A890" s="10">
        <v>23</v>
      </c>
      <c r="B890" s="10">
        <v>1</v>
      </c>
      <c r="C890" s="16">
        <v>7</v>
      </c>
      <c r="D890" s="17">
        <v>0</v>
      </c>
    </row>
    <row r="891" spans="1:5" x14ac:dyDescent="0.2">
      <c r="A891" s="10">
        <v>23</v>
      </c>
      <c r="B891" s="10">
        <v>1</v>
      </c>
      <c r="C891" s="16">
        <v>8</v>
      </c>
      <c r="D891" s="17">
        <v>0</v>
      </c>
    </row>
    <row r="892" spans="1:5" x14ac:dyDescent="0.2">
      <c r="A892" s="10">
        <v>23</v>
      </c>
      <c r="B892" s="10">
        <v>1</v>
      </c>
      <c r="C892" s="16">
        <v>9</v>
      </c>
      <c r="D892" s="17">
        <v>0</v>
      </c>
    </row>
    <row r="893" spans="1:5" x14ac:dyDescent="0.2">
      <c r="A893" s="23">
        <v>23</v>
      </c>
      <c r="B893" s="23">
        <v>1</v>
      </c>
      <c r="C893" s="23">
        <v>10</v>
      </c>
      <c r="D893" s="24">
        <v>0</v>
      </c>
      <c r="E893" s="25"/>
    </row>
    <row r="894" spans="1:5" x14ac:dyDescent="0.2">
      <c r="A894" s="10">
        <v>23</v>
      </c>
      <c r="B894" s="10">
        <v>1</v>
      </c>
      <c r="C894" s="16">
        <v>11</v>
      </c>
      <c r="D894" s="17">
        <v>0</v>
      </c>
    </row>
    <row r="895" spans="1:5" x14ac:dyDescent="0.2">
      <c r="A895" s="10">
        <v>23</v>
      </c>
      <c r="B895" s="10">
        <v>1</v>
      </c>
      <c r="C895" s="16">
        <v>12</v>
      </c>
      <c r="D895" s="17">
        <v>0</v>
      </c>
    </row>
    <row r="896" spans="1:5" x14ac:dyDescent="0.2">
      <c r="A896" s="10">
        <v>23</v>
      </c>
      <c r="B896" s="10">
        <v>1</v>
      </c>
      <c r="C896" s="16">
        <v>13</v>
      </c>
      <c r="D896" s="17">
        <v>0</v>
      </c>
    </row>
    <row r="897" spans="1:5" x14ac:dyDescent="0.2">
      <c r="A897" s="10">
        <v>23</v>
      </c>
      <c r="B897" s="10">
        <v>1</v>
      </c>
      <c r="C897" s="16">
        <v>14</v>
      </c>
      <c r="D897" s="17">
        <v>8</v>
      </c>
    </row>
    <row r="898" spans="1:5" x14ac:dyDescent="0.2">
      <c r="A898" s="20">
        <v>23</v>
      </c>
      <c r="B898" s="20">
        <v>1</v>
      </c>
      <c r="C898" s="16">
        <v>15</v>
      </c>
      <c r="D898" s="17">
        <v>0</v>
      </c>
    </row>
    <row r="899" spans="1:5" x14ac:dyDescent="0.2">
      <c r="A899" s="10">
        <v>23</v>
      </c>
      <c r="B899" s="10">
        <v>1</v>
      </c>
      <c r="C899" s="16">
        <v>16</v>
      </c>
      <c r="D899" s="17">
        <v>0</v>
      </c>
    </row>
    <row r="900" spans="1:5" x14ac:dyDescent="0.2">
      <c r="A900" s="10">
        <v>23</v>
      </c>
      <c r="B900" s="10">
        <v>1</v>
      </c>
      <c r="C900" s="16">
        <v>17</v>
      </c>
      <c r="D900" s="17">
        <v>0</v>
      </c>
    </row>
    <row r="901" spans="1:5" x14ac:dyDescent="0.2">
      <c r="A901" s="10">
        <v>23</v>
      </c>
      <c r="B901" s="10">
        <v>1</v>
      </c>
      <c r="C901" s="16">
        <v>18</v>
      </c>
      <c r="D901" s="17">
        <v>0</v>
      </c>
    </row>
    <row r="902" spans="1:5" x14ac:dyDescent="0.2">
      <c r="A902" s="10">
        <v>23</v>
      </c>
      <c r="B902" s="10">
        <v>1</v>
      </c>
      <c r="C902" s="16">
        <v>19</v>
      </c>
      <c r="D902" s="17">
        <v>0</v>
      </c>
    </row>
    <row r="903" spans="1:5" x14ac:dyDescent="0.2">
      <c r="A903" s="23">
        <v>23</v>
      </c>
      <c r="B903" s="23">
        <v>1</v>
      </c>
      <c r="C903" s="23">
        <v>20</v>
      </c>
      <c r="D903" s="24">
        <v>0</v>
      </c>
      <c r="E903" s="25"/>
    </row>
    <row r="904" spans="1:5" x14ac:dyDescent="0.2">
      <c r="A904" s="10">
        <v>23</v>
      </c>
      <c r="B904" s="10">
        <v>1</v>
      </c>
      <c r="C904" s="16">
        <v>21</v>
      </c>
      <c r="D904" s="17">
        <v>8</v>
      </c>
      <c r="E904" s="10" t="s">
        <v>169</v>
      </c>
    </row>
    <row r="905" spans="1:5" x14ac:dyDescent="0.2">
      <c r="A905" s="10">
        <v>23</v>
      </c>
      <c r="B905" s="10">
        <v>1</v>
      </c>
      <c r="C905" s="16">
        <v>22</v>
      </c>
      <c r="D905" s="17">
        <v>0</v>
      </c>
    </row>
    <row r="906" spans="1:5" x14ac:dyDescent="0.2">
      <c r="A906" s="10">
        <v>23</v>
      </c>
      <c r="B906" s="10">
        <v>1</v>
      </c>
      <c r="C906" s="16">
        <v>23</v>
      </c>
      <c r="D906" s="17">
        <v>3</v>
      </c>
    </row>
    <row r="907" spans="1:5" x14ac:dyDescent="0.2">
      <c r="A907" s="10">
        <v>23</v>
      </c>
      <c r="B907" s="10">
        <v>1</v>
      </c>
      <c r="C907" s="16">
        <v>24</v>
      </c>
      <c r="D907" s="17">
        <v>3</v>
      </c>
    </row>
    <row r="908" spans="1:5" x14ac:dyDescent="0.2">
      <c r="A908" s="20">
        <v>23</v>
      </c>
      <c r="B908" s="20">
        <v>1</v>
      </c>
      <c r="C908" s="16">
        <v>25</v>
      </c>
      <c r="D908" s="17">
        <v>1</v>
      </c>
    </row>
    <row r="909" spans="1:5" x14ac:dyDescent="0.2">
      <c r="A909" s="10">
        <v>23</v>
      </c>
      <c r="B909" s="10">
        <v>1</v>
      </c>
      <c r="C909" s="16">
        <v>26</v>
      </c>
      <c r="D909" s="17">
        <v>0</v>
      </c>
    </row>
    <row r="910" spans="1:5" x14ac:dyDescent="0.2">
      <c r="A910" s="10">
        <v>23</v>
      </c>
      <c r="B910" s="10">
        <v>1</v>
      </c>
      <c r="C910" s="16">
        <v>27</v>
      </c>
      <c r="D910" s="17">
        <v>0</v>
      </c>
    </row>
    <row r="911" spans="1:5" x14ac:dyDescent="0.2">
      <c r="A911" s="10">
        <v>23</v>
      </c>
      <c r="B911" s="10">
        <v>1</v>
      </c>
      <c r="C911" s="16">
        <v>28</v>
      </c>
      <c r="D911" s="17">
        <v>0</v>
      </c>
    </row>
    <row r="912" spans="1:5" x14ac:dyDescent="0.2">
      <c r="A912" s="20">
        <v>23</v>
      </c>
      <c r="B912" s="20">
        <v>1</v>
      </c>
      <c r="C912" s="16">
        <v>29</v>
      </c>
      <c r="D912" s="17">
        <v>0</v>
      </c>
    </row>
    <row r="913" spans="1:5" x14ac:dyDescent="0.2">
      <c r="A913" s="23">
        <v>23</v>
      </c>
      <c r="B913" s="23">
        <v>1</v>
      </c>
      <c r="C913" s="23">
        <v>30</v>
      </c>
      <c r="D913" s="24">
        <v>0</v>
      </c>
      <c r="E913" s="25"/>
    </row>
    <row r="914" spans="1:5" x14ac:dyDescent="0.2">
      <c r="A914" s="10">
        <v>23</v>
      </c>
      <c r="B914" s="10">
        <v>1</v>
      </c>
      <c r="C914" s="16">
        <v>31</v>
      </c>
      <c r="D914" s="17">
        <v>0</v>
      </c>
    </row>
    <row r="915" spans="1:5" x14ac:dyDescent="0.2">
      <c r="A915" s="10">
        <v>23</v>
      </c>
      <c r="B915" s="10">
        <v>1</v>
      </c>
      <c r="C915" s="16">
        <v>32</v>
      </c>
      <c r="D915" s="17">
        <v>13</v>
      </c>
    </row>
    <row r="916" spans="1:5" x14ac:dyDescent="0.2">
      <c r="A916" s="10">
        <v>23</v>
      </c>
      <c r="B916" s="10">
        <v>1</v>
      </c>
      <c r="C916" s="16">
        <v>33</v>
      </c>
      <c r="D916" s="17">
        <v>0</v>
      </c>
    </row>
    <row r="917" spans="1:5" x14ac:dyDescent="0.2">
      <c r="A917" s="10">
        <v>23</v>
      </c>
      <c r="B917" s="10">
        <v>1</v>
      </c>
      <c r="C917" s="16">
        <v>34</v>
      </c>
      <c r="D917" s="17">
        <v>0</v>
      </c>
    </row>
    <row r="918" spans="1:5" x14ac:dyDescent="0.2">
      <c r="A918" s="20">
        <v>23</v>
      </c>
      <c r="B918" s="20">
        <v>1</v>
      </c>
      <c r="C918" s="16">
        <v>35</v>
      </c>
      <c r="D918" s="17">
        <v>0</v>
      </c>
    </row>
    <row r="919" spans="1:5" x14ac:dyDescent="0.2">
      <c r="A919" s="10">
        <v>23</v>
      </c>
      <c r="B919" s="10">
        <v>1</v>
      </c>
      <c r="C919" s="16">
        <v>36</v>
      </c>
      <c r="D919" s="17">
        <v>0</v>
      </c>
    </row>
    <row r="920" spans="1:5" x14ac:dyDescent="0.2">
      <c r="A920" s="10">
        <v>23</v>
      </c>
      <c r="B920" s="10">
        <v>1</v>
      </c>
      <c r="C920" s="16">
        <v>37</v>
      </c>
      <c r="D920" s="17">
        <v>0</v>
      </c>
    </row>
    <row r="921" spans="1:5" x14ac:dyDescent="0.2">
      <c r="A921" s="10">
        <v>23</v>
      </c>
      <c r="B921" s="10">
        <v>1</v>
      </c>
      <c r="C921" s="16">
        <v>38</v>
      </c>
      <c r="D921" s="17">
        <v>0</v>
      </c>
    </row>
    <row r="922" spans="1:5" x14ac:dyDescent="0.2">
      <c r="A922" s="10">
        <v>23</v>
      </c>
      <c r="B922" s="10">
        <v>1</v>
      </c>
      <c r="C922" s="16">
        <v>39</v>
      </c>
      <c r="D922" s="17">
        <v>3</v>
      </c>
    </row>
    <row r="923" spans="1:5" ht="15.75" thickBot="1" x14ac:dyDescent="0.25">
      <c r="A923" s="27">
        <v>23</v>
      </c>
      <c r="B923" s="27">
        <v>1</v>
      </c>
      <c r="C923" s="27">
        <v>40</v>
      </c>
      <c r="D923" s="28">
        <v>0</v>
      </c>
      <c r="E923" s="43"/>
    </row>
    <row r="924" spans="1:5" x14ac:dyDescent="0.2">
      <c r="A924" s="10">
        <v>24</v>
      </c>
      <c r="B924" s="10">
        <v>1</v>
      </c>
      <c r="C924" s="16">
        <v>1</v>
      </c>
      <c r="D924" s="17">
        <v>0</v>
      </c>
      <c r="E924" s="10" t="s">
        <v>168</v>
      </c>
    </row>
    <row r="925" spans="1:5" x14ac:dyDescent="0.2">
      <c r="A925" s="10">
        <v>24</v>
      </c>
      <c r="B925" s="10">
        <v>1</v>
      </c>
      <c r="C925" s="16">
        <v>2</v>
      </c>
      <c r="D925" s="17">
        <v>0</v>
      </c>
    </row>
    <row r="926" spans="1:5" x14ac:dyDescent="0.2">
      <c r="A926" s="10">
        <v>24</v>
      </c>
      <c r="B926" s="10">
        <v>1</v>
      </c>
      <c r="C926" s="16">
        <v>3</v>
      </c>
      <c r="D926" s="17">
        <v>0</v>
      </c>
    </row>
    <row r="927" spans="1:5" x14ac:dyDescent="0.2">
      <c r="A927" s="10">
        <v>24</v>
      </c>
      <c r="B927" s="10">
        <v>1</v>
      </c>
      <c r="C927" s="16">
        <v>4</v>
      </c>
      <c r="D927" s="17">
        <v>0</v>
      </c>
    </row>
    <row r="928" spans="1:5" x14ac:dyDescent="0.2">
      <c r="A928" s="20">
        <v>24</v>
      </c>
      <c r="B928" s="20">
        <v>1</v>
      </c>
      <c r="C928" s="16">
        <v>5</v>
      </c>
      <c r="D928" s="17">
        <v>0</v>
      </c>
    </row>
    <row r="929" spans="1:5" x14ac:dyDescent="0.2">
      <c r="A929" s="10">
        <v>24</v>
      </c>
      <c r="B929" s="10">
        <v>1</v>
      </c>
      <c r="C929" s="16">
        <v>6</v>
      </c>
      <c r="D929" s="17">
        <v>0</v>
      </c>
    </row>
    <row r="930" spans="1:5" x14ac:dyDescent="0.2">
      <c r="A930" s="10">
        <v>24</v>
      </c>
      <c r="B930" s="10">
        <v>1</v>
      </c>
      <c r="C930" s="16">
        <v>7</v>
      </c>
      <c r="D930" s="17">
        <v>0</v>
      </c>
    </row>
    <row r="931" spans="1:5" x14ac:dyDescent="0.2">
      <c r="A931" s="10">
        <v>24</v>
      </c>
      <c r="B931" s="10">
        <v>1</v>
      </c>
      <c r="C931" s="16">
        <v>8</v>
      </c>
      <c r="D931" s="17">
        <v>0</v>
      </c>
    </row>
    <row r="932" spans="1:5" x14ac:dyDescent="0.2">
      <c r="A932" s="10">
        <v>24</v>
      </c>
      <c r="B932" s="10">
        <v>1</v>
      </c>
      <c r="C932" s="16">
        <v>9</v>
      </c>
      <c r="D932" s="17">
        <v>12</v>
      </c>
    </row>
    <row r="933" spans="1:5" x14ac:dyDescent="0.2">
      <c r="A933" s="23">
        <v>24</v>
      </c>
      <c r="B933" s="23">
        <v>1</v>
      </c>
      <c r="C933" s="23">
        <v>10</v>
      </c>
      <c r="D933" s="24">
        <v>1</v>
      </c>
      <c r="E933" s="25"/>
    </row>
    <row r="934" spans="1:5" x14ac:dyDescent="0.2">
      <c r="A934" s="10">
        <v>24</v>
      </c>
      <c r="B934" s="10">
        <v>1</v>
      </c>
      <c r="C934" s="16">
        <v>11</v>
      </c>
      <c r="D934" s="17">
        <v>0</v>
      </c>
    </row>
    <row r="935" spans="1:5" x14ac:dyDescent="0.2">
      <c r="A935" s="10">
        <v>24</v>
      </c>
      <c r="B935" s="10">
        <v>1</v>
      </c>
      <c r="C935" s="16">
        <v>12</v>
      </c>
      <c r="D935" s="17">
        <v>0</v>
      </c>
    </row>
    <row r="936" spans="1:5" x14ac:dyDescent="0.2">
      <c r="A936" s="10">
        <v>24</v>
      </c>
      <c r="B936" s="10">
        <v>1</v>
      </c>
      <c r="C936" s="16">
        <v>13</v>
      </c>
      <c r="D936" s="17">
        <v>0</v>
      </c>
    </row>
    <row r="937" spans="1:5" x14ac:dyDescent="0.2">
      <c r="A937" s="10">
        <v>24</v>
      </c>
      <c r="B937" s="10">
        <v>1</v>
      </c>
      <c r="C937" s="16">
        <v>14</v>
      </c>
      <c r="D937" s="17">
        <v>0</v>
      </c>
    </row>
    <row r="938" spans="1:5" x14ac:dyDescent="0.2">
      <c r="A938" s="20">
        <v>24</v>
      </c>
      <c r="B938" s="20">
        <v>1</v>
      </c>
      <c r="C938" s="16">
        <v>15</v>
      </c>
      <c r="D938" s="17">
        <v>0</v>
      </c>
    </row>
    <row r="939" spans="1:5" x14ac:dyDescent="0.2">
      <c r="A939" s="10">
        <v>24</v>
      </c>
      <c r="B939" s="10">
        <v>1</v>
      </c>
      <c r="C939" s="16">
        <v>16</v>
      </c>
      <c r="D939" s="17">
        <v>0</v>
      </c>
    </row>
    <row r="940" spans="1:5" x14ac:dyDescent="0.2">
      <c r="A940" s="10">
        <v>24</v>
      </c>
      <c r="B940" s="10">
        <v>1</v>
      </c>
      <c r="C940" s="16">
        <v>17</v>
      </c>
      <c r="D940" s="17">
        <v>0</v>
      </c>
    </row>
    <row r="941" spans="1:5" x14ac:dyDescent="0.2">
      <c r="A941" s="10">
        <v>24</v>
      </c>
      <c r="B941" s="10">
        <v>1</v>
      </c>
      <c r="C941" s="16">
        <v>18</v>
      </c>
      <c r="D941" s="17">
        <v>0</v>
      </c>
    </row>
    <row r="942" spans="1:5" x14ac:dyDescent="0.2">
      <c r="A942" s="10">
        <v>24</v>
      </c>
      <c r="B942" s="10">
        <v>1</v>
      </c>
      <c r="C942" s="16">
        <v>19</v>
      </c>
      <c r="D942" s="17">
        <v>0</v>
      </c>
    </row>
    <row r="943" spans="1:5" x14ac:dyDescent="0.2">
      <c r="A943" s="23">
        <v>24</v>
      </c>
      <c r="B943" s="23">
        <v>1</v>
      </c>
      <c r="C943" s="23">
        <v>20</v>
      </c>
      <c r="D943" s="24">
        <v>0</v>
      </c>
      <c r="E943" s="25"/>
    </row>
    <row r="944" spans="1:5" x14ac:dyDescent="0.2">
      <c r="A944" s="10">
        <v>24</v>
      </c>
      <c r="B944" s="10">
        <v>1</v>
      </c>
      <c r="C944" s="16">
        <v>21</v>
      </c>
      <c r="D944" s="17">
        <v>0</v>
      </c>
      <c r="E944" s="10" t="s">
        <v>169</v>
      </c>
    </row>
    <row r="945" spans="1:5" x14ac:dyDescent="0.2">
      <c r="A945" s="10">
        <v>24</v>
      </c>
      <c r="B945" s="10">
        <v>1</v>
      </c>
      <c r="C945" s="16">
        <v>22</v>
      </c>
      <c r="D945" s="17">
        <v>0</v>
      </c>
    </row>
    <row r="946" spans="1:5" x14ac:dyDescent="0.2">
      <c r="A946" s="10">
        <v>24</v>
      </c>
      <c r="B946" s="10">
        <v>1</v>
      </c>
      <c r="C946" s="16">
        <v>23</v>
      </c>
      <c r="D946" s="17">
        <v>4</v>
      </c>
    </row>
    <row r="947" spans="1:5" x14ac:dyDescent="0.2">
      <c r="A947" s="10">
        <v>24</v>
      </c>
      <c r="B947" s="10">
        <v>1</v>
      </c>
      <c r="C947" s="16">
        <v>24</v>
      </c>
      <c r="D947" s="17">
        <v>4</v>
      </c>
    </row>
    <row r="948" spans="1:5" x14ac:dyDescent="0.2">
      <c r="A948" s="20">
        <v>24</v>
      </c>
      <c r="B948" s="20">
        <v>1</v>
      </c>
      <c r="C948" s="16">
        <v>25</v>
      </c>
      <c r="D948" s="17">
        <v>0</v>
      </c>
    </row>
    <row r="949" spans="1:5" x14ac:dyDescent="0.2">
      <c r="A949" s="10">
        <v>24</v>
      </c>
      <c r="B949" s="10">
        <v>1</v>
      </c>
      <c r="C949" s="16">
        <v>26</v>
      </c>
      <c r="D949" s="17">
        <v>0</v>
      </c>
    </row>
    <row r="950" spans="1:5" x14ac:dyDescent="0.2">
      <c r="A950" s="10">
        <v>24</v>
      </c>
      <c r="B950" s="10">
        <v>1</v>
      </c>
      <c r="C950" s="16">
        <v>27</v>
      </c>
      <c r="D950" s="17">
        <v>0</v>
      </c>
    </row>
    <row r="951" spans="1:5" x14ac:dyDescent="0.2">
      <c r="A951" s="10">
        <v>24</v>
      </c>
      <c r="B951" s="10">
        <v>1</v>
      </c>
      <c r="C951" s="16">
        <v>28</v>
      </c>
      <c r="D951" s="17">
        <v>5</v>
      </c>
    </row>
    <row r="952" spans="1:5" x14ac:dyDescent="0.2">
      <c r="A952" s="20">
        <v>24</v>
      </c>
      <c r="B952" s="20">
        <v>1</v>
      </c>
      <c r="C952" s="16">
        <v>29</v>
      </c>
      <c r="D952" s="17">
        <v>0</v>
      </c>
    </row>
    <row r="953" spans="1:5" x14ac:dyDescent="0.2">
      <c r="A953" s="23">
        <v>24</v>
      </c>
      <c r="B953" s="23">
        <v>1</v>
      </c>
      <c r="C953" s="23">
        <v>30</v>
      </c>
      <c r="D953" s="24">
        <v>4</v>
      </c>
      <c r="E953" s="25"/>
    </row>
    <row r="954" spans="1:5" x14ac:dyDescent="0.2">
      <c r="A954" s="10">
        <v>24</v>
      </c>
      <c r="B954" s="10">
        <v>1</v>
      </c>
      <c r="C954" s="16">
        <v>31</v>
      </c>
      <c r="D954" s="17">
        <v>0</v>
      </c>
    </row>
    <row r="955" spans="1:5" x14ac:dyDescent="0.2">
      <c r="A955" s="10">
        <v>24</v>
      </c>
      <c r="B955" s="10">
        <v>1</v>
      </c>
      <c r="C955" s="16">
        <v>32</v>
      </c>
      <c r="D955" s="17">
        <v>0</v>
      </c>
    </row>
    <row r="956" spans="1:5" x14ac:dyDescent="0.2">
      <c r="A956" s="10">
        <v>24</v>
      </c>
      <c r="B956" s="10">
        <v>1</v>
      </c>
      <c r="C956" s="16">
        <v>33</v>
      </c>
      <c r="D956" s="17">
        <v>0</v>
      </c>
    </row>
    <row r="957" spans="1:5" x14ac:dyDescent="0.2">
      <c r="A957" s="10">
        <v>24</v>
      </c>
      <c r="B957" s="10">
        <v>1</v>
      </c>
      <c r="C957" s="16">
        <v>34</v>
      </c>
      <c r="D957" s="17">
        <v>8</v>
      </c>
    </row>
    <row r="958" spans="1:5" x14ac:dyDescent="0.2">
      <c r="A958" s="20">
        <v>24</v>
      </c>
      <c r="B958" s="20">
        <v>1</v>
      </c>
      <c r="C958" s="16">
        <v>35</v>
      </c>
      <c r="D958" s="17">
        <v>23</v>
      </c>
    </row>
    <row r="959" spans="1:5" x14ac:dyDescent="0.2">
      <c r="A959" s="10">
        <v>24</v>
      </c>
      <c r="B959" s="10">
        <v>1</v>
      </c>
      <c r="C959" s="16">
        <v>36</v>
      </c>
      <c r="D959" s="17">
        <v>1</v>
      </c>
    </row>
    <row r="960" spans="1:5" x14ac:dyDescent="0.2">
      <c r="A960" s="10">
        <v>24</v>
      </c>
      <c r="B960" s="10">
        <v>1</v>
      </c>
      <c r="C960" s="16">
        <v>37</v>
      </c>
      <c r="D960" s="17">
        <v>0</v>
      </c>
    </row>
    <row r="961" spans="1:5" x14ac:dyDescent="0.2">
      <c r="A961" s="10">
        <v>24</v>
      </c>
      <c r="B961" s="10">
        <v>1</v>
      </c>
      <c r="C961" s="16">
        <v>38</v>
      </c>
      <c r="D961" s="17">
        <v>0</v>
      </c>
    </row>
    <row r="962" spans="1:5" x14ac:dyDescent="0.2">
      <c r="A962" s="10">
        <v>24</v>
      </c>
      <c r="B962" s="10">
        <v>1</v>
      </c>
      <c r="C962" s="16">
        <v>39</v>
      </c>
      <c r="D962" s="17">
        <v>5</v>
      </c>
    </row>
    <row r="963" spans="1:5" ht="15.75" thickBot="1" x14ac:dyDescent="0.25">
      <c r="A963" s="27">
        <v>24</v>
      </c>
      <c r="B963" s="27">
        <v>1</v>
      </c>
      <c r="C963" s="27">
        <v>40</v>
      </c>
      <c r="D963" s="28">
        <v>1</v>
      </c>
      <c r="E963" s="43"/>
    </row>
    <row r="964" spans="1:5" x14ac:dyDescent="0.2">
      <c r="A964" s="10">
        <v>25</v>
      </c>
      <c r="B964" s="10">
        <v>1</v>
      </c>
      <c r="C964" s="16">
        <v>1</v>
      </c>
      <c r="D964" s="17">
        <v>0</v>
      </c>
      <c r="E964" s="10" t="s">
        <v>168</v>
      </c>
    </row>
    <row r="965" spans="1:5" x14ac:dyDescent="0.2">
      <c r="A965" s="10">
        <v>25</v>
      </c>
      <c r="B965" s="10">
        <v>1</v>
      </c>
      <c r="C965" s="16">
        <v>2</v>
      </c>
      <c r="D965" s="17">
        <v>0</v>
      </c>
    </row>
    <row r="966" spans="1:5" x14ac:dyDescent="0.2">
      <c r="A966" s="10">
        <v>25</v>
      </c>
      <c r="B966" s="10">
        <v>1</v>
      </c>
      <c r="C966" s="16">
        <v>3</v>
      </c>
      <c r="D966" s="17">
        <v>0</v>
      </c>
    </row>
    <row r="967" spans="1:5" x14ac:dyDescent="0.2">
      <c r="A967" s="10">
        <v>25</v>
      </c>
      <c r="B967" s="10">
        <v>1</v>
      </c>
      <c r="C967" s="16">
        <v>4</v>
      </c>
      <c r="D967" s="17">
        <v>0</v>
      </c>
    </row>
    <row r="968" spans="1:5" x14ac:dyDescent="0.2">
      <c r="A968" s="20">
        <v>25</v>
      </c>
      <c r="B968" s="20">
        <v>1</v>
      </c>
      <c r="C968" s="16">
        <v>5</v>
      </c>
      <c r="D968" s="17">
        <v>0</v>
      </c>
    </row>
    <row r="969" spans="1:5" x14ac:dyDescent="0.2">
      <c r="A969" s="10">
        <v>25</v>
      </c>
      <c r="B969" s="10">
        <v>1</v>
      </c>
      <c r="C969" s="16">
        <v>6</v>
      </c>
      <c r="D969" s="17">
        <v>0</v>
      </c>
    </row>
    <row r="970" spans="1:5" x14ac:dyDescent="0.2">
      <c r="A970" s="10">
        <v>25</v>
      </c>
      <c r="B970" s="10">
        <v>1</v>
      </c>
      <c r="C970" s="16">
        <v>7</v>
      </c>
      <c r="D970" s="17">
        <v>0</v>
      </c>
    </row>
    <row r="971" spans="1:5" x14ac:dyDescent="0.2">
      <c r="A971" s="10">
        <v>25</v>
      </c>
      <c r="B971" s="10">
        <v>1</v>
      </c>
      <c r="C971" s="16">
        <v>8</v>
      </c>
      <c r="D971" s="17">
        <v>0</v>
      </c>
    </row>
    <row r="972" spans="1:5" x14ac:dyDescent="0.2">
      <c r="A972" s="10">
        <v>25</v>
      </c>
      <c r="B972" s="10">
        <v>1</v>
      </c>
      <c r="C972" s="16">
        <v>9</v>
      </c>
      <c r="D972" s="17">
        <v>0</v>
      </c>
    </row>
    <row r="973" spans="1:5" x14ac:dyDescent="0.2">
      <c r="A973" s="23">
        <v>25</v>
      </c>
      <c r="B973" s="23">
        <v>1</v>
      </c>
      <c r="C973" s="23">
        <v>10</v>
      </c>
      <c r="D973" s="24">
        <v>0</v>
      </c>
      <c r="E973" s="25"/>
    </row>
    <row r="974" spans="1:5" x14ac:dyDescent="0.2">
      <c r="A974" s="10">
        <v>25</v>
      </c>
      <c r="B974" s="10">
        <v>1</v>
      </c>
      <c r="C974" s="16">
        <v>11</v>
      </c>
      <c r="D974" s="17">
        <v>0</v>
      </c>
    </row>
    <row r="975" spans="1:5" x14ac:dyDescent="0.2">
      <c r="A975" s="10">
        <v>25</v>
      </c>
      <c r="B975" s="10">
        <v>1</v>
      </c>
      <c r="C975" s="16">
        <v>12</v>
      </c>
      <c r="D975" s="17">
        <v>0</v>
      </c>
    </row>
    <row r="976" spans="1:5" x14ac:dyDescent="0.2">
      <c r="A976" s="10">
        <v>25</v>
      </c>
      <c r="B976" s="10">
        <v>1</v>
      </c>
      <c r="C976" s="16">
        <v>13</v>
      </c>
      <c r="D976" s="17">
        <v>0</v>
      </c>
    </row>
    <row r="977" spans="1:5" x14ac:dyDescent="0.2">
      <c r="A977" s="10">
        <v>25</v>
      </c>
      <c r="B977" s="10">
        <v>1</v>
      </c>
      <c r="C977" s="16">
        <v>14</v>
      </c>
      <c r="D977" s="17">
        <v>0</v>
      </c>
    </row>
    <row r="978" spans="1:5" x14ac:dyDescent="0.2">
      <c r="A978" s="20">
        <v>25</v>
      </c>
      <c r="B978" s="20">
        <v>1</v>
      </c>
      <c r="C978" s="16">
        <v>15</v>
      </c>
      <c r="D978" s="17">
        <v>0</v>
      </c>
    </row>
    <row r="979" spans="1:5" x14ac:dyDescent="0.2">
      <c r="A979" s="10">
        <v>25</v>
      </c>
      <c r="B979" s="10">
        <v>1</v>
      </c>
      <c r="C979" s="16">
        <v>16</v>
      </c>
      <c r="D979" s="17">
        <v>0</v>
      </c>
    </row>
    <row r="980" spans="1:5" x14ac:dyDescent="0.2">
      <c r="A980" s="10">
        <v>25</v>
      </c>
      <c r="B980" s="10">
        <v>1</v>
      </c>
      <c r="C980" s="16">
        <v>17</v>
      </c>
      <c r="D980" s="17">
        <v>0</v>
      </c>
    </row>
    <row r="981" spans="1:5" x14ac:dyDescent="0.2">
      <c r="A981" s="10">
        <v>25</v>
      </c>
      <c r="B981" s="10">
        <v>1</v>
      </c>
      <c r="C981" s="16">
        <v>18</v>
      </c>
      <c r="D981" s="17">
        <v>0</v>
      </c>
    </row>
    <row r="982" spans="1:5" x14ac:dyDescent="0.2">
      <c r="A982" s="10">
        <v>25</v>
      </c>
      <c r="B982" s="10">
        <v>1</v>
      </c>
      <c r="C982" s="16">
        <v>19</v>
      </c>
      <c r="D982" s="17">
        <v>0</v>
      </c>
    </row>
    <row r="983" spans="1:5" x14ac:dyDescent="0.2">
      <c r="A983" s="23">
        <v>25</v>
      </c>
      <c r="B983" s="23">
        <v>1</v>
      </c>
      <c r="C983" s="23">
        <v>20</v>
      </c>
      <c r="D983" s="24">
        <v>0</v>
      </c>
      <c r="E983" s="25"/>
    </row>
    <row r="984" spans="1:5" x14ac:dyDescent="0.2">
      <c r="A984" s="10">
        <v>25</v>
      </c>
      <c r="B984" s="10">
        <v>1</v>
      </c>
      <c r="C984" s="16">
        <v>21</v>
      </c>
      <c r="D984" s="17">
        <v>0</v>
      </c>
      <c r="E984" s="10" t="s">
        <v>169</v>
      </c>
    </row>
    <row r="985" spans="1:5" x14ac:dyDescent="0.2">
      <c r="A985" s="10">
        <v>25</v>
      </c>
      <c r="B985" s="10">
        <v>1</v>
      </c>
      <c r="C985" s="16">
        <v>22</v>
      </c>
      <c r="D985" s="17">
        <v>0</v>
      </c>
    </row>
    <row r="986" spans="1:5" x14ac:dyDescent="0.2">
      <c r="A986" s="10">
        <v>25</v>
      </c>
      <c r="B986" s="10">
        <v>1</v>
      </c>
      <c r="C986" s="16">
        <v>23</v>
      </c>
      <c r="D986" s="17">
        <v>0</v>
      </c>
    </row>
    <row r="987" spans="1:5" x14ac:dyDescent="0.2">
      <c r="A987" s="10">
        <v>25</v>
      </c>
      <c r="B987" s="10">
        <v>1</v>
      </c>
      <c r="C987" s="16">
        <v>24</v>
      </c>
      <c r="D987" s="17">
        <v>1</v>
      </c>
    </row>
    <row r="988" spans="1:5" x14ac:dyDescent="0.2">
      <c r="A988" s="20">
        <v>25</v>
      </c>
      <c r="B988" s="20">
        <v>1</v>
      </c>
      <c r="C988" s="16">
        <v>25</v>
      </c>
      <c r="D988" s="17">
        <v>1</v>
      </c>
    </row>
    <row r="989" spans="1:5" x14ac:dyDescent="0.2">
      <c r="A989" s="10">
        <v>25</v>
      </c>
      <c r="B989" s="10">
        <v>1</v>
      </c>
      <c r="C989" s="16">
        <v>26</v>
      </c>
      <c r="D989" s="17">
        <v>0</v>
      </c>
    </row>
    <row r="990" spans="1:5" x14ac:dyDescent="0.2">
      <c r="A990" s="10">
        <v>25</v>
      </c>
      <c r="B990" s="10">
        <v>1</v>
      </c>
      <c r="C990" s="16">
        <v>27</v>
      </c>
      <c r="D990" s="17">
        <v>0</v>
      </c>
    </row>
    <row r="991" spans="1:5" x14ac:dyDescent="0.2">
      <c r="A991" s="10">
        <v>25</v>
      </c>
      <c r="B991" s="10">
        <v>1</v>
      </c>
      <c r="C991" s="16">
        <v>28</v>
      </c>
      <c r="D991" s="17">
        <v>0</v>
      </c>
    </row>
    <row r="992" spans="1:5" x14ac:dyDescent="0.2">
      <c r="A992" s="20">
        <v>25</v>
      </c>
      <c r="B992" s="20">
        <v>1</v>
      </c>
      <c r="C992" s="16">
        <v>29</v>
      </c>
      <c r="D992" s="17">
        <v>0</v>
      </c>
    </row>
    <row r="993" spans="1:5" x14ac:dyDescent="0.2">
      <c r="A993" s="23">
        <v>25</v>
      </c>
      <c r="B993" s="23">
        <v>1</v>
      </c>
      <c r="C993" s="23">
        <v>30</v>
      </c>
      <c r="D993" s="24">
        <v>0</v>
      </c>
      <c r="E993" s="25"/>
    </row>
    <row r="994" spans="1:5" x14ac:dyDescent="0.2">
      <c r="A994" s="10">
        <v>25</v>
      </c>
      <c r="B994" s="10">
        <v>1</v>
      </c>
      <c r="C994" s="16">
        <v>31</v>
      </c>
      <c r="D994" s="17">
        <v>0</v>
      </c>
    </row>
    <row r="995" spans="1:5" x14ac:dyDescent="0.2">
      <c r="A995" s="10">
        <v>25</v>
      </c>
      <c r="B995" s="10">
        <v>1</v>
      </c>
      <c r="C995" s="16">
        <v>32</v>
      </c>
      <c r="D995" s="17">
        <v>0</v>
      </c>
    </row>
    <row r="996" spans="1:5" x14ac:dyDescent="0.2">
      <c r="A996" s="10">
        <v>25</v>
      </c>
      <c r="B996" s="10">
        <v>1</v>
      </c>
      <c r="C996" s="16">
        <v>33</v>
      </c>
      <c r="D996" s="17">
        <v>0</v>
      </c>
    </row>
    <row r="997" spans="1:5" x14ac:dyDescent="0.2">
      <c r="A997" s="10">
        <v>25</v>
      </c>
      <c r="B997" s="10">
        <v>1</v>
      </c>
      <c r="C997" s="16">
        <v>34</v>
      </c>
      <c r="D997" s="17">
        <v>0</v>
      </c>
    </row>
    <row r="998" spans="1:5" x14ac:dyDescent="0.2">
      <c r="A998" s="20">
        <v>25</v>
      </c>
      <c r="B998" s="20">
        <v>1</v>
      </c>
      <c r="C998" s="16">
        <v>35</v>
      </c>
      <c r="D998" s="17">
        <v>0</v>
      </c>
    </row>
    <row r="999" spans="1:5" x14ac:dyDescent="0.2">
      <c r="A999" s="10">
        <v>25</v>
      </c>
      <c r="B999" s="10">
        <v>1</v>
      </c>
      <c r="C999" s="16">
        <v>36</v>
      </c>
      <c r="D999" s="17">
        <v>0</v>
      </c>
    </row>
    <row r="1000" spans="1:5" x14ac:dyDescent="0.2">
      <c r="A1000" s="10">
        <v>25</v>
      </c>
      <c r="B1000" s="10">
        <v>1</v>
      </c>
      <c r="C1000" s="16">
        <v>37</v>
      </c>
      <c r="D1000" s="17">
        <v>0</v>
      </c>
    </row>
    <row r="1001" spans="1:5" x14ac:dyDescent="0.2">
      <c r="A1001" s="10">
        <v>25</v>
      </c>
      <c r="B1001" s="10">
        <v>1</v>
      </c>
      <c r="C1001" s="16">
        <v>38</v>
      </c>
      <c r="D1001" s="17">
        <v>0</v>
      </c>
    </row>
    <row r="1002" spans="1:5" x14ac:dyDescent="0.2">
      <c r="A1002" s="10">
        <v>25</v>
      </c>
      <c r="B1002" s="10">
        <v>1</v>
      </c>
      <c r="C1002" s="16">
        <v>39</v>
      </c>
      <c r="D1002" s="17">
        <v>0</v>
      </c>
    </row>
    <row r="1003" spans="1:5" ht="15.75" thickBot="1" x14ac:dyDescent="0.25">
      <c r="A1003" s="27">
        <v>25</v>
      </c>
      <c r="B1003" s="27">
        <v>1</v>
      </c>
      <c r="C1003" s="27">
        <v>40</v>
      </c>
      <c r="D1003" s="28">
        <v>0</v>
      </c>
      <c r="E1003" s="43"/>
    </row>
    <row r="1004" spans="1:5" x14ac:dyDescent="0.2">
      <c r="A1004" s="10">
        <v>26</v>
      </c>
      <c r="B1004" s="10">
        <v>1</v>
      </c>
      <c r="C1004" s="16">
        <v>1</v>
      </c>
      <c r="D1004" s="17">
        <v>0</v>
      </c>
      <c r="E1004" s="10" t="s">
        <v>168</v>
      </c>
    </row>
    <row r="1005" spans="1:5" x14ac:dyDescent="0.2">
      <c r="A1005" s="10">
        <v>26</v>
      </c>
      <c r="B1005" s="10">
        <v>1</v>
      </c>
      <c r="C1005" s="16">
        <v>2</v>
      </c>
      <c r="D1005" s="17">
        <v>0</v>
      </c>
    </row>
    <row r="1006" spans="1:5" x14ac:dyDescent="0.2">
      <c r="A1006" s="10">
        <v>26</v>
      </c>
      <c r="B1006" s="10">
        <v>1</v>
      </c>
      <c r="C1006" s="16">
        <v>3</v>
      </c>
      <c r="D1006" s="17">
        <v>0</v>
      </c>
    </row>
    <row r="1007" spans="1:5" x14ac:dyDescent="0.2">
      <c r="A1007" s="10">
        <v>26</v>
      </c>
      <c r="B1007" s="10">
        <v>1</v>
      </c>
      <c r="C1007" s="16">
        <v>4</v>
      </c>
      <c r="D1007" s="17">
        <v>0</v>
      </c>
    </row>
    <row r="1008" spans="1:5" x14ac:dyDescent="0.2">
      <c r="A1008" s="20">
        <v>26</v>
      </c>
      <c r="B1008" s="20">
        <v>1</v>
      </c>
      <c r="C1008" s="16">
        <v>5</v>
      </c>
      <c r="D1008" s="17">
        <v>0</v>
      </c>
    </row>
    <row r="1009" spans="1:5" x14ac:dyDescent="0.2">
      <c r="A1009" s="10">
        <v>26</v>
      </c>
      <c r="B1009" s="10">
        <v>1</v>
      </c>
      <c r="C1009" s="16">
        <v>6</v>
      </c>
      <c r="D1009" s="17">
        <v>0</v>
      </c>
    </row>
    <row r="1010" spans="1:5" x14ac:dyDescent="0.2">
      <c r="A1010" s="10">
        <v>26</v>
      </c>
      <c r="B1010" s="10">
        <v>1</v>
      </c>
      <c r="C1010" s="16">
        <v>7</v>
      </c>
      <c r="D1010" s="17">
        <v>0</v>
      </c>
    </row>
    <row r="1011" spans="1:5" x14ac:dyDescent="0.2">
      <c r="A1011" s="10">
        <v>26</v>
      </c>
      <c r="B1011" s="10">
        <v>1</v>
      </c>
      <c r="C1011" s="16">
        <v>8</v>
      </c>
      <c r="D1011" s="17">
        <v>0</v>
      </c>
    </row>
    <row r="1012" spans="1:5" x14ac:dyDescent="0.2">
      <c r="A1012" s="10">
        <v>26</v>
      </c>
      <c r="B1012" s="10">
        <v>1</v>
      </c>
      <c r="C1012" s="16">
        <v>9</v>
      </c>
      <c r="D1012" s="17">
        <v>0</v>
      </c>
    </row>
    <row r="1013" spans="1:5" x14ac:dyDescent="0.2">
      <c r="A1013" s="23">
        <v>26</v>
      </c>
      <c r="B1013" s="23">
        <v>1</v>
      </c>
      <c r="C1013" s="23">
        <v>10</v>
      </c>
      <c r="D1013" s="24">
        <v>0</v>
      </c>
      <c r="E1013" s="25"/>
    </row>
    <row r="1014" spans="1:5" x14ac:dyDescent="0.2">
      <c r="A1014" s="10">
        <v>26</v>
      </c>
      <c r="B1014" s="10">
        <v>1</v>
      </c>
      <c r="C1014" s="16">
        <v>11</v>
      </c>
      <c r="D1014" s="17">
        <v>0</v>
      </c>
    </row>
    <row r="1015" spans="1:5" x14ac:dyDescent="0.2">
      <c r="A1015" s="10">
        <v>26</v>
      </c>
      <c r="B1015" s="10">
        <v>1</v>
      </c>
      <c r="C1015" s="16">
        <v>12</v>
      </c>
      <c r="D1015" s="17">
        <v>0</v>
      </c>
    </row>
    <row r="1016" spans="1:5" x14ac:dyDescent="0.2">
      <c r="A1016" s="10">
        <v>26</v>
      </c>
      <c r="B1016" s="10">
        <v>1</v>
      </c>
      <c r="C1016" s="16">
        <v>13</v>
      </c>
      <c r="D1016" s="17">
        <v>0</v>
      </c>
    </row>
    <row r="1017" spans="1:5" x14ac:dyDescent="0.2">
      <c r="A1017" s="10">
        <v>26</v>
      </c>
      <c r="B1017" s="10">
        <v>1</v>
      </c>
      <c r="C1017" s="16">
        <v>14</v>
      </c>
      <c r="D1017" s="17">
        <v>0</v>
      </c>
    </row>
    <row r="1018" spans="1:5" x14ac:dyDescent="0.2">
      <c r="A1018" s="20">
        <v>26</v>
      </c>
      <c r="B1018" s="20">
        <v>1</v>
      </c>
      <c r="C1018" s="16">
        <v>15</v>
      </c>
      <c r="D1018" s="17">
        <v>0</v>
      </c>
    </row>
    <row r="1019" spans="1:5" x14ac:dyDescent="0.2">
      <c r="A1019" s="10">
        <v>26</v>
      </c>
      <c r="B1019" s="10">
        <v>1</v>
      </c>
      <c r="C1019" s="16">
        <v>16</v>
      </c>
      <c r="D1019" s="17">
        <v>0</v>
      </c>
    </row>
    <row r="1020" spans="1:5" x14ac:dyDescent="0.2">
      <c r="A1020" s="10">
        <v>26</v>
      </c>
      <c r="B1020" s="10">
        <v>1</v>
      </c>
      <c r="C1020" s="16">
        <v>17</v>
      </c>
      <c r="D1020" s="17">
        <v>0</v>
      </c>
    </row>
    <row r="1021" spans="1:5" x14ac:dyDescent="0.2">
      <c r="A1021" s="10">
        <v>26</v>
      </c>
      <c r="B1021" s="10">
        <v>1</v>
      </c>
      <c r="C1021" s="16">
        <v>18</v>
      </c>
      <c r="D1021" s="17">
        <v>0</v>
      </c>
    </row>
    <row r="1022" spans="1:5" x14ac:dyDescent="0.2">
      <c r="A1022" s="10">
        <v>26</v>
      </c>
      <c r="B1022" s="10">
        <v>1</v>
      </c>
      <c r="C1022" s="16">
        <v>19</v>
      </c>
      <c r="D1022" s="17">
        <v>0</v>
      </c>
    </row>
    <row r="1023" spans="1:5" x14ac:dyDescent="0.2">
      <c r="A1023" s="23">
        <v>26</v>
      </c>
      <c r="B1023" s="23">
        <v>1</v>
      </c>
      <c r="C1023" s="23">
        <v>20</v>
      </c>
      <c r="D1023" s="24">
        <v>0</v>
      </c>
      <c r="E1023" s="25"/>
    </row>
    <row r="1024" spans="1:5" x14ac:dyDescent="0.2">
      <c r="A1024" s="10">
        <v>26</v>
      </c>
      <c r="B1024" s="10">
        <v>1</v>
      </c>
      <c r="C1024" s="16">
        <v>21</v>
      </c>
      <c r="D1024" s="17">
        <v>0</v>
      </c>
      <c r="E1024" s="10" t="s">
        <v>170</v>
      </c>
    </row>
    <row r="1025" spans="1:5" x14ac:dyDescent="0.2">
      <c r="A1025" s="10">
        <v>26</v>
      </c>
      <c r="B1025" s="10">
        <v>1</v>
      </c>
      <c r="C1025" s="16">
        <v>22</v>
      </c>
      <c r="D1025" s="17">
        <v>0</v>
      </c>
    </row>
    <row r="1026" spans="1:5" x14ac:dyDescent="0.2">
      <c r="A1026" s="10">
        <v>26</v>
      </c>
      <c r="B1026" s="10">
        <v>1</v>
      </c>
      <c r="C1026" s="16">
        <v>23</v>
      </c>
      <c r="D1026" s="17">
        <v>0</v>
      </c>
    </row>
    <row r="1027" spans="1:5" x14ac:dyDescent="0.2">
      <c r="A1027" s="10">
        <v>26</v>
      </c>
      <c r="B1027" s="10">
        <v>1</v>
      </c>
      <c r="C1027" s="16">
        <v>24</v>
      </c>
      <c r="D1027" s="17">
        <v>0</v>
      </c>
    </row>
    <row r="1028" spans="1:5" x14ac:dyDescent="0.2">
      <c r="A1028" s="20">
        <v>26</v>
      </c>
      <c r="B1028" s="20">
        <v>1</v>
      </c>
      <c r="C1028" s="16">
        <v>25</v>
      </c>
      <c r="D1028" s="17">
        <v>0</v>
      </c>
    </row>
    <row r="1029" spans="1:5" x14ac:dyDescent="0.2">
      <c r="A1029" s="10">
        <v>26</v>
      </c>
      <c r="B1029" s="10">
        <v>1</v>
      </c>
      <c r="C1029" s="16">
        <v>26</v>
      </c>
      <c r="D1029" s="17">
        <v>0</v>
      </c>
    </row>
    <row r="1030" spans="1:5" x14ac:dyDescent="0.2">
      <c r="A1030" s="10">
        <v>26</v>
      </c>
      <c r="B1030" s="10">
        <v>1</v>
      </c>
      <c r="C1030" s="16">
        <v>27</v>
      </c>
      <c r="D1030" s="17">
        <v>0</v>
      </c>
    </row>
    <row r="1031" spans="1:5" x14ac:dyDescent="0.2">
      <c r="A1031" s="10">
        <v>26</v>
      </c>
      <c r="B1031" s="10">
        <v>1</v>
      </c>
      <c r="C1031" s="16">
        <v>28</v>
      </c>
      <c r="D1031" s="17">
        <v>0</v>
      </c>
    </row>
    <row r="1032" spans="1:5" x14ac:dyDescent="0.2">
      <c r="A1032" s="20">
        <v>26</v>
      </c>
      <c r="B1032" s="20">
        <v>1</v>
      </c>
      <c r="C1032" s="16">
        <v>29</v>
      </c>
      <c r="D1032" s="17">
        <v>0</v>
      </c>
    </row>
    <row r="1033" spans="1:5" x14ac:dyDescent="0.2">
      <c r="A1033" s="23">
        <v>26</v>
      </c>
      <c r="B1033" s="23">
        <v>1</v>
      </c>
      <c r="C1033" s="23">
        <v>30</v>
      </c>
      <c r="D1033" s="24">
        <v>0</v>
      </c>
      <c r="E1033" s="25"/>
    </row>
    <row r="1034" spans="1:5" x14ac:dyDescent="0.2">
      <c r="A1034" s="10">
        <v>26</v>
      </c>
      <c r="B1034" s="10">
        <v>1</v>
      </c>
      <c r="C1034" s="16">
        <v>31</v>
      </c>
      <c r="D1034" s="17">
        <v>0</v>
      </c>
    </row>
    <row r="1035" spans="1:5" x14ac:dyDescent="0.2">
      <c r="A1035" s="10">
        <v>26</v>
      </c>
      <c r="B1035" s="10">
        <v>1</v>
      </c>
      <c r="C1035" s="16">
        <v>32</v>
      </c>
      <c r="D1035" s="17">
        <v>0</v>
      </c>
    </row>
    <row r="1036" spans="1:5" x14ac:dyDescent="0.2">
      <c r="A1036" s="10">
        <v>26</v>
      </c>
      <c r="B1036" s="10">
        <v>1</v>
      </c>
      <c r="C1036" s="16">
        <v>33</v>
      </c>
      <c r="D1036" s="17">
        <v>0</v>
      </c>
    </row>
    <row r="1037" spans="1:5" x14ac:dyDescent="0.2">
      <c r="A1037" s="10">
        <v>26</v>
      </c>
      <c r="B1037" s="10">
        <v>1</v>
      </c>
      <c r="C1037" s="16">
        <v>34</v>
      </c>
      <c r="D1037" s="17">
        <v>0</v>
      </c>
    </row>
    <row r="1038" spans="1:5" x14ac:dyDescent="0.2">
      <c r="A1038" s="20">
        <v>26</v>
      </c>
      <c r="B1038" s="20">
        <v>1</v>
      </c>
      <c r="C1038" s="16">
        <v>35</v>
      </c>
      <c r="D1038" s="17">
        <v>0</v>
      </c>
    </row>
    <row r="1039" spans="1:5" x14ac:dyDescent="0.2">
      <c r="A1039" s="10">
        <v>26</v>
      </c>
      <c r="B1039" s="10">
        <v>1</v>
      </c>
      <c r="C1039" s="16">
        <v>36</v>
      </c>
      <c r="D1039" s="17">
        <v>0</v>
      </c>
    </row>
    <row r="1040" spans="1:5" x14ac:dyDescent="0.2">
      <c r="A1040" s="10">
        <v>26</v>
      </c>
      <c r="B1040" s="10">
        <v>1</v>
      </c>
      <c r="C1040" s="16">
        <v>37</v>
      </c>
      <c r="D1040" s="17">
        <v>0</v>
      </c>
    </row>
    <row r="1041" spans="1:5" x14ac:dyDescent="0.2">
      <c r="A1041" s="10">
        <v>26</v>
      </c>
      <c r="B1041" s="10">
        <v>1</v>
      </c>
      <c r="C1041" s="16">
        <v>38</v>
      </c>
      <c r="D1041" s="17">
        <v>0</v>
      </c>
    </row>
    <row r="1042" spans="1:5" x14ac:dyDescent="0.2">
      <c r="A1042" s="10">
        <v>26</v>
      </c>
      <c r="B1042" s="10">
        <v>1</v>
      </c>
      <c r="C1042" s="16">
        <v>39</v>
      </c>
      <c r="D1042" s="17">
        <v>0</v>
      </c>
    </row>
    <row r="1043" spans="1:5" ht="15.75" thickBot="1" x14ac:dyDescent="0.25">
      <c r="A1043" s="27">
        <v>26</v>
      </c>
      <c r="B1043" s="27">
        <v>1</v>
      </c>
      <c r="C1043" s="27">
        <v>40</v>
      </c>
      <c r="D1043" s="28">
        <v>0</v>
      </c>
      <c r="E1043" s="43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Jahre und KF-Eier je Pfl.</vt:lpstr>
      <vt:lpstr>Dat_EiM Gülzow_2009</vt:lpstr>
      <vt:lpstr>Dat_EiM Gülzow_2010</vt:lpstr>
      <vt:lpstr>Dat_EiM Gülzow_2011</vt:lpstr>
      <vt:lpstr>Dat_EiM Gülzow_2012</vt:lpstr>
      <vt:lpstr>Dat_EiM_Gülzow_2013</vt:lpstr>
      <vt:lpstr>Dat_EiM_Gülzow_2014</vt:lpstr>
      <vt:lpstr>Dat_EiM_Gülzow_2015</vt:lpstr>
      <vt:lpstr>Dat_EiM_Gülzow_2016</vt:lpstr>
      <vt:lpstr>Dat_EiM_Gülzow_2017</vt:lpstr>
      <vt:lpstr>Dat_EiM_Gülzow_2018</vt:lpstr>
    </vt:vector>
  </TitlesOfParts>
  <Company>LFA M-V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Elwert, A.</dc:creator>
  <cp:lastModifiedBy>Gebelein, Dieter</cp:lastModifiedBy>
  <cp:lastPrinted>2019-03-04T12:52:03Z</cp:lastPrinted>
  <dcterms:created xsi:type="dcterms:W3CDTF">2011-05-09T11:39:46Z</dcterms:created>
  <dcterms:modified xsi:type="dcterms:W3CDTF">2019-03-08T08:43:34Z</dcterms:modified>
</cp:coreProperties>
</file>