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 activeTab="2"/>
  </bookViews>
  <sheets>
    <sheet name="P" sheetId="1" r:id="rId1"/>
    <sheet name="E_A" sheetId="2" r:id="rId2"/>
    <sheet name="E_W" sheetId="3" r:id="rId3"/>
    <sheet name="Summary" sheetId="4" r:id="rId4"/>
    <sheet name="Function" sheetId="5" r:id="rId5"/>
    <sheet name="Sheet2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5" i="2"/>
  <c r="Q11" i="1"/>
  <c r="W78" i="6"/>
  <c r="X78" i="6"/>
  <c r="W79" i="6"/>
  <c r="X79" i="6"/>
  <c r="V79" i="6"/>
  <c r="V78" i="6"/>
  <c r="W59" i="6"/>
  <c r="X59" i="6"/>
  <c r="W60" i="6"/>
  <c r="X60" i="6"/>
  <c r="V60" i="6"/>
  <c r="V59" i="6"/>
  <c r="W47" i="6"/>
  <c r="X47" i="6"/>
  <c r="W48" i="6"/>
  <c r="X48" i="6"/>
  <c r="V48" i="6"/>
  <c r="V47" i="6"/>
  <c r="W34" i="6"/>
  <c r="X34" i="6"/>
  <c r="W35" i="6"/>
  <c r="X35" i="6"/>
  <c r="V35" i="6"/>
  <c r="V34" i="6"/>
  <c r="W19" i="6"/>
  <c r="X19" i="6"/>
  <c r="W20" i="6"/>
  <c r="X20" i="6"/>
  <c r="V19" i="6"/>
  <c r="V20" i="6"/>
  <c r="Y75" i="6"/>
  <c r="Y73" i="6"/>
  <c r="Y70" i="6"/>
  <c r="Y68" i="6"/>
  <c r="Y57" i="6"/>
  <c r="Y56" i="6"/>
  <c r="Y55" i="6"/>
  <c r="Y54" i="6"/>
  <c r="Y45" i="6"/>
  <c r="Y44" i="6"/>
  <c r="Y43" i="6"/>
  <c r="Y42" i="6"/>
  <c r="Y32" i="6"/>
  <c r="Y29" i="6"/>
  <c r="Y24" i="6"/>
  <c r="Y18" i="6"/>
  <c r="Y14" i="6"/>
  <c r="Y12" i="6"/>
  <c r="Y11" i="6"/>
  <c r="Y9" i="6"/>
  <c r="Y3" i="6"/>
  <c r="I44" i="5"/>
  <c r="I31" i="5"/>
  <c r="I24" i="5"/>
  <c r="I52" i="5"/>
  <c r="I28" i="5"/>
  <c r="I30" i="5"/>
  <c r="I32" i="5"/>
  <c r="I40" i="5"/>
  <c r="I25" i="5"/>
  <c r="I42" i="5"/>
  <c r="I22" i="5"/>
  <c r="I50" i="5"/>
  <c r="I20" i="5"/>
  <c r="I47" i="5"/>
  <c r="I11" i="5"/>
  <c r="I3" i="5"/>
  <c r="I38" i="5"/>
  <c r="I29" i="5"/>
  <c r="G3" i="4"/>
  <c r="E3" i="3"/>
  <c r="E3" i="2"/>
  <c r="L55" i="1"/>
  <c r="M55" i="1"/>
  <c r="C35" i="3"/>
  <c r="C34" i="3"/>
  <c r="C32" i="3"/>
  <c r="C30" i="3"/>
  <c r="C29" i="3"/>
  <c r="C27" i="3"/>
  <c r="C26" i="3"/>
  <c r="C22" i="3"/>
  <c r="C21" i="3"/>
  <c r="C20" i="3"/>
  <c r="C19" i="3"/>
  <c r="C18" i="3"/>
  <c r="C16" i="3"/>
  <c r="C14" i="3"/>
  <c r="C12" i="3"/>
  <c r="C11" i="3"/>
  <c r="C4" i="3"/>
  <c r="G40" i="1"/>
  <c r="G8" i="1"/>
  <c r="G6" i="1"/>
  <c r="G46" i="1"/>
  <c r="G10" i="1"/>
  <c r="G34" i="1"/>
  <c r="G3" i="1"/>
  <c r="G36" i="1"/>
  <c r="G43" i="1"/>
  <c r="G37" i="1"/>
  <c r="G2" i="1"/>
  <c r="G38" i="1"/>
  <c r="G14" i="1"/>
  <c r="G42" i="1"/>
  <c r="G9" i="1"/>
  <c r="G7" i="1"/>
  <c r="G5" i="1"/>
  <c r="G4" i="1"/>
</calcChain>
</file>

<file path=xl/sharedStrings.xml><?xml version="1.0" encoding="utf-8"?>
<sst xmlns="http://schemas.openxmlformats.org/spreadsheetml/2006/main" count="953" uniqueCount="321">
  <si>
    <t>dataID</t>
  </si>
  <si>
    <t>rho</t>
  </si>
  <si>
    <t>rho_stderr</t>
  </si>
  <si>
    <t>E[A]</t>
  </si>
  <si>
    <t>E[A]_stderr</t>
  </si>
  <si>
    <t>E[W]</t>
  </si>
  <si>
    <t>E[W]_stderr</t>
  </si>
  <si>
    <t>alpha</t>
  </si>
  <si>
    <t>alpha_stderr</t>
  </si>
  <si>
    <t>tau</t>
  </si>
  <si>
    <t>tau_stderr</t>
  </si>
  <si>
    <t>eta</t>
  </si>
  <si>
    <t>eta_stderr</t>
  </si>
  <si>
    <t>gamma</t>
  </si>
  <si>
    <t>gamma_stderr</t>
  </si>
  <si>
    <t>AJAP1</t>
  </si>
  <si>
    <t>ARC</t>
  </si>
  <si>
    <t>ATP1A3</t>
  </si>
  <si>
    <t>B3GAT1</t>
  </si>
  <si>
    <t>C1orf61</t>
  </si>
  <si>
    <t>C1orf95</t>
  </si>
  <si>
    <t>CACNG3</t>
  </si>
  <si>
    <t>CALN</t>
  </si>
  <si>
    <t>CAMK2A</t>
  </si>
  <si>
    <t>CAMK2N2</t>
  </si>
  <si>
    <t>CDK5R2</t>
  </si>
  <si>
    <t>CNGB1</t>
  </si>
  <si>
    <t>CPLX2</t>
  </si>
  <si>
    <t>DLGAP2</t>
  </si>
  <si>
    <t>EIF4E1B</t>
  </si>
  <si>
    <t>FAM19A1</t>
  </si>
  <si>
    <t>GALNT9</t>
  </si>
  <si>
    <t>GNG4</t>
  </si>
  <si>
    <t>GRIN2B</t>
  </si>
  <si>
    <t>IL17D</t>
  </si>
  <si>
    <t>JAKMIP3</t>
  </si>
  <si>
    <t>KCNJ6</t>
  </si>
  <si>
    <t>KCNQ3</t>
  </si>
  <si>
    <t>KCTD8</t>
  </si>
  <si>
    <t>KCTD16</t>
  </si>
  <si>
    <t>KHDRBS2</t>
  </si>
  <si>
    <t>KIAA1644</t>
  </si>
  <si>
    <t>LHFPL3</t>
  </si>
  <si>
    <t>LHFPL5</t>
  </si>
  <si>
    <t>LIX1</t>
  </si>
  <si>
    <t>LRRC55</t>
  </si>
  <si>
    <t>LSAMP</t>
  </si>
  <si>
    <t>LUZP2</t>
  </si>
  <si>
    <t>NAP1L5</t>
  </si>
  <si>
    <t>NECAB1</t>
  </si>
  <si>
    <t>NMNAT2</t>
  </si>
  <si>
    <t>NPTXR</t>
  </si>
  <si>
    <t>OPCML</t>
  </si>
  <si>
    <t>OR14I1</t>
  </si>
  <si>
    <t>OSTN</t>
  </si>
  <si>
    <t>PACSIN1</t>
  </si>
  <si>
    <t>PALM2</t>
  </si>
  <si>
    <t>PMP2</t>
  </si>
  <si>
    <t>PRR18</t>
  </si>
  <si>
    <t>PURG</t>
  </si>
  <si>
    <t>SHISA9</t>
  </si>
  <si>
    <t>SLC1A2</t>
  </si>
  <si>
    <t>SPOCK1</t>
  </si>
  <si>
    <t>SYT7</t>
  </si>
  <si>
    <t>YPEL4</t>
  </si>
  <si>
    <t>TNR</t>
  </si>
  <si>
    <t>Promoter elements under selection</t>
  </si>
  <si>
    <t>Promoter regulatory sites under positive selection</t>
  </si>
  <si>
    <t>Promoter regulatory sites under negative selection</t>
  </si>
  <si>
    <t>selection</t>
  </si>
  <si>
    <t>total</t>
  </si>
  <si>
    <t>postive selection</t>
  </si>
  <si>
    <t>NaN</t>
  </si>
  <si>
    <t>negative  selection</t>
  </si>
  <si>
    <t>Up-regulated genes</t>
  </si>
  <si>
    <t>Lipoma HMGIC fusion partner-like 3</t>
  </si>
  <si>
    <t>Neuronal pentraxin receptor</t>
  </si>
  <si>
    <t>Activity-regulated cytoskeleton-associated protein</t>
  </si>
  <si>
    <t>Calcium/calmodulin-dependent protein kinase II inhibitor 2</t>
  </si>
  <si>
    <t>Shisa family member 9</t>
  </si>
  <si>
    <t>Glutamate receptor, ionotropic, N-methyl D-aspartate 2B</t>
  </si>
  <si>
    <t>Synaptotagmin VII</t>
  </si>
  <si>
    <t>Janus kinase and microtubule interacting protein 3</t>
  </si>
  <si>
    <t>Protein kinase C and casein kinase substrate in neurons 1</t>
  </si>
  <si>
    <t>Discs, large (Drosophila) homolog-associated protein 2</t>
  </si>
  <si>
    <t>Sparc/osteonectin, cwcv and kazal-like domains proteoglycan (testican) 1</t>
  </si>
  <si>
    <t>Guanine nucleotide binding protein (G protein), gamma 4</t>
  </si>
  <si>
    <t>Potassium channel tetramerization domain containing 16</t>
  </si>
  <si>
    <t>Potassium channel tetramerization domain containing 8</t>
  </si>
  <si>
    <t>UDP-N-acetyl-alpha-D-galactosamine:polypeptide N-acetylgalactosaminyltransferase 9 (GalNAc-T9)</t>
  </si>
  <si>
    <t>Adherens junctions associated protein 1</t>
  </si>
  <si>
    <t>Osteocrin</t>
  </si>
  <si>
    <t>Interleukin 17D</t>
  </si>
  <si>
    <t>Cyclic nucleotide gated channel beta 1</t>
  </si>
  <si>
    <t>Chromosome 1 open reading frame 95</t>
  </si>
  <si>
    <t>Purine-rich element binding protein G</t>
  </si>
  <si>
    <t>Potassium inwardly-rectifying channel, subfamily J, member 6</t>
  </si>
  <si>
    <t>Calcium channel, voltage-dependent, gamma subunit 3</t>
  </si>
  <si>
    <t>Leucine zipper protein 2</t>
  </si>
  <si>
    <t>Tenascin R</t>
  </si>
  <si>
    <t>Nucleosome assembly protein 1-like 5</t>
  </si>
  <si>
    <t>KH domain containing, RNA binding, signal transduction associated 2</t>
  </si>
  <si>
    <t>Proline rich 18</t>
  </si>
  <si>
    <t>Opioid binding protein/cell adhesion molecule-like</t>
  </si>
  <si>
    <t>Beta-1,3-glucuronyltransferase 1 (glucuronosyltransferase P)</t>
  </si>
  <si>
    <t>Cyclin-dependent kinase 5, regulatory subunit 2 (p39)</t>
  </si>
  <si>
    <t>Olfactory receptor, family 14, subfamily I, member 1</t>
  </si>
  <si>
    <t>N-terminal EF-hand calcium binding protein 1</t>
  </si>
  <si>
    <t>Leucine rich repeat containing 55</t>
  </si>
  <si>
    <t>Lipoma HMGIC fusion partner-like 5</t>
  </si>
  <si>
    <t>Nicotinamide nucleotide adenylyltransferase 2</t>
  </si>
  <si>
    <t>Yippee-like 4 (Drosophila)</t>
  </si>
  <si>
    <t>Complexin 2</t>
  </si>
  <si>
    <t>Potassium voltage-gated channel, KQT-like subfamily, member 3</t>
  </si>
  <si>
    <t>Lix1 homolog (chicken)</t>
  </si>
  <si>
    <t>Family with sequence similarity 19 (chemokine (C-C motif)-like), member A1</t>
  </si>
  <si>
    <t>Solute carrier family 1 (glial high affinity glutamate transporter), member 2</t>
  </si>
  <si>
    <t>Peripheral myelin protein 2</t>
  </si>
  <si>
    <t>Chromosome 1 open reading frame 61</t>
  </si>
  <si>
    <t>Limbic system-associated membrane protein</t>
  </si>
  <si>
    <t>Eukaryotic translation initiation factor 4E family member 1B</t>
  </si>
  <si>
    <t>Calcium/calmodulin-dependent protein kinase II alpha</t>
  </si>
  <si>
    <t>Paralemmin 2</t>
  </si>
  <si>
    <t>ATPase, Na+/K+ transporting, alpha 3 polypeptide</t>
  </si>
  <si>
    <t>Calneuron 1</t>
  </si>
  <si>
    <t>CALN1</t>
  </si>
  <si>
    <t>Enrichment Score: 2.5968363089844204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</si>
  <si>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</si>
  <si>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</si>
  <si>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</si>
  <si>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</si>
  <si>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</si>
  <si>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</si>
  <si>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</si>
  <si>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</si>
  <si>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</si>
  <si>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</si>
  <si>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</si>
  <si>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</si>
  <si>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</si>
  <si>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GOTERM_MF_FAT</t>
  </si>
  <si>
    <t>GO:0005261~cation channel activity</t>
  </si>
  <si>
    <t>KCTD8, KCNQ3, KCNJ6, GRIN2B, CACNG3, CNGB1, KCTD16</t>
  </si>
  <si>
    <t>GOTERM_CC_FAT</t>
  </si>
  <si>
    <t>GO:0034703~cation channel complex</t>
  </si>
  <si>
    <t>KCTD8, KCNQ3, KCNJ6, CACNG3, CNGB1, KCTD16</t>
  </si>
  <si>
    <t>GOTERM_BP_FAT</t>
  </si>
  <si>
    <t>GO:0006811~ion transport</t>
  </si>
  <si>
    <t>KCTD8, SLC1A2, KCNQ3, KCNJ6, GRIN2B, ATP1A3, CACNG3, CNGB1, KCTD16, CAMK2A</t>
  </si>
  <si>
    <t>GO:0022836~gated channel activity</t>
  </si>
  <si>
    <t>GO:0030001~metal ion transport</t>
  </si>
  <si>
    <t>KCTD8, KCNQ3, KCNJ6, GRIN2B, ATP1A3, CACNG3, KCTD16, CAMK2A</t>
  </si>
  <si>
    <t>GO:0046873~metal ion transmembrane transporter activity</t>
  </si>
  <si>
    <t>GO:0005216~ion channel activity</t>
  </si>
  <si>
    <t>GO:0022838~substrate specific channel activity</t>
  </si>
  <si>
    <t>GO:0006812~cation transport</t>
  </si>
  <si>
    <t>GO:0015267~channel activity</t>
  </si>
  <si>
    <t>GO:0022803~passive transmembrane transporter activity</t>
  </si>
  <si>
    <t>GO:0022843~voltage-gated cation channel activity</t>
  </si>
  <si>
    <t>KCTD8, KCNQ3, KCNJ6, CACNG3, KCTD16</t>
  </si>
  <si>
    <t>GO:0034702~ion channel complex</t>
  </si>
  <si>
    <t>GO:0006813~potassium ion transport</t>
  </si>
  <si>
    <t>KCTD8, KCNQ3, KCNJ6, ATP1A3, KCTD16</t>
  </si>
  <si>
    <t>GO:0044459~plasma membrane part</t>
  </si>
  <si>
    <t>ARC, OPCML, DLGAP2, ATP1A3, CACNG3, SYT7, AJAP1, KCTD8, LHFPL5, SLC1A2, KCNJ6, KCNQ3, GRIN2B, PALM2, KCTD16, GNG4, CAMK2A</t>
  </si>
  <si>
    <t>GO:0005244~voltage-gated ion channel activity</t>
  </si>
  <si>
    <t>GO:0022832~voltage-gated channel activity</t>
  </si>
  <si>
    <t>SP_PIR_KEYWORDS</t>
  </si>
  <si>
    <t>ionic channel</t>
  </si>
  <si>
    <t>KCNQ3, KCNJ6, GRIN2B, CACNG3, CNGB1, KCTD16</t>
  </si>
  <si>
    <t>GO:0005249~voltage-gated potassium channel activity</t>
  </si>
  <si>
    <t>KCTD8, KCNQ3, KCNJ6, KCTD16</t>
  </si>
  <si>
    <t>GO:0008076~voltage-gated potassium channel complex</t>
  </si>
  <si>
    <t>GO:0034705~potassium channel complex</t>
  </si>
  <si>
    <t>GO:0005267~potassium channel activity</t>
  </si>
  <si>
    <t>GO:0015672~monovalent inorganic cation transport</t>
  </si>
  <si>
    <t>ion transport</t>
  </si>
  <si>
    <t>KCNQ3, KCNJ6, GRIN2B, ATP1A3, CACNG3, CNGB1</t>
  </si>
  <si>
    <t>potassium transport</t>
  </si>
  <si>
    <t>KCNQ3, KCNJ6, ATP1A3</t>
  </si>
  <si>
    <t>GO:0015276~ligand-gated ion channel activity</t>
  </si>
  <si>
    <t>KCNJ6, GRIN2B, CNGB1</t>
  </si>
  <si>
    <t>GO:0022834~ligand-gated channel activity</t>
  </si>
  <si>
    <t>GO:0030955~potassium ion binding</t>
  </si>
  <si>
    <t>potassium</t>
  </si>
  <si>
    <t>voltage-gated channel</t>
  </si>
  <si>
    <t>KCNQ3, KCNJ6, CACNG3</t>
  </si>
  <si>
    <t>transport</t>
  </si>
  <si>
    <t>CPLX2, SLC1A2, KCNQ3, KCNJ6, GRIN2B, ATP1A3, CACNG3, CNGB1, PMP2</t>
  </si>
  <si>
    <t>GO:0031420~alkali metal ion binding</t>
  </si>
  <si>
    <t>GO:0005887~integral to plasma membrane</t>
  </si>
  <si>
    <t>KCTD8, KCNQ3, KCNJ6, GRIN2B, OPCML, ATP1A3, KCTD16</t>
  </si>
  <si>
    <t>GO:0031226~intrinsic to plasma membrane</t>
  </si>
  <si>
    <t>transmembrane protein</t>
  </si>
  <si>
    <t>KCNJ6, GRIN2B, ATP1A3</t>
  </si>
  <si>
    <t>Enrichment Score: 1.3503029651002474</t>
  </si>
  <si>
    <t>GO:0044456~synapse part</t>
  </si>
  <si>
    <t>SLC1A2, ARC, GRIN2B, DLGAP2, SYT7, CAMK2A</t>
  </si>
  <si>
    <t>synapse</t>
  </si>
  <si>
    <t>ARC, GRIN2B, DLGAP2, SYT7, CAMK2A</t>
  </si>
  <si>
    <t>cell junction</t>
  </si>
  <si>
    <t>ARC, GRIN2B, DLGAP2, AJAP1, SYT7, CAMK2A</t>
  </si>
  <si>
    <t>GO:0048168~regulation of neuronal synaptic plasticity</t>
  </si>
  <si>
    <t>ARC, GRIN2B, CAMK2A</t>
  </si>
  <si>
    <t>GO:0042734~presynaptic membrane</t>
  </si>
  <si>
    <t>SLC1A2, GRIN2B, CAMK2A</t>
  </si>
  <si>
    <t>GO:0045202~synapse</t>
  </si>
  <si>
    <t>GO:0043197~dendritic spine</t>
  </si>
  <si>
    <t>SLC1A2, ARC, GRIN2B</t>
  </si>
  <si>
    <t>GO:0048167~regulation of synaptic plasticity</t>
  </si>
  <si>
    <t>GO:0030425~dendrite</t>
  </si>
  <si>
    <t>SLC1A2, ARC, GRIN2B, DLGAP2</t>
  </si>
  <si>
    <t>GO:0014069~postsynaptic density</t>
  </si>
  <si>
    <t>ARC, GRIN2B, DLGAP2</t>
  </si>
  <si>
    <t>GO:0030054~cell junction</t>
  </si>
  <si>
    <t>GO:0016023~cytoplasmic membrane-bounded vesicle</t>
  </si>
  <si>
    <t>PACSIN1, ARC, GRIN2B, CACNG3, SYT7, CAMK2A</t>
  </si>
  <si>
    <t>postsynaptic cell membrane</t>
  </si>
  <si>
    <t>GO:0031988~membrane-bounded vesicle</t>
  </si>
  <si>
    <t>GO:0007268~synaptic transmission</t>
  </si>
  <si>
    <t>SLC1A2, KCNQ3, GRIN2B, DLGAP2</t>
  </si>
  <si>
    <t>GO:0050804~regulation of synaptic transmission</t>
  </si>
  <si>
    <t>GO:0006816~calcium ion transport</t>
  </si>
  <si>
    <t>GRIN2B, CACNG3, CAMK2A</t>
  </si>
  <si>
    <t>cell membrane</t>
  </si>
  <si>
    <t>ARC, GRIN2B, OPCML, DLGAP2, LSAMP, OR14I1, PALM2, CALN1, AJAP1, GNG4, CAMK2A</t>
  </si>
  <si>
    <t>GO:0051969~regulation of transmission of nerve impulse</t>
  </si>
  <si>
    <t>GO:0019226~transmission of nerve impulse</t>
  </si>
  <si>
    <t>GO:0031410~cytoplasmic vesicle</t>
  </si>
  <si>
    <t>GO:0031644~regulation of neurological system process</t>
  </si>
  <si>
    <t>GO:0031982~vesicle</t>
  </si>
  <si>
    <t>GO:0015674~di-, tri-valent inorganic cation transport</t>
  </si>
  <si>
    <t>GO:0045211~postsynaptic membrane</t>
  </si>
  <si>
    <t>GO:0030135~coated vesicle</t>
  </si>
  <si>
    <t>PACSIN1, GRIN2B, SYT7</t>
  </si>
  <si>
    <t>GO:0043005~neuron projection</t>
  </si>
  <si>
    <t>GO:0044463~cell projection part</t>
  </si>
  <si>
    <t>GO:0044057~regulation of system process</t>
  </si>
  <si>
    <t>GO:0007267~cell-cell signaling</t>
  </si>
  <si>
    <t>GO:0016044~membrane organization</t>
  </si>
  <si>
    <t>PACSIN1, ARC, SYT7</t>
  </si>
  <si>
    <t>GO:0042995~cell projection</t>
  </si>
  <si>
    <t>GO:0044430~cytoskeletal part</t>
  </si>
  <si>
    <t>GO:0005856~cytoskeleton</t>
  </si>
  <si>
    <t>GO:0043232~intracellular non-membrane-bounded organelle</t>
  </si>
  <si>
    <t>ARC, GRIN2B, YPEL4, DLGAP2</t>
  </si>
  <si>
    <t>GO:0043228~non-membrane-bounded organelle</t>
  </si>
  <si>
    <t>UP_SEQ_FEATURE</t>
  </si>
  <si>
    <t>Enrichment Score: 0.7735146524866606</t>
  </si>
  <si>
    <t>GO:0050877~neurological system process</t>
  </si>
  <si>
    <t>SLC1A2, LHFPL5, KCNQ3, GRIN2B, DLGAP2, OR14I1, ATP1A3, CNGB1</t>
  </si>
  <si>
    <t>GO:0050890~cognition</t>
  </si>
  <si>
    <t>LHFPL5, GRIN2B, OR14I1, ATP1A3, CNGB1</t>
  </si>
  <si>
    <t>GO:0007600~sensory perception</t>
  </si>
  <si>
    <t>LHFPL5, GRIN2B, OR14I1, CNGB1</t>
  </si>
  <si>
    <t>disease mutation</t>
  </si>
  <si>
    <t>LHFPL5, KCNQ3, OPCML, ATP1A3, CNGB1</t>
  </si>
  <si>
    <t>Enrichment Score: 0.7580067866207435</t>
  </si>
  <si>
    <t>GO:0009416~response to light stimulus</t>
  </si>
  <si>
    <t>SLC1A2, ATP1A3, CNGB1</t>
  </si>
  <si>
    <t>GO:0009628~response to abiotic stimulus</t>
  </si>
  <si>
    <t>SLC1A2, GRIN2B, ATP1A3, CNGB1</t>
  </si>
  <si>
    <t>GO:0009314~response to radiation</t>
  </si>
  <si>
    <t>GO:0007610~behavior</t>
  </si>
  <si>
    <t>SLC1A2, GRIN2B, ATP1A3</t>
  </si>
  <si>
    <t>GO:0005624~membrane fraction</t>
  </si>
  <si>
    <t>SLC1A2, GRIN2B, CNGB1</t>
  </si>
  <si>
    <t>GO:0005626~insoluble fraction</t>
  </si>
  <si>
    <t>GO:0000267~cell fraction</t>
  </si>
  <si>
    <t>Enrichment Score: 0.4221115106212063</t>
  </si>
  <si>
    <t>GO:0044421~extracellular region part</t>
  </si>
  <si>
    <t>IL17D, NPTXR, GRIN2B, TNR, SPOCK1, OSTN</t>
  </si>
  <si>
    <t>GO:0031012~extracellular matrix</t>
  </si>
  <si>
    <t>GRIN2B, TNR, SPOCK1</t>
  </si>
  <si>
    <t>signal</t>
  </si>
  <si>
    <t>IL17D, GRIN2B, OPCML, TNR, LSAMP, KIAA1644, SPOCK1, LUZP2, FAM19A1, LRRC55, OSTN</t>
  </si>
  <si>
    <t>signal peptide</t>
  </si>
  <si>
    <t>glycoprotein</t>
  </si>
  <si>
    <t>IL17D, B3GAT1, SLC1A2, NPTXR, OPCML, GRIN2B, TNR, LSAMP, OR14I1, KIAA1644, SPOCK1, LUZP2, GALNT9</t>
  </si>
  <si>
    <t>Secreted</t>
  </si>
  <si>
    <t>IL17D, TNR, SPOCK1, LUZP2, FAM19A1, OSTN</t>
  </si>
  <si>
    <t>GO:0005576~extracellular region</t>
  </si>
  <si>
    <t>IL17D, NPTXR, GRIN2B, TNR, SPOCK1, LUZP2, FAM19A1, OSTN</t>
  </si>
  <si>
    <t>glycosylation site:N-linked (GlcNAc...)</t>
  </si>
  <si>
    <t>IL17D, B3GAT1, SLC1A2, NPTXR, GRIN2B, OPCML, TNR, LSAMP, OR14I1, KIAA1644, LUZP2, GALNT9</t>
  </si>
  <si>
    <t>GO:0005615~extracellular space</t>
  </si>
  <si>
    <t>IL17D, NPTXR, OSTN</t>
  </si>
  <si>
    <t>Ion Channels</t>
  </si>
  <si>
    <t>Synaptic Transmission/Signaling</t>
  </si>
  <si>
    <t>Cognition, Behavior, Sensory Perception</t>
  </si>
  <si>
    <t>Response to Stimuli</t>
  </si>
  <si>
    <t>Glycosylation-associated</t>
  </si>
  <si>
    <t>ARC,</t>
  </si>
  <si>
    <t>OPCML,</t>
  </si>
  <si>
    <t>DLGAP2,</t>
  </si>
  <si>
    <t>ATP1A3,</t>
  </si>
  <si>
    <t>CACNG3,</t>
  </si>
  <si>
    <t>SYT7,</t>
  </si>
  <si>
    <t>AJAP1,</t>
  </si>
  <si>
    <t>KCTD8,</t>
  </si>
  <si>
    <t>LHFPL5,</t>
  </si>
  <si>
    <t>SLC1A2,</t>
  </si>
  <si>
    <t>KCNJ6,</t>
  </si>
  <si>
    <t>KCNQ3,</t>
  </si>
  <si>
    <t>GRIN2B,</t>
  </si>
  <si>
    <t>PALM2,</t>
  </si>
  <si>
    <t>KCTD16,</t>
  </si>
  <si>
    <t>GNG4,</t>
  </si>
  <si>
    <t>LSAMP,</t>
  </si>
  <si>
    <t>OR14I1,</t>
  </si>
  <si>
    <t>CALN1,</t>
  </si>
  <si>
    <t>IL17D,</t>
  </si>
  <si>
    <t>B3GAT1,</t>
  </si>
  <si>
    <t>NPTXR,</t>
  </si>
  <si>
    <t>TNR,</t>
  </si>
  <si>
    <t>KIAA1644,</t>
  </si>
  <si>
    <t>LUZP2,</t>
  </si>
  <si>
    <t>sum</t>
  </si>
  <si>
    <t>average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</si>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</sst>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  <colors>
    <mruColors>
      <color rgb="FF5C3E9D"/>
      <color rgb="FF6A006B"/>
      <color rgb="FF8F008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P!$C$2:$C$52</c:f>
                <c:numCache>
                  <c:formatCode>General</c:formatCode>
                  <c:ptCount val="51"/>
                  <c:pt idx="0">
                    <c:v>0.000687</c:v>
                  </c:pt>
                  <c:pt idx="1">
                    <c:v>0.000706</c:v>
                  </c:pt>
                  <c:pt idx="2">
                    <c:v>0.000928</c:v>
                  </c:pt>
                  <c:pt idx="3">
                    <c:v>0.000949</c:v>
                  </c:pt>
                  <c:pt idx="4">
                    <c:v>0.001446</c:v>
                  </c:pt>
                  <c:pt idx="5">
                    <c:v>0.001991</c:v>
                  </c:pt>
                  <c:pt idx="6">
                    <c:v>0.001605</c:v>
                  </c:pt>
                  <c:pt idx="7">
                    <c:v>0.002462</c:v>
                  </c:pt>
                  <c:pt idx="8">
                    <c:v>0.00227</c:v>
                  </c:pt>
                  <c:pt idx="9">
                    <c:v>0.0</c:v>
                  </c:pt>
                  <c:pt idx="10">
                    <c:v>0.02884</c:v>
                  </c:pt>
                  <c:pt idx="11">
                    <c:v>0.0</c:v>
                  </c:pt>
                  <c:pt idx="12">
                    <c:v>0.003419</c:v>
                  </c:pt>
                  <c:pt idx="13">
                    <c:v>0.062055</c:v>
                  </c:pt>
                  <c:pt idx="14">
                    <c:v>0.002238</c:v>
                  </c:pt>
                  <c:pt idx="15">
                    <c:v>0.074021</c:v>
                  </c:pt>
                  <c:pt idx="16">
                    <c:v>0.059575</c:v>
                  </c:pt>
                  <c:pt idx="17">
                    <c:v>0.080579</c:v>
                  </c:pt>
                  <c:pt idx="18">
                    <c:v>0.092174</c:v>
                  </c:pt>
                  <c:pt idx="19">
                    <c:v>0.138542</c:v>
                  </c:pt>
                  <c:pt idx="20">
                    <c:v>0.123222</c:v>
                  </c:pt>
                  <c:pt idx="21">
                    <c:v>0.082773</c:v>
                  </c:pt>
                  <c:pt idx="22">
                    <c:v>0.096962</c:v>
                  </c:pt>
                  <c:pt idx="23">
                    <c:v>0.039152</c:v>
                  </c:pt>
                  <c:pt idx="24">
                    <c:v>0.024126</c:v>
                  </c:pt>
                  <c:pt idx="25">
                    <c:v>0.0</c:v>
                  </c:pt>
                  <c:pt idx="26">
                    <c:v>0.060927</c:v>
                  </c:pt>
                  <c:pt idx="27">
                    <c:v>0.016348</c:v>
                  </c:pt>
                  <c:pt idx="28">
                    <c:v>0.065094</c:v>
                  </c:pt>
                  <c:pt idx="29">
                    <c:v>0.099399</c:v>
                  </c:pt>
                  <c:pt idx="30">
                    <c:v>0.063653</c:v>
                  </c:pt>
                  <c:pt idx="31">
                    <c:v>0.007349</c:v>
                  </c:pt>
                  <c:pt idx="32">
                    <c:v>0.015897</c:v>
                  </c:pt>
                  <c:pt idx="33">
                    <c:v>0.086848</c:v>
                  </c:pt>
                  <c:pt idx="34">
                    <c:v>0.019083</c:v>
                  </c:pt>
                  <c:pt idx="35">
                    <c:v>0.018356</c:v>
                  </c:pt>
                  <c:pt idx="36">
                    <c:v>0.022155</c:v>
                  </c:pt>
                  <c:pt idx="37">
                    <c:v>0.067508</c:v>
                  </c:pt>
                  <c:pt idx="38">
                    <c:v>0.014592</c:v>
                  </c:pt>
                  <c:pt idx="39">
                    <c:v>0.025434</c:v>
                  </c:pt>
                  <c:pt idx="40">
                    <c:v>0.019588</c:v>
                  </c:pt>
                  <c:pt idx="41">
                    <c:v>0.013245</c:v>
                  </c:pt>
                  <c:pt idx="42">
                    <c:v>0.124336</c:v>
                  </c:pt>
                  <c:pt idx="43">
                    <c:v>0.208951</c:v>
                  </c:pt>
                  <c:pt idx="44">
                    <c:v>0.013544</c:v>
                  </c:pt>
                  <c:pt idx="45">
                    <c:v>0.261855</c:v>
                  </c:pt>
                  <c:pt idx="46">
                    <c:v>0.279129</c:v>
                  </c:pt>
                  <c:pt idx="47">
                    <c:v>0.353886</c:v>
                  </c:pt>
                  <c:pt idx="48">
                    <c:v>0.345085</c:v>
                  </c:pt>
                  <c:pt idx="49">
                    <c:v>0.222253</c:v>
                  </c:pt>
                  <c:pt idx="50">
                    <c:v>0.21118</c:v>
                  </c:pt>
                </c:numCache>
              </c:numRef>
            </c:plus>
            <c:minus>
              <c:numRef>
                <c:f>P!$C$2:$C$52</c:f>
                <c:numCache>
                  <c:formatCode>General</c:formatCode>
                  <c:ptCount val="51"/>
                  <c:pt idx="0">
                    <c:v>0.000687</c:v>
                  </c:pt>
                  <c:pt idx="1">
                    <c:v>0.000706</c:v>
                  </c:pt>
                  <c:pt idx="2">
                    <c:v>0.000928</c:v>
                  </c:pt>
                  <c:pt idx="3">
                    <c:v>0.000949</c:v>
                  </c:pt>
                  <c:pt idx="4">
                    <c:v>0.001446</c:v>
                  </c:pt>
                  <c:pt idx="5">
                    <c:v>0.001991</c:v>
                  </c:pt>
                  <c:pt idx="6">
                    <c:v>0.001605</c:v>
                  </c:pt>
                  <c:pt idx="7">
                    <c:v>0.002462</c:v>
                  </c:pt>
                  <c:pt idx="8">
                    <c:v>0.00227</c:v>
                  </c:pt>
                  <c:pt idx="9">
                    <c:v>0.0</c:v>
                  </c:pt>
                  <c:pt idx="10">
                    <c:v>0.02884</c:v>
                  </c:pt>
                  <c:pt idx="11">
                    <c:v>0.0</c:v>
                  </c:pt>
                  <c:pt idx="12">
                    <c:v>0.003419</c:v>
                  </c:pt>
                  <c:pt idx="13">
                    <c:v>0.062055</c:v>
                  </c:pt>
                  <c:pt idx="14">
                    <c:v>0.002238</c:v>
                  </c:pt>
                  <c:pt idx="15">
                    <c:v>0.074021</c:v>
                  </c:pt>
                  <c:pt idx="16">
                    <c:v>0.059575</c:v>
                  </c:pt>
                  <c:pt idx="17">
                    <c:v>0.080579</c:v>
                  </c:pt>
                  <c:pt idx="18">
                    <c:v>0.092174</c:v>
                  </c:pt>
                  <c:pt idx="19">
                    <c:v>0.138542</c:v>
                  </c:pt>
                  <c:pt idx="20">
                    <c:v>0.123222</c:v>
                  </c:pt>
                  <c:pt idx="21">
                    <c:v>0.082773</c:v>
                  </c:pt>
                  <c:pt idx="22">
                    <c:v>0.096962</c:v>
                  </c:pt>
                  <c:pt idx="23">
                    <c:v>0.039152</c:v>
                  </c:pt>
                  <c:pt idx="24">
                    <c:v>0.024126</c:v>
                  </c:pt>
                  <c:pt idx="25">
                    <c:v>0.0</c:v>
                  </c:pt>
                  <c:pt idx="26">
                    <c:v>0.060927</c:v>
                  </c:pt>
                  <c:pt idx="27">
                    <c:v>0.016348</c:v>
                  </c:pt>
                  <c:pt idx="28">
                    <c:v>0.065094</c:v>
                  </c:pt>
                  <c:pt idx="29">
                    <c:v>0.099399</c:v>
                  </c:pt>
                  <c:pt idx="30">
                    <c:v>0.063653</c:v>
                  </c:pt>
                  <c:pt idx="31">
                    <c:v>0.007349</c:v>
                  </c:pt>
                  <c:pt idx="32">
                    <c:v>0.015897</c:v>
                  </c:pt>
                  <c:pt idx="33">
                    <c:v>0.086848</c:v>
                  </c:pt>
                  <c:pt idx="34">
                    <c:v>0.019083</c:v>
                  </c:pt>
                  <c:pt idx="35">
                    <c:v>0.018356</c:v>
                  </c:pt>
                  <c:pt idx="36">
                    <c:v>0.022155</c:v>
                  </c:pt>
                  <c:pt idx="37">
                    <c:v>0.067508</c:v>
                  </c:pt>
                  <c:pt idx="38">
                    <c:v>0.014592</c:v>
                  </c:pt>
                  <c:pt idx="39">
                    <c:v>0.025434</c:v>
                  </c:pt>
                  <c:pt idx="40">
                    <c:v>0.019588</c:v>
                  </c:pt>
                  <c:pt idx="41">
                    <c:v>0.013245</c:v>
                  </c:pt>
                  <c:pt idx="42">
                    <c:v>0.124336</c:v>
                  </c:pt>
                  <c:pt idx="43">
                    <c:v>0.208951</c:v>
                  </c:pt>
                  <c:pt idx="44">
                    <c:v>0.013544</c:v>
                  </c:pt>
                  <c:pt idx="45">
                    <c:v>0.261855</c:v>
                  </c:pt>
                  <c:pt idx="46">
                    <c:v>0.279129</c:v>
                  </c:pt>
                  <c:pt idx="47">
                    <c:v>0.353886</c:v>
                  </c:pt>
                  <c:pt idx="48">
                    <c:v>0.345085</c:v>
                  </c:pt>
                  <c:pt idx="49">
                    <c:v>0.222253</c:v>
                  </c:pt>
                  <c:pt idx="50">
                    <c:v>0.21118</c:v>
                  </c:pt>
                </c:numCache>
              </c:numRef>
            </c:minus>
          </c:errBars>
          <c:cat>
            <c:strRef>
              <c:f>P!$A$2:$A$52</c:f>
              <c:strCache>
                <c:ptCount val="51"/>
                <c:pt idx="0">
                  <c:v>LHFPL3</c:v>
                </c:pt>
                <c:pt idx="1">
                  <c:v>NPTXR</c:v>
                </c:pt>
                <c:pt idx="2">
                  <c:v>ARC</c:v>
                </c:pt>
                <c:pt idx="3">
                  <c:v>CAMK2N2</c:v>
                </c:pt>
                <c:pt idx="4">
                  <c:v>SHISA9</c:v>
                </c:pt>
                <c:pt idx="5">
                  <c:v>GRIN2B</c:v>
                </c:pt>
                <c:pt idx="6">
                  <c:v>SYT7</c:v>
                </c:pt>
                <c:pt idx="7">
                  <c:v>JAKMIP3</c:v>
                </c:pt>
                <c:pt idx="8">
                  <c:v>PACSIN1</c:v>
                </c:pt>
                <c:pt idx="9">
                  <c:v>DLGAP2</c:v>
                </c:pt>
                <c:pt idx="10">
                  <c:v>SPOCK1</c:v>
                </c:pt>
                <c:pt idx="11">
                  <c:v>GNG4</c:v>
                </c:pt>
                <c:pt idx="12">
                  <c:v>KCTD16</c:v>
                </c:pt>
                <c:pt idx="13">
                  <c:v>KCTD8</c:v>
                </c:pt>
                <c:pt idx="14">
                  <c:v>GALNT9</c:v>
                </c:pt>
                <c:pt idx="15">
                  <c:v>AJAP1</c:v>
                </c:pt>
                <c:pt idx="16">
                  <c:v>OSTN</c:v>
                </c:pt>
                <c:pt idx="17">
                  <c:v>CALN</c:v>
                </c:pt>
                <c:pt idx="18">
                  <c:v>IL17D</c:v>
                </c:pt>
                <c:pt idx="19">
                  <c:v>CNGB1</c:v>
                </c:pt>
                <c:pt idx="20">
                  <c:v>C1orf95</c:v>
                </c:pt>
                <c:pt idx="21">
                  <c:v>PURG</c:v>
                </c:pt>
                <c:pt idx="22">
                  <c:v>KCNJ6</c:v>
                </c:pt>
                <c:pt idx="23">
                  <c:v>CACNG3</c:v>
                </c:pt>
                <c:pt idx="24">
                  <c:v>LUZP2</c:v>
                </c:pt>
                <c:pt idx="25">
                  <c:v>TNR</c:v>
                </c:pt>
                <c:pt idx="26">
                  <c:v>NAP1L5</c:v>
                </c:pt>
                <c:pt idx="27">
                  <c:v>KHDRBS2</c:v>
                </c:pt>
                <c:pt idx="28">
                  <c:v>PRR18</c:v>
                </c:pt>
                <c:pt idx="29">
                  <c:v>OPCML</c:v>
                </c:pt>
                <c:pt idx="30">
                  <c:v>B3GAT1</c:v>
                </c:pt>
                <c:pt idx="31">
                  <c:v>CDK5R2</c:v>
                </c:pt>
                <c:pt idx="32">
                  <c:v>OR14I1</c:v>
                </c:pt>
                <c:pt idx="33">
                  <c:v>NECAB1</c:v>
                </c:pt>
                <c:pt idx="34">
                  <c:v>LRRC55</c:v>
                </c:pt>
                <c:pt idx="35">
                  <c:v>LHFPL5</c:v>
                </c:pt>
                <c:pt idx="36">
                  <c:v>KIAA1644</c:v>
                </c:pt>
                <c:pt idx="37">
                  <c:v>NMNAT2</c:v>
                </c:pt>
                <c:pt idx="38">
                  <c:v>YPEL4</c:v>
                </c:pt>
                <c:pt idx="39">
                  <c:v>CPLX2</c:v>
                </c:pt>
                <c:pt idx="40">
                  <c:v>KCNQ3</c:v>
                </c:pt>
                <c:pt idx="41">
                  <c:v>LIX1</c:v>
                </c:pt>
                <c:pt idx="42">
                  <c:v>FAM19A1</c:v>
                </c:pt>
                <c:pt idx="43">
                  <c:v>SLC1A2</c:v>
                </c:pt>
                <c:pt idx="44">
                  <c:v>PMP2</c:v>
                </c:pt>
                <c:pt idx="45">
                  <c:v>C1orf61</c:v>
                </c:pt>
                <c:pt idx="46">
                  <c:v>LSAMP</c:v>
                </c:pt>
                <c:pt idx="47">
                  <c:v>EIF4E1B</c:v>
                </c:pt>
                <c:pt idx="48">
                  <c:v>CAMK2A</c:v>
                </c:pt>
                <c:pt idx="49">
                  <c:v>PALM2</c:v>
                </c:pt>
                <c:pt idx="50">
                  <c:v>ATP1A3</c:v>
                </c:pt>
              </c:strCache>
            </c:strRef>
          </c:cat>
          <c:val>
            <c:numRef>
              <c:f>P!$B$2:$B$52</c:f>
              <c:numCache>
                <c:formatCode>General</c:formatCode>
                <c:ptCount val="51"/>
                <c:pt idx="0">
                  <c:v>5.0E-6</c:v>
                </c:pt>
                <c:pt idx="1">
                  <c:v>8E-6</c:v>
                </c:pt>
                <c:pt idx="2">
                  <c:v>4.9E-5</c:v>
                </c:pt>
                <c:pt idx="3">
                  <c:v>7.1E-5</c:v>
                </c:pt>
                <c:pt idx="4">
                  <c:v>0.00066</c:v>
                </c:pt>
                <c:pt idx="5">
                  <c:v>0.00068</c:v>
                </c:pt>
                <c:pt idx="6">
                  <c:v>0.000684</c:v>
                </c:pt>
                <c:pt idx="7">
                  <c:v>0.000798</c:v>
                </c:pt>
                <c:pt idx="8">
                  <c:v>0.001287</c:v>
                </c:pt>
                <c:pt idx="9">
                  <c:v>0.001586</c:v>
                </c:pt>
                <c:pt idx="10">
                  <c:v>0.001987</c:v>
                </c:pt>
                <c:pt idx="11">
                  <c:v>0.002207</c:v>
                </c:pt>
                <c:pt idx="12">
                  <c:v>0.003077</c:v>
                </c:pt>
                <c:pt idx="13">
                  <c:v>0.00334</c:v>
                </c:pt>
                <c:pt idx="14">
                  <c:v>0.003387</c:v>
                </c:pt>
                <c:pt idx="15">
                  <c:v>0.003736</c:v>
                </c:pt>
                <c:pt idx="16">
                  <c:v>0.004293</c:v>
                </c:pt>
                <c:pt idx="17">
                  <c:v>0.006238</c:v>
                </c:pt>
                <c:pt idx="18">
                  <c:v>0.006522</c:v>
                </c:pt>
                <c:pt idx="19">
                  <c:v>0.006851</c:v>
                </c:pt>
                <c:pt idx="20">
                  <c:v>0.007282</c:v>
                </c:pt>
                <c:pt idx="21">
                  <c:v>0.007604</c:v>
                </c:pt>
                <c:pt idx="22">
                  <c:v>0.008428</c:v>
                </c:pt>
                <c:pt idx="23">
                  <c:v>0.009274</c:v>
                </c:pt>
                <c:pt idx="24">
                  <c:v>0.009326</c:v>
                </c:pt>
                <c:pt idx="25">
                  <c:v>0.009589</c:v>
                </c:pt>
                <c:pt idx="26">
                  <c:v>0.011081</c:v>
                </c:pt>
                <c:pt idx="27">
                  <c:v>0.012529</c:v>
                </c:pt>
                <c:pt idx="28">
                  <c:v>0.013699</c:v>
                </c:pt>
                <c:pt idx="29">
                  <c:v>0.014468</c:v>
                </c:pt>
                <c:pt idx="30">
                  <c:v>0.015542</c:v>
                </c:pt>
                <c:pt idx="31">
                  <c:v>0.020734</c:v>
                </c:pt>
                <c:pt idx="32">
                  <c:v>0.074449</c:v>
                </c:pt>
                <c:pt idx="33">
                  <c:v>0.109334</c:v>
                </c:pt>
                <c:pt idx="34">
                  <c:v>0.144301</c:v>
                </c:pt>
                <c:pt idx="35">
                  <c:v>0.151972</c:v>
                </c:pt>
                <c:pt idx="36">
                  <c:v>0.166849</c:v>
                </c:pt>
                <c:pt idx="37">
                  <c:v>0.178096</c:v>
                </c:pt>
                <c:pt idx="38">
                  <c:v>0.21887</c:v>
                </c:pt>
                <c:pt idx="39">
                  <c:v>0.255372</c:v>
                </c:pt>
                <c:pt idx="40">
                  <c:v>0.340504</c:v>
                </c:pt>
                <c:pt idx="41">
                  <c:v>0.357547</c:v>
                </c:pt>
                <c:pt idx="42">
                  <c:v>0.374257</c:v>
                </c:pt>
                <c:pt idx="43">
                  <c:v>0.39013</c:v>
                </c:pt>
                <c:pt idx="44">
                  <c:v>0.437186</c:v>
                </c:pt>
                <c:pt idx="45">
                  <c:v>0.490941</c:v>
                </c:pt>
                <c:pt idx="46">
                  <c:v>0.520097</c:v>
                </c:pt>
                <c:pt idx="47">
                  <c:v>0.54528</c:v>
                </c:pt>
                <c:pt idx="48">
                  <c:v>0.554409</c:v>
                </c:pt>
                <c:pt idx="49">
                  <c:v>0.577196</c:v>
                </c:pt>
                <c:pt idx="50">
                  <c:v>0.593809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881672"/>
        <c:axId val="-2094873576"/>
      </c:barChart>
      <c:catAx>
        <c:axId val="2078881672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4873576"/>
        <c:crosses val="autoZero"/>
        <c:auto val="1"/>
        <c:lblAlgn val="ctr"/>
        <c:lblOffset val="100"/>
        <c:noMultiLvlLbl val="0"/>
      </c:catAx>
      <c:valAx>
        <c:axId val="-2094873576"/>
        <c:scaling>
          <c:orientation val="minMax"/>
          <c:max val="1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ρ (Fraction of sites under selection within functional elements)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562207085434"/>
              <c:y val="0.917362637362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8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Promoter</a:t>
            </a:r>
            <a:r>
              <a:rPr lang="en-US" baseline="0"/>
              <a:t> Regions </a:t>
            </a:r>
            <a:r>
              <a:rPr lang="en-US"/>
              <a:t>of Up-Regulated Brain</a:t>
            </a:r>
            <a:r>
              <a:rPr lang="en-US" baseline="0"/>
              <a:t> Genes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Positive Selection</c:v>
          </c:tx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Sheet2!$M$118:$M$122</c:f>
              <c:strCache>
                <c:ptCount val="5"/>
                <c:pt idx="0">
                  <c:v>Cognition, Behavior, Sensory Perception</c:v>
                </c:pt>
                <c:pt idx="1">
                  <c:v>Response to Stimuli</c:v>
                </c:pt>
                <c:pt idx="2">
                  <c:v>Synaptic Transmission/Signaling</c:v>
                </c:pt>
                <c:pt idx="3">
                  <c:v>Glycosylation-associated</c:v>
                </c:pt>
                <c:pt idx="4">
                  <c:v>Ion Channels</c:v>
                </c:pt>
              </c:strCache>
            </c:strRef>
          </c:cat>
          <c:val>
            <c:numRef>
              <c:f>Sheet2!$N$125:$N$129</c:f>
              <c:numCache>
                <c:formatCode>0.00</c:formatCode>
                <c:ptCount val="5"/>
                <c:pt idx="0">
                  <c:v>0.769692125</c:v>
                </c:pt>
                <c:pt idx="1">
                  <c:v>0.769692125</c:v>
                </c:pt>
                <c:pt idx="2">
                  <c:v>0.813323727272727</c:v>
                </c:pt>
                <c:pt idx="3">
                  <c:v>1.359287294117647</c:v>
                </c:pt>
                <c:pt idx="4">
                  <c:v>1.423910666666667</c:v>
                </c:pt>
              </c:numCache>
            </c:numRef>
          </c:val>
        </c:ser>
        <c:ser>
          <c:idx val="0"/>
          <c:order val="0"/>
          <c:tx>
            <c:v>Negative Selection</c:v>
          </c:tx>
          <c:spPr>
            <a:solidFill>
              <a:srgbClr val="5C3E9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Sheet2!$M$118:$M$122</c:f>
              <c:strCache>
                <c:ptCount val="5"/>
                <c:pt idx="0">
                  <c:v>Cognition, Behavior, Sensory Perception</c:v>
                </c:pt>
                <c:pt idx="1">
                  <c:v>Response to Stimuli</c:v>
                </c:pt>
                <c:pt idx="2">
                  <c:v>Synaptic Transmission/Signaling</c:v>
                </c:pt>
                <c:pt idx="3">
                  <c:v>Glycosylation-associated</c:v>
                </c:pt>
                <c:pt idx="4">
                  <c:v>Ion Channels</c:v>
                </c:pt>
              </c:strCache>
            </c:strRef>
          </c:cat>
          <c:val>
            <c:numRef>
              <c:f>Sheet2!$K$125:$K$129</c:f>
              <c:numCache>
                <c:formatCode>0.00</c:formatCode>
                <c:ptCount val="5"/>
                <c:pt idx="0">
                  <c:v>0.390097</c:v>
                </c:pt>
                <c:pt idx="1">
                  <c:v>0.390097</c:v>
                </c:pt>
                <c:pt idx="2">
                  <c:v>0.849181636363636</c:v>
                </c:pt>
                <c:pt idx="3">
                  <c:v>0.806105294117647</c:v>
                </c:pt>
                <c:pt idx="4">
                  <c:v>2.11419175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78971912"/>
        <c:axId val="-2098232840"/>
      </c:barChart>
      <c:valAx>
        <c:axId val="-2098232840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78971912"/>
        <c:crosses val="autoZero"/>
        <c:crossBetween val="between"/>
      </c:valAx>
      <c:catAx>
        <c:axId val="-20789719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98232840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E_A!$C$2:$C$52</c:f>
                <c:numCache>
                  <c:formatCode>General</c:formatCode>
                  <c:ptCount val="51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0.23686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0.052718</c:v>
                  </c:pt>
                  <c:pt idx="7">
                    <c:v>0.965208</c:v>
                  </c:pt>
                  <c:pt idx="8">
                    <c:v>1.98061</c:v>
                  </c:pt>
                  <c:pt idx="9">
                    <c:v>2.434202</c:v>
                  </c:pt>
                  <c:pt idx="10">
                    <c:v>2.449327</c:v>
                  </c:pt>
                  <c:pt idx="11">
                    <c:v>3.411998</c:v>
                  </c:pt>
                  <c:pt idx="12">
                    <c:v>1.932957</c:v>
                  </c:pt>
                  <c:pt idx="13">
                    <c:v>0.601301</c:v>
                  </c:pt>
                  <c:pt idx="14">
                    <c:v>1.831369</c:v>
                  </c:pt>
                  <c:pt idx="15">
                    <c:v>4.711739</c:v>
                  </c:pt>
                  <c:pt idx="16">
                    <c:v>2.457907</c:v>
                  </c:pt>
                  <c:pt idx="17">
                    <c:v>0.0</c:v>
                  </c:pt>
                  <c:pt idx="18">
                    <c:v>0.671549</c:v>
                  </c:pt>
                  <c:pt idx="19">
                    <c:v>0.124819</c:v>
                  </c:pt>
                  <c:pt idx="20">
                    <c:v>1.264203</c:v>
                  </c:pt>
                  <c:pt idx="21">
                    <c:v>0.0</c:v>
                  </c:pt>
                  <c:pt idx="22">
                    <c:v>3.65776</c:v>
                  </c:pt>
                  <c:pt idx="23">
                    <c:v>1.43957</c:v>
                  </c:pt>
                  <c:pt idx="24">
                    <c:v>1.601852</c:v>
                  </c:pt>
                  <c:pt idx="25">
                    <c:v>2.592211</c:v>
                  </c:pt>
                  <c:pt idx="26">
                    <c:v>2.291128</c:v>
                  </c:pt>
                  <c:pt idx="27">
                    <c:v>0.251057</c:v>
                  </c:pt>
                  <c:pt idx="28">
                    <c:v>0.322927</c:v>
                  </c:pt>
                  <c:pt idx="29">
                    <c:v>4.213722</c:v>
                  </c:pt>
                  <c:pt idx="30">
                    <c:v>0.397868</c:v>
                  </c:pt>
                  <c:pt idx="31">
                    <c:v>-1.0</c:v>
                  </c:pt>
                  <c:pt idx="32">
                    <c:v>-1.0</c:v>
                  </c:pt>
                  <c:pt idx="33">
                    <c:v>0.093331</c:v>
                  </c:pt>
                  <c:pt idx="34">
                    <c:v>0.765165</c:v>
                  </c:pt>
                  <c:pt idx="35">
                    <c:v>0.75298</c:v>
                  </c:pt>
                  <c:pt idx="36">
                    <c:v>0.719972</c:v>
                  </c:pt>
                  <c:pt idx="37">
                    <c:v>0.221096</c:v>
                  </c:pt>
                  <c:pt idx="38">
                    <c:v>0.208037</c:v>
                  </c:pt>
                  <c:pt idx="39">
                    <c:v>0.627297</c:v>
                  </c:pt>
                  <c:pt idx="40">
                    <c:v>0.597943</c:v>
                  </c:pt>
                  <c:pt idx="41">
                    <c:v>0.97838</c:v>
                  </c:pt>
                  <c:pt idx="42">
                    <c:v>0.060538</c:v>
                  </c:pt>
                  <c:pt idx="43">
                    <c:v>0.652949</c:v>
                  </c:pt>
                  <c:pt idx="44">
                    <c:v>0.05181</c:v>
                  </c:pt>
                  <c:pt idx="45">
                    <c:v>-1.0</c:v>
                  </c:pt>
                  <c:pt idx="46">
                    <c:v>0.539986</c:v>
                  </c:pt>
                  <c:pt idx="47">
                    <c:v>3.048342</c:v>
                  </c:pt>
                  <c:pt idx="48">
                    <c:v>1.47987</c:v>
                  </c:pt>
                  <c:pt idx="49">
                    <c:v>2.611947</c:v>
                  </c:pt>
                  <c:pt idx="50">
                    <c:v>2.036198</c:v>
                  </c:pt>
                </c:numCache>
              </c:numRef>
            </c:plus>
            <c:minus>
              <c:numRef>
                <c:f>E_A!$C$2:$C$52</c:f>
                <c:numCache>
                  <c:formatCode>General</c:formatCode>
                  <c:ptCount val="51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0.23686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0.052718</c:v>
                  </c:pt>
                  <c:pt idx="7">
                    <c:v>0.965208</c:v>
                  </c:pt>
                  <c:pt idx="8">
                    <c:v>1.98061</c:v>
                  </c:pt>
                  <c:pt idx="9">
                    <c:v>2.434202</c:v>
                  </c:pt>
                  <c:pt idx="10">
                    <c:v>2.449327</c:v>
                  </c:pt>
                  <c:pt idx="11">
                    <c:v>3.411998</c:v>
                  </c:pt>
                  <c:pt idx="12">
                    <c:v>1.932957</c:v>
                  </c:pt>
                  <c:pt idx="13">
                    <c:v>0.601301</c:v>
                  </c:pt>
                  <c:pt idx="14">
                    <c:v>1.831369</c:v>
                  </c:pt>
                  <c:pt idx="15">
                    <c:v>4.711739</c:v>
                  </c:pt>
                  <c:pt idx="16">
                    <c:v>2.457907</c:v>
                  </c:pt>
                  <c:pt idx="17">
                    <c:v>0.0</c:v>
                  </c:pt>
                  <c:pt idx="18">
                    <c:v>0.671549</c:v>
                  </c:pt>
                  <c:pt idx="19">
                    <c:v>0.124819</c:v>
                  </c:pt>
                  <c:pt idx="20">
                    <c:v>1.264203</c:v>
                  </c:pt>
                  <c:pt idx="21">
                    <c:v>0.0</c:v>
                  </c:pt>
                  <c:pt idx="22">
                    <c:v>3.65776</c:v>
                  </c:pt>
                  <c:pt idx="23">
                    <c:v>1.43957</c:v>
                  </c:pt>
                  <c:pt idx="24">
                    <c:v>1.601852</c:v>
                  </c:pt>
                  <c:pt idx="25">
                    <c:v>2.592211</c:v>
                  </c:pt>
                  <c:pt idx="26">
                    <c:v>2.291128</c:v>
                  </c:pt>
                  <c:pt idx="27">
                    <c:v>0.251057</c:v>
                  </c:pt>
                  <c:pt idx="28">
                    <c:v>0.322927</c:v>
                  </c:pt>
                  <c:pt idx="29">
                    <c:v>4.213722</c:v>
                  </c:pt>
                  <c:pt idx="30">
                    <c:v>0.397868</c:v>
                  </c:pt>
                  <c:pt idx="31">
                    <c:v>-1.0</c:v>
                  </c:pt>
                  <c:pt idx="32">
                    <c:v>-1.0</c:v>
                  </c:pt>
                  <c:pt idx="33">
                    <c:v>0.093331</c:v>
                  </c:pt>
                  <c:pt idx="34">
                    <c:v>0.765165</c:v>
                  </c:pt>
                  <c:pt idx="35">
                    <c:v>0.75298</c:v>
                  </c:pt>
                  <c:pt idx="36">
                    <c:v>0.719972</c:v>
                  </c:pt>
                  <c:pt idx="37">
                    <c:v>0.221096</c:v>
                  </c:pt>
                  <c:pt idx="38">
                    <c:v>0.208037</c:v>
                  </c:pt>
                  <c:pt idx="39">
                    <c:v>0.627297</c:v>
                  </c:pt>
                  <c:pt idx="40">
                    <c:v>0.597943</c:v>
                  </c:pt>
                  <c:pt idx="41">
                    <c:v>0.97838</c:v>
                  </c:pt>
                  <c:pt idx="42">
                    <c:v>0.060538</c:v>
                  </c:pt>
                  <c:pt idx="43">
                    <c:v>0.652949</c:v>
                  </c:pt>
                  <c:pt idx="44">
                    <c:v>0.05181</c:v>
                  </c:pt>
                  <c:pt idx="45">
                    <c:v>-1.0</c:v>
                  </c:pt>
                  <c:pt idx="46">
                    <c:v>0.539986</c:v>
                  </c:pt>
                  <c:pt idx="47">
                    <c:v>3.048342</c:v>
                  </c:pt>
                  <c:pt idx="48">
                    <c:v>1.47987</c:v>
                  </c:pt>
                  <c:pt idx="49">
                    <c:v>2.611947</c:v>
                  </c:pt>
                  <c:pt idx="50">
                    <c:v>2.036198</c:v>
                  </c:pt>
                </c:numCache>
              </c:numRef>
            </c:minus>
          </c:errBars>
          <c:cat>
            <c:strRef>
              <c:f>E_A!$A$2:$A$52</c:f>
              <c:strCache>
                <c:ptCount val="51"/>
                <c:pt idx="0">
                  <c:v>AJAP1</c:v>
                </c:pt>
                <c:pt idx="1">
                  <c:v>ARC</c:v>
                </c:pt>
                <c:pt idx="2">
                  <c:v>ATP1A3</c:v>
                </c:pt>
                <c:pt idx="3">
                  <c:v>B3GAT1</c:v>
                </c:pt>
                <c:pt idx="4">
                  <c:v>C1orf61</c:v>
                </c:pt>
                <c:pt idx="5">
                  <c:v>C1orf95</c:v>
                </c:pt>
                <c:pt idx="6">
                  <c:v>CAMK2N2</c:v>
                </c:pt>
                <c:pt idx="7">
                  <c:v>GALNT9</c:v>
                </c:pt>
                <c:pt idx="8">
                  <c:v>GRIN2B</c:v>
                </c:pt>
                <c:pt idx="9">
                  <c:v>JAKMIP3</c:v>
                </c:pt>
                <c:pt idx="10">
                  <c:v>KCNQ3</c:v>
                </c:pt>
                <c:pt idx="11">
                  <c:v>KCTD16</c:v>
                </c:pt>
                <c:pt idx="12">
                  <c:v>KIAA1644</c:v>
                </c:pt>
                <c:pt idx="13">
                  <c:v>LHFPL3</c:v>
                </c:pt>
                <c:pt idx="14">
                  <c:v>LHFPL5</c:v>
                </c:pt>
                <c:pt idx="15">
                  <c:v>LIX1</c:v>
                </c:pt>
                <c:pt idx="16">
                  <c:v>LRRC55</c:v>
                </c:pt>
                <c:pt idx="17">
                  <c:v>NMNAT2</c:v>
                </c:pt>
                <c:pt idx="18">
                  <c:v>NPTXR</c:v>
                </c:pt>
                <c:pt idx="19">
                  <c:v>OR14I1</c:v>
                </c:pt>
                <c:pt idx="20">
                  <c:v>PACSIN1</c:v>
                </c:pt>
                <c:pt idx="21">
                  <c:v>PALM2</c:v>
                </c:pt>
                <c:pt idx="22">
                  <c:v>PMP2</c:v>
                </c:pt>
                <c:pt idx="23">
                  <c:v>SHISA9</c:v>
                </c:pt>
                <c:pt idx="24">
                  <c:v>SYT7</c:v>
                </c:pt>
                <c:pt idx="25">
                  <c:v>YPEL4</c:v>
                </c:pt>
                <c:pt idx="26">
                  <c:v>SLC1A2</c:v>
                </c:pt>
                <c:pt idx="27">
                  <c:v>CALN</c:v>
                </c:pt>
                <c:pt idx="28">
                  <c:v>LSAMP</c:v>
                </c:pt>
                <c:pt idx="29">
                  <c:v>FAM19A1</c:v>
                </c:pt>
                <c:pt idx="30">
                  <c:v>SPOCK1</c:v>
                </c:pt>
                <c:pt idx="31">
                  <c:v>DLGAP2</c:v>
                </c:pt>
                <c:pt idx="32">
                  <c:v>GNG4</c:v>
                </c:pt>
                <c:pt idx="33">
                  <c:v>NECAB1</c:v>
                </c:pt>
                <c:pt idx="34">
                  <c:v>EIF4E1B</c:v>
                </c:pt>
                <c:pt idx="35">
                  <c:v>IL17D</c:v>
                </c:pt>
                <c:pt idx="36">
                  <c:v>CAMK2A</c:v>
                </c:pt>
                <c:pt idx="37">
                  <c:v>KCTD8</c:v>
                </c:pt>
                <c:pt idx="38">
                  <c:v>CPLX2</c:v>
                </c:pt>
                <c:pt idx="39">
                  <c:v>OPCML</c:v>
                </c:pt>
                <c:pt idx="40">
                  <c:v>OSTN</c:v>
                </c:pt>
                <c:pt idx="41">
                  <c:v>CACNG3</c:v>
                </c:pt>
                <c:pt idx="42">
                  <c:v>CNGB1</c:v>
                </c:pt>
                <c:pt idx="43">
                  <c:v>NAP1L5</c:v>
                </c:pt>
                <c:pt idx="44">
                  <c:v>LUZP2</c:v>
                </c:pt>
                <c:pt idx="45">
                  <c:v>TNR</c:v>
                </c:pt>
                <c:pt idx="46">
                  <c:v>PRR18</c:v>
                </c:pt>
                <c:pt idx="47">
                  <c:v>PURG</c:v>
                </c:pt>
                <c:pt idx="48">
                  <c:v>KCNJ6</c:v>
                </c:pt>
                <c:pt idx="49">
                  <c:v>KHDRBS2</c:v>
                </c:pt>
                <c:pt idx="50">
                  <c:v>CDK5R2</c:v>
                </c:pt>
              </c:strCache>
            </c:strRef>
          </c:cat>
          <c:val>
            <c:numRef>
              <c:f>E_A!$B$2:$B$52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0.234136</c:v>
                </c:pt>
                <c:pt idx="27">
                  <c:v>0.335438</c:v>
                </c:pt>
                <c:pt idx="28">
                  <c:v>0.416739</c:v>
                </c:pt>
                <c:pt idx="29">
                  <c:v>0.668769</c:v>
                </c:pt>
                <c:pt idx="30">
                  <c:v>1.144155</c:v>
                </c:pt>
                <c:pt idx="31">
                  <c:v>1.25761</c:v>
                </c:pt>
                <c:pt idx="32">
                  <c:v>1.297427</c:v>
                </c:pt>
                <c:pt idx="33">
                  <c:v>1.305915</c:v>
                </c:pt>
                <c:pt idx="34">
                  <c:v>1.714837</c:v>
                </c:pt>
                <c:pt idx="35">
                  <c:v>1.777317</c:v>
                </c:pt>
                <c:pt idx="36">
                  <c:v>2.403376</c:v>
                </c:pt>
                <c:pt idx="37">
                  <c:v>2.809505</c:v>
                </c:pt>
                <c:pt idx="38">
                  <c:v>2.910793</c:v>
                </c:pt>
                <c:pt idx="39">
                  <c:v>3.235971</c:v>
                </c:pt>
                <c:pt idx="40">
                  <c:v>3.931759</c:v>
                </c:pt>
                <c:pt idx="41">
                  <c:v>4.173274</c:v>
                </c:pt>
                <c:pt idx="42">
                  <c:v>4.665790999999999</c:v>
                </c:pt>
                <c:pt idx="43">
                  <c:v>5.205962</c:v>
                </c:pt>
                <c:pt idx="44">
                  <c:v>5.631734</c:v>
                </c:pt>
                <c:pt idx="45">
                  <c:v>5.791031</c:v>
                </c:pt>
                <c:pt idx="46">
                  <c:v>6.421864</c:v>
                </c:pt>
                <c:pt idx="47">
                  <c:v>7.249132</c:v>
                </c:pt>
                <c:pt idx="48">
                  <c:v>7.696585</c:v>
                </c:pt>
                <c:pt idx="49">
                  <c:v>11.955327</c:v>
                </c:pt>
                <c:pt idx="50">
                  <c:v>20.51025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413080"/>
        <c:axId val="-2094086728"/>
      </c:barChart>
      <c:catAx>
        <c:axId val="-2094413080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4086728"/>
        <c:crosses val="autoZero"/>
        <c:auto val="1"/>
        <c:lblAlgn val="ctr"/>
        <c:lblOffset val="100"/>
        <c:noMultiLvlLbl val="0"/>
      </c:catAx>
      <c:valAx>
        <c:axId val="-209408672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E[A] per kilobase (Number of fixed differences due to positive selection - adaptive substitutions)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41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F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E_W!$C$2:$C$52</c:f>
                <c:numCache>
                  <c:formatCode>General</c:formatCode>
                  <c:ptCount val="51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3.648809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2.941953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  <c:pt idx="30">
                    <c:v>0.0</c:v>
                  </c:pt>
                  <c:pt idx="31">
                    <c:v>0.0</c:v>
                  </c:pt>
                  <c:pt idx="32">
                    <c:v>0.0</c:v>
                  </c:pt>
                  <c:pt idx="33">
                    <c:v>0.0</c:v>
                  </c:pt>
                  <c:pt idx="34">
                    <c:v>0.0</c:v>
                  </c:pt>
                  <c:pt idx="35">
                    <c:v>0.088101</c:v>
                  </c:pt>
                  <c:pt idx="36">
                    <c:v>-1.0</c:v>
                  </c:pt>
                  <c:pt idx="37">
                    <c:v>0.056107</c:v>
                  </c:pt>
                  <c:pt idx="38">
                    <c:v>0.080101</c:v>
                  </c:pt>
                  <c:pt idx="39">
                    <c:v>0.612258</c:v>
                  </c:pt>
                  <c:pt idx="40">
                    <c:v>0.33408</c:v>
                  </c:pt>
                  <c:pt idx="41">
                    <c:v>0.75675</c:v>
                  </c:pt>
                  <c:pt idx="42">
                    <c:v>0.529967</c:v>
                  </c:pt>
                  <c:pt idx="43">
                    <c:v>0.720968</c:v>
                  </c:pt>
                  <c:pt idx="44">
                    <c:v>-1.0</c:v>
                  </c:pt>
                  <c:pt idx="45">
                    <c:v>0.68235</c:v>
                  </c:pt>
                  <c:pt idx="46">
                    <c:v>0.039076</c:v>
                  </c:pt>
                  <c:pt idx="47">
                    <c:v>2.728909</c:v>
                  </c:pt>
                  <c:pt idx="48">
                    <c:v>4.574969</c:v>
                  </c:pt>
                  <c:pt idx="49">
                    <c:v>3.516904</c:v>
                  </c:pt>
                  <c:pt idx="50">
                    <c:v>4.842231</c:v>
                  </c:pt>
                </c:numCache>
              </c:numRef>
            </c:plus>
            <c:minus>
              <c:numRef>
                <c:f>E_W!$C$2:$C$52</c:f>
                <c:numCache>
                  <c:formatCode>General</c:formatCode>
                  <c:ptCount val="51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3.648809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2.941953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  <c:pt idx="30">
                    <c:v>0.0</c:v>
                  </c:pt>
                  <c:pt idx="31">
                    <c:v>0.0</c:v>
                  </c:pt>
                  <c:pt idx="32">
                    <c:v>0.0</c:v>
                  </c:pt>
                  <c:pt idx="33">
                    <c:v>0.0</c:v>
                  </c:pt>
                  <c:pt idx="34">
                    <c:v>0.0</c:v>
                  </c:pt>
                  <c:pt idx="35">
                    <c:v>0.088101</c:v>
                  </c:pt>
                  <c:pt idx="36">
                    <c:v>-1.0</c:v>
                  </c:pt>
                  <c:pt idx="37">
                    <c:v>0.056107</c:v>
                  </c:pt>
                  <c:pt idx="38">
                    <c:v>0.080101</c:v>
                  </c:pt>
                  <c:pt idx="39">
                    <c:v>0.612258</c:v>
                  </c:pt>
                  <c:pt idx="40">
                    <c:v>0.33408</c:v>
                  </c:pt>
                  <c:pt idx="41">
                    <c:v>0.75675</c:v>
                  </c:pt>
                  <c:pt idx="42">
                    <c:v>0.529967</c:v>
                  </c:pt>
                  <c:pt idx="43">
                    <c:v>0.720968</c:v>
                  </c:pt>
                  <c:pt idx="44">
                    <c:v>-1.0</c:v>
                  </c:pt>
                  <c:pt idx="45">
                    <c:v>0.68235</c:v>
                  </c:pt>
                  <c:pt idx="46">
                    <c:v>0.039076</c:v>
                  </c:pt>
                  <c:pt idx="47">
                    <c:v>2.728909</c:v>
                  </c:pt>
                  <c:pt idx="48">
                    <c:v>4.574969</c:v>
                  </c:pt>
                  <c:pt idx="49">
                    <c:v>3.516904</c:v>
                  </c:pt>
                  <c:pt idx="50">
                    <c:v>4.842231</c:v>
                  </c:pt>
                </c:numCache>
              </c:numRef>
            </c:minus>
          </c:errBars>
          <c:cat>
            <c:strRef>
              <c:f>E_W!$A$2:$A$52</c:f>
              <c:strCache>
                <c:ptCount val="51"/>
                <c:pt idx="0">
                  <c:v>ARC</c:v>
                </c:pt>
                <c:pt idx="1">
                  <c:v>CAMK2A</c:v>
                </c:pt>
                <c:pt idx="2">
                  <c:v>CAMK2N2</c:v>
                </c:pt>
                <c:pt idx="3">
                  <c:v>CDK5R2</c:v>
                </c:pt>
                <c:pt idx="4">
                  <c:v>CNGB1</c:v>
                </c:pt>
                <c:pt idx="5">
                  <c:v>CPLX2</c:v>
                </c:pt>
                <c:pt idx="6">
                  <c:v>EIF4E1B</c:v>
                </c:pt>
                <c:pt idx="7">
                  <c:v>FAM19A1</c:v>
                </c:pt>
                <c:pt idx="8">
                  <c:v>GALNT9</c:v>
                </c:pt>
                <c:pt idx="9">
                  <c:v>GRIN2B</c:v>
                </c:pt>
                <c:pt idx="10">
                  <c:v>JAKMIP3</c:v>
                </c:pt>
                <c:pt idx="11">
                  <c:v>KCNJ6</c:v>
                </c:pt>
                <c:pt idx="12">
                  <c:v>KCNQ3</c:v>
                </c:pt>
                <c:pt idx="13">
                  <c:v>KCTD8</c:v>
                </c:pt>
                <c:pt idx="14">
                  <c:v>KCTD16</c:v>
                </c:pt>
                <c:pt idx="15">
                  <c:v>KHDRBS2</c:v>
                </c:pt>
                <c:pt idx="16">
                  <c:v>KIAA1644</c:v>
                </c:pt>
                <c:pt idx="17">
                  <c:v>LHFPL3</c:v>
                </c:pt>
                <c:pt idx="18">
                  <c:v>LHFPL5</c:v>
                </c:pt>
                <c:pt idx="19">
                  <c:v>LIX1</c:v>
                </c:pt>
                <c:pt idx="20">
                  <c:v>LRRC55</c:v>
                </c:pt>
                <c:pt idx="21">
                  <c:v>LSAMP</c:v>
                </c:pt>
                <c:pt idx="22">
                  <c:v>NECAB1</c:v>
                </c:pt>
                <c:pt idx="23">
                  <c:v>NMNAT2</c:v>
                </c:pt>
                <c:pt idx="24">
                  <c:v>NPTXR</c:v>
                </c:pt>
                <c:pt idx="25">
                  <c:v>OR14I1</c:v>
                </c:pt>
                <c:pt idx="26">
                  <c:v>OSTN</c:v>
                </c:pt>
                <c:pt idx="27">
                  <c:v>PACSIN1</c:v>
                </c:pt>
                <c:pt idx="28">
                  <c:v>PMP2</c:v>
                </c:pt>
                <c:pt idx="29">
                  <c:v>PURG</c:v>
                </c:pt>
                <c:pt idx="30">
                  <c:v>SHISA9</c:v>
                </c:pt>
                <c:pt idx="31">
                  <c:v>SPOCK1</c:v>
                </c:pt>
                <c:pt idx="32">
                  <c:v>SYT7</c:v>
                </c:pt>
                <c:pt idx="33">
                  <c:v>YPEL4</c:v>
                </c:pt>
                <c:pt idx="34">
                  <c:v>DLGAP2</c:v>
                </c:pt>
                <c:pt idx="35">
                  <c:v>PALM2</c:v>
                </c:pt>
                <c:pt idx="36">
                  <c:v>GNG4</c:v>
                </c:pt>
                <c:pt idx="37">
                  <c:v>C1orf61</c:v>
                </c:pt>
                <c:pt idx="38">
                  <c:v>OPCML</c:v>
                </c:pt>
                <c:pt idx="39">
                  <c:v>ATP1A3</c:v>
                </c:pt>
                <c:pt idx="40">
                  <c:v>SLC1A2</c:v>
                </c:pt>
                <c:pt idx="41">
                  <c:v>LUZP2</c:v>
                </c:pt>
                <c:pt idx="42">
                  <c:v>AJAP1</c:v>
                </c:pt>
                <c:pt idx="43">
                  <c:v>IL17D</c:v>
                </c:pt>
                <c:pt idx="44">
                  <c:v>TNR</c:v>
                </c:pt>
                <c:pt idx="45">
                  <c:v>CALN</c:v>
                </c:pt>
                <c:pt idx="46">
                  <c:v>CACNG3</c:v>
                </c:pt>
                <c:pt idx="47">
                  <c:v>C1orf95</c:v>
                </c:pt>
                <c:pt idx="48">
                  <c:v>NAP1L5</c:v>
                </c:pt>
                <c:pt idx="49">
                  <c:v>PRR18</c:v>
                </c:pt>
                <c:pt idx="50">
                  <c:v>B3GAT1</c:v>
                </c:pt>
              </c:strCache>
            </c:strRef>
          </c:cat>
          <c:val>
            <c:numRef>
              <c:f>E_W!$B$2:$B$52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0.267245</c:v>
                </c:pt>
                <c:pt idx="35">
                  <c:v>0.657113</c:v>
                </c:pt>
                <c:pt idx="36">
                  <c:v>0.835475</c:v>
                </c:pt>
                <c:pt idx="37">
                  <c:v>0.843871</c:v>
                </c:pt>
                <c:pt idx="38">
                  <c:v>1.013851</c:v>
                </c:pt>
                <c:pt idx="39">
                  <c:v>1.346362</c:v>
                </c:pt>
                <c:pt idx="40">
                  <c:v>1.507169</c:v>
                </c:pt>
                <c:pt idx="41">
                  <c:v>1.641892</c:v>
                </c:pt>
                <c:pt idx="42">
                  <c:v>3.004882</c:v>
                </c:pt>
                <c:pt idx="43">
                  <c:v>3.248599</c:v>
                </c:pt>
                <c:pt idx="44">
                  <c:v>3.353788</c:v>
                </c:pt>
                <c:pt idx="45">
                  <c:v>3.562432</c:v>
                </c:pt>
                <c:pt idx="46">
                  <c:v>5.071693</c:v>
                </c:pt>
                <c:pt idx="47">
                  <c:v>5.700517</c:v>
                </c:pt>
                <c:pt idx="48">
                  <c:v>5.719693</c:v>
                </c:pt>
                <c:pt idx="49">
                  <c:v>7.19761</c:v>
                </c:pt>
                <c:pt idx="50">
                  <c:v>14.605002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587848"/>
        <c:axId val="1550797896"/>
      </c:barChart>
      <c:catAx>
        <c:axId val="1550587848"/>
        <c:scaling>
          <c:orientation val="minMax"/>
        </c:scaling>
        <c:delete val="0"/>
        <c:axPos val="l"/>
        <c:majorTickMark val="out"/>
        <c:minorTickMark val="none"/>
        <c:tickLblPos val="nextTo"/>
        <c:crossAx val="1550797896"/>
        <c:crosses val="autoZero"/>
        <c:auto val="1"/>
        <c:lblAlgn val="ctr"/>
        <c:lblOffset val="100"/>
        <c:noMultiLvlLbl val="0"/>
      </c:catAx>
      <c:valAx>
        <c:axId val="1550797896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E[W]  per kilobase (Number of polymorphic sites subject to weak negative selection)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058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chemeClr val="tx1"/>
                </a:solidFill>
              </a:ln>
              <a:effectLst/>
            </c:spPr>
          </c:dPt>
          <c:cat>
            <c:strRef>
              <c:f>Summary!$A$1:$D$1</c:f>
              <c:strCache>
                <c:ptCount val="4"/>
                <c:pt idx="0">
                  <c:v>Up-regulated genes</c:v>
                </c:pt>
                <c:pt idx="1">
                  <c:v>Promoter elements under selection</c:v>
                </c:pt>
                <c:pt idx="2">
                  <c:v>Promoter regulatory sites under positive selection</c:v>
                </c:pt>
                <c:pt idx="3">
                  <c:v>Promoter regulatory sites under negative selection</c:v>
                </c:pt>
              </c:strCache>
            </c:strRef>
          </c:cat>
          <c:val>
            <c:numRef>
              <c:f>Summary!$A$2:$D$2</c:f>
              <c:numCache>
                <c:formatCode>General</c:formatCode>
                <c:ptCount val="4"/>
                <c:pt idx="0">
                  <c:v>51.0</c:v>
                </c:pt>
                <c:pt idx="1">
                  <c:v>19.0</c:v>
                </c:pt>
                <c:pt idx="2">
                  <c:v>25.0</c:v>
                </c:pt>
                <c:pt idx="3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097304"/>
        <c:axId val="1544855400"/>
      </c:barChart>
      <c:catAx>
        <c:axId val="-2067097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44855400"/>
        <c:crosses val="autoZero"/>
        <c:auto val="1"/>
        <c:lblAlgn val="ctr"/>
        <c:lblOffset val="100"/>
        <c:noMultiLvlLbl val="0"/>
      </c:catAx>
      <c:valAx>
        <c:axId val="1544855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Down-regulated Brain-specific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7097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Sites in Promoter</a:t>
            </a:r>
            <a:r>
              <a:rPr lang="en-US" baseline="0"/>
              <a:t> Regions </a:t>
            </a:r>
            <a:r>
              <a:rPr lang="en-US"/>
              <a:t>of Down-Regulated Brain</a:t>
            </a:r>
            <a:r>
              <a:rPr lang="en-US" baseline="0"/>
              <a:t> Genes</a:t>
            </a:r>
            <a:r>
              <a:rPr lang="en-US"/>
              <a:t> under Positive Selection (E[A])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Sheet2!$Q$82:$Q$86</c:f>
              <c:strCache>
                <c:ptCount val="5"/>
                <c:pt idx="0">
                  <c:v>Cognition, Behavior, Sensory Perception</c:v>
                </c:pt>
                <c:pt idx="1">
                  <c:v>Response to Stimuli</c:v>
                </c:pt>
                <c:pt idx="2">
                  <c:v>Synaptic Transmission/Signaling</c:v>
                </c:pt>
                <c:pt idx="3">
                  <c:v>Ion Channels</c:v>
                </c:pt>
                <c:pt idx="4">
                  <c:v>Glycosylation-associated</c:v>
                </c:pt>
              </c:strCache>
            </c:strRef>
          </c:cat>
          <c:val>
            <c:numRef>
              <c:f>Sheet2!$R$82:$R$86</c:f>
              <c:numCache>
                <c:formatCode>General</c:formatCode>
                <c:ptCount val="5"/>
                <c:pt idx="0">
                  <c:v>0.769692125</c:v>
                </c:pt>
                <c:pt idx="1">
                  <c:v>0.769692125</c:v>
                </c:pt>
                <c:pt idx="2">
                  <c:v>0.813323727272727</c:v>
                </c:pt>
                <c:pt idx="3">
                  <c:v>1.359287294117647</c:v>
                </c:pt>
                <c:pt idx="4">
                  <c:v>1.423910666666667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59840472"/>
        <c:axId val="1545775592"/>
      </c:barChart>
      <c:valAx>
        <c:axId val="1545775592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Positive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059840472"/>
        <c:crosses val="autoZero"/>
        <c:crossBetween val="between"/>
      </c:valAx>
      <c:catAx>
        <c:axId val="-20598404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4577559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Sites in Enhancer Promoter of Down-Regulated Brain Genes under Positive Selection (E[A])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Sheet2!$Q$89:$Q$93</c:f>
              <c:strCache>
                <c:ptCount val="5"/>
                <c:pt idx="0">
                  <c:v>Cognition, Behavior, Sensory Perception</c:v>
                </c:pt>
                <c:pt idx="1">
                  <c:v>Response to Stimuli</c:v>
                </c:pt>
                <c:pt idx="2">
                  <c:v>Synaptic Transmission/Signaling</c:v>
                </c:pt>
                <c:pt idx="3">
                  <c:v>Glycosylation-associated</c:v>
                </c:pt>
                <c:pt idx="4">
                  <c:v>Ion Channels</c:v>
                </c:pt>
              </c:strCache>
            </c:strRef>
          </c:cat>
          <c:val>
            <c:numRef>
              <c:f>Sheet2!$R$89:$R$93</c:f>
              <c:numCache>
                <c:formatCode>General</c:formatCode>
                <c:ptCount val="5"/>
                <c:pt idx="0">
                  <c:v>6.157537</c:v>
                </c:pt>
                <c:pt idx="1">
                  <c:v>6.157537</c:v>
                </c:pt>
                <c:pt idx="2">
                  <c:v>8.946561</c:v>
                </c:pt>
                <c:pt idx="3">
                  <c:v>17.086928</c:v>
                </c:pt>
                <c:pt idx="4">
                  <c:v>23.107884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49552664"/>
        <c:axId val="2090297496"/>
      </c:barChart>
      <c:valAx>
        <c:axId val="209029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r>
                  <a:rPr lang="en-US" sz="1600" b="1">
                    <a:latin typeface="Arial"/>
                    <a:cs typeface="Arial"/>
                  </a:rPr>
                  <a:t>Total Number of Sites in Promoter Regions under Positive Selection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1549552664"/>
        <c:crosses val="autoZero"/>
        <c:crossBetween val="between"/>
      </c:valAx>
      <c:catAx>
        <c:axId val="154955266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20902974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Promoter</a:t>
            </a:r>
            <a:r>
              <a:rPr lang="en-US" baseline="0"/>
              <a:t> Regions </a:t>
            </a:r>
            <a:r>
              <a:rPr lang="en-US"/>
              <a:t>of Down-Regulated Brain</a:t>
            </a:r>
            <a:r>
              <a:rPr lang="en-US" baseline="0"/>
              <a:t> Genes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6006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6C378A"/>
              </a:solidFill>
              <a:ln w="12700">
                <a:solidFill>
                  <a:schemeClr val="tx1"/>
                </a:solidFill>
              </a:ln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Sheet2!$Q$97:$Q$101</c:f>
              <c:strCache>
                <c:ptCount val="5"/>
                <c:pt idx="0">
                  <c:v>Cognition, Behavior, Sensory Perception</c:v>
                </c:pt>
                <c:pt idx="1">
                  <c:v>Response to Stimuli</c:v>
                </c:pt>
                <c:pt idx="2">
                  <c:v>Ion Channels</c:v>
                </c:pt>
                <c:pt idx="3">
                  <c:v>Synaptic Transmission/Signaling</c:v>
                </c:pt>
                <c:pt idx="4">
                  <c:v>Glycosylation-associated</c:v>
                </c:pt>
              </c:strCache>
            </c:strRef>
          </c:cat>
          <c:val>
            <c:numRef>
              <c:f>Sheet2!$R$97:$R$101</c:f>
              <c:numCache>
                <c:formatCode>General</c:formatCode>
                <c:ptCount val="5"/>
                <c:pt idx="0">
                  <c:v>0.390097</c:v>
                </c:pt>
                <c:pt idx="1">
                  <c:v>0.390097</c:v>
                </c:pt>
                <c:pt idx="2">
                  <c:v>0.806105294117647</c:v>
                </c:pt>
                <c:pt idx="3">
                  <c:v>0.849181636363636</c:v>
                </c:pt>
                <c:pt idx="4">
                  <c:v>2.11419175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71706904"/>
        <c:axId val="1549582600"/>
      </c:barChart>
      <c:valAx>
        <c:axId val="1549582600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Negative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71706904"/>
        <c:crosses val="autoZero"/>
        <c:crossBetween val="between"/>
      </c:valAx>
      <c:catAx>
        <c:axId val="-207170690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4958260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Promoter</a:t>
            </a:r>
            <a:r>
              <a:rPr lang="en-US" baseline="0"/>
              <a:t> Regions </a:t>
            </a:r>
            <a:r>
              <a:rPr lang="en-US"/>
              <a:t>of Down-Regulated Brain</a:t>
            </a:r>
            <a:r>
              <a:rPr lang="en-US" baseline="0"/>
              <a:t> Genes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6006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6C378A"/>
              </a:solidFill>
              <a:ln w="12700">
                <a:solidFill>
                  <a:schemeClr val="tx1"/>
                </a:solidFill>
              </a:ln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Sheet2!$Q$105:$Q$109</c:f>
              <c:strCache>
                <c:ptCount val="5"/>
                <c:pt idx="0">
                  <c:v>Cognition, Behavior, Sensory Perception</c:v>
                </c:pt>
                <c:pt idx="1">
                  <c:v>Response to Stimuli</c:v>
                </c:pt>
                <c:pt idx="2">
                  <c:v>Synaptic Transmission/Signaling</c:v>
                </c:pt>
                <c:pt idx="3">
                  <c:v>Ion Channels</c:v>
                </c:pt>
                <c:pt idx="4">
                  <c:v>Glycosylation-associated</c:v>
                </c:pt>
              </c:strCache>
            </c:strRef>
          </c:cat>
          <c:val>
            <c:numRef>
              <c:f>Sheet2!$R$105:$R$109</c:f>
              <c:numCache>
                <c:formatCode>General</c:formatCode>
                <c:ptCount val="5"/>
                <c:pt idx="0">
                  <c:v>3.120776</c:v>
                </c:pt>
                <c:pt idx="1">
                  <c:v>3.120776</c:v>
                </c:pt>
                <c:pt idx="2">
                  <c:v>9.340998000000001</c:v>
                </c:pt>
                <c:pt idx="3">
                  <c:v>13.70379</c:v>
                </c:pt>
                <c:pt idx="4">
                  <c:v>25.370301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78945880"/>
        <c:axId val="1544122840"/>
      </c:barChart>
      <c:valAx>
        <c:axId val="1544122840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Total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Negative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78945880"/>
        <c:crosses val="autoZero"/>
        <c:crossBetween val="between"/>
      </c:valAx>
      <c:catAx>
        <c:axId val="-207894588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441228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Promoter</a:t>
            </a:r>
            <a:r>
              <a:rPr lang="en-US" baseline="0"/>
              <a:t> Regions </a:t>
            </a:r>
            <a:r>
              <a:rPr lang="en-US"/>
              <a:t>of Up-Regulated Brain</a:t>
            </a:r>
            <a:r>
              <a:rPr lang="en-US" baseline="0"/>
              <a:t> Genes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Positive Selection</c:v>
          </c:tx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Sheet2!$M$118:$M$122</c:f>
              <c:strCache>
                <c:ptCount val="5"/>
                <c:pt idx="0">
                  <c:v>Cognition, Behavior, Sensory Perception</c:v>
                </c:pt>
                <c:pt idx="1">
                  <c:v>Response to Stimuli</c:v>
                </c:pt>
                <c:pt idx="2">
                  <c:v>Synaptic Transmission/Signaling</c:v>
                </c:pt>
                <c:pt idx="3">
                  <c:v>Glycosylation-associated</c:v>
                </c:pt>
                <c:pt idx="4">
                  <c:v>Ion Channels</c:v>
                </c:pt>
              </c:strCache>
            </c:strRef>
          </c:cat>
          <c:val>
            <c:numRef>
              <c:f>Sheet2!$N$118:$N$122</c:f>
              <c:numCache>
                <c:formatCode>0.00</c:formatCode>
                <c:ptCount val="5"/>
                <c:pt idx="0">
                  <c:v>3.120776</c:v>
                </c:pt>
                <c:pt idx="1">
                  <c:v>3.120776</c:v>
                </c:pt>
                <c:pt idx="2">
                  <c:v>9.340998000000001</c:v>
                </c:pt>
                <c:pt idx="3">
                  <c:v>23.107884</c:v>
                </c:pt>
                <c:pt idx="4">
                  <c:v>25.370301</c:v>
                </c:pt>
              </c:numCache>
            </c:numRef>
          </c:val>
        </c:ser>
        <c:ser>
          <c:idx val="0"/>
          <c:order val="0"/>
          <c:tx>
            <c:v>Negative Selection</c:v>
          </c:tx>
          <c:spPr>
            <a:solidFill>
              <a:srgbClr val="5C3E9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Sheet2!$M$118:$M$122</c:f>
              <c:strCache>
                <c:ptCount val="5"/>
                <c:pt idx="0">
                  <c:v>Cognition, Behavior, Sensory Perception</c:v>
                </c:pt>
                <c:pt idx="1">
                  <c:v>Response to Stimuli</c:v>
                </c:pt>
                <c:pt idx="2">
                  <c:v>Synaptic Transmission/Signaling</c:v>
                </c:pt>
                <c:pt idx="3">
                  <c:v>Glycosylation-associated</c:v>
                </c:pt>
                <c:pt idx="4">
                  <c:v>Ion Channels</c:v>
                </c:pt>
              </c:strCache>
            </c:strRef>
          </c:cat>
          <c:val>
            <c:numRef>
              <c:f>Sheet2!$K$118:$K$122</c:f>
              <c:numCache>
                <c:formatCode>0.00</c:formatCode>
                <c:ptCount val="5"/>
                <c:pt idx="0">
                  <c:v>6.157537</c:v>
                </c:pt>
                <c:pt idx="1">
                  <c:v>6.157537</c:v>
                </c:pt>
                <c:pt idx="2">
                  <c:v>8.946561</c:v>
                </c:pt>
                <c:pt idx="3">
                  <c:v>17.086928</c:v>
                </c:pt>
                <c:pt idx="4">
                  <c:v>13.70379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78628136"/>
        <c:axId val="-2089663192"/>
      </c:barChart>
      <c:valAx>
        <c:axId val="-2089663192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Total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78628136"/>
        <c:crosses val="autoZero"/>
        <c:crossBetween val="between"/>
      </c:valAx>
      <c:catAx>
        <c:axId val="-207862813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89663192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11</xdr:col>
      <xdr:colOff>215900</xdr:colOff>
      <xdr:row>84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6</xdr:row>
      <xdr:rowOff>76200</xdr:rowOff>
    </xdr:from>
    <xdr:to>
      <xdr:col>16</xdr:col>
      <xdr:colOff>431800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63500</xdr:colOff>
      <xdr:row>55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13</xdr:col>
      <xdr:colOff>101600</xdr:colOff>
      <xdr:row>43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80</xdr:row>
      <xdr:rowOff>0</xdr:rowOff>
    </xdr:from>
    <xdr:to>
      <xdr:col>29</xdr:col>
      <xdr:colOff>31750</xdr:colOff>
      <xdr:row>115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80</xdr:row>
      <xdr:rowOff>0</xdr:rowOff>
    </xdr:from>
    <xdr:to>
      <xdr:col>40</xdr:col>
      <xdr:colOff>0</xdr:colOff>
      <xdr:row>115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118</xdr:row>
      <xdr:rowOff>0</xdr:rowOff>
    </xdr:from>
    <xdr:to>
      <xdr:col>29</xdr:col>
      <xdr:colOff>76200</xdr:colOff>
      <xdr:row>153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118</xdr:row>
      <xdr:rowOff>0</xdr:rowOff>
    </xdr:from>
    <xdr:to>
      <xdr:col>39</xdr:col>
      <xdr:colOff>76200</xdr:colOff>
      <xdr:row>153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723900</xdr:colOff>
      <xdr:row>154</xdr:row>
      <xdr:rowOff>88900</xdr:rowOff>
    </xdr:from>
    <xdr:to>
      <xdr:col>43</xdr:col>
      <xdr:colOff>584200</xdr:colOff>
      <xdr:row>190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368300</xdr:colOff>
      <xdr:row>155</xdr:row>
      <xdr:rowOff>12700</xdr:rowOff>
    </xdr:from>
    <xdr:to>
      <xdr:col>29</xdr:col>
      <xdr:colOff>228600</xdr:colOff>
      <xdr:row>190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Q11" sqref="Q11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>
      <c r="A2" t="s">
        <v>42</v>
      </c>
      <c r="B2">
        <v>5.0000000000000004E-6</v>
      </c>
      <c r="C2">
        <v>6.87E-4</v>
      </c>
      <c r="D2">
        <v>0</v>
      </c>
      <c r="E2">
        <v>0.60130099999999997</v>
      </c>
      <c r="F2">
        <v>0</v>
      </c>
      <c r="G2" t="e">
        <f t="shared" ref="G2:G10" si="0">-nan</f>
        <v>#NAME?</v>
      </c>
      <c r="H2">
        <v>0</v>
      </c>
      <c r="I2">
        <v>0.174375</v>
      </c>
      <c r="J2">
        <v>0</v>
      </c>
      <c r="K2">
        <v>-1</v>
      </c>
      <c r="L2">
        <v>0</v>
      </c>
      <c r="M2">
        <v>36705.955837000001</v>
      </c>
      <c r="N2">
        <v>0</v>
      </c>
      <c r="O2">
        <v>41362.496288000002</v>
      </c>
    </row>
    <row r="3" spans="1:17">
      <c r="A3" t="s">
        <v>51</v>
      </c>
      <c r="B3">
        <v>7.9999999999999996E-6</v>
      </c>
      <c r="C3">
        <v>7.0600000000000003E-4</v>
      </c>
      <c r="D3">
        <v>0</v>
      </c>
      <c r="E3">
        <v>0.67154899999999995</v>
      </c>
      <c r="F3">
        <v>0</v>
      </c>
      <c r="G3" t="e">
        <f t="shared" si="0"/>
        <v>#NAME?</v>
      </c>
      <c r="H3">
        <v>0</v>
      </c>
      <c r="I3">
        <v>0.39557199999999998</v>
      </c>
      <c r="J3">
        <v>0</v>
      </c>
      <c r="K3">
        <v>-1</v>
      </c>
      <c r="L3">
        <v>0</v>
      </c>
      <c r="M3">
        <v>49305.555138999996</v>
      </c>
      <c r="N3">
        <v>0</v>
      </c>
      <c r="O3">
        <v>21415.041176999999</v>
      </c>
    </row>
    <row r="4" spans="1:17">
      <c r="A4" t="s">
        <v>16</v>
      </c>
      <c r="B4">
        <v>4.8999999999999998E-5</v>
      </c>
      <c r="C4">
        <v>9.2800000000000001E-4</v>
      </c>
      <c r="D4">
        <v>0</v>
      </c>
      <c r="E4">
        <v>0.90646800000000005</v>
      </c>
      <c r="F4">
        <v>0</v>
      </c>
      <c r="G4" t="e">
        <f t="shared" si="0"/>
        <v>#NAME?</v>
      </c>
      <c r="H4">
        <v>0</v>
      </c>
      <c r="I4">
        <v>0.29210000000000003</v>
      </c>
      <c r="J4">
        <v>0</v>
      </c>
      <c r="K4">
        <v>-1</v>
      </c>
      <c r="L4">
        <v>0</v>
      </c>
      <c r="M4">
        <v>5999.4008679999997</v>
      </c>
      <c r="N4">
        <v>0</v>
      </c>
      <c r="O4">
        <v>3512.136904</v>
      </c>
    </row>
    <row r="5" spans="1:17">
      <c r="A5" t="s">
        <v>24</v>
      </c>
      <c r="B5">
        <v>7.1000000000000005E-5</v>
      </c>
      <c r="C5">
        <v>9.4899999999999997E-4</v>
      </c>
      <c r="D5">
        <v>0</v>
      </c>
      <c r="E5">
        <v>0.95271799999999995</v>
      </c>
      <c r="F5">
        <v>0</v>
      </c>
      <c r="G5" t="e">
        <f t="shared" si="0"/>
        <v>#NAME?</v>
      </c>
      <c r="H5">
        <v>0</v>
      </c>
      <c r="I5">
        <v>1.094408</v>
      </c>
      <c r="J5">
        <v>0</v>
      </c>
      <c r="K5">
        <v>-1</v>
      </c>
      <c r="L5">
        <v>0</v>
      </c>
      <c r="M5">
        <v>15475.927761000001</v>
      </c>
      <c r="N5">
        <v>0</v>
      </c>
      <c r="O5">
        <v>2345.0245340000001</v>
      </c>
    </row>
    <row r="6" spans="1:17">
      <c r="A6" t="s">
        <v>60</v>
      </c>
      <c r="B6">
        <v>6.6E-4</v>
      </c>
      <c r="C6">
        <v>1.446E-3</v>
      </c>
      <c r="D6">
        <v>0</v>
      </c>
      <c r="E6">
        <v>1.43957</v>
      </c>
      <c r="F6">
        <v>0</v>
      </c>
      <c r="G6" t="e">
        <f t="shared" si="0"/>
        <v>#NAME?</v>
      </c>
      <c r="H6">
        <v>0</v>
      </c>
      <c r="I6">
        <v>0.33512500000000001</v>
      </c>
      <c r="J6">
        <v>0</v>
      </c>
      <c r="K6">
        <v>-1</v>
      </c>
      <c r="L6">
        <v>0</v>
      </c>
      <c r="M6">
        <v>507.05566800000003</v>
      </c>
      <c r="N6">
        <v>0</v>
      </c>
      <c r="O6">
        <v>414.47752400000002</v>
      </c>
    </row>
    <row r="7" spans="1:17">
      <c r="A7" t="s">
        <v>33</v>
      </c>
      <c r="B7">
        <v>6.8000000000000005E-4</v>
      </c>
      <c r="C7">
        <v>1.9910000000000001E-3</v>
      </c>
      <c r="D7">
        <v>0</v>
      </c>
      <c r="E7">
        <v>1.98061</v>
      </c>
      <c r="F7">
        <v>0</v>
      </c>
      <c r="G7" t="e">
        <f t="shared" si="0"/>
        <v>#NAME?</v>
      </c>
      <c r="H7">
        <v>0</v>
      </c>
      <c r="I7">
        <v>0.96382199999999996</v>
      </c>
      <c r="J7">
        <v>0</v>
      </c>
      <c r="K7">
        <v>-1</v>
      </c>
      <c r="L7">
        <v>0</v>
      </c>
      <c r="M7">
        <v>1416.261573</v>
      </c>
      <c r="N7">
        <v>0</v>
      </c>
      <c r="O7">
        <v>534.01611500000001</v>
      </c>
    </row>
    <row r="8" spans="1:17">
      <c r="A8" t="s">
        <v>63</v>
      </c>
      <c r="B8">
        <v>6.8400000000000004E-4</v>
      </c>
      <c r="C8">
        <v>1.6050000000000001E-3</v>
      </c>
      <c r="D8">
        <v>0</v>
      </c>
      <c r="E8">
        <v>1.6018520000000001</v>
      </c>
      <c r="F8">
        <v>0</v>
      </c>
      <c r="G8" t="e">
        <f t="shared" si="0"/>
        <v>#NAME?</v>
      </c>
      <c r="H8">
        <v>0</v>
      </c>
      <c r="I8">
        <v>1.026958</v>
      </c>
      <c r="J8">
        <v>0</v>
      </c>
      <c r="K8">
        <v>-1</v>
      </c>
      <c r="L8">
        <v>0</v>
      </c>
      <c r="M8">
        <v>1500.4860639999999</v>
      </c>
      <c r="N8">
        <v>0</v>
      </c>
      <c r="O8">
        <v>880.21956599999999</v>
      </c>
    </row>
    <row r="9" spans="1:17">
      <c r="A9" t="s">
        <v>35</v>
      </c>
      <c r="B9">
        <v>7.9799999999999999E-4</v>
      </c>
      <c r="C9">
        <v>2.4620000000000002E-3</v>
      </c>
      <c r="D9">
        <v>0</v>
      </c>
      <c r="E9">
        <v>2.434202</v>
      </c>
      <c r="F9">
        <v>0</v>
      </c>
      <c r="G9" t="e">
        <f t="shared" si="0"/>
        <v>#NAME?</v>
      </c>
      <c r="H9">
        <v>0</v>
      </c>
      <c r="I9">
        <v>0.50882899999999998</v>
      </c>
      <c r="J9">
        <v>0</v>
      </c>
      <c r="K9">
        <v>-1</v>
      </c>
      <c r="L9">
        <v>0</v>
      </c>
      <c r="M9">
        <v>637.28534400000001</v>
      </c>
      <c r="N9">
        <v>0</v>
      </c>
      <c r="O9">
        <v>510.64615400000002</v>
      </c>
    </row>
    <row r="10" spans="1:17">
      <c r="A10" t="s">
        <v>55</v>
      </c>
      <c r="B10">
        <v>1.2869999999999999E-3</v>
      </c>
      <c r="C10">
        <v>2.2699999999999999E-3</v>
      </c>
      <c r="D10">
        <v>0</v>
      </c>
      <c r="E10">
        <v>2.2642030000000002</v>
      </c>
      <c r="F10">
        <v>0</v>
      </c>
      <c r="G10" t="e">
        <f t="shared" si="0"/>
        <v>#NAME?</v>
      </c>
      <c r="H10">
        <v>0</v>
      </c>
      <c r="I10">
        <v>1.1345700000000001</v>
      </c>
      <c r="J10">
        <v>0</v>
      </c>
      <c r="K10">
        <v>-1</v>
      </c>
      <c r="L10">
        <v>0</v>
      </c>
      <c r="M10">
        <v>880.76552800000002</v>
      </c>
      <c r="N10">
        <v>0</v>
      </c>
      <c r="O10">
        <v>498.781655</v>
      </c>
      <c r="Q10" t="s">
        <v>318</v>
      </c>
    </row>
    <row r="11" spans="1:17">
      <c r="A11" t="s">
        <v>28</v>
      </c>
      <c r="B11">
        <v>1.586E-3</v>
      </c>
      <c r="C11">
        <v>0</v>
      </c>
      <c r="D11">
        <v>1.2576099999999999</v>
      </c>
      <c r="E11">
        <v>-1</v>
      </c>
      <c r="F11">
        <v>0.26724500000000001</v>
      </c>
      <c r="G11">
        <v>-1</v>
      </c>
      <c r="H11">
        <v>0.16916600000000001</v>
      </c>
      <c r="I11">
        <v>0</v>
      </c>
      <c r="J11">
        <v>0.133769</v>
      </c>
      <c r="K11">
        <v>0</v>
      </c>
      <c r="L11">
        <v>128.15445600000001</v>
      </c>
      <c r="M11">
        <v>-1</v>
      </c>
      <c r="N11">
        <v>97.198059000000001</v>
      </c>
      <c r="O11">
        <v>-1</v>
      </c>
      <c r="Q11">
        <f>AVERAGE(B2:B52)</f>
        <v>0.13073766666666667</v>
      </c>
    </row>
    <row r="12" spans="1:17">
      <c r="A12" t="s">
        <v>62</v>
      </c>
      <c r="B12">
        <v>1.9870000000000001E-3</v>
      </c>
      <c r="C12">
        <v>2.8840000000000001E-2</v>
      </c>
      <c r="D12">
        <v>1.144155</v>
      </c>
      <c r="E12">
        <v>2.3978679999999999</v>
      </c>
      <c r="F12">
        <v>0</v>
      </c>
      <c r="G12">
        <v>0</v>
      </c>
      <c r="H12">
        <v>0.28194000000000002</v>
      </c>
      <c r="I12">
        <v>0.42494999999999999</v>
      </c>
      <c r="J12">
        <v>0</v>
      </c>
      <c r="K12">
        <v>0</v>
      </c>
      <c r="L12">
        <v>197.233013</v>
      </c>
      <c r="M12">
        <v>2847.841171</v>
      </c>
      <c r="N12">
        <v>0</v>
      </c>
      <c r="O12">
        <v>0</v>
      </c>
    </row>
    <row r="13" spans="1:17">
      <c r="A13" t="s">
        <v>32</v>
      </c>
      <c r="B13">
        <v>2.2070000000000002E-3</v>
      </c>
      <c r="C13">
        <v>0</v>
      </c>
      <c r="D13">
        <v>1.2974270000000001</v>
      </c>
      <c r="E13">
        <v>-1</v>
      </c>
      <c r="F13">
        <v>0.83547499999999997</v>
      </c>
      <c r="G13">
        <v>-1</v>
      </c>
      <c r="H13">
        <v>0.282026</v>
      </c>
      <c r="I13">
        <v>0</v>
      </c>
      <c r="J13">
        <v>0.34657199999999999</v>
      </c>
      <c r="K13">
        <v>0</v>
      </c>
      <c r="L13">
        <v>177.59750700000001</v>
      </c>
      <c r="M13">
        <v>-1</v>
      </c>
      <c r="N13">
        <v>239.80182400000001</v>
      </c>
      <c r="O13">
        <v>-1</v>
      </c>
    </row>
    <row r="14" spans="1:17">
      <c r="A14" t="s">
        <v>39</v>
      </c>
      <c r="B14">
        <v>3.0769999999999999E-3</v>
      </c>
      <c r="C14">
        <v>3.4190000000000002E-3</v>
      </c>
      <c r="D14">
        <v>0</v>
      </c>
      <c r="E14">
        <v>3.4119980000000001</v>
      </c>
      <c r="F14">
        <v>0</v>
      </c>
      <c r="G14" t="e">
        <f>-nan</f>
        <v>#NAME?</v>
      </c>
      <c r="H14">
        <v>0</v>
      </c>
      <c r="I14">
        <v>1.085833</v>
      </c>
      <c r="J14">
        <v>0</v>
      </c>
      <c r="K14">
        <v>-1</v>
      </c>
      <c r="L14">
        <v>0</v>
      </c>
      <c r="M14">
        <v>351.768013</v>
      </c>
      <c r="N14">
        <v>0</v>
      </c>
      <c r="O14">
        <v>380.05528399999997</v>
      </c>
    </row>
    <row r="15" spans="1:17">
      <c r="A15" t="s">
        <v>38</v>
      </c>
      <c r="B15">
        <v>3.3400000000000001E-3</v>
      </c>
      <c r="C15">
        <v>6.2054999999999999E-2</v>
      </c>
      <c r="D15">
        <v>2.8095050000000001</v>
      </c>
      <c r="E15">
        <v>7.2210960000000002</v>
      </c>
      <c r="F15">
        <v>0</v>
      </c>
      <c r="G15">
        <v>0</v>
      </c>
      <c r="H15">
        <v>0.38933699999999999</v>
      </c>
      <c r="I15">
        <v>0.61284300000000003</v>
      </c>
      <c r="J15">
        <v>0</v>
      </c>
      <c r="K15">
        <v>0</v>
      </c>
      <c r="L15">
        <v>190.24293700000001</v>
      </c>
      <c r="M15">
        <v>3515.4802450000002</v>
      </c>
      <c r="N15">
        <v>0</v>
      </c>
      <c r="O15">
        <v>0</v>
      </c>
    </row>
    <row r="16" spans="1:17">
      <c r="A16" t="s">
        <v>31</v>
      </c>
      <c r="B16">
        <v>3.3869999999999998E-3</v>
      </c>
      <c r="C16">
        <v>2.238E-3</v>
      </c>
      <c r="D16">
        <v>0</v>
      </c>
      <c r="E16">
        <v>0.96520799999999995</v>
      </c>
      <c r="F16">
        <v>0</v>
      </c>
      <c r="G16">
        <v>3.648809</v>
      </c>
      <c r="H16">
        <v>0</v>
      </c>
      <c r="I16">
        <v>0.36795099999999997</v>
      </c>
      <c r="J16">
        <v>0</v>
      </c>
      <c r="K16">
        <v>0.55251700000000004</v>
      </c>
      <c r="L16">
        <v>0</v>
      </c>
      <c r="M16">
        <v>108.25259200000001</v>
      </c>
      <c r="N16">
        <v>0</v>
      </c>
      <c r="O16">
        <v>162.552536</v>
      </c>
    </row>
    <row r="17" spans="1:15">
      <c r="A17" t="s">
        <v>15</v>
      </c>
      <c r="B17">
        <v>3.7360000000000002E-3</v>
      </c>
      <c r="C17">
        <v>7.4021000000000003E-2</v>
      </c>
      <c r="D17">
        <v>0</v>
      </c>
      <c r="E17">
        <v>0</v>
      </c>
      <c r="F17">
        <v>3.0048819999999998</v>
      </c>
      <c r="G17">
        <v>7.5299670000000001</v>
      </c>
      <c r="H17">
        <v>0</v>
      </c>
      <c r="I17">
        <v>0</v>
      </c>
      <c r="J17">
        <v>0.346968</v>
      </c>
      <c r="K17">
        <v>0.56984900000000005</v>
      </c>
      <c r="L17">
        <v>0</v>
      </c>
      <c r="M17">
        <v>0</v>
      </c>
      <c r="N17">
        <v>141.68784600000001</v>
      </c>
      <c r="O17">
        <v>2790.7327700000001</v>
      </c>
    </row>
    <row r="18" spans="1:15">
      <c r="A18" t="s">
        <v>54</v>
      </c>
      <c r="B18">
        <v>4.2929999999999999E-3</v>
      </c>
      <c r="C18">
        <v>5.9575000000000003E-2</v>
      </c>
      <c r="D18">
        <v>3.931759</v>
      </c>
      <c r="E18">
        <v>6.5979429999999999</v>
      </c>
      <c r="F18">
        <v>0</v>
      </c>
      <c r="G18">
        <v>0</v>
      </c>
      <c r="H18">
        <v>0.60429600000000006</v>
      </c>
      <c r="I18">
        <v>0.40272400000000003</v>
      </c>
      <c r="J18">
        <v>0</v>
      </c>
      <c r="K18">
        <v>0</v>
      </c>
      <c r="L18">
        <v>354.22256599999997</v>
      </c>
      <c r="M18">
        <v>4901.8684789999998</v>
      </c>
      <c r="N18">
        <v>0</v>
      </c>
      <c r="O18">
        <v>0</v>
      </c>
    </row>
    <row r="19" spans="1:15">
      <c r="A19" t="s">
        <v>22</v>
      </c>
      <c r="B19">
        <v>6.2379999999999996E-3</v>
      </c>
      <c r="C19">
        <v>8.0578999999999998E-2</v>
      </c>
      <c r="D19">
        <v>0.33543800000000001</v>
      </c>
      <c r="E19">
        <v>3.2510569999999999</v>
      </c>
      <c r="F19">
        <v>3.5624319999999998</v>
      </c>
      <c r="G19">
        <v>3.68235</v>
      </c>
      <c r="H19">
        <v>6.1559000000000003E-2</v>
      </c>
      <c r="I19">
        <v>0.56105899999999997</v>
      </c>
      <c r="J19">
        <v>0.45656200000000002</v>
      </c>
      <c r="K19">
        <v>0.30327100000000001</v>
      </c>
      <c r="L19">
        <v>10.449722</v>
      </c>
      <c r="M19">
        <v>147.64335199999999</v>
      </c>
      <c r="N19">
        <v>133.835961</v>
      </c>
      <c r="O19">
        <v>1800.1532090000001</v>
      </c>
    </row>
    <row r="20" spans="1:15">
      <c r="A20" t="s">
        <v>34</v>
      </c>
      <c r="B20">
        <v>6.522E-3</v>
      </c>
      <c r="C20">
        <v>9.2174000000000006E-2</v>
      </c>
      <c r="D20">
        <v>1.777317</v>
      </c>
      <c r="E20">
        <v>4.75298</v>
      </c>
      <c r="F20">
        <v>3.248599</v>
      </c>
      <c r="G20">
        <v>4.7209680000000001</v>
      </c>
      <c r="H20">
        <v>0.38157799999999997</v>
      </c>
      <c r="I20">
        <v>0.63385499999999995</v>
      </c>
      <c r="J20">
        <v>0.50096499999999999</v>
      </c>
      <c r="K20">
        <v>1.3297369999999999</v>
      </c>
      <c r="L20">
        <v>93.985325000000003</v>
      </c>
      <c r="M20">
        <v>1324.184141</v>
      </c>
      <c r="N20">
        <v>152.91049699999999</v>
      </c>
      <c r="O20">
        <v>2955.0558230000001</v>
      </c>
    </row>
    <row r="21" spans="1:15">
      <c r="A21" t="s">
        <v>26</v>
      </c>
      <c r="B21">
        <v>6.8510000000000003E-3</v>
      </c>
      <c r="C21">
        <v>0.138542</v>
      </c>
      <c r="D21">
        <v>4.6657909999999996</v>
      </c>
      <c r="E21">
        <v>7.0605380000000002</v>
      </c>
      <c r="F21">
        <v>0</v>
      </c>
      <c r="G21">
        <v>0</v>
      </c>
      <c r="H21">
        <v>0.70559700000000003</v>
      </c>
      <c r="I21">
        <v>0.317855</v>
      </c>
      <c r="J21">
        <v>0</v>
      </c>
      <c r="K21">
        <v>0</v>
      </c>
      <c r="L21">
        <v>347.45527399999997</v>
      </c>
      <c r="M21">
        <v>7012.8563160000003</v>
      </c>
      <c r="N21">
        <v>0</v>
      </c>
      <c r="O21">
        <v>0</v>
      </c>
    </row>
    <row r="22" spans="1:15">
      <c r="A22" t="s">
        <v>20</v>
      </c>
      <c r="B22">
        <v>7.2820000000000003E-3</v>
      </c>
      <c r="C22">
        <v>0.123222</v>
      </c>
      <c r="D22">
        <v>0</v>
      </c>
      <c r="E22">
        <v>0</v>
      </c>
      <c r="F22">
        <v>5.7005169999999996</v>
      </c>
      <c r="G22">
        <v>6.7289089999999998</v>
      </c>
      <c r="H22">
        <v>0</v>
      </c>
      <c r="I22">
        <v>0</v>
      </c>
      <c r="J22">
        <v>0.64551800000000004</v>
      </c>
      <c r="K22">
        <v>0.273119</v>
      </c>
      <c r="L22">
        <v>0</v>
      </c>
      <c r="M22">
        <v>0</v>
      </c>
      <c r="N22">
        <v>248.264387</v>
      </c>
      <c r="O22">
        <v>4194.7870750000002</v>
      </c>
    </row>
    <row r="23" spans="1:15">
      <c r="A23" t="s">
        <v>59</v>
      </c>
      <c r="B23">
        <v>7.6039999999999996E-3</v>
      </c>
      <c r="C23">
        <v>8.2772999999999999E-2</v>
      </c>
      <c r="D23">
        <v>7.2491320000000004</v>
      </c>
      <c r="E23">
        <v>8.0483419999999999</v>
      </c>
      <c r="F23">
        <v>0</v>
      </c>
      <c r="G23">
        <v>0</v>
      </c>
      <c r="H23">
        <v>0.89897000000000005</v>
      </c>
      <c r="I23">
        <v>0.101567</v>
      </c>
      <c r="J23">
        <v>0</v>
      </c>
      <c r="K23">
        <v>0</v>
      </c>
      <c r="L23">
        <v>1161.3074079999999</v>
      </c>
      <c r="M23">
        <v>12630.269171</v>
      </c>
      <c r="N23">
        <v>0</v>
      </c>
      <c r="O23">
        <v>0</v>
      </c>
    </row>
    <row r="24" spans="1:15">
      <c r="A24" t="s">
        <v>36</v>
      </c>
      <c r="B24">
        <v>8.4279999999999997E-3</v>
      </c>
      <c r="C24">
        <v>9.6962000000000007E-2</v>
      </c>
      <c r="D24">
        <v>7.6965849999999998</v>
      </c>
      <c r="E24">
        <v>8.47987</v>
      </c>
      <c r="F24">
        <v>0</v>
      </c>
      <c r="G24">
        <v>0</v>
      </c>
      <c r="H24">
        <v>0.64288500000000004</v>
      </c>
      <c r="I24">
        <v>0.25609999999999999</v>
      </c>
      <c r="J24">
        <v>0</v>
      </c>
      <c r="K24">
        <v>0</v>
      </c>
      <c r="L24">
        <v>211.80453499999999</v>
      </c>
      <c r="M24">
        <v>2425.19517</v>
      </c>
      <c r="N24">
        <v>0</v>
      </c>
      <c r="O24">
        <v>0</v>
      </c>
    </row>
    <row r="25" spans="1:15">
      <c r="A25" t="s">
        <v>21</v>
      </c>
      <c r="B25">
        <v>9.2739999999999993E-3</v>
      </c>
      <c r="C25">
        <v>3.9151999999999999E-2</v>
      </c>
      <c r="D25">
        <v>4.1732740000000002</v>
      </c>
      <c r="E25">
        <v>6.9783799999999996</v>
      </c>
      <c r="F25">
        <v>5.0716929999999998</v>
      </c>
      <c r="G25">
        <v>7.0390759999999997</v>
      </c>
      <c r="H25">
        <v>0.60493300000000005</v>
      </c>
      <c r="I25">
        <v>0.40155800000000003</v>
      </c>
      <c r="J25">
        <v>0.70067900000000005</v>
      </c>
      <c r="K25">
        <v>0.75292899999999996</v>
      </c>
      <c r="L25">
        <v>163.57974200000001</v>
      </c>
      <c r="M25">
        <v>691.96472500000004</v>
      </c>
      <c r="N25">
        <v>250.07842400000001</v>
      </c>
      <c r="O25">
        <v>1886.9824530000001</v>
      </c>
    </row>
    <row r="26" spans="1:15">
      <c r="A26" t="s">
        <v>47</v>
      </c>
      <c r="B26">
        <v>9.3259999999999992E-3</v>
      </c>
      <c r="C26">
        <v>2.4126000000000002E-2</v>
      </c>
      <c r="D26">
        <v>5.6317339999999998</v>
      </c>
      <c r="E26">
        <v>5.0518099999999997</v>
      </c>
      <c r="F26">
        <v>1.6418919999999999</v>
      </c>
      <c r="G26">
        <v>3.7567499999999998</v>
      </c>
      <c r="H26">
        <v>0.60559099999999999</v>
      </c>
      <c r="I26">
        <v>0.216278</v>
      </c>
      <c r="J26">
        <v>0.42225800000000002</v>
      </c>
      <c r="K26">
        <v>0.87172000000000005</v>
      </c>
      <c r="L26">
        <v>163.10532799999999</v>
      </c>
      <c r="M26">
        <v>397.449207</v>
      </c>
      <c r="N26">
        <v>77.638844000000006</v>
      </c>
      <c r="O26">
        <v>447.65170999999998</v>
      </c>
    </row>
    <row r="27" spans="1:15">
      <c r="A27" t="s">
        <v>65</v>
      </c>
      <c r="B27">
        <v>9.5890000000000003E-3</v>
      </c>
      <c r="C27">
        <v>0</v>
      </c>
      <c r="D27">
        <v>5.7910310000000003</v>
      </c>
      <c r="E27">
        <v>-1</v>
      </c>
      <c r="F27">
        <v>3.3537880000000002</v>
      </c>
      <c r="G27">
        <v>-1</v>
      </c>
      <c r="H27">
        <v>0.67180399999999996</v>
      </c>
      <c r="I27">
        <v>0</v>
      </c>
      <c r="J27">
        <v>0.59661399999999998</v>
      </c>
      <c r="K27">
        <v>0</v>
      </c>
      <c r="L27">
        <v>211.424815</v>
      </c>
      <c r="M27">
        <v>-1</v>
      </c>
      <c r="N27">
        <v>152.76289499999999</v>
      </c>
      <c r="O27">
        <v>-1</v>
      </c>
    </row>
    <row r="28" spans="1:15">
      <c r="A28" t="s">
        <v>48</v>
      </c>
      <c r="B28">
        <v>1.1081000000000001E-2</v>
      </c>
      <c r="C28">
        <v>6.0927000000000002E-2</v>
      </c>
      <c r="D28">
        <v>5.2059620000000004</v>
      </c>
      <c r="E28">
        <v>7.6529489999999996</v>
      </c>
      <c r="F28">
        <v>5.7196930000000004</v>
      </c>
      <c r="G28">
        <v>7.5749690000000003</v>
      </c>
      <c r="H28">
        <v>0.68109200000000003</v>
      </c>
      <c r="I28">
        <v>0.32150899999999999</v>
      </c>
      <c r="J28">
        <v>0.76652799999999999</v>
      </c>
      <c r="K28">
        <v>0.87998200000000004</v>
      </c>
      <c r="L28">
        <v>190.606033</v>
      </c>
      <c r="M28">
        <v>1044.9508960000001</v>
      </c>
      <c r="N28">
        <v>293.01482499999997</v>
      </c>
      <c r="O28">
        <v>3013.8553510000002</v>
      </c>
    </row>
    <row r="29" spans="1:15">
      <c r="A29" t="s">
        <v>40</v>
      </c>
      <c r="B29">
        <v>1.2529E-2</v>
      </c>
      <c r="C29">
        <v>1.6348000000000001E-2</v>
      </c>
      <c r="D29">
        <v>11.955327</v>
      </c>
      <c r="E29">
        <v>12.611947000000001</v>
      </c>
      <c r="F29">
        <v>0</v>
      </c>
      <c r="G29">
        <v>0</v>
      </c>
      <c r="H29">
        <v>0.67088199999999998</v>
      </c>
      <c r="I29">
        <v>0.237231</v>
      </c>
      <c r="J29">
        <v>0</v>
      </c>
      <c r="K29">
        <v>0</v>
      </c>
      <c r="L29">
        <v>160.65613200000001</v>
      </c>
      <c r="M29">
        <v>1482.57311</v>
      </c>
      <c r="N29">
        <v>0</v>
      </c>
      <c r="O29">
        <v>0</v>
      </c>
    </row>
    <row r="30" spans="1:15">
      <c r="A30" t="s">
        <v>58</v>
      </c>
      <c r="B30">
        <v>1.3698999999999999E-2</v>
      </c>
      <c r="C30">
        <v>6.5093999999999999E-2</v>
      </c>
      <c r="D30">
        <v>6.4218640000000002</v>
      </c>
      <c r="E30">
        <v>9.5399860000000007</v>
      </c>
      <c r="F30">
        <v>7.1976100000000001</v>
      </c>
      <c r="G30">
        <v>9.5169040000000003</v>
      </c>
      <c r="H30">
        <v>0.67819300000000005</v>
      </c>
      <c r="I30">
        <v>0.32693</v>
      </c>
      <c r="J30">
        <v>0.79335900000000004</v>
      </c>
      <c r="K30">
        <v>0.69803999999999999</v>
      </c>
      <c r="L30">
        <v>151.72928300000001</v>
      </c>
      <c r="M30">
        <v>718.55689700000005</v>
      </c>
      <c r="N30">
        <v>276.41736200000003</v>
      </c>
      <c r="O30">
        <v>2446.4588629999998</v>
      </c>
    </row>
    <row r="31" spans="1:15">
      <c r="A31" t="s">
        <v>52</v>
      </c>
      <c r="B31">
        <v>1.4468E-2</v>
      </c>
      <c r="C31">
        <v>9.9399000000000001E-2</v>
      </c>
      <c r="D31">
        <v>3.2359710000000002</v>
      </c>
      <c r="E31">
        <v>5.6272970000000004</v>
      </c>
      <c r="F31">
        <v>1.0138510000000001</v>
      </c>
      <c r="G31">
        <v>4.080101</v>
      </c>
      <c r="H31">
        <v>0.41778799999999999</v>
      </c>
      <c r="I31">
        <v>0.42920900000000001</v>
      </c>
      <c r="J31">
        <v>0.24310399999999999</v>
      </c>
      <c r="K31">
        <v>0.73697100000000004</v>
      </c>
      <c r="L31">
        <v>48.880946999999999</v>
      </c>
      <c r="M31">
        <v>327.24326500000001</v>
      </c>
      <c r="N31">
        <v>21.878717999999999</v>
      </c>
      <c r="O31">
        <v>190.64721</v>
      </c>
    </row>
    <row r="32" spans="1:15">
      <c r="A32" t="s">
        <v>18</v>
      </c>
      <c r="B32">
        <v>1.5542E-2</v>
      </c>
      <c r="C32">
        <v>6.3653000000000001E-2</v>
      </c>
      <c r="D32">
        <v>0</v>
      </c>
      <c r="E32">
        <v>0</v>
      </c>
      <c r="F32">
        <v>14.605002000000001</v>
      </c>
      <c r="G32">
        <v>6.842231</v>
      </c>
      <c r="H32">
        <v>0</v>
      </c>
      <c r="I32">
        <v>0</v>
      </c>
      <c r="J32">
        <v>0.76407199999999997</v>
      </c>
      <c r="K32">
        <v>8.6154999999999995E-2</v>
      </c>
      <c r="L32">
        <v>0</v>
      </c>
      <c r="M32">
        <v>0</v>
      </c>
      <c r="N32">
        <v>205.13271</v>
      </c>
      <c r="O32">
        <v>838.03111999999999</v>
      </c>
    </row>
    <row r="33" spans="1:15">
      <c r="A33" t="s">
        <v>25</v>
      </c>
      <c r="B33">
        <v>2.0733999999999999E-2</v>
      </c>
      <c r="C33">
        <v>7.3489999999999996E-3</v>
      </c>
      <c r="D33">
        <v>20.510249999999999</v>
      </c>
      <c r="E33">
        <v>22.036197999999999</v>
      </c>
      <c r="F33">
        <v>0</v>
      </c>
      <c r="G33">
        <v>0</v>
      </c>
      <c r="H33">
        <v>0.93</v>
      </c>
      <c r="I33">
        <v>7.1085999999999996E-2</v>
      </c>
      <c r="J33">
        <v>0</v>
      </c>
      <c r="K33">
        <v>0</v>
      </c>
      <c r="L33">
        <v>627.47909300000003</v>
      </c>
      <c r="M33">
        <v>3244.169758</v>
      </c>
      <c r="N33">
        <v>0</v>
      </c>
      <c r="O33">
        <v>0</v>
      </c>
    </row>
    <row r="34" spans="1:15">
      <c r="A34" t="s">
        <v>53</v>
      </c>
      <c r="B34">
        <v>7.4449000000000001E-2</v>
      </c>
      <c r="C34">
        <v>1.5897000000000001E-2</v>
      </c>
      <c r="D34">
        <v>0</v>
      </c>
      <c r="E34">
        <v>17.124818999999999</v>
      </c>
      <c r="F34">
        <v>0</v>
      </c>
      <c r="G34" t="e">
        <f>-nan</f>
        <v>#NAME?</v>
      </c>
      <c r="H34">
        <v>0</v>
      </c>
      <c r="I34">
        <v>4.8618439999999996</v>
      </c>
      <c r="J34">
        <v>0</v>
      </c>
      <c r="K34">
        <v>-1</v>
      </c>
      <c r="L34">
        <v>0</v>
      </c>
      <c r="M34">
        <v>60.442124</v>
      </c>
      <c r="N34">
        <v>0</v>
      </c>
      <c r="O34">
        <v>51.825909000000003</v>
      </c>
    </row>
    <row r="35" spans="1:15">
      <c r="A35" t="s">
        <v>49</v>
      </c>
      <c r="B35">
        <v>0.109334</v>
      </c>
      <c r="C35">
        <v>8.6847999999999995E-2</v>
      </c>
      <c r="D35">
        <v>1.3059149999999999</v>
      </c>
      <c r="E35">
        <v>4.0933310000000001</v>
      </c>
      <c r="F35">
        <v>0</v>
      </c>
      <c r="G35">
        <v>0</v>
      </c>
      <c r="H35">
        <v>0.37565799999999999</v>
      </c>
      <c r="I35">
        <v>0.88148899999999997</v>
      </c>
      <c r="J35">
        <v>0</v>
      </c>
      <c r="K35">
        <v>0</v>
      </c>
      <c r="L35">
        <v>4.9015339999999998</v>
      </c>
      <c r="M35">
        <v>34.187756</v>
      </c>
      <c r="N35">
        <v>0</v>
      </c>
      <c r="O35">
        <v>0</v>
      </c>
    </row>
    <row r="36" spans="1:15">
      <c r="A36" t="s">
        <v>45</v>
      </c>
      <c r="B36">
        <v>0.14430100000000001</v>
      </c>
      <c r="C36">
        <v>1.9082999999999999E-2</v>
      </c>
      <c r="D36">
        <v>0</v>
      </c>
      <c r="E36">
        <v>22.457906999999999</v>
      </c>
      <c r="F36">
        <v>0</v>
      </c>
      <c r="G36" t="e">
        <f>-nan</f>
        <v>#NAME?</v>
      </c>
      <c r="H36">
        <v>0</v>
      </c>
      <c r="I36">
        <v>6.2321460000000002</v>
      </c>
      <c r="J36">
        <v>0</v>
      </c>
      <c r="K36">
        <v>-1</v>
      </c>
      <c r="L36">
        <v>0</v>
      </c>
      <c r="M36">
        <v>36.956392000000001</v>
      </c>
      <c r="N36">
        <v>0</v>
      </c>
      <c r="O36">
        <v>41.101990000000001</v>
      </c>
    </row>
    <row r="37" spans="1:15">
      <c r="A37" t="s">
        <v>43</v>
      </c>
      <c r="B37">
        <v>0.151972</v>
      </c>
      <c r="C37">
        <v>1.8356000000000001E-2</v>
      </c>
      <c r="D37">
        <v>0</v>
      </c>
      <c r="E37">
        <v>21.831368999999999</v>
      </c>
      <c r="F37">
        <v>0</v>
      </c>
      <c r="G37" t="e">
        <f>-nan</f>
        <v>#NAME?</v>
      </c>
      <c r="H37">
        <v>0</v>
      </c>
      <c r="I37">
        <v>5.3011109999999997</v>
      </c>
      <c r="J37">
        <v>0</v>
      </c>
      <c r="K37">
        <v>-1</v>
      </c>
      <c r="L37">
        <v>0</v>
      </c>
      <c r="M37">
        <v>29.581092000000002</v>
      </c>
      <c r="N37">
        <v>0</v>
      </c>
      <c r="O37">
        <v>59.934925</v>
      </c>
    </row>
    <row r="38" spans="1:15">
      <c r="A38" t="s">
        <v>41</v>
      </c>
      <c r="B38">
        <v>0.166849</v>
      </c>
      <c r="C38">
        <v>2.2155000000000001E-2</v>
      </c>
      <c r="D38">
        <v>0</v>
      </c>
      <c r="E38">
        <v>26.932956999999998</v>
      </c>
      <c r="F38">
        <v>0</v>
      </c>
      <c r="G38" t="e">
        <f>-nan</f>
        <v>#NAME?</v>
      </c>
      <c r="H38">
        <v>0</v>
      </c>
      <c r="I38">
        <v>8.077947</v>
      </c>
      <c r="J38">
        <v>0</v>
      </c>
      <c r="K38">
        <v>-1</v>
      </c>
      <c r="L38">
        <v>0</v>
      </c>
      <c r="M38">
        <v>40.336834000000003</v>
      </c>
      <c r="N38">
        <v>0</v>
      </c>
      <c r="O38">
        <v>25.659265999999999</v>
      </c>
    </row>
    <row r="39" spans="1:15">
      <c r="A39" t="s">
        <v>50</v>
      </c>
      <c r="B39">
        <v>0.178096</v>
      </c>
      <c r="C39">
        <v>6.7507999999999999E-2</v>
      </c>
      <c r="D39">
        <v>0</v>
      </c>
      <c r="E39">
        <v>0</v>
      </c>
      <c r="F39">
        <v>0</v>
      </c>
      <c r="G39">
        <v>2.9419529999999998</v>
      </c>
      <c r="H39">
        <v>0</v>
      </c>
      <c r="I39">
        <v>0</v>
      </c>
      <c r="J39">
        <v>0</v>
      </c>
      <c r="K39">
        <v>0.81138699999999997</v>
      </c>
      <c r="L39">
        <v>0</v>
      </c>
      <c r="M39">
        <v>0</v>
      </c>
      <c r="N39">
        <v>0</v>
      </c>
      <c r="O39">
        <v>3.74472</v>
      </c>
    </row>
    <row r="40" spans="1:15">
      <c r="A40" t="s">
        <v>64</v>
      </c>
      <c r="B40">
        <v>0.21887000000000001</v>
      </c>
      <c r="C40">
        <v>1.4592000000000001E-2</v>
      </c>
      <c r="D40">
        <v>0</v>
      </c>
      <c r="E40">
        <v>23.592210999999999</v>
      </c>
      <c r="F40">
        <v>0</v>
      </c>
      <c r="G40" t="e">
        <f>-nan</f>
        <v>#NAME?</v>
      </c>
      <c r="H40">
        <v>0</v>
      </c>
      <c r="I40">
        <v>22.158301000000002</v>
      </c>
      <c r="J40">
        <v>0</v>
      </c>
      <c r="K40">
        <v>-1</v>
      </c>
      <c r="L40">
        <v>0</v>
      </c>
      <c r="M40">
        <v>79.081064999999995</v>
      </c>
      <c r="N40">
        <v>0</v>
      </c>
      <c r="O40">
        <v>23.309750000000001</v>
      </c>
    </row>
    <row r="41" spans="1:15">
      <c r="A41" t="s">
        <v>27</v>
      </c>
      <c r="B41">
        <v>0.25537199999999999</v>
      </c>
      <c r="C41">
        <v>2.5433999999999998E-2</v>
      </c>
      <c r="D41">
        <v>2.910793</v>
      </c>
      <c r="E41">
        <v>3.208037</v>
      </c>
      <c r="F41">
        <v>0</v>
      </c>
      <c r="G41">
        <v>0</v>
      </c>
      <c r="H41">
        <v>0.59242799999999995</v>
      </c>
      <c r="I41">
        <v>0.37404300000000001</v>
      </c>
      <c r="J41">
        <v>0</v>
      </c>
      <c r="K41">
        <v>0</v>
      </c>
      <c r="L41">
        <v>4.2383559999999996</v>
      </c>
      <c r="M41">
        <v>7.8654070000000003</v>
      </c>
      <c r="N41">
        <v>0</v>
      </c>
      <c r="O41">
        <v>0</v>
      </c>
    </row>
    <row r="42" spans="1:15">
      <c r="A42" t="s">
        <v>37</v>
      </c>
      <c r="B42">
        <v>0.34050399999999997</v>
      </c>
      <c r="C42">
        <v>1.9588000000000001E-2</v>
      </c>
      <c r="D42">
        <v>0</v>
      </c>
      <c r="E42">
        <v>34.449326999999997</v>
      </c>
      <c r="F42">
        <v>0</v>
      </c>
      <c r="G42" t="e">
        <f>-nan</f>
        <v>#NAME?</v>
      </c>
      <c r="H42">
        <v>0</v>
      </c>
      <c r="I42">
        <v>10.653924999999999</v>
      </c>
      <c r="J42">
        <v>0</v>
      </c>
      <c r="K42">
        <v>-1</v>
      </c>
      <c r="L42">
        <v>0</v>
      </c>
      <c r="M42">
        <v>20.634733000000001</v>
      </c>
      <c r="N42">
        <v>0</v>
      </c>
      <c r="O42">
        <v>18.028347</v>
      </c>
    </row>
    <row r="43" spans="1:15">
      <c r="A43" t="s">
        <v>44</v>
      </c>
      <c r="B43">
        <v>0.357547</v>
      </c>
      <c r="C43">
        <v>1.3245E-2</v>
      </c>
      <c r="D43">
        <v>0</v>
      </c>
      <c r="E43">
        <v>24.711739000000001</v>
      </c>
      <c r="F43">
        <v>0</v>
      </c>
      <c r="G43" t="e">
        <f>-nan</f>
        <v>#NAME?</v>
      </c>
      <c r="H43">
        <v>0</v>
      </c>
      <c r="I43">
        <v>14.878888</v>
      </c>
      <c r="J43">
        <v>0</v>
      </c>
      <c r="K43">
        <v>-1</v>
      </c>
      <c r="L43">
        <v>0</v>
      </c>
      <c r="M43">
        <v>26.734952</v>
      </c>
      <c r="N43">
        <v>0</v>
      </c>
      <c r="O43">
        <v>26.208967999999999</v>
      </c>
    </row>
    <row r="44" spans="1:15">
      <c r="A44" t="s">
        <v>30</v>
      </c>
      <c r="B44">
        <v>0.37425700000000001</v>
      </c>
      <c r="C44">
        <v>0.124336</v>
      </c>
      <c r="D44">
        <v>0.66876899999999995</v>
      </c>
      <c r="E44">
        <v>4.2137219999999997</v>
      </c>
      <c r="F44">
        <v>0</v>
      </c>
      <c r="G44">
        <v>0</v>
      </c>
      <c r="H44">
        <v>0.20432</v>
      </c>
      <c r="I44">
        <v>1.1312610000000001</v>
      </c>
      <c r="J44">
        <v>0</v>
      </c>
      <c r="K44">
        <v>0</v>
      </c>
      <c r="L44">
        <v>0.429338</v>
      </c>
      <c r="M44">
        <v>2.3345229999999999</v>
      </c>
      <c r="N44">
        <v>0</v>
      </c>
      <c r="O44">
        <v>0</v>
      </c>
    </row>
    <row r="45" spans="1:15">
      <c r="A45" t="s">
        <v>61</v>
      </c>
      <c r="B45">
        <v>0.39012999999999998</v>
      </c>
      <c r="C45">
        <v>0.208951</v>
      </c>
      <c r="D45">
        <v>0.23413600000000001</v>
      </c>
      <c r="E45">
        <v>2.2911280000000001</v>
      </c>
      <c r="F45">
        <v>1.507169</v>
      </c>
      <c r="G45">
        <v>3.3340800000000002</v>
      </c>
      <c r="H45">
        <v>0.142762</v>
      </c>
      <c r="I45">
        <v>1.275784</v>
      </c>
      <c r="J45">
        <v>0.27934199999999998</v>
      </c>
      <c r="K45">
        <v>0.59469399999999994</v>
      </c>
      <c r="L45">
        <v>0.26033899999999999</v>
      </c>
      <c r="M45">
        <v>2.322028</v>
      </c>
      <c r="N45">
        <v>0.60594999999999999</v>
      </c>
      <c r="O45">
        <v>1.0344850000000001</v>
      </c>
    </row>
    <row r="46" spans="1:15">
      <c r="A46" t="s">
        <v>57</v>
      </c>
      <c r="B46">
        <v>0.43718600000000002</v>
      </c>
      <c r="C46">
        <v>1.3544E-2</v>
      </c>
      <c r="D46">
        <v>0</v>
      </c>
      <c r="E46">
        <v>38.657760000000003</v>
      </c>
      <c r="F46">
        <v>0</v>
      </c>
      <c r="G46" t="e">
        <f>-nan</f>
        <v>#NAME?</v>
      </c>
      <c r="H46">
        <v>0</v>
      </c>
      <c r="I46">
        <v>15.117734</v>
      </c>
      <c r="J46">
        <v>0</v>
      </c>
      <c r="K46">
        <v>-1</v>
      </c>
      <c r="L46">
        <v>0</v>
      </c>
      <c r="M46">
        <v>19.461928</v>
      </c>
      <c r="N46">
        <v>0</v>
      </c>
      <c r="O46">
        <v>11.637225000000001</v>
      </c>
    </row>
    <row r="47" spans="1:15">
      <c r="A47" t="s">
        <v>19</v>
      </c>
      <c r="B47">
        <v>0.49094100000000002</v>
      </c>
      <c r="C47">
        <v>0.261855</v>
      </c>
      <c r="D47">
        <v>0</v>
      </c>
      <c r="E47">
        <v>3.9553099999999999</v>
      </c>
      <c r="F47">
        <v>0.84387100000000004</v>
      </c>
      <c r="G47">
        <v>1.956107</v>
      </c>
      <c r="H47">
        <v>0</v>
      </c>
      <c r="I47">
        <v>0.88789099999999999</v>
      </c>
      <c r="J47">
        <v>0.32752999999999999</v>
      </c>
      <c r="K47">
        <v>0.58582100000000004</v>
      </c>
      <c r="L47">
        <v>0</v>
      </c>
      <c r="M47">
        <v>0.92065699999999995</v>
      </c>
      <c r="N47">
        <v>0.50502899999999995</v>
      </c>
      <c r="O47">
        <v>1.0938490000000001</v>
      </c>
    </row>
    <row r="48" spans="1:15">
      <c r="A48" t="s">
        <v>46</v>
      </c>
      <c r="B48">
        <v>0.52009700000000003</v>
      </c>
      <c r="C48">
        <v>0.27912900000000002</v>
      </c>
      <c r="D48">
        <v>0.41673900000000003</v>
      </c>
      <c r="E48">
        <v>3.322927</v>
      </c>
      <c r="F48">
        <v>0</v>
      </c>
      <c r="G48">
        <v>0</v>
      </c>
      <c r="H48">
        <v>0.163213</v>
      </c>
      <c r="I48">
        <v>1.1811119999999999</v>
      </c>
      <c r="J48">
        <v>0</v>
      </c>
      <c r="K48">
        <v>0</v>
      </c>
      <c r="L48">
        <v>0.179974</v>
      </c>
      <c r="M48">
        <v>1.3347260000000001</v>
      </c>
      <c r="N48">
        <v>0</v>
      </c>
      <c r="O48">
        <v>0</v>
      </c>
    </row>
    <row r="49" spans="1:15">
      <c r="A49" t="s">
        <v>29</v>
      </c>
      <c r="B49">
        <v>0.54527999999999999</v>
      </c>
      <c r="C49">
        <v>0.35388599999999998</v>
      </c>
      <c r="D49">
        <v>1.7148369999999999</v>
      </c>
      <c r="E49">
        <v>3.7651650000000001</v>
      </c>
      <c r="F49">
        <v>0</v>
      </c>
      <c r="G49">
        <v>0</v>
      </c>
      <c r="H49">
        <v>0.51233700000000004</v>
      </c>
      <c r="I49">
        <v>0.69355500000000003</v>
      </c>
      <c r="J49">
        <v>0</v>
      </c>
      <c r="K49">
        <v>0</v>
      </c>
      <c r="L49">
        <v>0.87611499999999998</v>
      </c>
      <c r="M49">
        <v>1.73874</v>
      </c>
      <c r="N49">
        <v>0</v>
      </c>
      <c r="O49">
        <v>0</v>
      </c>
    </row>
    <row r="50" spans="1:15">
      <c r="A50" t="s">
        <v>23</v>
      </c>
      <c r="B50">
        <v>0.55440900000000004</v>
      </c>
      <c r="C50">
        <v>0.34508499999999998</v>
      </c>
      <c r="D50">
        <v>2.4033760000000002</v>
      </c>
      <c r="E50">
        <v>3.7199719999999998</v>
      </c>
      <c r="F50">
        <v>0</v>
      </c>
      <c r="G50">
        <v>0</v>
      </c>
      <c r="H50">
        <v>0.62660800000000005</v>
      </c>
      <c r="I50">
        <v>0.50095500000000004</v>
      </c>
      <c r="J50">
        <v>0</v>
      </c>
      <c r="K50">
        <v>0</v>
      </c>
      <c r="L50">
        <v>1.3487659999999999</v>
      </c>
      <c r="M50">
        <v>1.946717</v>
      </c>
      <c r="N50">
        <v>0</v>
      </c>
      <c r="O50">
        <v>0</v>
      </c>
    </row>
    <row r="51" spans="1:15">
      <c r="A51" t="s">
        <v>56</v>
      </c>
      <c r="B51">
        <v>0.57719600000000004</v>
      </c>
      <c r="C51">
        <v>0.22225300000000001</v>
      </c>
      <c r="D51">
        <v>0</v>
      </c>
      <c r="E51">
        <v>0</v>
      </c>
      <c r="F51">
        <v>0.65711299999999995</v>
      </c>
      <c r="G51">
        <v>2.9881009999999999</v>
      </c>
      <c r="H51">
        <v>0</v>
      </c>
      <c r="I51">
        <v>0</v>
      </c>
      <c r="J51">
        <v>0.192881</v>
      </c>
      <c r="K51">
        <v>0.80939399999999995</v>
      </c>
      <c r="L51">
        <v>0</v>
      </c>
      <c r="M51">
        <v>0</v>
      </c>
      <c r="N51">
        <v>0.17505200000000001</v>
      </c>
      <c r="O51">
        <v>0.72789599999999999</v>
      </c>
    </row>
    <row r="52" spans="1:15">
      <c r="A52" t="s">
        <v>17</v>
      </c>
      <c r="B52">
        <v>0.59380900000000003</v>
      </c>
      <c r="C52">
        <v>0.21118000000000001</v>
      </c>
      <c r="D52">
        <v>0</v>
      </c>
      <c r="E52">
        <v>0.67605000000000004</v>
      </c>
      <c r="F52">
        <v>1.3463620000000001</v>
      </c>
      <c r="G52">
        <v>0.61225799999999997</v>
      </c>
      <c r="H52">
        <v>0</v>
      </c>
      <c r="I52">
        <v>0.62153700000000001</v>
      </c>
      <c r="J52">
        <v>0.57549099999999997</v>
      </c>
      <c r="K52">
        <v>0.213893</v>
      </c>
      <c r="L52">
        <v>0</v>
      </c>
      <c r="M52">
        <v>0.42515799999999998</v>
      </c>
      <c r="N52">
        <v>0.92732999999999999</v>
      </c>
      <c r="O52">
        <v>0.342165</v>
      </c>
    </row>
    <row r="54" spans="1:15">
      <c r="L54" t="s">
        <v>70</v>
      </c>
      <c r="M54" t="s">
        <v>69</v>
      </c>
    </row>
    <row r="55" spans="1:15">
      <c r="L55">
        <f>ROWS(A2:A52)</f>
        <v>51</v>
      </c>
      <c r="M55">
        <f>ROWS(B34:B52)</f>
        <v>19</v>
      </c>
    </row>
  </sheetData>
  <sortState ref="A2:O52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5" workbookViewId="0">
      <selection activeCell="E5" sqref="E5"/>
    </sheetView>
  </sheetViews>
  <sheetFormatPr baseColWidth="10" defaultRowHeight="15" x14ac:dyDescent="0"/>
  <sheetData>
    <row r="1" spans="1:5">
      <c r="A1" t="s">
        <v>0</v>
      </c>
      <c r="B1" t="s">
        <v>3</v>
      </c>
      <c r="C1" t="s">
        <v>4</v>
      </c>
    </row>
    <row r="2" spans="1:5">
      <c r="A2" t="s">
        <v>15</v>
      </c>
      <c r="B2">
        <v>0</v>
      </c>
      <c r="C2">
        <v>0</v>
      </c>
      <c r="E2" t="s">
        <v>71</v>
      </c>
    </row>
    <row r="3" spans="1:5">
      <c r="A3" t="s">
        <v>16</v>
      </c>
      <c r="B3">
        <v>0</v>
      </c>
      <c r="C3">
        <v>0</v>
      </c>
      <c r="E3">
        <f>ROWS(B28:B52)</f>
        <v>25</v>
      </c>
    </row>
    <row r="4" spans="1:5">
      <c r="A4" t="s">
        <v>17</v>
      </c>
      <c r="B4">
        <v>0</v>
      </c>
      <c r="C4">
        <v>0</v>
      </c>
      <c r="E4" t="s">
        <v>317</v>
      </c>
    </row>
    <row r="5" spans="1:5">
      <c r="A5" t="s">
        <v>18</v>
      </c>
      <c r="B5">
        <v>0</v>
      </c>
      <c r="C5">
        <v>0.23685999999999999</v>
      </c>
      <c r="E5">
        <f>SUM(B2:B52)</f>
        <v>104.74469699999999</v>
      </c>
    </row>
    <row r="6" spans="1:5">
      <c r="A6" t="s">
        <v>19</v>
      </c>
      <c r="B6">
        <v>0</v>
      </c>
      <c r="C6">
        <v>0</v>
      </c>
    </row>
    <row r="7" spans="1:5">
      <c r="A7" t="s">
        <v>20</v>
      </c>
      <c r="B7">
        <v>0</v>
      </c>
      <c r="C7">
        <v>0</v>
      </c>
    </row>
    <row r="8" spans="1:5">
      <c r="A8" t="s">
        <v>24</v>
      </c>
      <c r="B8">
        <v>0</v>
      </c>
      <c r="C8">
        <v>5.2718000000000001E-2</v>
      </c>
    </row>
    <row r="9" spans="1:5">
      <c r="A9" t="s">
        <v>31</v>
      </c>
      <c r="B9">
        <v>0</v>
      </c>
      <c r="C9">
        <v>0.96520799999999995</v>
      </c>
    </row>
    <row r="10" spans="1:5">
      <c r="A10" t="s">
        <v>33</v>
      </c>
      <c r="B10">
        <v>0</v>
      </c>
      <c r="C10">
        <v>1.98061</v>
      </c>
    </row>
    <row r="11" spans="1:5">
      <c r="A11" t="s">
        <v>35</v>
      </c>
      <c r="B11">
        <v>0</v>
      </c>
      <c r="C11">
        <v>2.434202</v>
      </c>
    </row>
    <row r="12" spans="1:5">
      <c r="A12" t="s">
        <v>37</v>
      </c>
      <c r="B12">
        <v>0</v>
      </c>
      <c r="C12">
        <v>2.4493269999999998</v>
      </c>
    </row>
    <row r="13" spans="1:5">
      <c r="A13" t="s">
        <v>39</v>
      </c>
      <c r="B13">
        <v>0</v>
      </c>
      <c r="C13">
        <v>3.4119980000000001</v>
      </c>
    </row>
    <row r="14" spans="1:5">
      <c r="A14" t="s">
        <v>41</v>
      </c>
      <c r="B14">
        <v>0</v>
      </c>
      <c r="C14">
        <v>1.932957</v>
      </c>
    </row>
    <row r="15" spans="1:5">
      <c r="A15" t="s">
        <v>42</v>
      </c>
      <c r="B15">
        <v>0</v>
      </c>
      <c r="C15">
        <v>0.60130099999999997</v>
      </c>
    </row>
    <row r="16" spans="1:5">
      <c r="A16" t="s">
        <v>43</v>
      </c>
      <c r="B16">
        <v>0</v>
      </c>
      <c r="C16">
        <v>1.831369</v>
      </c>
    </row>
    <row r="17" spans="1:3">
      <c r="A17" t="s">
        <v>44</v>
      </c>
      <c r="B17">
        <v>0</v>
      </c>
      <c r="C17">
        <v>4.7117389999999997</v>
      </c>
    </row>
    <row r="18" spans="1:3">
      <c r="A18" t="s">
        <v>45</v>
      </c>
      <c r="B18">
        <v>0</v>
      </c>
      <c r="C18">
        <v>2.4579070000000001</v>
      </c>
    </row>
    <row r="19" spans="1:3">
      <c r="A19" t="s">
        <v>50</v>
      </c>
      <c r="B19">
        <v>0</v>
      </c>
      <c r="C19">
        <v>0</v>
      </c>
    </row>
    <row r="20" spans="1:3">
      <c r="A20" t="s">
        <v>51</v>
      </c>
      <c r="B20">
        <v>0</v>
      </c>
      <c r="C20">
        <v>0.67154899999999995</v>
      </c>
    </row>
    <row r="21" spans="1:3">
      <c r="A21" t="s">
        <v>53</v>
      </c>
      <c r="B21">
        <v>0</v>
      </c>
      <c r="C21">
        <v>0.124819</v>
      </c>
    </row>
    <row r="22" spans="1:3">
      <c r="A22" t="s">
        <v>55</v>
      </c>
      <c r="B22">
        <v>0</v>
      </c>
      <c r="C22">
        <v>1.264203</v>
      </c>
    </row>
    <row r="23" spans="1:3">
      <c r="A23" t="s">
        <v>56</v>
      </c>
      <c r="B23">
        <v>0</v>
      </c>
      <c r="C23">
        <v>0</v>
      </c>
    </row>
    <row r="24" spans="1:3">
      <c r="A24" t="s">
        <v>57</v>
      </c>
      <c r="B24">
        <v>0</v>
      </c>
      <c r="C24">
        <v>3.6577600000000001</v>
      </c>
    </row>
    <row r="25" spans="1:3">
      <c r="A25" t="s">
        <v>60</v>
      </c>
      <c r="B25">
        <v>0</v>
      </c>
      <c r="C25">
        <v>1.43957</v>
      </c>
    </row>
    <row r="26" spans="1:3">
      <c r="A26" t="s">
        <v>63</v>
      </c>
      <c r="B26">
        <v>0</v>
      </c>
      <c r="C26">
        <v>1.6018520000000001</v>
      </c>
    </row>
    <row r="27" spans="1:3">
      <c r="A27" t="s">
        <v>64</v>
      </c>
      <c r="B27">
        <v>0</v>
      </c>
      <c r="C27">
        <v>2.5922109999999998</v>
      </c>
    </row>
    <row r="28" spans="1:3">
      <c r="A28" t="s">
        <v>61</v>
      </c>
      <c r="B28">
        <v>0.23413600000000001</v>
      </c>
      <c r="C28">
        <v>2.2911280000000001</v>
      </c>
    </row>
    <row r="29" spans="1:3">
      <c r="A29" t="s">
        <v>22</v>
      </c>
      <c r="B29">
        <v>0.33543800000000001</v>
      </c>
      <c r="C29">
        <v>0.25105699999999997</v>
      </c>
    </row>
    <row r="30" spans="1:3">
      <c r="A30" t="s">
        <v>46</v>
      </c>
      <c r="B30">
        <v>0.41673900000000003</v>
      </c>
      <c r="C30">
        <v>0.32292700000000002</v>
      </c>
    </row>
    <row r="31" spans="1:3">
      <c r="A31" t="s">
        <v>30</v>
      </c>
      <c r="B31">
        <v>0.66876899999999995</v>
      </c>
      <c r="C31">
        <v>4.2137219999999997</v>
      </c>
    </row>
    <row r="32" spans="1:3">
      <c r="A32" t="s">
        <v>62</v>
      </c>
      <c r="B32">
        <v>1.144155</v>
      </c>
      <c r="C32">
        <v>0.397868</v>
      </c>
    </row>
    <row r="33" spans="1:3">
      <c r="A33" t="s">
        <v>28</v>
      </c>
      <c r="B33">
        <v>1.2576099999999999</v>
      </c>
      <c r="C33">
        <v>-1</v>
      </c>
    </row>
    <row r="34" spans="1:3">
      <c r="A34" t="s">
        <v>32</v>
      </c>
      <c r="B34">
        <v>1.2974270000000001</v>
      </c>
      <c r="C34">
        <v>-1</v>
      </c>
    </row>
    <row r="35" spans="1:3">
      <c r="A35" t="s">
        <v>49</v>
      </c>
      <c r="B35">
        <v>1.3059149999999999</v>
      </c>
      <c r="C35">
        <v>9.3330999999999997E-2</v>
      </c>
    </row>
    <row r="36" spans="1:3">
      <c r="A36" t="s">
        <v>29</v>
      </c>
      <c r="B36">
        <v>1.7148369999999999</v>
      </c>
      <c r="C36">
        <v>0.76516499999999998</v>
      </c>
    </row>
    <row r="37" spans="1:3">
      <c r="A37" t="s">
        <v>34</v>
      </c>
      <c r="B37">
        <v>1.777317</v>
      </c>
      <c r="C37">
        <v>0.75297999999999998</v>
      </c>
    </row>
    <row r="38" spans="1:3">
      <c r="A38" t="s">
        <v>23</v>
      </c>
      <c r="B38">
        <v>2.4033760000000002</v>
      </c>
      <c r="C38">
        <v>0.71997199999999995</v>
      </c>
    </row>
    <row r="39" spans="1:3">
      <c r="A39" t="s">
        <v>38</v>
      </c>
      <c r="B39">
        <v>2.8095050000000001</v>
      </c>
      <c r="C39">
        <v>0.22109599999999999</v>
      </c>
    </row>
    <row r="40" spans="1:3">
      <c r="A40" t="s">
        <v>27</v>
      </c>
      <c r="B40">
        <v>2.910793</v>
      </c>
      <c r="C40">
        <v>0.208037</v>
      </c>
    </row>
    <row r="41" spans="1:3">
      <c r="A41" t="s">
        <v>52</v>
      </c>
      <c r="B41">
        <v>3.2359710000000002</v>
      </c>
      <c r="C41">
        <v>0.62729699999999999</v>
      </c>
    </row>
    <row r="42" spans="1:3">
      <c r="A42" t="s">
        <v>54</v>
      </c>
      <c r="B42">
        <v>3.931759</v>
      </c>
      <c r="C42">
        <v>0.597943</v>
      </c>
    </row>
    <row r="43" spans="1:3">
      <c r="A43" t="s">
        <v>21</v>
      </c>
      <c r="B43">
        <v>4.1732740000000002</v>
      </c>
      <c r="C43">
        <v>0.97838000000000003</v>
      </c>
    </row>
    <row r="44" spans="1:3">
      <c r="A44" t="s">
        <v>26</v>
      </c>
      <c r="B44">
        <v>4.6657909999999996</v>
      </c>
      <c r="C44">
        <v>6.0538000000000002E-2</v>
      </c>
    </row>
    <row r="45" spans="1:3">
      <c r="A45" t="s">
        <v>48</v>
      </c>
      <c r="B45">
        <v>5.2059620000000004</v>
      </c>
      <c r="C45">
        <v>0.652949</v>
      </c>
    </row>
    <row r="46" spans="1:3">
      <c r="A46" t="s">
        <v>47</v>
      </c>
      <c r="B46">
        <v>5.6317339999999998</v>
      </c>
      <c r="C46">
        <v>5.1810000000000002E-2</v>
      </c>
    </row>
    <row r="47" spans="1:3">
      <c r="A47" t="s">
        <v>65</v>
      </c>
      <c r="B47">
        <v>5.7910310000000003</v>
      </c>
      <c r="C47">
        <v>-1</v>
      </c>
    </row>
    <row r="48" spans="1:3">
      <c r="A48" t="s">
        <v>58</v>
      </c>
      <c r="B48">
        <v>6.4218640000000002</v>
      </c>
      <c r="C48">
        <v>0.53998599999999997</v>
      </c>
    </row>
    <row r="49" spans="1:3">
      <c r="A49" t="s">
        <v>59</v>
      </c>
      <c r="B49">
        <v>7.2491320000000004</v>
      </c>
      <c r="C49">
        <v>3.0483419999999999</v>
      </c>
    </row>
    <row r="50" spans="1:3">
      <c r="A50" t="s">
        <v>36</v>
      </c>
      <c r="B50">
        <v>7.6965849999999998</v>
      </c>
      <c r="C50">
        <v>1.47987</v>
      </c>
    </row>
    <row r="51" spans="1:3">
      <c r="A51" t="s">
        <v>40</v>
      </c>
      <c r="B51">
        <v>11.955327</v>
      </c>
      <c r="C51">
        <v>2.6119469999999998</v>
      </c>
    </row>
    <row r="52" spans="1:3">
      <c r="A52" t="s">
        <v>25</v>
      </c>
      <c r="B52">
        <v>20.510249999999999</v>
      </c>
      <c r="C52">
        <v>2.0361980000000002</v>
      </c>
    </row>
  </sheetData>
  <sortState ref="A2:C52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5" sqref="E5"/>
    </sheetView>
  </sheetViews>
  <sheetFormatPr baseColWidth="10" defaultRowHeight="15" x14ac:dyDescent="0"/>
  <sheetData>
    <row r="1" spans="1:5">
      <c r="A1" t="s">
        <v>0</v>
      </c>
      <c r="B1" t="s">
        <v>5</v>
      </c>
      <c r="C1" t="s">
        <v>6</v>
      </c>
    </row>
    <row r="2" spans="1:5">
      <c r="A2" t="s">
        <v>16</v>
      </c>
      <c r="B2">
        <v>0</v>
      </c>
      <c r="C2" t="s">
        <v>72</v>
      </c>
      <c r="E2" t="s">
        <v>73</v>
      </c>
    </row>
    <row r="3" spans="1:5">
      <c r="A3" t="s">
        <v>23</v>
      </c>
      <c r="B3">
        <v>0</v>
      </c>
      <c r="C3">
        <v>0</v>
      </c>
      <c r="E3">
        <f>ROWS(B36:B52)</f>
        <v>17</v>
      </c>
    </row>
    <row r="4" spans="1:5">
      <c r="A4" t="s">
        <v>24</v>
      </c>
      <c r="B4">
        <v>0</v>
      </c>
      <c r="C4" t="e">
        <f>-nan</f>
        <v>#NAME?</v>
      </c>
      <c r="E4" t="s">
        <v>317</v>
      </c>
    </row>
    <row r="5" spans="1:5">
      <c r="A5" t="s">
        <v>25</v>
      </c>
      <c r="B5">
        <v>0</v>
      </c>
      <c r="C5">
        <v>0</v>
      </c>
      <c r="E5">
        <f>SUM(B2:B52)</f>
        <v>59.577193999999999</v>
      </c>
    </row>
    <row r="6" spans="1:5">
      <c r="A6" t="s">
        <v>26</v>
      </c>
      <c r="B6">
        <v>0</v>
      </c>
      <c r="C6">
        <v>0</v>
      </c>
    </row>
    <row r="7" spans="1:5">
      <c r="A7" t="s">
        <v>27</v>
      </c>
      <c r="B7">
        <v>0</v>
      </c>
      <c r="C7">
        <v>0</v>
      </c>
    </row>
    <row r="8" spans="1:5">
      <c r="A8" t="s">
        <v>29</v>
      </c>
      <c r="B8">
        <v>0</v>
      </c>
      <c r="C8">
        <v>0</v>
      </c>
    </row>
    <row r="9" spans="1:5">
      <c r="A9" t="s">
        <v>30</v>
      </c>
      <c r="B9">
        <v>0</v>
      </c>
      <c r="C9">
        <v>0</v>
      </c>
    </row>
    <row r="10" spans="1:5">
      <c r="A10" t="s">
        <v>31</v>
      </c>
      <c r="B10">
        <v>0</v>
      </c>
      <c r="C10">
        <v>3.648809</v>
      </c>
    </row>
    <row r="11" spans="1:5">
      <c r="A11" t="s">
        <v>33</v>
      </c>
      <c r="B11">
        <v>0</v>
      </c>
      <c r="C11" t="e">
        <f>-nan</f>
        <v>#NAME?</v>
      </c>
    </row>
    <row r="12" spans="1:5">
      <c r="A12" t="s">
        <v>35</v>
      </c>
      <c r="B12">
        <v>0</v>
      </c>
      <c r="C12" t="e">
        <f>-nan</f>
        <v>#NAME?</v>
      </c>
    </row>
    <row r="13" spans="1:5">
      <c r="A13" t="s">
        <v>36</v>
      </c>
      <c r="B13">
        <v>0</v>
      </c>
      <c r="C13">
        <v>0</v>
      </c>
    </row>
    <row r="14" spans="1:5">
      <c r="A14" t="s">
        <v>37</v>
      </c>
      <c r="B14">
        <v>0</v>
      </c>
      <c r="C14" t="e">
        <f>-nan</f>
        <v>#NAME?</v>
      </c>
    </row>
    <row r="15" spans="1:5">
      <c r="A15" t="s">
        <v>38</v>
      </c>
      <c r="B15">
        <v>0</v>
      </c>
      <c r="C15">
        <v>0</v>
      </c>
    </row>
    <row r="16" spans="1:5">
      <c r="A16" t="s">
        <v>39</v>
      </c>
      <c r="B16">
        <v>0</v>
      </c>
      <c r="C16" t="e">
        <f>-nan</f>
        <v>#NAME?</v>
      </c>
    </row>
    <row r="17" spans="1:3">
      <c r="A17" t="s">
        <v>40</v>
      </c>
      <c r="B17">
        <v>0</v>
      </c>
      <c r="C17">
        <v>0</v>
      </c>
    </row>
    <row r="18" spans="1:3">
      <c r="A18" t="s">
        <v>41</v>
      </c>
      <c r="B18">
        <v>0</v>
      </c>
      <c r="C18" t="e">
        <f>-nan</f>
        <v>#NAME?</v>
      </c>
    </row>
    <row r="19" spans="1:3">
      <c r="A19" t="s">
        <v>42</v>
      </c>
      <c r="B19">
        <v>0</v>
      </c>
      <c r="C19" t="e">
        <f>-nan</f>
        <v>#NAME?</v>
      </c>
    </row>
    <row r="20" spans="1:3">
      <c r="A20" t="s">
        <v>43</v>
      </c>
      <c r="B20">
        <v>0</v>
      </c>
      <c r="C20" t="e">
        <f>-nan</f>
        <v>#NAME?</v>
      </c>
    </row>
    <row r="21" spans="1:3">
      <c r="A21" t="s">
        <v>44</v>
      </c>
      <c r="B21">
        <v>0</v>
      </c>
      <c r="C21" t="e">
        <f>-nan</f>
        <v>#NAME?</v>
      </c>
    </row>
    <row r="22" spans="1:3">
      <c r="A22" t="s">
        <v>45</v>
      </c>
      <c r="B22">
        <v>0</v>
      </c>
      <c r="C22" t="e">
        <f>-nan</f>
        <v>#NAME?</v>
      </c>
    </row>
    <row r="23" spans="1:3">
      <c r="A23" t="s">
        <v>46</v>
      </c>
      <c r="B23">
        <v>0</v>
      </c>
      <c r="C23">
        <v>0</v>
      </c>
    </row>
    <row r="24" spans="1:3">
      <c r="A24" t="s">
        <v>49</v>
      </c>
      <c r="B24">
        <v>0</v>
      </c>
      <c r="C24">
        <v>0</v>
      </c>
    </row>
    <row r="25" spans="1:3">
      <c r="A25" t="s">
        <v>50</v>
      </c>
      <c r="B25">
        <v>0</v>
      </c>
      <c r="C25">
        <v>2.9419529999999998</v>
      </c>
    </row>
    <row r="26" spans="1:3">
      <c r="A26" t="s">
        <v>51</v>
      </c>
      <c r="B26">
        <v>0</v>
      </c>
      <c r="C26" t="e">
        <f>-nan</f>
        <v>#NAME?</v>
      </c>
    </row>
    <row r="27" spans="1:3">
      <c r="A27" t="s">
        <v>53</v>
      </c>
      <c r="B27">
        <v>0</v>
      </c>
      <c r="C27" t="e">
        <f>-nan</f>
        <v>#NAME?</v>
      </c>
    </row>
    <row r="28" spans="1:3">
      <c r="A28" t="s">
        <v>54</v>
      </c>
      <c r="B28">
        <v>0</v>
      </c>
      <c r="C28">
        <v>0</v>
      </c>
    </row>
    <row r="29" spans="1:3">
      <c r="A29" t="s">
        <v>55</v>
      </c>
      <c r="B29">
        <v>0</v>
      </c>
      <c r="C29" t="e">
        <f>-nan</f>
        <v>#NAME?</v>
      </c>
    </row>
    <row r="30" spans="1:3">
      <c r="A30" t="s">
        <v>57</v>
      </c>
      <c r="B30">
        <v>0</v>
      </c>
      <c r="C30" t="e">
        <f>-nan</f>
        <v>#NAME?</v>
      </c>
    </row>
    <row r="31" spans="1:3">
      <c r="A31" t="s">
        <v>59</v>
      </c>
      <c r="B31">
        <v>0</v>
      </c>
      <c r="C31">
        <v>0</v>
      </c>
    </row>
    <row r="32" spans="1:3">
      <c r="A32" t="s">
        <v>60</v>
      </c>
      <c r="B32">
        <v>0</v>
      </c>
      <c r="C32" t="e">
        <f>-nan</f>
        <v>#NAME?</v>
      </c>
    </row>
    <row r="33" spans="1:3">
      <c r="A33" t="s">
        <v>62</v>
      </c>
      <c r="B33">
        <v>0</v>
      </c>
      <c r="C33">
        <v>0</v>
      </c>
    </row>
    <row r="34" spans="1:3">
      <c r="A34" t="s">
        <v>63</v>
      </c>
      <c r="B34">
        <v>0</v>
      </c>
      <c r="C34" t="e">
        <f>-nan</f>
        <v>#NAME?</v>
      </c>
    </row>
    <row r="35" spans="1:3">
      <c r="A35" t="s">
        <v>64</v>
      </c>
      <c r="B35">
        <v>0</v>
      </c>
      <c r="C35" t="e">
        <f>-nan</f>
        <v>#NAME?</v>
      </c>
    </row>
    <row r="36" spans="1:3">
      <c r="A36" t="s">
        <v>28</v>
      </c>
      <c r="B36">
        <v>0.26724500000000001</v>
      </c>
      <c r="C36">
        <v>0</v>
      </c>
    </row>
    <row r="37" spans="1:3">
      <c r="A37" t="s">
        <v>56</v>
      </c>
      <c r="B37">
        <v>0.65711299999999995</v>
      </c>
      <c r="C37">
        <v>8.8100999999999999E-2</v>
      </c>
    </row>
    <row r="38" spans="1:3">
      <c r="A38" t="s">
        <v>32</v>
      </c>
      <c r="B38">
        <v>0.83547499999999997</v>
      </c>
      <c r="C38">
        <v>-1</v>
      </c>
    </row>
    <row r="39" spans="1:3">
      <c r="A39" t="s">
        <v>19</v>
      </c>
      <c r="B39">
        <v>0.84387100000000004</v>
      </c>
      <c r="C39">
        <v>5.6106999999999997E-2</v>
      </c>
    </row>
    <row r="40" spans="1:3">
      <c r="A40" t="s">
        <v>52</v>
      </c>
      <c r="B40">
        <v>1.0138510000000001</v>
      </c>
      <c r="C40">
        <v>8.0101000000000006E-2</v>
      </c>
    </row>
    <row r="41" spans="1:3">
      <c r="A41" t="s">
        <v>17</v>
      </c>
      <c r="B41">
        <v>1.3463620000000001</v>
      </c>
      <c r="C41">
        <v>0.61225799999999997</v>
      </c>
    </row>
    <row r="42" spans="1:3">
      <c r="A42" t="s">
        <v>61</v>
      </c>
      <c r="B42">
        <v>1.507169</v>
      </c>
      <c r="C42">
        <v>0.33407999999999999</v>
      </c>
    </row>
    <row r="43" spans="1:3">
      <c r="A43" t="s">
        <v>47</v>
      </c>
      <c r="B43">
        <v>1.6418919999999999</v>
      </c>
      <c r="C43">
        <v>0.75675000000000003</v>
      </c>
    </row>
    <row r="44" spans="1:3">
      <c r="A44" t="s">
        <v>15</v>
      </c>
      <c r="B44">
        <v>3.0048819999999998</v>
      </c>
      <c r="C44">
        <v>0.52996699999999997</v>
      </c>
    </row>
    <row r="45" spans="1:3">
      <c r="A45" t="s">
        <v>34</v>
      </c>
      <c r="B45">
        <v>3.248599</v>
      </c>
      <c r="C45">
        <v>0.72096800000000005</v>
      </c>
    </row>
    <row r="46" spans="1:3">
      <c r="A46" t="s">
        <v>65</v>
      </c>
      <c r="B46">
        <v>3.3537880000000002</v>
      </c>
      <c r="C46">
        <v>-1</v>
      </c>
    </row>
    <row r="47" spans="1:3">
      <c r="A47" t="s">
        <v>22</v>
      </c>
      <c r="B47">
        <v>3.5624319999999998</v>
      </c>
      <c r="C47">
        <v>0.68235000000000001</v>
      </c>
    </row>
    <row r="48" spans="1:3">
      <c r="A48" t="s">
        <v>21</v>
      </c>
      <c r="B48">
        <v>5.0716929999999998</v>
      </c>
      <c r="C48">
        <v>3.9076E-2</v>
      </c>
    </row>
    <row r="49" spans="1:3">
      <c r="A49" t="s">
        <v>20</v>
      </c>
      <c r="B49">
        <v>5.7005169999999996</v>
      </c>
      <c r="C49">
        <v>2.7289089999999998</v>
      </c>
    </row>
    <row r="50" spans="1:3">
      <c r="A50" t="s">
        <v>48</v>
      </c>
      <c r="B50">
        <v>5.7196930000000004</v>
      </c>
      <c r="C50">
        <v>4.5749690000000003</v>
      </c>
    </row>
    <row r="51" spans="1:3">
      <c r="A51" t="s">
        <v>58</v>
      </c>
      <c r="B51">
        <v>7.1976100000000001</v>
      </c>
      <c r="C51">
        <v>3.5169039999999998</v>
      </c>
    </row>
    <row r="52" spans="1:3">
      <c r="A52" t="s">
        <v>18</v>
      </c>
      <c r="B52">
        <v>14.605002000000001</v>
      </c>
      <c r="C52">
        <v>4.842231</v>
      </c>
    </row>
  </sheetData>
  <sortState ref="A2:C52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D2"/>
    </sheetView>
  </sheetViews>
  <sheetFormatPr baseColWidth="10" defaultRowHeight="15" x14ac:dyDescent="0"/>
  <sheetData>
    <row r="1" spans="1:7">
      <c r="A1" t="s">
        <v>74</v>
      </c>
      <c r="B1" t="s">
        <v>66</v>
      </c>
      <c r="C1" t="s">
        <v>67</v>
      </c>
      <c r="D1" t="s">
        <v>68</v>
      </c>
    </row>
    <row r="2" spans="1:7">
      <c r="A2">
        <v>51</v>
      </c>
      <c r="B2">
        <v>19</v>
      </c>
      <c r="C2">
        <v>25</v>
      </c>
      <c r="D2">
        <v>17</v>
      </c>
    </row>
    <row r="3" spans="1:7">
      <c r="G3">
        <f>C2+D2</f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workbookViewId="0">
      <selection activeCell="A51" sqref="A51:I51"/>
    </sheetView>
  </sheetViews>
  <sheetFormatPr baseColWidth="10" defaultRowHeight="15" x14ac:dyDescent="0"/>
  <sheetData>
    <row r="1" spans="1:9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15</v>
      </c>
      <c r="C2" t="s">
        <v>90</v>
      </c>
      <c r="D2">
        <v>3.7360000000000002E-3</v>
      </c>
      <c r="E2">
        <v>7.4021000000000003E-2</v>
      </c>
      <c r="F2">
        <v>0</v>
      </c>
      <c r="G2">
        <v>0</v>
      </c>
      <c r="H2">
        <v>3.0048819999999998</v>
      </c>
      <c r="I2">
        <v>7.5299670000000001</v>
      </c>
    </row>
    <row r="3" spans="1:9">
      <c r="A3" t="s">
        <v>16</v>
      </c>
      <c r="C3" t="s">
        <v>77</v>
      </c>
      <c r="D3">
        <v>4.8999999999999998E-5</v>
      </c>
      <c r="E3">
        <v>9.2800000000000001E-4</v>
      </c>
      <c r="F3">
        <v>0</v>
      </c>
      <c r="G3">
        <v>0.90646800000000005</v>
      </c>
      <c r="H3">
        <v>0</v>
      </c>
      <c r="I3" t="e">
        <f>-nan</f>
        <v>#NAME?</v>
      </c>
    </row>
    <row r="4" spans="1:9">
      <c r="A4" t="s">
        <v>17</v>
      </c>
      <c r="C4" t="s">
        <v>123</v>
      </c>
      <c r="D4">
        <v>0.59380900000000003</v>
      </c>
      <c r="E4">
        <v>0.21118000000000001</v>
      </c>
      <c r="F4">
        <v>0</v>
      </c>
      <c r="G4">
        <v>0.67605000000000004</v>
      </c>
      <c r="H4">
        <v>1.3463620000000001</v>
      </c>
      <c r="I4">
        <v>0.61225799999999997</v>
      </c>
    </row>
    <row r="5" spans="1:9">
      <c r="A5" t="s">
        <v>18</v>
      </c>
      <c r="B5" t="s">
        <v>312</v>
      </c>
      <c r="C5" t="s">
        <v>104</v>
      </c>
      <c r="D5">
        <v>1.5542E-2</v>
      </c>
      <c r="E5">
        <v>6.3653000000000001E-2</v>
      </c>
      <c r="F5">
        <v>0</v>
      </c>
      <c r="G5">
        <v>0</v>
      </c>
      <c r="H5">
        <v>14.605002000000001</v>
      </c>
      <c r="I5">
        <v>6.842231</v>
      </c>
    </row>
    <row r="6" spans="1:9">
      <c r="A6" t="s">
        <v>19</v>
      </c>
      <c r="C6" t="s">
        <v>118</v>
      </c>
      <c r="D6">
        <v>0.49094100000000002</v>
      </c>
      <c r="E6">
        <v>0.261855</v>
      </c>
      <c r="F6">
        <v>0</v>
      </c>
      <c r="G6">
        <v>3.9553099999999999</v>
      </c>
      <c r="H6">
        <v>0.84387100000000004</v>
      </c>
      <c r="I6">
        <v>1.956107</v>
      </c>
    </row>
    <row r="7" spans="1:9">
      <c r="A7" t="s">
        <v>20</v>
      </c>
      <c r="C7" t="s">
        <v>94</v>
      </c>
      <c r="D7">
        <v>7.2820000000000003E-3</v>
      </c>
      <c r="E7">
        <v>0.123222</v>
      </c>
      <c r="F7">
        <v>0</v>
      </c>
      <c r="G7">
        <v>0</v>
      </c>
      <c r="H7">
        <v>5.7005169999999996</v>
      </c>
      <c r="I7">
        <v>6.7289089999999998</v>
      </c>
    </row>
    <row r="8" spans="1:9">
      <c r="A8" t="s">
        <v>21</v>
      </c>
      <c r="C8" t="s">
        <v>97</v>
      </c>
      <c r="D8">
        <v>9.2739999999999993E-3</v>
      </c>
      <c r="E8">
        <v>3.9151999999999999E-2</v>
      </c>
      <c r="F8">
        <v>4.1732740000000002</v>
      </c>
      <c r="G8">
        <v>6.9783799999999996</v>
      </c>
      <c r="H8">
        <v>5.0716929999999998</v>
      </c>
      <c r="I8">
        <v>7.0390759999999997</v>
      </c>
    </row>
    <row r="9" spans="1:9">
      <c r="A9" t="s">
        <v>125</v>
      </c>
      <c r="C9" t="s">
        <v>124</v>
      </c>
      <c r="D9">
        <v>6.2379999999999996E-3</v>
      </c>
      <c r="E9">
        <v>8.0578999999999998E-2</v>
      </c>
      <c r="F9">
        <v>0.33543800000000001</v>
      </c>
      <c r="G9">
        <v>3.2510569999999999</v>
      </c>
      <c r="H9">
        <v>3.5624319999999998</v>
      </c>
      <c r="I9">
        <v>3.68235</v>
      </c>
    </row>
    <row r="10" spans="1:9">
      <c r="A10" t="s">
        <v>23</v>
      </c>
      <c r="C10" t="s">
        <v>121</v>
      </c>
      <c r="D10">
        <v>0.55440900000000004</v>
      </c>
      <c r="E10">
        <v>0.34508499999999998</v>
      </c>
      <c r="F10">
        <v>2.4033760000000002</v>
      </c>
      <c r="G10">
        <v>3.7199719999999998</v>
      </c>
      <c r="H10">
        <v>0</v>
      </c>
      <c r="I10">
        <v>0</v>
      </c>
    </row>
    <row r="11" spans="1:9">
      <c r="A11" t="s">
        <v>24</v>
      </c>
      <c r="C11" t="s">
        <v>78</v>
      </c>
      <c r="D11">
        <v>7.1000000000000005E-5</v>
      </c>
      <c r="E11">
        <v>9.4899999999999997E-4</v>
      </c>
      <c r="F11">
        <v>0</v>
      </c>
      <c r="G11">
        <v>0.95271799999999995</v>
      </c>
      <c r="H11">
        <v>0</v>
      </c>
      <c r="I11" t="e">
        <f>-nan</f>
        <v>#NAME?</v>
      </c>
    </row>
    <row r="12" spans="1:9">
      <c r="A12" t="s">
        <v>25</v>
      </c>
      <c r="C12" t="s">
        <v>105</v>
      </c>
      <c r="D12">
        <v>2.0733999999999999E-2</v>
      </c>
      <c r="E12">
        <v>7.3489999999999996E-3</v>
      </c>
      <c r="F12">
        <v>20.510249999999999</v>
      </c>
      <c r="G12">
        <v>22.036197999999999</v>
      </c>
      <c r="H12">
        <v>0</v>
      </c>
      <c r="I12">
        <v>0</v>
      </c>
    </row>
    <row r="13" spans="1:9">
      <c r="A13" t="s">
        <v>26</v>
      </c>
      <c r="C13" t="s">
        <v>93</v>
      </c>
      <c r="D13">
        <v>6.8510000000000003E-3</v>
      </c>
      <c r="E13">
        <v>0.138542</v>
      </c>
      <c r="F13">
        <v>4.6657909999999996</v>
      </c>
      <c r="G13">
        <v>7.0605380000000002</v>
      </c>
      <c r="H13">
        <v>0</v>
      </c>
      <c r="I13">
        <v>0</v>
      </c>
    </row>
    <row r="14" spans="1:9">
      <c r="A14" t="s">
        <v>27</v>
      </c>
      <c r="C14" t="s">
        <v>112</v>
      </c>
      <c r="D14">
        <v>0.25537199999999999</v>
      </c>
      <c r="E14">
        <v>2.5433999999999998E-2</v>
      </c>
      <c r="F14">
        <v>2.910793</v>
      </c>
      <c r="G14">
        <v>3.208037</v>
      </c>
      <c r="H14">
        <v>0</v>
      </c>
      <c r="I14">
        <v>0</v>
      </c>
    </row>
    <row r="15" spans="1:9">
      <c r="A15" t="s">
        <v>28</v>
      </c>
      <c r="C15" t="s">
        <v>84</v>
      </c>
      <c r="D15">
        <v>1.586E-3</v>
      </c>
      <c r="E15">
        <v>0</v>
      </c>
      <c r="F15">
        <v>1.2576099999999999</v>
      </c>
      <c r="G15">
        <v>-1</v>
      </c>
      <c r="H15">
        <v>0.26724500000000001</v>
      </c>
      <c r="I15">
        <v>-1</v>
      </c>
    </row>
    <row r="16" spans="1:9">
      <c r="A16" t="s">
        <v>29</v>
      </c>
      <c r="C16" t="s">
        <v>120</v>
      </c>
      <c r="D16">
        <v>0.54527999999999999</v>
      </c>
      <c r="E16">
        <v>0.35388599999999998</v>
      </c>
      <c r="F16">
        <v>1.7148369999999999</v>
      </c>
      <c r="G16">
        <v>3.7651650000000001</v>
      </c>
      <c r="H16">
        <v>0</v>
      </c>
      <c r="I16">
        <v>0</v>
      </c>
    </row>
    <row r="17" spans="1:9">
      <c r="A17" t="s">
        <v>30</v>
      </c>
      <c r="C17" t="s">
        <v>115</v>
      </c>
      <c r="D17">
        <v>0.37425700000000001</v>
      </c>
      <c r="E17">
        <v>0.124336</v>
      </c>
      <c r="F17">
        <v>0.66876899999999995</v>
      </c>
      <c r="G17">
        <v>4.2137219999999997</v>
      </c>
      <c r="H17">
        <v>0</v>
      </c>
      <c r="I17">
        <v>0</v>
      </c>
    </row>
    <row r="18" spans="1:9">
      <c r="A18" t="s">
        <v>31</v>
      </c>
      <c r="B18" t="s">
        <v>31</v>
      </c>
      <c r="C18" t="s">
        <v>89</v>
      </c>
      <c r="D18">
        <v>3.3869999999999998E-3</v>
      </c>
      <c r="E18">
        <v>2.238E-3</v>
      </c>
      <c r="F18">
        <v>0</v>
      </c>
      <c r="G18">
        <v>0.96520799999999995</v>
      </c>
      <c r="H18">
        <v>0</v>
      </c>
      <c r="I18">
        <v>3.648809</v>
      </c>
    </row>
    <row r="19" spans="1:9">
      <c r="A19" t="s">
        <v>32</v>
      </c>
      <c r="C19" t="s">
        <v>86</v>
      </c>
      <c r="D19">
        <v>2.2070000000000002E-3</v>
      </c>
      <c r="E19">
        <v>0</v>
      </c>
      <c r="F19">
        <v>1.2974270000000001</v>
      </c>
      <c r="G19">
        <v>-1</v>
      </c>
      <c r="H19">
        <v>0.83547499999999997</v>
      </c>
      <c r="I19">
        <v>-1</v>
      </c>
    </row>
    <row r="20" spans="1:9">
      <c r="A20" t="s">
        <v>33</v>
      </c>
      <c r="B20" t="s">
        <v>304</v>
      </c>
      <c r="C20" t="s">
        <v>80</v>
      </c>
      <c r="D20">
        <v>6.8000000000000005E-4</v>
      </c>
      <c r="E20">
        <v>1.9910000000000001E-3</v>
      </c>
      <c r="F20">
        <v>0</v>
      </c>
      <c r="G20">
        <v>1.98061</v>
      </c>
      <c r="H20">
        <v>0</v>
      </c>
      <c r="I20" t="e">
        <f>-nan</f>
        <v>#NAME?</v>
      </c>
    </row>
    <row r="21" spans="1:9">
      <c r="A21" t="s">
        <v>34</v>
      </c>
      <c r="B21" t="s">
        <v>311</v>
      </c>
      <c r="C21" t="s">
        <v>92</v>
      </c>
      <c r="D21">
        <v>6.522E-3</v>
      </c>
      <c r="E21">
        <v>9.2174000000000006E-2</v>
      </c>
      <c r="F21">
        <v>1.777317</v>
      </c>
      <c r="G21">
        <v>4.75298</v>
      </c>
      <c r="H21">
        <v>3.248599</v>
      </c>
      <c r="I21">
        <v>4.7209680000000001</v>
      </c>
    </row>
    <row r="22" spans="1:9">
      <c r="A22" t="s">
        <v>35</v>
      </c>
      <c r="C22" t="s">
        <v>82</v>
      </c>
      <c r="D22">
        <v>7.9799999999999999E-4</v>
      </c>
      <c r="E22">
        <v>2.4620000000000002E-3</v>
      </c>
      <c r="F22">
        <v>0</v>
      </c>
      <c r="G22">
        <v>2.434202</v>
      </c>
      <c r="H22">
        <v>0</v>
      </c>
      <c r="I22" t="e">
        <f>-nan</f>
        <v>#NAME?</v>
      </c>
    </row>
    <row r="23" spans="1:9">
      <c r="A23" t="s">
        <v>36</v>
      </c>
      <c r="C23" t="s">
        <v>96</v>
      </c>
      <c r="D23">
        <v>8.4279999999999997E-3</v>
      </c>
      <c r="E23">
        <v>9.6962000000000007E-2</v>
      </c>
      <c r="F23">
        <v>7.6965849999999998</v>
      </c>
      <c r="G23">
        <v>8.47987</v>
      </c>
      <c r="H23">
        <v>0</v>
      </c>
      <c r="I23">
        <v>0</v>
      </c>
    </row>
    <row r="24" spans="1:9">
      <c r="A24" t="s">
        <v>37</v>
      </c>
      <c r="C24" t="s">
        <v>113</v>
      </c>
      <c r="D24">
        <v>0.34050399999999997</v>
      </c>
      <c r="E24">
        <v>1.9588000000000001E-2</v>
      </c>
      <c r="F24">
        <v>0</v>
      </c>
      <c r="G24">
        <v>34.449326999999997</v>
      </c>
      <c r="H24">
        <v>0</v>
      </c>
      <c r="I24" t="e">
        <f>-nan</f>
        <v>#NAME?</v>
      </c>
    </row>
    <row r="25" spans="1:9">
      <c r="A25" t="s">
        <v>39</v>
      </c>
      <c r="C25" t="s">
        <v>87</v>
      </c>
      <c r="D25">
        <v>3.0769999999999999E-3</v>
      </c>
      <c r="E25">
        <v>3.4190000000000002E-3</v>
      </c>
      <c r="F25">
        <v>0</v>
      </c>
      <c r="G25">
        <v>3.4119980000000001</v>
      </c>
      <c r="H25">
        <v>0</v>
      </c>
      <c r="I25" t="e">
        <f>-nan</f>
        <v>#NAME?</v>
      </c>
    </row>
    <row r="26" spans="1:9">
      <c r="A26" t="s">
        <v>38</v>
      </c>
      <c r="C26" t="s">
        <v>88</v>
      </c>
      <c r="D26">
        <v>3.3400000000000001E-3</v>
      </c>
      <c r="E26">
        <v>6.2054999999999999E-2</v>
      </c>
      <c r="F26">
        <v>2.8095050000000001</v>
      </c>
      <c r="G26">
        <v>7.2210960000000002</v>
      </c>
      <c r="H26">
        <v>0</v>
      </c>
      <c r="I26">
        <v>0</v>
      </c>
    </row>
    <row r="27" spans="1:9">
      <c r="A27" t="s">
        <v>40</v>
      </c>
      <c r="C27" t="s">
        <v>101</v>
      </c>
      <c r="D27">
        <v>1.2529E-2</v>
      </c>
      <c r="E27">
        <v>1.6348000000000001E-2</v>
      </c>
      <c r="F27">
        <v>11.955327</v>
      </c>
      <c r="G27">
        <v>12.611947000000001</v>
      </c>
      <c r="H27">
        <v>0</v>
      </c>
      <c r="I27">
        <v>0</v>
      </c>
    </row>
    <row r="28" spans="1:9">
      <c r="A28" t="s">
        <v>41</v>
      </c>
      <c r="B28" t="s">
        <v>315</v>
      </c>
      <c r="C28" t="s">
        <v>41</v>
      </c>
      <c r="D28">
        <v>0.166849</v>
      </c>
      <c r="E28">
        <v>2.2155000000000001E-2</v>
      </c>
      <c r="F28">
        <v>0</v>
      </c>
      <c r="G28">
        <v>26.932956999999998</v>
      </c>
      <c r="H28">
        <v>0</v>
      </c>
      <c r="I28" t="e">
        <f>-nan</f>
        <v>#NAME?</v>
      </c>
    </row>
    <row r="29" spans="1:9">
      <c r="A29" t="s">
        <v>42</v>
      </c>
      <c r="C29" t="s">
        <v>75</v>
      </c>
      <c r="D29">
        <v>5.0000000000000004E-6</v>
      </c>
      <c r="E29">
        <v>6.87E-4</v>
      </c>
      <c r="F29">
        <v>0</v>
      </c>
      <c r="G29">
        <v>0.60130099999999997</v>
      </c>
      <c r="H29">
        <v>0</v>
      </c>
      <c r="I29" t="e">
        <f>-nan</f>
        <v>#NAME?</v>
      </c>
    </row>
    <row r="30" spans="1:9">
      <c r="A30" t="s">
        <v>43</v>
      </c>
      <c r="C30" t="s">
        <v>109</v>
      </c>
      <c r="D30">
        <v>0.151972</v>
      </c>
      <c r="E30">
        <v>1.8356000000000001E-2</v>
      </c>
      <c r="F30">
        <v>0</v>
      </c>
      <c r="G30">
        <v>21.831368999999999</v>
      </c>
      <c r="H30">
        <v>0</v>
      </c>
      <c r="I30" t="e">
        <f>-nan</f>
        <v>#NAME?</v>
      </c>
    </row>
    <row r="31" spans="1:9">
      <c r="A31" t="s">
        <v>44</v>
      </c>
      <c r="C31" t="s">
        <v>114</v>
      </c>
      <c r="D31">
        <v>0.357547</v>
      </c>
      <c r="E31">
        <v>1.3245E-2</v>
      </c>
      <c r="F31">
        <v>0</v>
      </c>
      <c r="G31">
        <v>24.711739000000001</v>
      </c>
      <c r="H31">
        <v>0</v>
      </c>
      <c r="I31" t="e">
        <f>-nan</f>
        <v>#NAME?</v>
      </c>
    </row>
    <row r="32" spans="1:9">
      <c r="A32" t="s">
        <v>45</v>
      </c>
      <c r="C32" t="s">
        <v>108</v>
      </c>
      <c r="D32">
        <v>0.14430100000000001</v>
      </c>
      <c r="E32">
        <v>1.9082999999999999E-2</v>
      </c>
      <c r="F32">
        <v>0</v>
      </c>
      <c r="G32">
        <v>22.457906999999999</v>
      </c>
      <c r="H32">
        <v>0</v>
      </c>
      <c r="I32" t="e">
        <f>-nan</f>
        <v>#NAME?</v>
      </c>
    </row>
    <row r="33" spans="1:9">
      <c r="A33" t="s">
        <v>46</v>
      </c>
      <c r="B33" t="s">
        <v>308</v>
      </c>
      <c r="C33" t="s">
        <v>119</v>
      </c>
      <c r="D33">
        <v>0.52009700000000003</v>
      </c>
      <c r="E33">
        <v>0.27912900000000002</v>
      </c>
      <c r="F33">
        <v>0.41673900000000003</v>
      </c>
      <c r="G33">
        <v>3.322927</v>
      </c>
      <c r="H33">
        <v>0</v>
      </c>
      <c r="I33">
        <v>0</v>
      </c>
    </row>
    <row r="34" spans="1:9">
      <c r="A34" t="s">
        <v>47</v>
      </c>
      <c r="B34" t="s">
        <v>316</v>
      </c>
      <c r="C34" t="s">
        <v>98</v>
      </c>
      <c r="D34">
        <v>9.3259999999999992E-3</v>
      </c>
      <c r="E34">
        <v>2.4126000000000002E-2</v>
      </c>
      <c r="F34">
        <v>5.6317339999999998</v>
      </c>
      <c r="G34">
        <v>5.0518099999999997</v>
      </c>
      <c r="H34">
        <v>1.6418919999999999</v>
      </c>
      <c r="I34">
        <v>3.7567499999999998</v>
      </c>
    </row>
    <row r="35" spans="1:9">
      <c r="A35" t="s">
        <v>48</v>
      </c>
      <c r="C35" t="s">
        <v>100</v>
      </c>
      <c r="D35">
        <v>1.1081000000000001E-2</v>
      </c>
      <c r="E35">
        <v>6.0927000000000002E-2</v>
      </c>
      <c r="F35">
        <v>5.2059620000000004</v>
      </c>
      <c r="G35">
        <v>7.6529489999999996</v>
      </c>
      <c r="H35">
        <v>5.7196930000000004</v>
      </c>
      <c r="I35">
        <v>7.5749690000000003</v>
      </c>
    </row>
    <row r="36" spans="1:9">
      <c r="A36" t="s">
        <v>49</v>
      </c>
      <c r="C36" t="s">
        <v>107</v>
      </c>
      <c r="D36">
        <v>0.109334</v>
      </c>
      <c r="E36">
        <v>8.6847999999999995E-2</v>
      </c>
      <c r="F36">
        <v>1.3059149999999999</v>
      </c>
      <c r="G36">
        <v>4.0933310000000001</v>
      </c>
      <c r="H36">
        <v>0</v>
      </c>
      <c r="I36">
        <v>0</v>
      </c>
    </row>
    <row r="37" spans="1:9">
      <c r="A37" t="s">
        <v>50</v>
      </c>
      <c r="C37" t="s">
        <v>110</v>
      </c>
      <c r="D37">
        <v>0.178096</v>
      </c>
      <c r="E37">
        <v>6.7507999999999999E-2</v>
      </c>
      <c r="F37">
        <v>0</v>
      </c>
      <c r="G37">
        <v>0</v>
      </c>
      <c r="H37">
        <v>0</v>
      </c>
      <c r="I37">
        <v>2.9419529999999998</v>
      </c>
    </row>
    <row r="38" spans="1:9">
      <c r="A38" t="s">
        <v>51</v>
      </c>
      <c r="B38" t="s">
        <v>313</v>
      </c>
      <c r="C38" t="s">
        <v>76</v>
      </c>
      <c r="D38">
        <v>7.9999999999999996E-6</v>
      </c>
      <c r="E38">
        <v>7.0600000000000003E-4</v>
      </c>
      <c r="F38">
        <v>0</v>
      </c>
      <c r="G38">
        <v>0.67154899999999995</v>
      </c>
      <c r="H38">
        <v>0</v>
      </c>
      <c r="I38" t="e">
        <f>-nan</f>
        <v>#NAME?</v>
      </c>
    </row>
    <row r="39" spans="1:9">
      <c r="A39" t="s">
        <v>52</v>
      </c>
      <c r="B39" t="s">
        <v>293</v>
      </c>
      <c r="C39" t="s">
        <v>103</v>
      </c>
      <c r="D39">
        <v>1.4468E-2</v>
      </c>
      <c r="E39">
        <v>9.9399000000000001E-2</v>
      </c>
      <c r="F39">
        <v>3.2359710000000002</v>
      </c>
      <c r="G39">
        <v>5.6272970000000004</v>
      </c>
      <c r="H39">
        <v>1.0138510000000001</v>
      </c>
      <c r="I39">
        <v>4.080101</v>
      </c>
    </row>
    <row r="40" spans="1:9">
      <c r="A40" t="s">
        <v>53</v>
      </c>
      <c r="B40" t="s">
        <v>309</v>
      </c>
      <c r="C40" t="s">
        <v>106</v>
      </c>
      <c r="D40">
        <v>7.4449000000000001E-2</v>
      </c>
      <c r="E40">
        <v>1.5897000000000001E-2</v>
      </c>
      <c r="F40">
        <v>0</v>
      </c>
      <c r="G40">
        <v>17.124818999999999</v>
      </c>
      <c r="H40">
        <v>0</v>
      </c>
      <c r="I40" t="e">
        <f>-nan</f>
        <v>#NAME?</v>
      </c>
    </row>
    <row r="41" spans="1:9">
      <c r="A41" t="s">
        <v>54</v>
      </c>
      <c r="C41" t="s">
        <v>91</v>
      </c>
      <c r="D41">
        <v>4.2929999999999999E-3</v>
      </c>
      <c r="E41">
        <v>5.9575000000000003E-2</v>
      </c>
      <c r="F41">
        <v>3.931759</v>
      </c>
      <c r="G41">
        <v>6.5979429999999999</v>
      </c>
      <c r="H41">
        <v>0</v>
      </c>
      <c r="I41">
        <v>0</v>
      </c>
    </row>
    <row r="42" spans="1:9">
      <c r="A42" t="s">
        <v>55</v>
      </c>
      <c r="C42" t="s">
        <v>83</v>
      </c>
      <c r="D42">
        <v>1.2869999999999999E-3</v>
      </c>
      <c r="E42">
        <v>2.2699999999999999E-3</v>
      </c>
      <c r="F42">
        <v>0</v>
      </c>
      <c r="G42">
        <v>2.2642030000000002</v>
      </c>
      <c r="H42">
        <v>0</v>
      </c>
      <c r="I42" t="e">
        <f>-nan</f>
        <v>#NAME?</v>
      </c>
    </row>
    <row r="43" spans="1:9">
      <c r="A43" t="s">
        <v>56</v>
      </c>
      <c r="C43" t="s">
        <v>122</v>
      </c>
      <c r="D43">
        <v>0.57719600000000004</v>
      </c>
      <c r="E43">
        <v>0.22225300000000001</v>
      </c>
      <c r="F43">
        <v>0</v>
      </c>
      <c r="G43">
        <v>0</v>
      </c>
      <c r="H43">
        <v>0.65711299999999995</v>
      </c>
      <c r="I43">
        <v>2.9881009999999999</v>
      </c>
    </row>
    <row r="44" spans="1:9">
      <c r="A44" t="s">
        <v>57</v>
      </c>
      <c r="C44" t="s">
        <v>117</v>
      </c>
      <c r="D44">
        <v>0.43718600000000002</v>
      </c>
      <c r="E44">
        <v>1.3544E-2</v>
      </c>
      <c r="F44">
        <v>0</v>
      </c>
      <c r="G44">
        <v>38.657760000000003</v>
      </c>
      <c r="H44">
        <v>0</v>
      </c>
      <c r="I44" t="e">
        <f>-nan</f>
        <v>#NAME?</v>
      </c>
    </row>
    <row r="45" spans="1:9">
      <c r="A45" t="s">
        <v>58</v>
      </c>
      <c r="C45" t="s">
        <v>102</v>
      </c>
      <c r="D45">
        <v>1.3698999999999999E-2</v>
      </c>
      <c r="E45">
        <v>6.5093999999999999E-2</v>
      </c>
      <c r="F45">
        <v>6.4218640000000002</v>
      </c>
      <c r="G45">
        <v>9.5399860000000007</v>
      </c>
      <c r="H45">
        <v>7.1976100000000001</v>
      </c>
      <c r="I45">
        <v>9.5169040000000003</v>
      </c>
    </row>
    <row r="46" spans="1:9">
      <c r="A46" t="s">
        <v>59</v>
      </c>
      <c r="C46" t="s">
        <v>95</v>
      </c>
      <c r="D46">
        <v>7.6039999999999996E-3</v>
      </c>
      <c r="E46">
        <v>8.2772999999999999E-2</v>
      </c>
      <c r="F46">
        <v>7.2491320000000004</v>
      </c>
      <c r="G46">
        <v>8.0483419999999999</v>
      </c>
      <c r="H46">
        <v>0</v>
      </c>
      <c r="I46">
        <v>0</v>
      </c>
    </row>
    <row r="47" spans="1:9">
      <c r="A47" t="s">
        <v>60</v>
      </c>
      <c r="C47" t="s">
        <v>79</v>
      </c>
      <c r="D47">
        <v>6.6E-4</v>
      </c>
      <c r="E47">
        <v>1.446E-3</v>
      </c>
      <c r="F47">
        <v>0</v>
      </c>
      <c r="G47">
        <v>1.43957</v>
      </c>
      <c r="H47">
        <v>0</v>
      </c>
      <c r="I47" t="e">
        <f>-nan</f>
        <v>#NAME?</v>
      </c>
    </row>
    <row r="48" spans="1:9">
      <c r="A48" t="s">
        <v>61</v>
      </c>
      <c r="B48" t="s">
        <v>301</v>
      </c>
      <c r="C48" t="s">
        <v>116</v>
      </c>
      <c r="D48">
        <v>0.39012999999999998</v>
      </c>
      <c r="E48">
        <v>0.208951</v>
      </c>
      <c r="F48">
        <v>0.23413600000000001</v>
      </c>
      <c r="G48">
        <v>2.2911280000000001</v>
      </c>
      <c r="H48">
        <v>1.507169</v>
      </c>
      <c r="I48">
        <v>3.3340800000000002</v>
      </c>
    </row>
    <row r="49" spans="1:27">
      <c r="A49" t="s">
        <v>62</v>
      </c>
      <c r="C49" t="s">
        <v>85</v>
      </c>
      <c r="D49">
        <v>1.9870000000000001E-3</v>
      </c>
      <c r="E49">
        <v>2.8840000000000001E-2</v>
      </c>
      <c r="F49">
        <v>1.144155</v>
      </c>
      <c r="G49">
        <v>2.3978679999999999</v>
      </c>
      <c r="H49">
        <v>0</v>
      </c>
      <c r="I49">
        <v>0</v>
      </c>
    </row>
    <row r="50" spans="1:27">
      <c r="A50" t="s">
        <v>63</v>
      </c>
      <c r="C50" t="s">
        <v>81</v>
      </c>
      <c r="D50">
        <v>6.8400000000000004E-4</v>
      </c>
      <c r="E50">
        <v>1.6050000000000001E-3</v>
      </c>
      <c r="F50">
        <v>0</v>
      </c>
      <c r="G50">
        <v>1.6018520000000001</v>
      </c>
      <c r="H50">
        <v>0</v>
      </c>
      <c r="I50" t="e">
        <f>-nan</f>
        <v>#NAME?</v>
      </c>
    </row>
    <row r="51" spans="1:27">
      <c r="A51" t="s">
        <v>65</v>
      </c>
      <c r="B51" t="s">
        <v>314</v>
      </c>
      <c r="C51" t="s">
        <v>99</v>
      </c>
      <c r="D51">
        <v>9.5890000000000003E-3</v>
      </c>
      <c r="E51">
        <v>0</v>
      </c>
      <c r="F51">
        <v>5.7910310000000003</v>
      </c>
      <c r="G51">
        <v>-1</v>
      </c>
      <c r="H51">
        <v>3.3537880000000002</v>
      </c>
      <c r="I51">
        <v>-1</v>
      </c>
    </row>
    <row r="52" spans="1:27">
      <c r="A52" t="s">
        <v>64</v>
      </c>
      <c r="C52" t="s">
        <v>111</v>
      </c>
      <c r="D52">
        <v>0.21887000000000001</v>
      </c>
      <c r="E52">
        <v>1.4592000000000001E-2</v>
      </c>
      <c r="F52">
        <v>0</v>
      </c>
      <c r="G52">
        <v>23.592210999999999</v>
      </c>
      <c r="H52">
        <v>0</v>
      </c>
      <c r="I52" t="e">
        <f>-nan</f>
        <v>#NAME?</v>
      </c>
    </row>
    <row r="54" spans="1:27">
      <c r="K54" t="s">
        <v>292</v>
      </c>
      <c r="L54" t="s">
        <v>293</v>
      </c>
      <c r="M54" t="s">
        <v>294</v>
      </c>
      <c r="N54" t="s">
        <v>295</v>
      </c>
      <c r="O54" t="s">
        <v>296</v>
      </c>
      <c r="P54" t="s">
        <v>297</v>
      </c>
      <c r="Q54" t="s">
        <v>298</v>
      </c>
      <c r="R54" t="s">
        <v>299</v>
      </c>
      <c r="S54" t="s">
        <v>300</v>
      </c>
      <c r="T54" t="s">
        <v>301</v>
      </c>
      <c r="U54" t="s">
        <v>302</v>
      </c>
      <c r="V54" t="s">
        <v>303</v>
      </c>
      <c r="W54" t="s">
        <v>304</v>
      </c>
      <c r="X54" t="s">
        <v>305</v>
      </c>
      <c r="Y54" t="s">
        <v>306</v>
      </c>
      <c r="Z54" t="s">
        <v>307</v>
      </c>
      <c r="AA54" t="s">
        <v>23</v>
      </c>
    </row>
    <row r="57" spans="1:27">
      <c r="K57" t="s">
        <v>292</v>
      </c>
      <c r="L57" t="s">
        <v>304</v>
      </c>
      <c r="M57" t="s">
        <v>293</v>
      </c>
      <c r="N57" t="s">
        <v>294</v>
      </c>
      <c r="O57" t="s">
        <v>308</v>
      </c>
      <c r="P57" t="s">
        <v>309</v>
      </c>
      <c r="Q57" t="s">
        <v>305</v>
      </c>
      <c r="R57" t="s">
        <v>310</v>
      </c>
      <c r="S57" t="s">
        <v>298</v>
      </c>
      <c r="T57" t="s">
        <v>307</v>
      </c>
      <c r="U57" t="s">
        <v>23</v>
      </c>
    </row>
    <row r="60" spans="1:27">
      <c r="K60" t="s">
        <v>301</v>
      </c>
      <c r="L60" t="s">
        <v>300</v>
      </c>
      <c r="M60" t="s">
        <v>303</v>
      </c>
      <c r="N60" t="s">
        <v>304</v>
      </c>
      <c r="O60" t="s">
        <v>294</v>
      </c>
      <c r="P60" t="s">
        <v>309</v>
      </c>
      <c r="Q60" t="s">
        <v>295</v>
      </c>
      <c r="R60" t="s">
        <v>26</v>
      </c>
    </row>
    <row r="63" spans="1:27">
      <c r="K63" t="s">
        <v>301</v>
      </c>
      <c r="L63" t="s">
        <v>300</v>
      </c>
      <c r="M63" t="s">
        <v>303</v>
      </c>
      <c r="N63" t="s">
        <v>304</v>
      </c>
      <c r="O63" t="s">
        <v>294</v>
      </c>
      <c r="P63" t="s">
        <v>309</v>
      </c>
      <c r="Q63" t="s">
        <v>295</v>
      </c>
      <c r="R63" t="s">
        <v>26</v>
      </c>
    </row>
    <row r="66" spans="11:22">
      <c r="K66" t="s">
        <v>311</v>
      </c>
      <c r="L66" t="s">
        <v>312</v>
      </c>
      <c r="M66" t="s">
        <v>301</v>
      </c>
      <c r="N66" t="s">
        <v>313</v>
      </c>
      <c r="O66" t="s">
        <v>304</v>
      </c>
      <c r="P66" t="s">
        <v>293</v>
      </c>
      <c r="Q66" t="s">
        <v>314</v>
      </c>
      <c r="R66" t="s">
        <v>308</v>
      </c>
      <c r="S66" t="s">
        <v>309</v>
      </c>
      <c r="T66" t="s">
        <v>315</v>
      </c>
      <c r="U66" t="s">
        <v>316</v>
      </c>
      <c r="V66" t="s">
        <v>31</v>
      </c>
    </row>
  </sheetData>
  <sortState ref="B5:B16">
    <sortCondition ref="B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topLeftCell="A114" workbookViewId="0">
      <selection activeCell="O123" sqref="O123"/>
    </sheetView>
  </sheetViews>
  <sheetFormatPr baseColWidth="10" defaultRowHeight="15" x14ac:dyDescent="0"/>
  <sheetData>
    <row r="1" spans="1:25">
      <c r="A1" t="s">
        <v>287</v>
      </c>
      <c r="B1" t="s">
        <v>126</v>
      </c>
      <c r="Q1" t="s">
        <v>287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</row>
    <row r="2" spans="1:25">
      <c r="A2" t="s">
        <v>127</v>
      </c>
      <c r="B2" t="s">
        <v>128</v>
      </c>
      <c r="C2" t="s">
        <v>129</v>
      </c>
      <c r="D2" t="s">
        <v>130</v>
      </c>
      <c r="E2" t="s">
        <v>131</v>
      </c>
      <c r="F2" t="s">
        <v>132</v>
      </c>
      <c r="G2" t="s">
        <v>133</v>
      </c>
      <c r="H2" t="s">
        <v>134</v>
      </c>
      <c r="I2" t="s">
        <v>135</v>
      </c>
      <c r="J2" t="s">
        <v>136</v>
      </c>
      <c r="K2" t="s">
        <v>137</v>
      </c>
      <c r="L2" t="s">
        <v>138</v>
      </c>
      <c r="M2" t="s">
        <v>139</v>
      </c>
      <c r="Q2" t="s">
        <v>15</v>
      </c>
      <c r="R2" t="s">
        <v>298</v>
      </c>
      <c r="S2" t="s">
        <v>90</v>
      </c>
      <c r="T2">
        <v>3.7360000000000002E-3</v>
      </c>
      <c r="U2">
        <v>7.4021000000000003E-2</v>
      </c>
      <c r="V2">
        <v>0</v>
      </c>
      <c r="W2">
        <v>0</v>
      </c>
      <c r="X2">
        <v>3.0048819999999998</v>
      </c>
      <c r="Y2">
        <v>7.5299670000000001</v>
      </c>
    </row>
    <row r="3" spans="1:25">
      <c r="A3" t="s">
        <v>140</v>
      </c>
      <c r="B3" t="s">
        <v>141</v>
      </c>
      <c r="C3">
        <v>7</v>
      </c>
      <c r="D3">
        <v>7.6923076923076898</v>
      </c>
      <c r="E3" s="1">
        <v>4.0323058196074702E-5</v>
      </c>
      <c r="F3" t="s">
        <v>142</v>
      </c>
      <c r="G3">
        <v>32</v>
      </c>
      <c r="H3">
        <v>275</v>
      </c>
      <c r="I3">
        <v>12983</v>
      </c>
      <c r="J3">
        <v>10.3273863636363</v>
      </c>
      <c r="K3">
        <v>5.86998908963753E-3</v>
      </c>
      <c r="L3">
        <v>5.86998908963753E-3</v>
      </c>
      <c r="M3">
        <v>4.7916677748993601E-2</v>
      </c>
      <c r="Q3" t="s">
        <v>16</v>
      </c>
      <c r="R3" t="s">
        <v>292</v>
      </c>
      <c r="S3" t="s">
        <v>77</v>
      </c>
      <c r="T3">
        <v>4.8999999999999998E-5</v>
      </c>
      <c r="U3">
        <v>9.2800000000000001E-4</v>
      </c>
      <c r="V3">
        <v>0</v>
      </c>
      <c r="W3">
        <v>0.90646800000000005</v>
      </c>
      <c r="X3">
        <v>0</v>
      </c>
      <c r="Y3" t="e">
        <f>-nan</f>
        <v>#NAME?</v>
      </c>
    </row>
    <row r="4" spans="1:25">
      <c r="A4" t="s">
        <v>143</v>
      </c>
      <c r="B4" t="s">
        <v>144</v>
      </c>
      <c r="C4">
        <v>6</v>
      </c>
      <c r="D4">
        <v>6.5934065934065904</v>
      </c>
      <c r="E4" s="1">
        <v>6.0535306027471101E-5</v>
      </c>
      <c r="F4" t="s">
        <v>145</v>
      </c>
      <c r="G4">
        <v>42</v>
      </c>
      <c r="H4">
        <v>132</v>
      </c>
      <c r="I4">
        <v>12782</v>
      </c>
      <c r="J4">
        <v>13.8333333333333</v>
      </c>
      <c r="K4">
        <v>6.5768254686753196E-3</v>
      </c>
      <c r="L4">
        <v>6.5768254686753196E-3</v>
      </c>
      <c r="M4">
        <v>6.8257843999919299E-2</v>
      </c>
      <c r="Q4" t="s">
        <v>17</v>
      </c>
      <c r="R4" t="s">
        <v>295</v>
      </c>
      <c r="S4" t="s">
        <v>123</v>
      </c>
      <c r="T4">
        <v>0.59380900000000003</v>
      </c>
      <c r="U4">
        <v>0.21118000000000001</v>
      </c>
      <c r="V4">
        <v>0</v>
      </c>
      <c r="W4">
        <v>0.67605000000000004</v>
      </c>
      <c r="X4">
        <v>1.3463620000000001</v>
      </c>
      <c r="Y4">
        <v>0.61225799999999997</v>
      </c>
    </row>
    <row r="5" spans="1:25">
      <c r="A5" t="s">
        <v>146</v>
      </c>
      <c r="B5" t="s">
        <v>147</v>
      </c>
      <c r="C5">
        <v>10</v>
      </c>
      <c r="D5">
        <v>10.9890109890109</v>
      </c>
      <c r="E5" s="1">
        <v>6.5594736570869695E-5</v>
      </c>
      <c r="F5" t="s">
        <v>148</v>
      </c>
      <c r="G5">
        <v>34</v>
      </c>
      <c r="H5">
        <v>768</v>
      </c>
      <c r="I5">
        <v>13528</v>
      </c>
      <c r="J5">
        <v>5.1807598039215597</v>
      </c>
      <c r="K5">
        <v>2.1671093814408699E-2</v>
      </c>
      <c r="L5">
        <v>2.1671093814408699E-2</v>
      </c>
      <c r="M5">
        <v>8.9051516063898203E-2</v>
      </c>
      <c r="Q5" t="s">
        <v>21</v>
      </c>
      <c r="R5" t="s">
        <v>296</v>
      </c>
      <c r="S5" t="s">
        <v>97</v>
      </c>
      <c r="T5">
        <v>9.2739999999999993E-3</v>
      </c>
      <c r="U5">
        <v>3.9151999999999999E-2</v>
      </c>
      <c r="V5">
        <v>4.1732740000000002</v>
      </c>
      <c r="W5">
        <v>6.9783799999999996</v>
      </c>
      <c r="X5">
        <v>5.0716929999999998</v>
      </c>
      <c r="Y5">
        <v>7.0390759999999997</v>
      </c>
    </row>
    <row r="6" spans="1:25">
      <c r="A6" t="s">
        <v>140</v>
      </c>
      <c r="B6" t="s">
        <v>149</v>
      </c>
      <c r="C6">
        <v>7</v>
      </c>
      <c r="D6">
        <v>7.6923076923076898</v>
      </c>
      <c r="E6" s="1">
        <v>7.8540545684623102E-5</v>
      </c>
      <c r="F6" t="s">
        <v>142</v>
      </c>
      <c r="G6">
        <v>32</v>
      </c>
      <c r="H6">
        <v>310</v>
      </c>
      <c r="I6">
        <v>12983</v>
      </c>
      <c r="J6">
        <v>9.1613911290322498</v>
      </c>
      <c r="K6">
        <v>1.1401870323959701E-2</v>
      </c>
      <c r="L6">
        <v>5.7172788004207203E-3</v>
      </c>
      <c r="M6">
        <v>9.3311853825028795E-2</v>
      </c>
      <c r="Q6" t="s">
        <v>23</v>
      </c>
      <c r="R6" t="s">
        <v>23</v>
      </c>
      <c r="S6" t="s">
        <v>121</v>
      </c>
      <c r="T6">
        <v>0.55440900000000004</v>
      </c>
      <c r="U6">
        <v>0.34508499999999998</v>
      </c>
      <c r="V6">
        <v>2.4033760000000002</v>
      </c>
      <c r="W6">
        <v>3.7199719999999998</v>
      </c>
      <c r="X6">
        <v>0</v>
      </c>
      <c r="Y6">
        <v>0</v>
      </c>
    </row>
    <row r="7" spans="1:25">
      <c r="A7" t="s">
        <v>146</v>
      </c>
      <c r="B7" t="s">
        <v>150</v>
      </c>
      <c r="C7">
        <v>8</v>
      </c>
      <c r="D7">
        <v>8.7912087912087902</v>
      </c>
      <c r="E7" s="1">
        <v>1.0649029769673E-4</v>
      </c>
      <c r="F7" t="s">
        <v>151</v>
      </c>
      <c r="G7">
        <v>34</v>
      </c>
      <c r="H7">
        <v>465</v>
      </c>
      <c r="I7">
        <v>13528</v>
      </c>
      <c r="J7">
        <v>6.84528779253636</v>
      </c>
      <c r="K7">
        <v>3.49444874853699E-2</v>
      </c>
      <c r="L7">
        <v>1.7627610060914699E-2</v>
      </c>
      <c r="M7">
        <v>0.144534209282598</v>
      </c>
      <c r="Q7" t="s">
        <v>28</v>
      </c>
      <c r="R7" t="s">
        <v>294</v>
      </c>
      <c r="S7" t="s">
        <v>84</v>
      </c>
      <c r="T7">
        <v>1.586E-3</v>
      </c>
      <c r="U7">
        <v>0</v>
      </c>
      <c r="V7">
        <v>1.2576099999999999</v>
      </c>
      <c r="W7">
        <v>-1</v>
      </c>
      <c r="X7">
        <v>0.26724500000000001</v>
      </c>
      <c r="Y7">
        <v>-1</v>
      </c>
    </row>
    <row r="8" spans="1:25">
      <c r="A8" t="s">
        <v>140</v>
      </c>
      <c r="B8" t="s">
        <v>152</v>
      </c>
      <c r="C8">
        <v>7</v>
      </c>
      <c r="D8">
        <v>7.6923076923076898</v>
      </c>
      <c r="E8" s="1">
        <v>1.07223663199153E-4</v>
      </c>
      <c r="F8" t="s">
        <v>142</v>
      </c>
      <c r="G8">
        <v>32</v>
      </c>
      <c r="H8">
        <v>328</v>
      </c>
      <c r="I8">
        <v>12983</v>
      </c>
      <c r="J8">
        <v>8.6586318597560901</v>
      </c>
      <c r="K8">
        <v>1.5533583930492E-2</v>
      </c>
      <c r="L8">
        <v>5.2049053477438703E-3</v>
      </c>
      <c r="M8">
        <v>0.12736958950896299</v>
      </c>
      <c r="Q8" t="s">
        <v>32</v>
      </c>
      <c r="R8" t="s">
        <v>307</v>
      </c>
      <c r="S8" t="s">
        <v>86</v>
      </c>
      <c r="T8">
        <v>2.2070000000000002E-3</v>
      </c>
      <c r="U8">
        <v>0</v>
      </c>
      <c r="V8">
        <v>1.2974270000000001</v>
      </c>
      <c r="W8">
        <v>-1</v>
      </c>
      <c r="X8">
        <v>0.83547499999999997</v>
      </c>
      <c r="Y8">
        <v>-1</v>
      </c>
    </row>
    <row r="9" spans="1:25">
      <c r="A9" t="s">
        <v>140</v>
      </c>
      <c r="B9" t="s">
        <v>153</v>
      </c>
      <c r="C9">
        <v>7</v>
      </c>
      <c r="D9">
        <v>7.6923076923076898</v>
      </c>
      <c r="E9" s="1">
        <v>2.6032524724852498E-4</v>
      </c>
      <c r="F9" t="s">
        <v>142</v>
      </c>
      <c r="G9">
        <v>32</v>
      </c>
      <c r="H9">
        <v>386</v>
      </c>
      <c r="I9">
        <v>12983</v>
      </c>
      <c r="J9">
        <v>7.3575939119170899</v>
      </c>
      <c r="K9">
        <v>3.7299029514079401E-2</v>
      </c>
      <c r="L9">
        <v>9.4580966889131705E-3</v>
      </c>
      <c r="M9">
        <v>0.30897943145426998</v>
      </c>
      <c r="Q9" t="s">
        <v>33</v>
      </c>
      <c r="R9" t="s">
        <v>304</v>
      </c>
      <c r="S9" t="s">
        <v>80</v>
      </c>
      <c r="T9">
        <v>6.8000000000000005E-4</v>
      </c>
      <c r="U9">
        <v>1.9910000000000001E-3</v>
      </c>
      <c r="V9">
        <v>0</v>
      </c>
      <c r="W9">
        <v>1.98061</v>
      </c>
      <c r="X9">
        <v>0</v>
      </c>
      <c r="Y9" t="e">
        <f>-nan</f>
        <v>#NAME?</v>
      </c>
    </row>
    <row r="10" spans="1:25">
      <c r="A10" t="s">
        <v>140</v>
      </c>
      <c r="B10" t="s">
        <v>154</v>
      </c>
      <c r="C10">
        <v>7</v>
      </c>
      <c r="D10">
        <v>7.6923076923076898</v>
      </c>
      <c r="E10" s="1">
        <v>3.0696729983955998E-4</v>
      </c>
      <c r="F10" t="s">
        <v>142</v>
      </c>
      <c r="G10">
        <v>32</v>
      </c>
      <c r="H10">
        <v>398</v>
      </c>
      <c r="I10">
        <v>12983</v>
      </c>
      <c r="J10">
        <v>7.1357569095477302</v>
      </c>
      <c r="K10">
        <v>4.3834349056851997E-2</v>
      </c>
      <c r="L10">
        <v>8.9247569819856896E-3</v>
      </c>
      <c r="M10">
        <v>0.36424632322656902</v>
      </c>
      <c r="Q10" t="s">
        <v>36</v>
      </c>
      <c r="R10" t="s">
        <v>302</v>
      </c>
      <c r="S10" t="s">
        <v>96</v>
      </c>
      <c r="T10">
        <v>8.4279999999999997E-3</v>
      </c>
      <c r="U10">
        <v>9.6962000000000007E-2</v>
      </c>
      <c r="V10">
        <v>7.6965849999999998</v>
      </c>
      <c r="W10">
        <v>8.47987</v>
      </c>
      <c r="X10">
        <v>0</v>
      </c>
      <c r="Y10">
        <v>0</v>
      </c>
    </row>
    <row r="11" spans="1:25">
      <c r="A11" t="s">
        <v>146</v>
      </c>
      <c r="B11" t="s">
        <v>155</v>
      </c>
      <c r="C11">
        <v>8</v>
      </c>
      <c r="D11">
        <v>8.7912087912087902</v>
      </c>
      <c r="E11" s="1">
        <v>3.1033299344033501E-4</v>
      </c>
      <c r="F11" t="s">
        <v>151</v>
      </c>
      <c r="G11">
        <v>34</v>
      </c>
      <c r="H11">
        <v>553</v>
      </c>
      <c r="I11">
        <v>13528</v>
      </c>
      <c r="J11">
        <v>5.7559834060206301</v>
      </c>
      <c r="K11">
        <v>9.8474820749009095E-2</v>
      </c>
      <c r="L11">
        <v>3.3965536377313199E-2</v>
      </c>
      <c r="M11">
        <v>0.42066057891921799</v>
      </c>
      <c r="Q11" t="s">
        <v>37</v>
      </c>
      <c r="R11" t="s">
        <v>303</v>
      </c>
      <c r="S11" t="s">
        <v>113</v>
      </c>
      <c r="T11">
        <v>0.34050399999999997</v>
      </c>
      <c r="U11">
        <v>1.9588000000000001E-2</v>
      </c>
      <c r="V11">
        <v>0</v>
      </c>
      <c r="W11">
        <v>34.449326999999997</v>
      </c>
      <c r="X11">
        <v>0</v>
      </c>
      <c r="Y11" t="e">
        <f>-nan</f>
        <v>#NAME?</v>
      </c>
    </row>
    <row r="12" spans="1:25">
      <c r="A12" t="s">
        <v>140</v>
      </c>
      <c r="B12" t="s">
        <v>156</v>
      </c>
      <c r="C12">
        <v>7</v>
      </c>
      <c r="D12">
        <v>7.6923076923076898</v>
      </c>
      <c r="E12" s="1">
        <v>3.6946242498617698E-4</v>
      </c>
      <c r="F12" t="s">
        <v>142</v>
      </c>
      <c r="G12">
        <v>32</v>
      </c>
      <c r="H12">
        <v>412</v>
      </c>
      <c r="I12">
        <v>12983</v>
      </c>
      <c r="J12">
        <v>6.8932797330096998</v>
      </c>
      <c r="K12">
        <v>5.2521924099289498E-2</v>
      </c>
      <c r="L12">
        <v>8.95160717713794E-3</v>
      </c>
      <c r="M12">
        <v>0.43825377833948098</v>
      </c>
      <c r="Q12" t="s">
        <v>39</v>
      </c>
      <c r="R12" t="s">
        <v>306</v>
      </c>
      <c r="S12" t="s">
        <v>87</v>
      </c>
      <c r="T12">
        <v>3.0769999999999999E-3</v>
      </c>
      <c r="U12">
        <v>3.4190000000000002E-3</v>
      </c>
      <c r="V12">
        <v>0</v>
      </c>
      <c r="W12">
        <v>3.4119980000000001</v>
      </c>
      <c r="X12">
        <v>0</v>
      </c>
      <c r="Y12" t="e">
        <f>-nan</f>
        <v>#NAME?</v>
      </c>
    </row>
    <row r="13" spans="1:25">
      <c r="A13" t="s">
        <v>140</v>
      </c>
      <c r="B13" t="s">
        <v>157</v>
      </c>
      <c r="C13">
        <v>7</v>
      </c>
      <c r="D13">
        <v>7.6923076923076898</v>
      </c>
      <c r="E13" s="1">
        <v>3.7428247487264103E-4</v>
      </c>
      <c r="F13" t="s">
        <v>142</v>
      </c>
      <c r="G13">
        <v>32</v>
      </c>
      <c r="H13">
        <v>413</v>
      </c>
      <c r="I13">
        <v>12983</v>
      </c>
      <c r="J13">
        <v>6.8765889830508398</v>
      </c>
      <c r="K13">
        <v>5.3188703585680501E-2</v>
      </c>
      <c r="L13">
        <v>7.7775216606979997E-3</v>
      </c>
      <c r="M13">
        <v>0.44395964575936198</v>
      </c>
      <c r="Q13" t="s">
        <v>38</v>
      </c>
      <c r="R13" t="s">
        <v>299</v>
      </c>
      <c r="S13" t="s">
        <v>88</v>
      </c>
      <c r="T13">
        <v>3.3400000000000001E-3</v>
      </c>
      <c r="U13">
        <v>6.2054999999999999E-2</v>
      </c>
      <c r="V13">
        <v>2.8095050000000001</v>
      </c>
      <c r="W13">
        <v>7.2210960000000002</v>
      </c>
      <c r="X13">
        <v>0</v>
      </c>
      <c r="Y13">
        <v>0</v>
      </c>
    </row>
    <row r="14" spans="1:25">
      <c r="A14" t="s">
        <v>140</v>
      </c>
      <c r="B14" t="s">
        <v>158</v>
      </c>
      <c r="C14">
        <v>5</v>
      </c>
      <c r="D14">
        <v>5.4945054945054901</v>
      </c>
      <c r="E14" s="1">
        <v>3.9132728918083598E-4</v>
      </c>
      <c r="F14" t="s">
        <v>159</v>
      </c>
      <c r="G14">
        <v>32</v>
      </c>
      <c r="H14">
        <v>147</v>
      </c>
      <c r="I14">
        <v>12983</v>
      </c>
      <c r="J14">
        <v>13.799957482993101</v>
      </c>
      <c r="K14">
        <v>5.5542854866666602E-2</v>
      </c>
      <c r="L14">
        <v>7.1176693175988197E-3</v>
      </c>
      <c r="M14">
        <v>0.46413451431051</v>
      </c>
      <c r="Q14" t="s">
        <v>43</v>
      </c>
      <c r="R14" t="s">
        <v>300</v>
      </c>
      <c r="S14" t="s">
        <v>109</v>
      </c>
      <c r="T14">
        <v>0.151972</v>
      </c>
      <c r="U14">
        <v>1.8356000000000001E-2</v>
      </c>
      <c r="V14">
        <v>0</v>
      </c>
      <c r="W14">
        <v>21.831368999999999</v>
      </c>
      <c r="X14">
        <v>0</v>
      </c>
      <c r="Y14" t="e">
        <f>-nan</f>
        <v>#NAME?</v>
      </c>
    </row>
    <row r="15" spans="1:25">
      <c r="A15" t="s">
        <v>143</v>
      </c>
      <c r="B15" t="s">
        <v>160</v>
      </c>
      <c r="C15">
        <v>6</v>
      </c>
      <c r="D15">
        <v>6.5934065934065904</v>
      </c>
      <c r="E15" s="1">
        <v>4.7355703454392701E-4</v>
      </c>
      <c r="F15" t="s">
        <v>145</v>
      </c>
      <c r="G15">
        <v>42</v>
      </c>
      <c r="H15">
        <v>205</v>
      </c>
      <c r="I15">
        <v>12782</v>
      </c>
      <c r="J15">
        <v>8.9073170731707307</v>
      </c>
      <c r="K15">
        <v>5.0319761967206403E-2</v>
      </c>
      <c r="L15">
        <v>2.54846137526645E-2</v>
      </c>
      <c r="M15">
        <v>0.53283711363115704</v>
      </c>
      <c r="Q15" t="s">
        <v>52</v>
      </c>
      <c r="R15" t="s">
        <v>293</v>
      </c>
      <c r="S15" t="s">
        <v>103</v>
      </c>
      <c r="T15">
        <v>1.4468E-2</v>
      </c>
      <c r="U15">
        <v>9.9399000000000001E-2</v>
      </c>
      <c r="V15">
        <v>3.2359710000000002</v>
      </c>
      <c r="W15">
        <v>5.6272970000000004</v>
      </c>
      <c r="X15">
        <v>1.0138510000000001</v>
      </c>
      <c r="Y15">
        <v>4.080101</v>
      </c>
    </row>
    <row r="16" spans="1:25">
      <c r="A16" t="s">
        <v>146</v>
      </c>
      <c r="B16" t="s">
        <v>161</v>
      </c>
      <c r="C16">
        <v>5</v>
      </c>
      <c r="D16">
        <v>5.4945054945054901</v>
      </c>
      <c r="E16" s="1">
        <v>5.9027562975411704E-4</v>
      </c>
      <c r="F16" t="s">
        <v>162</v>
      </c>
      <c r="G16">
        <v>34</v>
      </c>
      <c r="H16">
        <v>160</v>
      </c>
      <c r="I16">
        <v>13528</v>
      </c>
      <c r="J16">
        <v>12.433823529411701</v>
      </c>
      <c r="K16">
        <v>0.178982020514105</v>
      </c>
      <c r="L16">
        <v>4.8106925850322703E-2</v>
      </c>
      <c r="M16">
        <v>0.79871968799606297</v>
      </c>
      <c r="Q16" t="s">
        <v>56</v>
      </c>
      <c r="R16" t="s">
        <v>305</v>
      </c>
      <c r="S16" t="s">
        <v>122</v>
      </c>
      <c r="T16">
        <v>0.57719600000000004</v>
      </c>
      <c r="U16">
        <v>0.22225300000000001</v>
      </c>
      <c r="V16">
        <v>0</v>
      </c>
      <c r="W16">
        <v>0</v>
      </c>
      <c r="X16">
        <v>0.65711299999999995</v>
      </c>
      <c r="Y16">
        <v>2.9881009999999999</v>
      </c>
    </row>
    <row r="17" spans="1:25">
      <c r="A17" t="s">
        <v>143</v>
      </c>
      <c r="B17" t="s">
        <v>163</v>
      </c>
      <c r="C17">
        <v>17</v>
      </c>
      <c r="D17">
        <v>18.681318681318601</v>
      </c>
      <c r="E17" s="1">
        <v>7.6710551343430302E-4</v>
      </c>
      <c r="F17" t="s">
        <v>164</v>
      </c>
      <c r="G17">
        <v>42</v>
      </c>
      <c r="H17">
        <v>2203</v>
      </c>
      <c r="I17">
        <v>12782</v>
      </c>
      <c r="J17">
        <v>2.3484642154637601</v>
      </c>
      <c r="K17">
        <v>8.02437483919064E-2</v>
      </c>
      <c r="L17">
        <v>2.7497075194890801E-2</v>
      </c>
      <c r="M17">
        <v>0.86183171968776595</v>
      </c>
      <c r="Q17" t="s">
        <v>61</v>
      </c>
      <c r="R17" t="s">
        <v>301</v>
      </c>
      <c r="S17" t="s">
        <v>116</v>
      </c>
      <c r="T17">
        <v>0.39012999999999998</v>
      </c>
      <c r="U17">
        <v>0.208951</v>
      </c>
      <c r="V17">
        <v>0.23413600000000001</v>
      </c>
      <c r="W17">
        <v>2.2911280000000001</v>
      </c>
      <c r="X17">
        <v>1.507169</v>
      </c>
      <c r="Y17">
        <v>3.3340800000000002</v>
      </c>
    </row>
    <row r="18" spans="1:25">
      <c r="A18" t="s">
        <v>140</v>
      </c>
      <c r="B18" t="s">
        <v>165</v>
      </c>
      <c r="C18">
        <v>5</v>
      </c>
      <c r="D18">
        <v>5.4945054945054901</v>
      </c>
      <c r="E18">
        <v>1.1302196892055199E-3</v>
      </c>
      <c r="F18" t="s">
        <v>159</v>
      </c>
      <c r="G18">
        <v>32</v>
      </c>
      <c r="H18">
        <v>195</v>
      </c>
      <c r="I18">
        <v>12983</v>
      </c>
      <c r="J18">
        <v>10.403044871794799</v>
      </c>
      <c r="K18">
        <v>0.15219565486959</v>
      </c>
      <c r="L18">
        <v>1.8177797833185801E-2</v>
      </c>
      <c r="M18">
        <v>1.33512373417056</v>
      </c>
      <c r="Q18" t="s">
        <v>63</v>
      </c>
      <c r="R18" t="s">
        <v>297</v>
      </c>
      <c r="S18" t="s">
        <v>81</v>
      </c>
      <c r="T18">
        <v>6.8400000000000004E-4</v>
      </c>
      <c r="U18">
        <v>1.6050000000000001E-3</v>
      </c>
      <c r="V18">
        <v>0</v>
      </c>
      <c r="W18">
        <v>1.6018520000000001</v>
      </c>
      <c r="X18">
        <v>0</v>
      </c>
      <c r="Y18" t="e">
        <f>-nan</f>
        <v>#NAME?</v>
      </c>
    </row>
    <row r="19" spans="1:25">
      <c r="A19" t="s">
        <v>140</v>
      </c>
      <c r="B19" t="s">
        <v>166</v>
      </c>
      <c r="C19">
        <v>5</v>
      </c>
      <c r="D19">
        <v>5.4945054945054901</v>
      </c>
      <c r="E19">
        <v>1.1302196892055199E-3</v>
      </c>
      <c r="F19" t="s">
        <v>159</v>
      </c>
      <c r="G19">
        <v>32</v>
      </c>
      <c r="H19">
        <v>195</v>
      </c>
      <c r="I19">
        <v>12983</v>
      </c>
      <c r="J19">
        <v>10.403044871794799</v>
      </c>
      <c r="K19">
        <v>0.15219565486959</v>
      </c>
      <c r="L19">
        <v>1.8177797833185801E-2</v>
      </c>
      <c r="M19">
        <v>1.33512373417056</v>
      </c>
      <c r="U19" t="s">
        <v>318</v>
      </c>
      <c r="V19">
        <f>AVERAGE(V2:V18)</f>
        <v>1.3592872941176473</v>
      </c>
      <c r="W19">
        <f t="shared" ref="W19:X19" si="0">AVERAGE(W2:W18)</f>
        <v>5.716200999999999</v>
      </c>
      <c r="X19">
        <f t="shared" si="0"/>
        <v>0.8061052941176472</v>
      </c>
    </row>
    <row r="20" spans="1:25">
      <c r="A20" t="s">
        <v>167</v>
      </c>
      <c r="B20" t="s">
        <v>168</v>
      </c>
      <c r="C20">
        <v>6</v>
      </c>
      <c r="D20">
        <v>6.5934065934065904</v>
      </c>
      <c r="E20">
        <v>1.2577664688199601E-3</v>
      </c>
      <c r="F20" t="s">
        <v>169</v>
      </c>
      <c r="G20">
        <v>50</v>
      </c>
      <c r="H20">
        <v>318</v>
      </c>
      <c r="I20">
        <v>19235</v>
      </c>
      <c r="J20">
        <v>7.2584905660377297</v>
      </c>
      <c r="K20">
        <v>0.13474773948108901</v>
      </c>
      <c r="L20">
        <v>0.13474773948108901</v>
      </c>
      <c r="M20">
        <v>1.4233729929298899</v>
      </c>
      <c r="U20" t="s">
        <v>317</v>
      </c>
      <c r="V20">
        <f>SUM(V2:V18)</f>
        <v>23.107884000000002</v>
      </c>
      <c r="W20">
        <f t="shared" ref="W20:X20" si="1">SUM(W2:W18)</f>
        <v>97.175416999999982</v>
      </c>
      <c r="X20">
        <f t="shared" si="1"/>
        <v>13.703790000000001</v>
      </c>
    </row>
    <row r="21" spans="1:25">
      <c r="A21" t="s">
        <v>140</v>
      </c>
      <c r="B21" t="s">
        <v>170</v>
      </c>
      <c r="C21">
        <v>4</v>
      </c>
      <c r="D21">
        <v>4.3956043956043898</v>
      </c>
      <c r="E21">
        <v>1.7041757383527299E-3</v>
      </c>
      <c r="F21" t="s">
        <v>171</v>
      </c>
      <c r="G21">
        <v>32</v>
      </c>
      <c r="H21">
        <v>100</v>
      </c>
      <c r="I21">
        <v>12983</v>
      </c>
      <c r="J21">
        <v>16.228750000000002</v>
      </c>
      <c r="K21">
        <v>0.22043710442516001</v>
      </c>
      <c r="L21">
        <v>2.4594688893782201E-2</v>
      </c>
      <c r="M21">
        <v>2.00686661519934</v>
      </c>
    </row>
    <row r="22" spans="1:25">
      <c r="A22" t="s">
        <v>143</v>
      </c>
      <c r="B22" t="s">
        <v>172</v>
      </c>
      <c r="C22">
        <v>4</v>
      </c>
      <c r="D22">
        <v>4.3956043956043898</v>
      </c>
      <c r="E22">
        <v>2.6065961669221498E-3</v>
      </c>
      <c r="F22" t="s">
        <v>171</v>
      </c>
      <c r="G22">
        <v>42</v>
      </c>
      <c r="H22">
        <v>86</v>
      </c>
      <c r="I22">
        <v>12782</v>
      </c>
      <c r="J22">
        <v>14.1550387596899</v>
      </c>
      <c r="K22">
        <v>0.247602059385295</v>
      </c>
      <c r="L22">
        <v>5.5309561753848401E-2</v>
      </c>
      <c r="M22">
        <v>2.9009648302650901</v>
      </c>
      <c r="Q22" t="s">
        <v>288</v>
      </c>
    </row>
    <row r="23" spans="1:25">
      <c r="A23" t="s">
        <v>143</v>
      </c>
      <c r="B23" t="s">
        <v>173</v>
      </c>
      <c r="C23">
        <v>4</v>
      </c>
      <c r="D23">
        <v>4.3956043956043898</v>
      </c>
      <c r="E23">
        <v>2.6065961669221498E-3</v>
      </c>
      <c r="F23" t="s">
        <v>171</v>
      </c>
      <c r="G23">
        <v>42</v>
      </c>
      <c r="H23">
        <v>86</v>
      </c>
      <c r="I23">
        <v>12782</v>
      </c>
      <c r="J23">
        <v>14.1550387596899</v>
      </c>
      <c r="K23">
        <v>0.247602059385295</v>
      </c>
      <c r="L23">
        <v>5.5309561753848401E-2</v>
      </c>
      <c r="M23">
        <v>2.9009648302650901</v>
      </c>
      <c r="Q23" t="s">
        <v>15</v>
      </c>
      <c r="R23" t="s">
        <v>298</v>
      </c>
      <c r="S23" t="s">
        <v>90</v>
      </c>
      <c r="T23">
        <v>3.7360000000000002E-3</v>
      </c>
      <c r="U23">
        <v>7.4021000000000003E-2</v>
      </c>
      <c r="V23">
        <v>0</v>
      </c>
      <c r="W23">
        <v>0</v>
      </c>
      <c r="X23">
        <v>3.0048819999999998</v>
      </c>
      <c r="Y23">
        <v>7.5299670000000001</v>
      </c>
    </row>
    <row r="24" spans="1:25">
      <c r="A24" t="s">
        <v>140</v>
      </c>
      <c r="B24" t="s">
        <v>174</v>
      </c>
      <c r="C24">
        <v>4</v>
      </c>
      <c r="D24">
        <v>4.3956043956043898</v>
      </c>
      <c r="E24">
        <v>3.83067944035187E-3</v>
      </c>
      <c r="F24" t="s">
        <v>171</v>
      </c>
      <c r="G24">
        <v>32</v>
      </c>
      <c r="H24">
        <v>133</v>
      </c>
      <c r="I24">
        <v>12983</v>
      </c>
      <c r="J24">
        <v>12.2020676691729</v>
      </c>
      <c r="K24">
        <v>0.42899262386151599</v>
      </c>
      <c r="L24">
        <v>4.9665447247001997E-2</v>
      </c>
      <c r="M24">
        <v>4.4593269836506</v>
      </c>
      <c r="Q24" t="s">
        <v>16</v>
      </c>
      <c r="R24" t="s">
        <v>292</v>
      </c>
      <c r="S24" t="s">
        <v>77</v>
      </c>
      <c r="T24">
        <v>4.8999999999999998E-5</v>
      </c>
      <c r="U24">
        <v>9.2800000000000001E-4</v>
      </c>
      <c r="V24">
        <v>0</v>
      </c>
      <c r="W24">
        <v>0.90646800000000005</v>
      </c>
      <c r="X24">
        <v>0</v>
      </c>
      <c r="Y24" t="e">
        <f>-nan</f>
        <v>#NAME?</v>
      </c>
    </row>
    <row r="25" spans="1:25">
      <c r="A25" t="s">
        <v>146</v>
      </c>
      <c r="B25" t="s">
        <v>175</v>
      </c>
      <c r="C25">
        <v>5</v>
      </c>
      <c r="D25">
        <v>5.4945054945054901</v>
      </c>
      <c r="E25">
        <v>7.1626407778479497E-3</v>
      </c>
      <c r="F25" t="s">
        <v>162</v>
      </c>
      <c r="G25">
        <v>34</v>
      </c>
      <c r="H25">
        <v>318</v>
      </c>
      <c r="I25">
        <v>13528</v>
      </c>
      <c r="J25">
        <v>6.2560118386977397</v>
      </c>
      <c r="K25">
        <v>0.90936644986188897</v>
      </c>
      <c r="L25">
        <v>0.32978393755221203</v>
      </c>
      <c r="M25">
        <v>9.3015862997712109</v>
      </c>
      <c r="Q25" t="s">
        <v>125</v>
      </c>
      <c r="R25" t="s">
        <v>310</v>
      </c>
      <c r="S25" t="s">
        <v>124</v>
      </c>
      <c r="T25">
        <v>6.2379999999999996E-3</v>
      </c>
      <c r="U25">
        <v>8.0578999999999998E-2</v>
      </c>
      <c r="V25">
        <v>0.33543800000000001</v>
      </c>
      <c r="W25">
        <v>3.2510569999999999</v>
      </c>
      <c r="X25">
        <v>3.5624319999999998</v>
      </c>
      <c r="Y25">
        <v>3.68235</v>
      </c>
    </row>
    <row r="26" spans="1:25">
      <c r="A26" t="s">
        <v>167</v>
      </c>
      <c r="B26" t="s">
        <v>176</v>
      </c>
      <c r="C26">
        <v>6</v>
      </c>
      <c r="D26">
        <v>6.5934065934065904</v>
      </c>
      <c r="E26">
        <v>1.54683272400995E-2</v>
      </c>
      <c r="F26" t="s">
        <v>177</v>
      </c>
      <c r="G26">
        <v>50</v>
      </c>
      <c r="H26">
        <v>578</v>
      </c>
      <c r="I26">
        <v>19235</v>
      </c>
      <c r="J26">
        <v>3.9934256055363302</v>
      </c>
      <c r="K26">
        <v>0.83349986361155604</v>
      </c>
      <c r="L26">
        <v>0.30131258812603501</v>
      </c>
      <c r="M26">
        <v>16.2700784677615</v>
      </c>
      <c r="Q26" t="s">
        <v>23</v>
      </c>
      <c r="R26" t="s">
        <v>23</v>
      </c>
      <c r="S26" t="s">
        <v>121</v>
      </c>
      <c r="T26">
        <v>0.55440900000000004</v>
      </c>
      <c r="U26">
        <v>0.34508499999999998</v>
      </c>
      <c r="V26">
        <v>2.4033760000000002</v>
      </c>
      <c r="W26">
        <v>3.7199719999999998</v>
      </c>
      <c r="X26">
        <v>0</v>
      </c>
      <c r="Y26">
        <v>0</v>
      </c>
    </row>
    <row r="27" spans="1:25">
      <c r="A27" t="s">
        <v>167</v>
      </c>
      <c r="B27" t="s">
        <v>178</v>
      </c>
      <c r="C27">
        <v>3</v>
      </c>
      <c r="D27">
        <v>3.2967032967032899</v>
      </c>
      <c r="E27">
        <v>3.47207438183888E-2</v>
      </c>
      <c r="F27" t="s">
        <v>179</v>
      </c>
      <c r="G27">
        <v>50</v>
      </c>
      <c r="H27">
        <v>115</v>
      </c>
      <c r="I27">
        <v>19235</v>
      </c>
      <c r="J27">
        <v>10.035652173913</v>
      </c>
      <c r="K27">
        <v>0.98281727927625495</v>
      </c>
      <c r="L27">
        <v>0.39829102220488899</v>
      </c>
      <c r="M27">
        <v>33.137150940044499</v>
      </c>
      <c r="Q27" t="s">
        <v>28</v>
      </c>
      <c r="R27" t="s">
        <v>294</v>
      </c>
      <c r="S27" t="s">
        <v>84</v>
      </c>
      <c r="T27">
        <v>1.586E-3</v>
      </c>
      <c r="U27">
        <v>0</v>
      </c>
      <c r="V27">
        <v>1.2576099999999999</v>
      </c>
      <c r="W27">
        <v>-1</v>
      </c>
      <c r="X27">
        <v>0.26724500000000001</v>
      </c>
      <c r="Y27">
        <v>-1</v>
      </c>
    </row>
    <row r="28" spans="1:25">
      <c r="A28" t="s">
        <v>140</v>
      </c>
      <c r="B28" t="s">
        <v>180</v>
      </c>
      <c r="C28">
        <v>3</v>
      </c>
      <c r="D28">
        <v>3.2967032967032899</v>
      </c>
      <c r="E28">
        <v>3.6699881074355303E-2</v>
      </c>
      <c r="F28" t="s">
        <v>181</v>
      </c>
      <c r="G28">
        <v>32</v>
      </c>
      <c r="H28">
        <v>127</v>
      </c>
      <c r="I28">
        <v>12983</v>
      </c>
      <c r="J28">
        <v>9.5839074803149593</v>
      </c>
      <c r="K28">
        <v>0.99574209831076699</v>
      </c>
      <c r="L28">
        <v>0.342901564666659</v>
      </c>
      <c r="M28">
        <v>35.879967828206297</v>
      </c>
      <c r="Q28" t="s">
        <v>32</v>
      </c>
      <c r="R28" t="s">
        <v>307</v>
      </c>
      <c r="S28" t="s">
        <v>86</v>
      </c>
      <c r="T28">
        <v>2.2070000000000002E-3</v>
      </c>
      <c r="U28">
        <v>0</v>
      </c>
      <c r="V28">
        <v>1.2974270000000001</v>
      </c>
      <c r="W28">
        <v>-1</v>
      </c>
      <c r="X28">
        <v>0.83547499999999997</v>
      </c>
      <c r="Y28">
        <v>-1</v>
      </c>
    </row>
    <row r="29" spans="1:25">
      <c r="A29" t="s">
        <v>140</v>
      </c>
      <c r="B29" t="s">
        <v>182</v>
      </c>
      <c r="C29">
        <v>3</v>
      </c>
      <c r="D29">
        <v>3.2967032967032899</v>
      </c>
      <c r="E29">
        <v>3.6699881074355303E-2</v>
      </c>
      <c r="F29" t="s">
        <v>181</v>
      </c>
      <c r="G29">
        <v>32</v>
      </c>
      <c r="H29">
        <v>127</v>
      </c>
      <c r="I29">
        <v>12983</v>
      </c>
      <c r="J29">
        <v>9.5839074803149593</v>
      </c>
      <c r="K29">
        <v>0.99574209831076699</v>
      </c>
      <c r="L29">
        <v>0.342901564666659</v>
      </c>
      <c r="M29">
        <v>35.879967828206297</v>
      </c>
      <c r="Q29" t="s">
        <v>33</v>
      </c>
      <c r="R29" t="s">
        <v>304</v>
      </c>
      <c r="S29" t="s">
        <v>80</v>
      </c>
      <c r="T29">
        <v>6.8000000000000005E-4</v>
      </c>
      <c r="U29">
        <v>1.9910000000000001E-3</v>
      </c>
      <c r="V29">
        <v>0</v>
      </c>
      <c r="W29">
        <v>1.98061</v>
      </c>
      <c r="X29">
        <v>0</v>
      </c>
      <c r="Y29" t="e">
        <f>-nan</f>
        <v>#NAME?</v>
      </c>
    </row>
    <row r="30" spans="1:25">
      <c r="A30" t="s">
        <v>140</v>
      </c>
      <c r="B30" t="s">
        <v>183</v>
      </c>
      <c r="C30">
        <v>3</v>
      </c>
      <c r="D30">
        <v>3.2967032967032899</v>
      </c>
      <c r="E30">
        <v>3.7227828497844298E-2</v>
      </c>
      <c r="F30" t="s">
        <v>179</v>
      </c>
      <c r="G30">
        <v>32</v>
      </c>
      <c r="H30">
        <v>128</v>
      </c>
      <c r="I30">
        <v>12983</v>
      </c>
      <c r="J30">
        <v>9.509033203125</v>
      </c>
      <c r="K30">
        <v>0.996069614130216</v>
      </c>
      <c r="L30">
        <v>0.32675375144239099</v>
      </c>
      <c r="M30">
        <v>36.296411466157601</v>
      </c>
      <c r="Q30" t="s">
        <v>46</v>
      </c>
      <c r="R30" t="s">
        <v>308</v>
      </c>
      <c r="S30" t="s">
        <v>119</v>
      </c>
      <c r="T30">
        <v>0.52009700000000003</v>
      </c>
      <c r="U30">
        <v>0.27912900000000002</v>
      </c>
      <c r="V30">
        <v>0.41673900000000003</v>
      </c>
      <c r="W30">
        <v>3.322927</v>
      </c>
      <c r="X30">
        <v>0</v>
      </c>
      <c r="Y30">
        <v>0</v>
      </c>
    </row>
    <row r="31" spans="1:25">
      <c r="A31" t="s">
        <v>167</v>
      </c>
      <c r="B31" t="s">
        <v>184</v>
      </c>
      <c r="C31">
        <v>3</v>
      </c>
      <c r="D31">
        <v>3.2967032967032899</v>
      </c>
      <c r="E31">
        <v>4.09859426367154E-2</v>
      </c>
      <c r="F31" t="s">
        <v>179</v>
      </c>
      <c r="G31">
        <v>50</v>
      </c>
      <c r="H31">
        <v>126</v>
      </c>
      <c r="I31">
        <v>19235</v>
      </c>
      <c r="J31">
        <v>9.1595238095238098</v>
      </c>
      <c r="K31">
        <v>0.99187409175309604</v>
      </c>
      <c r="L31">
        <v>0.41418087471610199</v>
      </c>
      <c r="M31">
        <v>37.917148613371097</v>
      </c>
      <c r="Q31" t="s">
        <v>52</v>
      </c>
      <c r="R31" t="s">
        <v>293</v>
      </c>
      <c r="S31" t="s">
        <v>103</v>
      </c>
      <c r="T31">
        <v>1.4468E-2</v>
      </c>
      <c r="U31">
        <v>9.9399000000000001E-2</v>
      </c>
      <c r="V31">
        <v>3.2359710000000002</v>
      </c>
      <c r="W31">
        <v>5.6272970000000004</v>
      </c>
      <c r="X31">
        <v>1.0138510000000001</v>
      </c>
      <c r="Y31">
        <v>4.080101</v>
      </c>
    </row>
    <row r="32" spans="1:25">
      <c r="A32" t="s">
        <v>167</v>
      </c>
      <c r="B32" t="s">
        <v>185</v>
      </c>
      <c r="C32">
        <v>3</v>
      </c>
      <c r="D32">
        <v>3.2967032967032899</v>
      </c>
      <c r="E32">
        <v>5.59800458132736E-2</v>
      </c>
      <c r="F32" t="s">
        <v>186</v>
      </c>
      <c r="G32">
        <v>50</v>
      </c>
      <c r="H32">
        <v>150</v>
      </c>
      <c r="I32">
        <v>19235</v>
      </c>
      <c r="J32">
        <v>7.694</v>
      </c>
      <c r="K32">
        <v>0.99867310963043299</v>
      </c>
      <c r="L32">
        <v>0.45243012220176698</v>
      </c>
      <c r="M32">
        <v>48.118178263705801</v>
      </c>
      <c r="Q32" t="s">
        <v>53</v>
      </c>
      <c r="R32" t="s">
        <v>309</v>
      </c>
      <c r="S32" t="s">
        <v>106</v>
      </c>
      <c r="T32">
        <v>7.4449000000000001E-2</v>
      </c>
      <c r="U32">
        <v>1.5897000000000001E-2</v>
      </c>
      <c r="V32">
        <v>0</v>
      </c>
      <c r="W32">
        <v>17.124818999999999</v>
      </c>
      <c r="X32">
        <v>0</v>
      </c>
      <c r="Y32" t="e">
        <f>-nan</f>
        <v>#NAME?</v>
      </c>
    </row>
    <row r="33" spans="1:25">
      <c r="A33" t="s">
        <v>167</v>
      </c>
      <c r="B33" t="s">
        <v>187</v>
      </c>
      <c r="C33">
        <v>9</v>
      </c>
      <c r="D33">
        <v>9.8901098901098905</v>
      </c>
      <c r="E33">
        <v>5.8675735079650702E-2</v>
      </c>
      <c r="F33" t="s">
        <v>188</v>
      </c>
      <c r="G33">
        <v>50</v>
      </c>
      <c r="H33">
        <v>1670</v>
      </c>
      <c r="I33">
        <v>19235</v>
      </c>
      <c r="J33">
        <v>2.0732335329341298</v>
      </c>
      <c r="K33">
        <v>0.99904497620987898</v>
      </c>
      <c r="L33">
        <v>0.43981107844294398</v>
      </c>
      <c r="M33">
        <v>49.780922270390398</v>
      </c>
      <c r="Q33" t="s">
        <v>56</v>
      </c>
      <c r="R33" t="s">
        <v>305</v>
      </c>
      <c r="S33" t="s">
        <v>122</v>
      </c>
      <c r="T33">
        <v>0.57719600000000004</v>
      </c>
      <c r="U33">
        <v>0.22225300000000001</v>
      </c>
      <c r="V33">
        <v>0</v>
      </c>
      <c r="W33">
        <v>0</v>
      </c>
      <c r="X33">
        <v>0.65711299999999995</v>
      </c>
      <c r="Y33">
        <v>2.9881009999999999</v>
      </c>
    </row>
    <row r="34" spans="1:25">
      <c r="A34" t="s">
        <v>140</v>
      </c>
      <c r="B34" t="s">
        <v>189</v>
      </c>
      <c r="C34">
        <v>3</v>
      </c>
      <c r="D34">
        <v>3.2967032967032899</v>
      </c>
      <c r="E34">
        <v>0.10248249250347601</v>
      </c>
      <c r="F34" t="s">
        <v>179</v>
      </c>
      <c r="G34">
        <v>32</v>
      </c>
      <c r="H34">
        <v>228</v>
      </c>
      <c r="I34">
        <v>12983</v>
      </c>
      <c r="J34">
        <v>5.3384046052631504</v>
      </c>
      <c r="K34">
        <v>0.99999986059844304</v>
      </c>
      <c r="L34">
        <v>0.65089893401080701</v>
      </c>
      <c r="M34">
        <v>72.338388703875196</v>
      </c>
      <c r="U34" t="s">
        <v>318</v>
      </c>
      <c r="V34">
        <f>AVERAGE(V23:V33)</f>
        <v>0.81332372727272717</v>
      </c>
      <c r="W34">
        <f t="shared" ref="W34:X34" si="2">AVERAGE(W23:W33)</f>
        <v>3.0848318181818182</v>
      </c>
      <c r="X34">
        <f t="shared" si="2"/>
        <v>0.84918163636363642</v>
      </c>
    </row>
    <row r="35" spans="1:25">
      <c r="A35" t="s">
        <v>143</v>
      </c>
      <c r="B35" t="s">
        <v>190</v>
      </c>
      <c r="C35">
        <v>7</v>
      </c>
      <c r="D35">
        <v>7.6923076923076898</v>
      </c>
      <c r="E35">
        <v>0.176807753021268</v>
      </c>
      <c r="F35" t="s">
        <v>191</v>
      </c>
      <c r="G35">
        <v>42</v>
      </c>
      <c r="H35">
        <v>1188</v>
      </c>
      <c r="I35">
        <v>12782</v>
      </c>
      <c r="J35">
        <v>1.7932098765432001</v>
      </c>
      <c r="K35">
        <v>0.99999999938391704</v>
      </c>
      <c r="L35">
        <v>0.586728990263929</v>
      </c>
      <c r="M35">
        <v>88.859093506443003</v>
      </c>
      <c r="U35" t="s">
        <v>317</v>
      </c>
      <c r="V35">
        <f>SUM(V23:V33)</f>
        <v>8.9465609999999991</v>
      </c>
      <c r="W35">
        <f t="shared" ref="W35:X35" si="3">SUM(W23:W33)</f>
        <v>33.933149999999998</v>
      </c>
      <c r="X35">
        <f t="shared" si="3"/>
        <v>9.3409980000000008</v>
      </c>
    </row>
    <row r="36" spans="1:25">
      <c r="A36" t="s">
        <v>143</v>
      </c>
      <c r="B36" t="s">
        <v>192</v>
      </c>
      <c r="C36">
        <v>7</v>
      </c>
      <c r="D36">
        <v>7.6923076923076898</v>
      </c>
      <c r="E36">
        <v>0.190028106086997</v>
      </c>
      <c r="F36" t="s">
        <v>191</v>
      </c>
      <c r="G36">
        <v>42</v>
      </c>
      <c r="H36">
        <v>1215</v>
      </c>
      <c r="I36">
        <v>12782</v>
      </c>
      <c r="J36">
        <v>1.7533607681755801</v>
      </c>
      <c r="K36">
        <v>0.99999999989450605</v>
      </c>
      <c r="L36">
        <v>0.60104034649754701</v>
      </c>
      <c r="M36">
        <v>90.718616450282497</v>
      </c>
    </row>
    <row r="37" spans="1:25">
      <c r="A37" t="s">
        <v>167</v>
      </c>
      <c r="B37" t="s">
        <v>193</v>
      </c>
      <c r="C37">
        <v>3</v>
      </c>
      <c r="D37">
        <v>3.2967032967032899</v>
      </c>
      <c r="E37">
        <v>0.49013231831982901</v>
      </c>
      <c r="F37" t="s">
        <v>194</v>
      </c>
      <c r="G37">
        <v>50</v>
      </c>
      <c r="H37">
        <v>642</v>
      </c>
      <c r="I37">
        <v>19235</v>
      </c>
      <c r="J37">
        <v>1.79766355140186</v>
      </c>
      <c r="K37">
        <v>1</v>
      </c>
      <c r="L37">
        <v>0.96035085913805696</v>
      </c>
      <c r="M37">
        <v>99.953473250872307</v>
      </c>
    </row>
    <row r="38" spans="1:25">
      <c r="Q38" t="s">
        <v>289</v>
      </c>
    </row>
    <row r="39" spans="1:25">
      <c r="A39" t="s">
        <v>288</v>
      </c>
      <c r="B39" t="s">
        <v>195</v>
      </c>
      <c r="Q39" t="s">
        <v>17</v>
      </c>
      <c r="R39" t="s">
        <v>295</v>
      </c>
      <c r="S39" t="s">
        <v>123</v>
      </c>
      <c r="T39">
        <v>0.59380900000000003</v>
      </c>
      <c r="U39">
        <v>0.21118000000000001</v>
      </c>
      <c r="V39">
        <v>0</v>
      </c>
      <c r="W39">
        <v>0.67605000000000004</v>
      </c>
      <c r="X39">
        <v>1.3463620000000001</v>
      </c>
      <c r="Y39">
        <v>0.61225799999999997</v>
      </c>
    </row>
    <row r="40" spans="1:25">
      <c r="A40" t="s">
        <v>127</v>
      </c>
      <c r="B40" t="s">
        <v>128</v>
      </c>
      <c r="C40" t="s">
        <v>129</v>
      </c>
      <c r="D40" t="s">
        <v>130</v>
      </c>
      <c r="E40" t="s">
        <v>131</v>
      </c>
      <c r="F40" t="s">
        <v>132</v>
      </c>
      <c r="G40" t="s">
        <v>133</v>
      </c>
      <c r="H40" t="s">
        <v>134</v>
      </c>
      <c r="I40" t="s">
        <v>135</v>
      </c>
      <c r="J40" t="s">
        <v>136</v>
      </c>
      <c r="K40" t="s">
        <v>137</v>
      </c>
      <c r="L40" t="s">
        <v>138</v>
      </c>
      <c r="M40" t="s">
        <v>139</v>
      </c>
      <c r="Q40" t="s">
        <v>26</v>
      </c>
      <c r="R40" t="s">
        <v>26</v>
      </c>
      <c r="S40" t="s">
        <v>93</v>
      </c>
      <c r="T40">
        <v>6.8510000000000003E-3</v>
      </c>
      <c r="U40">
        <v>0.138542</v>
      </c>
      <c r="V40">
        <v>4.6657909999999996</v>
      </c>
      <c r="W40">
        <v>7.0605380000000002</v>
      </c>
      <c r="X40">
        <v>0</v>
      </c>
      <c r="Y40">
        <v>0</v>
      </c>
    </row>
    <row r="41" spans="1:25">
      <c r="A41" t="s">
        <v>143</v>
      </c>
      <c r="B41" t="s">
        <v>196</v>
      </c>
      <c r="C41">
        <v>6</v>
      </c>
      <c r="D41">
        <v>6.5934065934065904</v>
      </c>
      <c r="E41">
        <v>1.07907481691593E-3</v>
      </c>
      <c r="F41" t="s">
        <v>197</v>
      </c>
      <c r="G41">
        <v>42</v>
      </c>
      <c r="H41">
        <v>246</v>
      </c>
      <c r="I41">
        <v>12782</v>
      </c>
      <c r="J41">
        <v>7.4227642276422703</v>
      </c>
      <c r="K41">
        <v>0.111021884420269</v>
      </c>
      <c r="L41">
        <v>2.8992090663904398E-2</v>
      </c>
      <c r="M41">
        <v>1.21038422107639</v>
      </c>
      <c r="Q41" t="s">
        <v>28</v>
      </c>
      <c r="R41" t="s">
        <v>294</v>
      </c>
      <c r="S41" t="s">
        <v>84</v>
      </c>
      <c r="T41">
        <v>1.586E-3</v>
      </c>
      <c r="U41">
        <v>0</v>
      </c>
      <c r="V41">
        <v>1.2576099999999999</v>
      </c>
      <c r="W41">
        <v>-1</v>
      </c>
      <c r="X41">
        <v>0.26724500000000001</v>
      </c>
      <c r="Y41">
        <v>-1</v>
      </c>
    </row>
    <row r="42" spans="1:25">
      <c r="A42" t="s">
        <v>167</v>
      </c>
      <c r="B42" t="s">
        <v>198</v>
      </c>
      <c r="C42">
        <v>5</v>
      </c>
      <c r="D42">
        <v>5.4945054945054901</v>
      </c>
      <c r="E42">
        <v>2.0973198266970999E-3</v>
      </c>
      <c r="F42" t="s">
        <v>199</v>
      </c>
      <c r="G42">
        <v>50</v>
      </c>
      <c r="H42">
        <v>213</v>
      </c>
      <c r="I42">
        <v>19235</v>
      </c>
      <c r="J42">
        <v>9.0305164319248803</v>
      </c>
      <c r="K42">
        <v>0.21450804437396501</v>
      </c>
      <c r="L42">
        <v>0.113720159528586</v>
      </c>
      <c r="M42">
        <v>2.3631563294739899</v>
      </c>
      <c r="Q42" t="s">
        <v>33</v>
      </c>
      <c r="R42" t="s">
        <v>304</v>
      </c>
      <c r="S42" t="s">
        <v>80</v>
      </c>
      <c r="T42">
        <v>6.8000000000000005E-4</v>
      </c>
      <c r="U42">
        <v>1.9910000000000001E-3</v>
      </c>
      <c r="V42">
        <v>0</v>
      </c>
      <c r="W42">
        <v>1.98061</v>
      </c>
      <c r="X42">
        <v>0</v>
      </c>
      <c r="Y42" t="e">
        <f>-nan</f>
        <v>#NAME?</v>
      </c>
    </row>
    <row r="43" spans="1:25">
      <c r="A43" t="s">
        <v>167</v>
      </c>
      <c r="B43" t="s">
        <v>200</v>
      </c>
      <c r="C43">
        <v>6</v>
      </c>
      <c r="D43">
        <v>6.5934065934065904</v>
      </c>
      <c r="E43">
        <v>3.3756450302091798E-3</v>
      </c>
      <c r="F43" t="s">
        <v>201</v>
      </c>
      <c r="G43">
        <v>50</v>
      </c>
      <c r="H43">
        <v>399</v>
      </c>
      <c r="I43">
        <v>19235</v>
      </c>
      <c r="J43">
        <v>5.7849624060150298</v>
      </c>
      <c r="K43">
        <v>0.322168039776144</v>
      </c>
      <c r="L43">
        <v>0.121569619529743</v>
      </c>
      <c r="M43">
        <v>3.7784065272369598</v>
      </c>
      <c r="Q43" t="s">
        <v>37</v>
      </c>
      <c r="R43" t="s">
        <v>303</v>
      </c>
      <c r="S43" t="s">
        <v>113</v>
      </c>
      <c r="T43">
        <v>0.34050399999999997</v>
      </c>
      <c r="U43">
        <v>1.9588000000000001E-2</v>
      </c>
      <c r="V43">
        <v>0</v>
      </c>
      <c r="W43">
        <v>34.449326999999997</v>
      </c>
      <c r="X43">
        <v>0</v>
      </c>
      <c r="Y43" t="e">
        <f>-nan</f>
        <v>#NAME?</v>
      </c>
    </row>
    <row r="44" spans="1:25">
      <c r="A44" t="s">
        <v>146</v>
      </c>
      <c r="B44" t="s">
        <v>202</v>
      </c>
      <c r="C44">
        <v>3</v>
      </c>
      <c r="D44">
        <v>3.2967032967032899</v>
      </c>
      <c r="E44">
        <v>3.45177029735543E-3</v>
      </c>
      <c r="F44" t="s">
        <v>203</v>
      </c>
      <c r="G44">
        <v>34</v>
      </c>
      <c r="H44">
        <v>36</v>
      </c>
      <c r="I44">
        <v>13528</v>
      </c>
      <c r="J44">
        <v>33.156862745098003</v>
      </c>
      <c r="K44">
        <v>0.68490642725378803</v>
      </c>
      <c r="L44">
        <v>0.206242377432233</v>
      </c>
      <c r="M44">
        <v>4.5876083475079099</v>
      </c>
      <c r="Q44" t="s">
        <v>43</v>
      </c>
      <c r="R44" t="s">
        <v>300</v>
      </c>
      <c r="S44" t="s">
        <v>109</v>
      </c>
      <c r="T44">
        <v>0.151972</v>
      </c>
      <c r="U44">
        <v>1.8356000000000001E-2</v>
      </c>
      <c r="V44">
        <v>0</v>
      </c>
      <c r="W44">
        <v>21.831368999999999</v>
      </c>
      <c r="X44">
        <v>0</v>
      </c>
      <c r="Y44" t="e">
        <f>-nan</f>
        <v>#NAME?</v>
      </c>
    </row>
    <row r="45" spans="1:25">
      <c r="A45" t="s">
        <v>143</v>
      </c>
      <c r="B45" t="s">
        <v>204</v>
      </c>
      <c r="C45">
        <v>3</v>
      </c>
      <c r="D45">
        <v>3.2967032967032899</v>
      </c>
      <c r="E45">
        <v>3.8582265422335998E-3</v>
      </c>
      <c r="F45" t="s">
        <v>205</v>
      </c>
      <c r="G45">
        <v>42</v>
      </c>
      <c r="H45">
        <v>29</v>
      </c>
      <c r="I45">
        <v>12782</v>
      </c>
      <c r="J45">
        <v>31.482758620689602</v>
      </c>
      <c r="K45">
        <v>0.34384620118745302</v>
      </c>
      <c r="L45">
        <v>6.7817509324337999E-2</v>
      </c>
      <c r="M45">
        <v>4.2665042153528798</v>
      </c>
      <c r="Q45" t="s">
        <v>53</v>
      </c>
      <c r="R45" t="s">
        <v>309</v>
      </c>
      <c r="S45" t="s">
        <v>106</v>
      </c>
      <c r="T45">
        <v>7.4449000000000001E-2</v>
      </c>
      <c r="U45">
        <v>1.5897000000000001E-2</v>
      </c>
      <c r="V45">
        <v>0</v>
      </c>
      <c r="W45">
        <v>17.124818999999999</v>
      </c>
      <c r="X45">
        <v>0</v>
      </c>
      <c r="Y45" t="e">
        <f>-nan</f>
        <v>#NAME?</v>
      </c>
    </row>
    <row r="46" spans="1:25">
      <c r="A46" t="s">
        <v>143</v>
      </c>
      <c r="B46" t="s">
        <v>206</v>
      </c>
      <c r="C46">
        <v>6</v>
      </c>
      <c r="D46">
        <v>6.5934065934065904</v>
      </c>
      <c r="E46">
        <v>5.2962326227552099E-3</v>
      </c>
      <c r="F46" t="s">
        <v>197</v>
      </c>
      <c r="G46">
        <v>42</v>
      </c>
      <c r="H46">
        <v>355</v>
      </c>
      <c r="I46">
        <v>12782</v>
      </c>
      <c r="J46">
        <v>5.14366197183098</v>
      </c>
      <c r="K46">
        <v>0.43944252785237897</v>
      </c>
      <c r="L46">
        <v>7.9362645403939003E-2</v>
      </c>
      <c r="M46">
        <v>5.8137619295736602</v>
      </c>
      <c r="Q46" t="s">
        <v>61</v>
      </c>
      <c r="R46" t="s">
        <v>301</v>
      </c>
      <c r="S46" t="s">
        <v>116</v>
      </c>
      <c r="T46">
        <v>0.39012999999999998</v>
      </c>
      <c r="U46">
        <v>0.208951</v>
      </c>
      <c r="V46">
        <v>0.23413600000000001</v>
      </c>
      <c r="W46">
        <v>2.2911280000000001</v>
      </c>
      <c r="X46">
        <v>1.507169</v>
      </c>
      <c r="Y46">
        <v>3.3340800000000002</v>
      </c>
    </row>
    <row r="47" spans="1:25">
      <c r="A47" t="s">
        <v>143</v>
      </c>
      <c r="B47" t="s">
        <v>207</v>
      </c>
      <c r="C47">
        <v>3</v>
      </c>
      <c r="D47">
        <v>3.2967032967032899</v>
      </c>
      <c r="E47">
        <v>6.5600346443021604E-3</v>
      </c>
      <c r="F47" t="s">
        <v>208</v>
      </c>
      <c r="G47">
        <v>42</v>
      </c>
      <c r="H47">
        <v>38</v>
      </c>
      <c r="I47">
        <v>12782</v>
      </c>
      <c r="J47">
        <v>24.0263157894736</v>
      </c>
      <c r="K47">
        <v>0.51198026823906395</v>
      </c>
      <c r="L47">
        <v>8.5771674826509395E-2</v>
      </c>
      <c r="M47">
        <v>7.1547274356466</v>
      </c>
      <c r="V47">
        <f>AVERAGE(V39:V46)</f>
        <v>0.76969212499999995</v>
      </c>
      <c r="W47">
        <f t="shared" ref="W47:X47" si="4">AVERAGE(W39:W46)</f>
        <v>10.551730124999999</v>
      </c>
      <c r="X47">
        <f t="shared" si="4"/>
        <v>0.39009700000000003</v>
      </c>
    </row>
    <row r="48" spans="1:25">
      <c r="A48" t="s">
        <v>146</v>
      </c>
      <c r="B48" t="s">
        <v>209</v>
      </c>
      <c r="C48">
        <v>3</v>
      </c>
      <c r="D48">
        <v>3.2967032967032899</v>
      </c>
      <c r="E48">
        <v>1.0585710845020401E-2</v>
      </c>
      <c r="F48" t="s">
        <v>203</v>
      </c>
      <c r="G48">
        <v>34</v>
      </c>
      <c r="H48">
        <v>64</v>
      </c>
      <c r="I48">
        <v>13528</v>
      </c>
      <c r="J48">
        <v>18.650735294117599</v>
      </c>
      <c r="K48">
        <v>0.97140359043497304</v>
      </c>
      <c r="L48">
        <v>0.39817105317245499</v>
      </c>
      <c r="M48">
        <v>13.457750569268599</v>
      </c>
      <c r="V48">
        <f>SUM(V39:V46)</f>
        <v>6.1575369999999996</v>
      </c>
      <c r="W48">
        <f t="shared" ref="W48:X48" si="5">SUM(W39:W46)</f>
        <v>84.413840999999991</v>
      </c>
      <c r="X48">
        <f t="shared" si="5"/>
        <v>3.1207760000000002</v>
      </c>
    </row>
    <row r="49" spans="1:25">
      <c r="A49" t="s">
        <v>143</v>
      </c>
      <c r="B49" t="s">
        <v>210</v>
      </c>
      <c r="C49">
        <v>4</v>
      </c>
      <c r="D49">
        <v>4.3956043956043898</v>
      </c>
      <c r="E49">
        <v>1.5226090886895201E-2</v>
      </c>
      <c r="F49" t="s">
        <v>211</v>
      </c>
      <c r="G49">
        <v>42</v>
      </c>
      <c r="H49">
        <v>163</v>
      </c>
      <c r="I49">
        <v>12782</v>
      </c>
      <c r="J49">
        <v>7.4683026584867003</v>
      </c>
      <c r="K49">
        <v>0.81220579832821804</v>
      </c>
      <c r="L49">
        <v>0.16957958008073101</v>
      </c>
      <c r="M49">
        <v>15.891222603494899</v>
      </c>
    </row>
    <row r="50" spans="1:25">
      <c r="A50" t="s">
        <v>143</v>
      </c>
      <c r="B50" t="s">
        <v>212</v>
      </c>
      <c r="C50">
        <v>3</v>
      </c>
      <c r="D50">
        <v>3.2967032967032899</v>
      </c>
      <c r="E50">
        <v>2.16967867219875E-2</v>
      </c>
      <c r="F50" t="s">
        <v>213</v>
      </c>
      <c r="G50">
        <v>42</v>
      </c>
      <c r="H50">
        <v>71</v>
      </c>
      <c r="I50">
        <v>12782</v>
      </c>
      <c r="J50">
        <v>12.8591549295774</v>
      </c>
      <c r="K50">
        <v>0.90846033504671497</v>
      </c>
      <c r="L50">
        <v>0.18065380122875599</v>
      </c>
      <c r="M50">
        <v>21.918469720413299</v>
      </c>
      <c r="Q50" t="s">
        <v>290</v>
      </c>
    </row>
    <row r="51" spans="1:25">
      <c r="A51" t="s">
        <v>143</v>
      </c>
      <c r="B51" t="s">
        <v>214</v>
      </c>
      <c r="C51">
        <v>6</v>
      </c>
      <c r="D51">
        <v>6.5934065934065904</v>
      </c>
      <c r="E51">
        <v>2.41418293222775E-2</v>
      </c>
      <c r="F51" t="s">
        <v>201</v>
      </c>
      <c r="G51">
        <v>42</v>
      </c>
      <c r="H51">
        <v>518</v>
      </c>
      <c r="I51">
        <v>12782</v>
      </c>
      <c r="J51">
        <v>3.5250965250965201</v>
      </c>
      <c r="K51">
        <v>0.93031318773557903</v>
      </c>
      <c r="L51">
        <v>0.185273983993609</v>
      </c>
      <c r="M51">
        <v>24.091515625073299</v>
      </c>
      <c r="Q51" t="s">
        <v>17</v>
      </c>
      <c r="R51" t="s">
        <v>295</v>
      </c>
      <c r="S51" t="s">
        <v>123</v>
      </c>
      <c r="T51">
        <v>0.59380900000000003</v>
      </c>
      <c r="U51">
        <v>0.21118000000000001</v>
      </c>
      <c r="V51">
        <v>0</v>
      </c>
      <c r="W51">
        <v>0.67605000000000004</v>
      </c>
      <c r="X51">
        <v>1.3463620000000001</v>
      </c>
      <c r="Y51">
        <v>0.61225799999999997</v>
      </c>
    </row>
    <row r="52" spans="1:25">
      <c r="A52" t="s">
        <v>143</v>
      </c>
      <c r="B52" t="s">
        <v>215</v>
      </c>
      <c r="C52">
        <v>6</v>
      </c>
      <c r="D52">
        <v>6.5934065934065904</v>
      </c>
      <c r="E52">
        <v>3.02693206113499E-2</v>
      </c>
      <c r="F52" t="s">
        <v>216</v>
      </c>
      <c r="G52">
        <v>42</v>
      </c>
      <c r="H52">
        <v>550</v>
      </c>
      <c r="I52">
        <v>12782</v>
      </c>
      <c r="J52">
        <v>3.32</v>
      </c>
      <c r="K52">
        <v>0.964926930036895</v>
      </c>
      <c r="L52">
        <v>0.21282814836800401</v>
      </c>
      <c r="M52">
        <v>29.297419379030501</v>
      </c>
      <c r="Q52" t="s">
        <v>26</v>
      </c>
      <c r="R52" t="s">
        <v>26</v>
      </c>
      <c r="S52" t="s">
        <v>93</v>
      </c>
      <c r="T52">
        <v>6.8510000000000003E-3</v>
      </c>
      <c r="U52">
        <v>0.138542</v>
      </c>
      <c r="V52">
        <v>4.6657909999999996</v>
      </c>
      <c r="W52">
        <v>7.0605380000000002</v>
      </c>
      <c r="X52">
        <v>0</v>
      </c>
      <c r="Y52">
        <v>0</v>
      </c>
    </row>
    <row r="53" spans="1:25">
      <c r="A53" t="s">
        <v>167</v>
      </c>
      <c r="B53" t="s">
        <v>217</v>
      </c>
      <c r="C53">
        <v>3</v>
      </c>
      <c r="D53">
        <v>3.2967032967032899</v>
      </c>
      <c r="E53">
        <v>3.20095512017382E-2</v>
      </c>
      <c r="F53" t="s">
        <v>213</v>
      </c>
      <c r="G53">
        <v>50</v>
      </c>
      <c r="H53">
        <v>110</v>
      </c>
      <c r="I53">
        <v>19235</v>
      </c>
      <c r="J53">
        <v>10.4918181818181</v>
      </c>
      <c r="K53">
        <v>0.97627679866178696</v>
      </c>
      <c r="L53">
        <v>0.41402120649209401</v>
      </c>
      <c r="M53">
        <v>30.9664805910868</v>
      </c>
      <c r="Q53" t="s">
        <v>28</v>
      </c>
      <c r="R53" t="s">
        <v>294</v>
      </c>
      <c r="S53" t="s">
        <v>84</v>
      </c>
      <c r="T53">
        <v>1.586E-3</v>
      </c>
      <c r="U53">
        <v>0</v>
      </c>
      <c r="V53">
        <v>1.2576099999999999</v>
      </c>
      <c r="W53">
        <v>-1</v>
      </c>
      <c r="X53">
        <v>0.26724500000000001</v>
      </c>
      <c r="Y53">
        <v>-1</v>
      </c>
    </row>
    <row r="54" spans="1:25">
      <c r="A54" t="s">
        <v>143</v>
      </c>
      <c r="B54" t="s">
        <v>218</v>
      </c>
      <c r="C54">
        <v>6</v>
      </c>
      <c r="D54">
        <v>6.5934065934065904</v>
      </c>
      <c r="E54">
        <v>3.4116071554212403E-2</v>
      </c>
      <c r="F54" t="s">
        <v>216</v>
      </c>
      <c r="G54">
        <v>42</v>
      </c>
      <c r="H54">
        <v>568</v>
      </c>
      <c r="I54">
        <v>12782</v>
      </c>
      <c r="J54">
        <v>3.2147887323943598</v>
      </c>
      <c r="K54">
        <v>0.97725853497339898</v>
      </c>
      <c r="L54">
        <v>0.22293998419272301</v>
      </c>
      <c r="M54">
        <v>32.397130725634902</v>
      </c>
      <c r="Q54" t="s">
        <v>33</v>
      </c>
      <c r="R54" t="s">
        <v>304</v>
      </c>
      <c r="S54" t="s">
        <v>80</v>
      </c>
      <c r="T54">
        <v>6.8000000000000005E-4</v>
      </c>
      <c r="U54">
        <v>1.9910000000000001E-3</v>
      </c>
      <c r="V54">
        <v>0</v>
      </c>
      <c r="W54">
        <v>1.98061</v>
      </c>
      <c r="X54">
        <v>0</v>
      </c>
      <c r="Y54" t="e">
        <f>-nan</f>
        <v>#NAME?</v>
      </c>
    </row>
    <row r="55" spans="1:25">
      <c r="A55" t="s">
        <v>146</v>
      </c>
      <c r="B55" t="s">
        <v>219</v>
      </c>
      <c r="C55">
        <v>4</v>
      </c>
      <c r="D55">
        <v>4.3956043956043898</v>
      </c>
      <c r="E55">
        <v>3.5486659828858902E-2</v>
      </c>
      <c r="F55" t="s">
        <v>220</v>
      </c>
      <c r="G55">
        <v>34</v>
      </c>
      <c r="H55">
        <v>298</v>
      </c>
      <c r="I55">
        <v>13528</v>
      </c>
      <c r="J55">
        <v>5.3407027240426297</v>
      </c>
      <c r="K55">
        <v>0.99999425947331599</v>
      </c>
      <c r="L55">
        <v>0.73838580521224095</v>
      </c>
      <c r="M55">
        <v>38.781809896155302</v>
      </c>
      <c r="Q55" t="s">
        <v>37</v>
      </c>
      <c r="R55" t="s">
        <v>303</v>
      </c>
      <c r="S55" t="s">
        <v>113</v>
      </c>
      <c r="T55">
        <v>0.34050399999999997</v>
      </c>
      <c r="U55">
        <v>1.9588000000000001E-2</v>
      </c>
      <c r="V55">
        <v>0</v>
      </c>
      <c r="W55">
        <v>34.449326999999997</v>
      </c>
      <c r="X55">
        <v>0</v>
      </c>
      <c r="Y55" t="e">
        <f>-nan</f>
        <v>#NAME?</v>
      </c>
    </row>
    <row r="56" spans="1:25">
      <c r="A56" t="s">
        <v>146</v>
      </c>
      <c r="B56" t="s">
        <v>221</v>
      </c>
      <c r="C56">
        <v>3</v>
      </c>
      <c r="D56">
        <v>3.2967032967032899</v>
      </c>
      <c r="E56">
        <v>4.3243100044305101E-2</v>
      </c>
      <c r="F56" t="s">
        <v>203</v>
      </c>
      <c r="G56">
        <v>34</v>
      </c>
      <c r="H56">
        <v>136</v>
      </c>
      <c r="I56">
        <v>13528</v>
      </c>
      <c r="J56">
        <v>8.7768166089965405</v>
      </c>
      <c r="K56">
        <v>0.99999961297823503</v>
      </c>
      <c r="L56">
        <v>0.77155927023509197</v>
      </c>
      <c r="M56">
        <v>45.140139818397103</v>
      </c>
      <c r="Q56" t="s">
        <v>42</v>
      </c>
      <c r="R56" t="s">
        <v>300</v>
      </c>
      <c r="S56" t="s">
        <v>75</v>
      </c>
      <c r="T56">
        <v>5.0000000000000004E-6</v>
      </c>
      <c r="U56">
        <v>6.87E-4</v>
      </c>
      <c r="V56">
        <v>0</v>
      </c>
      <c r="W56">
        <v>0.60130099999999997</v>
      </c>
      <c r="X56">
        <v>0</v>
      </c>
      <c r="Y56" t="e">
        <f>-nan</f>
        <v>#NAME?</v>
      </c>
    </row>
    <row r="57" spans="1:25">
      <c r="A57" t="s">
        <v>146</v>
      </c>
      <c r="B57" t="s">
        <v>222</v>
      </c>
      <c r="C57">
        <v>3</v>
      </c>
      <c r="D57">
        <v>3.2967032967032899</v>
      </c>
      <c r="E57">
        <v>4.6735284049085501E-2</v>
      </c>
      <c r="F57" t="s">
        <v>223</v>
      </c>
      <c r="G57">
        <v>34</v>
      </c>
      <c r="H57">
        <v>142</v>
      </c>
      <c r="I57">
        <v>13528</v>
      </c>
      <c r="J57">
        <v>8.4059652029825997</v>
      </c>
      <c r="K57">
        <v>0.99999988589224997</v>
      </c>
      <c r="L57">
        <v>0.73609785001561301</v>
      </c>
      <c r="M57">
        <v>47.798144802715598</v>
      </c>
      <c r="Q57" t="s">
        <v>53</v>
      </c>
      <c r="R57" t="s">
        <v>309</v>
      </c>
      <c r="S57" t="s">
        <v>106</v>
      </c>
      <c r="T57">
        <v>7.4449000000000001E-2</v>
      </c>
      <c r="U57">
        <v>1.5897000000000001E-2</v>
      </c>
      <c r="V57">
        <v>0</v>
      </c>
      <c r="W57">
        <v>17.124818999999999</v>
      </c>
      <c r="X57">
        <v>0</v>
      </c>
      <c r="Y57" t="e">
        <f>-nan</f>
        <v>#NAME?</v>
      </c>
    </row>
    <row r="58" spans="1:25">
      <c r="A58" t="s">
        <v>167</v>
      </c>
      <c r="B58" t="s">
        <v>224</v>
      </c>
      <c r="C58">
        <v>11</v>
      </c>
      <c r="D58">
        <v>12.087912087912001</v>
      </c>
      <c r="E58">
        <v>4.7217142872852801E-2</v>
      </c>
      <c r="F58" t="s">
        <v>225</v>
      </c>
      <c r="G58">
        <v>50</v>
      </c>
      <c r="H58">
        <v>2194</v>
      </c>
      <c r="I58">
        <v>19235</v>
      </c>
      <c r="J58">
        <v>1.9287602552415599</v>
      </c>
      <c r="K58">
        <v>0.99616025422242604</v>
      </c>
      <c r="L58">
        <v>0.426636229879923</v>
      </c>
      <c r="M58">
        <v>42.360019972633999</v>
      </c>
      <c r="Q58" t="s">
        <v>61</v>
      </c>
      <c r="R58" t="s">
        <v>301</v>
      </c>
      <c r="S58" t="s">
        <v>116</v>
      </c>
      <c r="T58">
        <v>0.39012999999999998</v>
      </c>
      <c r="U58">
        <v>0.208951</v>
      </c>
      <c r="V58">
        <v>0.23413600000000001</v>
      </c>
      <c r="W58">
        <v>2.2911280000000001</v>
      </c>
      <c r="X58">
        <v>1.507169</v>
      </c>
      <c r="Y58">
        <v>3.3340800000000002</v>
      </c>
    </row>
    <row r="59" spans="1:25">
      <c r="A59" t="s">
        <v>146</v>
      </c>
      <c r="B59" t="s">
        <v>226</v>
      </c>
      <c r="C59">
        <v>3</v>
      </c>
      <c r="D59">
        <v>3.2967032967032899</v>
      </c>
      <c r="E59">
        <v>4.9722707383335202E-2</v>
      </c>
      <c r="F59" t="s">
        <v>203</v>
      </c>
      <c r="G59">
        <v>34</v>
      </c>
      <c r="H59">
        <v>147</v>
      </c>
      <c r="I59">
        <v>13528</v>
      </c>
      <c r="J59">
        <v>8.1200480192076796</v>
      </c>
      <c r="K59">
        <v>0.999999960003916</v>
      </c>
      <c r="L59">
        <v>0.73027300104771897</v>
      </c>
      <c r="M59">
        <v>49.9767473101831</v>
      </c>
      <c r="V59">
        <f>AVERAGE(V51:V58)</f>
        <v>0.76969212499999995</v>
      </c>
      <c r="W59">
        <f t="shared" ref="W59:X59" si="6">AVERAGE(W51:W58)</f>
        <v>7.8979716249999985</v>
      </c>
      <c r="X59">
        <f t="shared" si="6"/>
        <v>0.39009700000000003</v>
      </c>
    </row>
    <row r="60" spans="1:25">
      <c r="A60" t="s">
        <v>146</v>
      </c>
      <c r="B60" t="s">
        <v>227</v>
      </c>
      <c r="C60">
        <v>4</v>
      </c>
      <c r="D60">
        <v>4.3956043956043898</v>
      </c>
      <c r="E60">
        <v>5.2897380792379899E-2</v>
      </c>
      <c r="F60" t="s">
        <v>220</v>
      </c>
      <c r="G60">
        <v>34</v>
      </c>
      <c r="H60">
        <v>350</v>
      </c>
      <c r="I60">
        <v>13528</v>
      </c>
      <c r="J60">
        <v>4.5472268907563</v>
      </c>
      <c r="K60">
        <v>0.99999998691991399</v>
      </c>
      <c r="L60">
        <v>0.72653562633331503</v>
      </c>
      <c r="M60">
        <v>52.199375460231202</v>
      </c>
      <c r="V60">
        <f>SUM(V51:V58)</f>
        <v>6.1575369999999996</v>
      </c>
      <c r="W60">
        <f t="shared" ref="W60:X60" si="7">SUM(W51:W58)</f>
        <v>63.183772999999988</v>
      </c>
      <c r="X60">
        <f t="shared" si="7"/>
        <v>3.1207760000000002</v>
      </c>
    </row>
    <row r="61" spans="1:25">
      <c r="A61" t="s">
        <v>143</v>
      </c>
      <c r="B61" t="s">
        <v>228</v>
      </c>
      <c r="C61">
        <v>6</v>
      </c>
      <c r="D61">
        <v>6.5934065934065904</v>
      </c>
      <c r="E61">
        <v>5.3085724163335901E-2</v>
      </c>
      <c r="F61" t="s">
        <v>216</v>
      </c>
      <c r="G61">
        <v>42</v>
      </c>
      <c r="H61">
        <v>642</v>
      </c>
      <c r="I61">
        <v>12782</v>
      </c>
      <c r="J61">
        <v>2.8442367601246099</v>
      </c>
      <c r="K61">
        <v>0.99738264647517505</v>
      </c>
      <c r="L61">
        <v>0.31036959756456201</v>
      </c>
      <c r="M61">
        <v>45.9491103534681</v>
      </c>
    </row>
    <row r="62" spans="1:25">
      <c r="A62" t="s">
        <v>146</v>
      </c>
      <c r="B62" t="s">
        <v>229</v>
      </c>
      <c r="C62">
        <v>3</v>
      </c>
      <c r="D62">
        <v>3.2967032967032899</v>
      </c>
      <c r="E62">
        <v>5.3397322048215498E-2</v>
      </c>
      <c r="F62" t="s">
        <v>203</v>
      </c>
      <c r="G62">
        <v>34</v>
      </c>
      <c r="H62">
        <v>153</v>
      </c>
      <c r="I62">
        <v>13528</v>
      </c>
      <c r="J62">
        <v>7.8016147635524797</v>
      </c>
      <c r="K62">
        <v>0.99999998903467702</v>
      </c>
      <c r="L62">
        <v>0.70533078892069601</v>
      </c>
      <c r="M62">
        <v>52.540934216096801</v>
      </c>
    </row>
    <row r="63" spans="1:25">
      <c r="A63" t="s">
        <v>143</v>
      </c>
      <c r="B63" t="s">
        <v>230</v>
      </c>
      <c r="C63">
        <v>6</v>
      </c>
      <c r="D63">
        <v>6.5934065934065904</v>
      </c>
      <c r="E63">
        <v>6.1618560014552202E-2</v>
      </c>
      <c r="F63" t="s">
        <v>216</v>
      </c>
      <c r="G63">
        <v>42</v>
      </c>
      <c r="H63">
        <v>670</v>
      </c>
      <c r="I63">
        <v>12782</v>
      </c>
      <c r="J63">
        <v>2.72537313432835</v>
      </c>
      <c r="K63">
        <v>0.999024211661938</v>
      </c>
      <c r="L63">
        <v>0.33487499994894199</v>
      </c>
      <c r="M63">
        <v>51.195330874994902</v>
      </c>
    </row>
    <row r="64" spans="1:25">
      <c r="A64" t="s">
        <v>146</v>
      </c>
      <c r="B64" t="s">
        <v>231</v>
      </c>
      <c r="C64">
        <v>3</v>
      </c>
      <c r="D64">
        <v>3.2967032967032899</v>
      </c>
      <c r="E64">
        <v>6.8331092189107795E-2</v>
      </c>
      <c r="F64" t="s">
        <v>223</v>
      </c>
      <c r="G64">
        <v>34</v>
      </c>
      <c r="H64">
        <v>176</v>
      </c>
      <c r="I64">
        <v>13528</v>
      </c>
      <c r="J64">
        <v>6.7820855614973201</v>
      </c>
      <c r="K64">
        <v>0.99999999994587696</v>
      </c>
      <c r="L64">
        <v>0.75106790713439098</v>
      </c>
      <c r="M64">
        <v>61.759566297587298</v>
      </c>
    </row>
    <row r="65" spans="1:25">
      <c r="A65" t="s">
        <v>143</v>
      </c>
      <c r="B65" t="s">
        <v>232</v>
      </c>
      <c r="C65">
        <v>3</v>
      </c>
      <c r="D65">
        <v>3.2967032967032899</v>
      </c>
      <c r="E65">
        <v>6.9508751817536796E-2</v>
      </c>
      <c r="F65" t="s">
        <v>213</v>
      </c>
      <c r="G65">
        <v>42</v>
      </c>
      <c r="H65">
        <v>135</v>
      </c>
      <c r="I65">
        <v>12782</v>
      </c>
      <c r="J65">
        <v>6.76296296296296</v>
      </c>
      <c r="K65">
        <v>0.99961127729936206</v>
      </c>
      <c r="L65">
        <v>0.35354909142500501</v>
      </c>
      <c r="M65">
        <v>55.6290048825471</v>
      </c>
      <c r="Q65" t="s">
        <v>291</v>
      </c>
    </row>
    <row r="66" spans="1:25">
      <c r="A66" t="s">
        <v>143</v>
      </c>
      <c r="B66" t="s">
        <v>233</v>
      </c>
      <c r="C66">
        <v>3</v>
      </c>
      <c r="D66">
        <v>3.2967032967032899</v>
      </c>
      <c r="E66">
        <v>9.2059299793543797E-2</v>
      </c>
      <c r="F66" t="s">
        <v>234</v>
      </c>
      <c r="G66">
        <v>42</v>
      </c>
      <c r="H66">
        <v>159</v>
      </c>
      <c r="I66">
        <v>12782</v>
      </c>
      <c r="J66">
        <v>5.7421383647798701</v>
      </c>
      <c r="K66">
        <v>0.99997319191298095</v>
      </c>
      <c r="L66">
        <v>0.425377785087659</v>
      </c>
      <c r="M66">
        <v>66.354942126252595</v>
      </c>
      <c r="Q66" t="s">
        <v>18</v>
      </c>
      <c r="R66" t="s">
        <v>312</v>
      </c>
      <c r="S66" t="s">
        <v>104</v>
      </c>
      <c r="T66">
        <v>1.5542E-2</v>
      </c>
      <c r="U66">
        <v>6.3653000000000001E-2</v>
      </c>
      <c r="V66">
        <v>0</v>
      </c>
      <c r="W66">
        <v>0</v>
      </c>
      <c r="X66">
        <v>14.605002000000001</v>
      </c>
      <c r="Y66">
        <v>6.842231</v>
      </c>
    </row>
    <row r="67" spans="1:25">
      <c r="A67" t="s">
        <v>143</v>
      </c>
      <c r="B67" t="s">
        <v>235</v>
      </c>
      <c r="C67">
        <v>4</v>
      </c>
      <c r="D67">
        <v>4.3956043956043898</v>
      </c>
      <c r="E67">
        <v>9.6193398324185705E-2</v>
      </c>
      <c r="F67" t="s">
        <v>211</v>
      </c>
      <c r="G67">
        <v>42</v>
      </c>
      <c r="H67">
        <v>342</v>
      </c>
      <c r="I67">
        <v>12782</v>
      </c>
      <c r="J67">
        <v>3.5594541910331299</v>
      </c>
      <c r="K67">
        <v>0.99998369838975099</v>
      </c>
      <c r="L67">
        <v>0.42374922129428999</v>
      </c>
      <c r="M67">
        <v>68.042989189530999</v>
      </c>
      <c r="Q67" t="s">
        <v>31</v>
      </c>
      <c r="R67" t="s">
        <v>31</v>
      </c>
      <c r="S67" t="s">
        <v>89</v>
      </c>
      <c r="T67">
        <v>3.3869999999999998E-3</v>
      </c>
      <c r="U67">
        <v>2.238E-3</v>
      </c>
      <c r="V67">
        <v>0</v>
      </c>
      <c r="W67">
        <v>0.96520799999999995</v>
      </c>
      <c r="X67">
        <v>0</v>
      </c>
      <c r="Y67">
        <v>3.648809</v>
      </c>
    </row>
    <row r="68" spans="1:25">
      <c r="A68" t="s">
        <v>143</v>
      </c>
      <c r="B68" t="s">
        <v>236</v>
      </c>
      <c r="C68">
        <v>3</v>
      </c>
      <c r="D68">
        <v>3.2967032967032899</v>
      </c>
      <c r="E68">
        <v>0.17257889359001199</v>
      </c>
      <c r="F68" t="s">
        <v>208</v>
      </c>
      <c r="G68">
        <v>42</v>
      </c>
      <c r="H68">
        <v>234</v>
      </c>
      <c r="I68">
        <v>12782</v>
      </c>
      <c r="J68">
        <v>3.9017094017093998</v>
      </c>
      <c r="K68">
        <v>0.99999999892304103</v>
      </c>
      <c r="L68">
        <v>0.59253003474210797</v>
      </c>
      <c r="M68">
        <v>88.196238248190497</v>
      </c>
      <c r="Q68" t="s">
        <v>33</v>
      </c>
      <c r="R68" t="s">
        <v>304</v>
      </c>
      <c r="S68" t="s">
        <v>80</v>
      </c>
      <c r="T68">
        <v>6.8000000000000005E-4</v>
      </c>
      <c r="U68">
        <v>1.9910000000000001E-3</v>
      </c>
      <c r="V68">
        <v>0</v>
      </c>
      <c r="W68">
        <v>1.98061</v>
      </c>
      <c r="X68">
        <v>0</v>
      </c>
      <c r="Y68" t="e">
        <f>-nan</f>
        <v>#NAME?</v>
      </c>
    </row>
    <row r="69" spans="1:25">
      <c r="A69" t="s">
        <v>146</v>
      </c>
      <c r="B69" t="s">
        <v>237</v>
      </c>
      <c r="C69">
        <v>3</v>
      </c>
      <c r="D69">
        <v>3.2967032967032899</v>
      </c>
      <c r="E69">
        <v>0.17354123603223501</v>
      </c>
      <c r="F69" t="s">
        <v>203</v>
      </c>
      <c r="G69">
        <v>34</v>
      </c>
      <c r="H69">
        <v>309</v>
      </c>
      <c r="I69">
        <v>13528</v>
      </c>
      <c r="J69">
        <v>3.8629354654483099</v>
      </c>
      <c r="K69">
        <v>1</v>
      </c>
      <c r="L69">
        <v>0.95175828634608095</v>
      </c>
      <c r="M69">
        <v>92.488446272545303</v>
      </c>
      <c r="Q69" t="s">
        <v>34</v>
      </c>
      <c r="R69" t="s">
        <v>311</v>
      </c>
      <c r="S69" t="s">
        <v>92</v>
      </c>
      <c r="T69">
        <v>6.522E-3</v>
      </c>
      <c r="U69">
        <v>9.2174000000000006E-2</v>
      </c>
      <c r="V69">
        <v>1.777317</v>
      </c>
      <c r="W69">
        <v>4.75298</v>
      </c>
      <c r="X69">
        <v>3.248599</v>
      </c>
      <c r="Y69">
        <v>4.7209680000000001</v>
      </c>
    </row>
    <row r="70" spans="1:25">
      <c r="A70" t="s">
        <v>146</v>
      </c>
      <c r="B70" t="s">
        <v>238</v>
      </c>
      <c r="C70">
        <v>4</v>
      </c>
      <c r="D70">
        <v>4.3956043956043898</v>
      </c>
      <c r="E70">
        <v>0.178797344120145</v>
      </c>
      <c r="F70" t="s">
        <v>220</v>
      </c>
      <c r="G70">
        <v>34</v>
      </c>
      <c r="H70">
        <v>600</v>
      </c>
      <c r="I70">
        <v>13528</v>
      </c>
      <c r="J70">
        <v>2.6525490196078398</v>
      </c>
      <c r="K70">
        <v>1</v>
      </c>
      <c r="L70">
        <v>0.94276387397225303</v>
      </c>
      <c r="M70">
        <v>93.1119351029607</v>
      </c>
      <c r="Q70" t="s">
        <v>41</v>
      </c>
      <c r="R70" t="s">
        <v>315</v>
      </c>
      <c r="S70" t="s">
        <v>41</v>
      </c>
      <c r="T70">
        <v>0.166849</v>
      </c>
      <c r="U70">
        <v>2.2155000000000001E-2</v>
      </c>
      <c r="V70">
        <v>0</v>
      </c>
      <c r="W70">
        <v>26.932956999999998</v>
      </c>
      <c r="X70">
        <v>0</v>
      </c>
      <c r="Y70" t="e">
        <f>-nan</f>
        <v>#NAME?</v>
      </c>
    </row>
    <row r="71" spans="1:25">
      <c r="A71" t="s">
        <v>146</v>
      </c>
      <c r="B71" t="s">
        <v>239</v>
      </c>
      <c r="C71">
        <v>3</v>
      </c>
      <c r="D71">
        <v>3.2967032967032899</v>
      </c>
      <c r="E71">
        <v>0.237848645964094</v>
      </c>
      <c r="F71" t="s">
        <v>240</v>
      </c>
      <c r="G71">
        <v>34</v>
      </c>
      <c r="H71">
        <v>381</v>
      </c>
      <c r="I71">
        <v>13528</v>
      </c>
      <c r="J71">
        <v>3.1329319129226398</v>
      </c>
      <c r="K71">
        <v>1</v>
      </c>
      <c r="L71">
        <v>0.97344961805244601</v>
      </c>
      <c r="M71">
        <v>97.500063764752994</v>
      </c>
      <c r="Q71" t="s">
        <v>46</v>
      </c>
      <c r="R71" t="s">
        <v>308</v>
      </c>
      <c r="S71" t="s">
        <v>119</v>
      </c>
      <c r="T71">
        <v>0.52009700000000003</v>
      </c>
      <c r="U71">
        <v>0.27912900000000002</v>
      </c>
      <c r="V71">
        <v>0.41673900000000003</v>
      </c>
      <c r="W71">
        <v>3.322927</v>
      </c>
      <c r="X71">
        <v>0</v>
      </c>
      <c r="Y71">
        <v>0</v>
      </c>
    </row>
    <row r="72" spans="1:25">
      <c r="A72" t="s">
        <v>143</v>
      </c>
      <c r="B72" t="s">
        <v>241</v>
      </c>
      <c r="C72">
        <v>4</v>
      </c>
      <c r="D72">
        <v>4.3956043956043898</v>
      </c>
      <c r="E72">
        <v>0.38865551138489701</v>
      </c>
      <c r="F72" t="s">
        <v>211</v>
      </c>
      <c r="G72">
        <v>42</v>
      </c>
      <c r="H72">
        <v>697</v>
      </c>
      <c r="I72">
        <v>12782</v>
      </c>
      <c r="J72">
        <v>1.74653275944524</v>
      </c>
      <c r="K72">
        <v>1</v>
      </c>
      <c r="L72">
        <v>0.85275453302707305</v>
      </c>
      <c r="M72">
        <v>99.611426217951305</v>
      </c>
      <c r="Q72" t="s">
        <v>47</v>
      </c>
      <c r="R72" t="s">
        <v>316</v>
      </c>
      <c r="S72" t="s">
        <v>98</v>
      </c>
      <c r="T72">
        <v>9.3259999999999992E-3</v>
      </c>
      <c r="U72">
        <v>2.4126000000000002E-2</v>
      </c>
      <c r="V72">
        <v>5.6317339999999998</v>
      </c>
      <c r="W72">
        <v>5.0518099999999997</v>
      </c>
      <c r="X72">
        <v>1.6418919999999999</v>
      </c>
      <c r="Y72">
        <v>3.7567499999999998</v>
      </c>
    </row>
    <row r="73" spans="1:25">
      <c r="A73" t="s">
        <v>143</v>
      </c>
      <c r="B73" t="s">
        <v>242</v>
      </c>
      <c r="C73">
        <v>3</v>
      </c>
      <c r="D73">
        <v>3.2967032967032899</v>
      </c>
      <c r="E73">
        <v>0.82047947335290095</v>
      </c>
      <c r="F73" t="s">
        <v>213</v>
      </c>
      <c r="G73">
        <v>42</v>
      </c>
      <c r="H73">
        <v>952</v>
      </c>
      <c r="I73">
        <v>12782</v>
      </c>
      <c r="J73">
        <v>0.95903361344537796</v>
      </c>
      <c r="K73">
        <v>1</v>
      </c>
      <c r="L73">
        <v>0.99593764755487102</v>
      </c>
      <c r="M73">
        <v>99.999999613640597</v>
      </c>
      <c r="Q73" t="s">
        <v>51</v>
      </c>
      <c r="R73" t="s">
        <v>313</v>
      </c>
      <c r="S73" t="s">
        <v>76</v>
      </c>
      <c r="T73">
        <v>7.9999999999999996E-6</v>
      </c>
      <c r="U73">
        <v>7.0600000000000003E-4</v>
      </c>
      <c r="V73">
        <v>0</v>
      </c>
      <c r="W73">
        <v>0.67154899999999995</v>
      </c>
      <c r="X73">
        <v>0</v>
      </c>
      <c r="Y73" t="e">
        <f>-nan</f>
        <v>#NAME?</v>
      </c>
    </row>
    <row r="74" spans="1:25">
      <c r="A74" t="s">
        <v>143</v>
      </c>
      <c r="B74" t="s">
        <v>243</v>
      </c>
      <c r="C74">
        <v>3</v>
      </c>
      <c r="D74">
        <v>3.2967032967032899</v>
      </c>
      <c r="E74">
        <v>0.94533562176883301</v>
      </c>
      <c r="F74" t="s">
        <v>213</v>
      </c>
      <c r="G74">
        <v>42</v>
      </c>
      <c r="H74">
        <v>1381</v>
      </c>
      <c r="I74">
        <v>12782</v>
      </c>
      <c r="J74">
        <v>0.66111513396089705</v>
      </c>
      <c r="K74">
        <v>1</v>
      </c>
      <c r="L74">
        <v>0.99980886270657998</v>
      </c>
      <c r="M74">
        <v>99.999999999999403</v>
      </c>
      <c r="Q74" t="s">
        <v>52</v>
      </c>
      <c r="R74" t="s">
        <v>293</v>
      </c>
      <c r="S74" t="s">
        <v>103</v>
      </c>
      <c r="T74">
        <v>1.4468E-2</v>
      </c>
      <c r="U74">
        <v>9.9399000000000001E-2</v>
      </c>
      <c r="V74">
        <v>3.2359710000000002</v>
      </c>
      <c r="W74">
        <v>5.6272970000000004</v>
      </c>
      <c r="X74">
        <v>1.0138510000000001</v>
      </c>
      <c r="Y74">
        <v>4.080101</v>
      </c>
    </row>
    <row r="75" spans="1:25">
      <c r="A75" t="s">
        <v>143</v>
      </c>
      <c r="B75" t="s">
        <v>244</v>
      </c>
      <c r="C75">
        <v>4</v>
      </c>
      <c r="D75">
        <v>4.3956043956043898</v>
      </c>
      <c r="E75">
        <v>0.99418731967378904</v>
      </c>
      <c r="F75" t="s">
        <v>245</v>
      </c>
      <c r="G75">
        <v>42</v>
      </c>
      <c r="H75">
        <v>2596</v>
      </c>
      <c r="I75">
        <v>12782</v>
      </c>
      <c r="J75">
        <v>0.468926553672316</v>
      </c>
      <c r="K75">
        <v>1</v>
      </c>
      <c r="L75">
        <v>0.99999961337466203</v>
      </c>
      <c r="M75">
        <v>100</v>
      </c>
      <c r="Q75" t="s">
        <v>53</v>
      </c>
      <c r="R75" t="s">
        <v>309</v>
      </c>
      <c r="S75" t="s">
        <v>106</v>
      </c>
      <c r="T75">
        <v>7.4449000000000001E-2</v>
      </c>
      <c r="U75">
        <v>1.5897000000000001E-2</v>
      </c>
      <c r="V75">
        <v>0</v>
      </c>
      <c r="W75">
        <v>17.124818999999999</v>
      </c>
      <c r="X75">
        <v>0</v>
      </c>
      <c r="Y75" t="e">
        <f>-nan</f>
        <v>#NAME?</v>
      </c>
    </row>
    <row r="76" spans="1:25">
      <c r="A76" t="s">
        <v>143</v>
      </c>
      <c r="B76" t="s">
        <v>246</v>
      </c>
      <c r="C76">
        <v>4</v>
      </c>
      <c r="D76">
        <v>4.3956043956043898</v>
      </c>
      <c r="E76">
        <v>0.99418731967378904</v>
      </c>
      <c r="F76" t="s">
        <v>245</v>
      </c>
      <c r="G76">
        <v>42</v>
      </c>
      <c r="H76">
        <v>2596</v>
      </c>
      <c r="I76">
        <v>12782</v>
      </c>
      <c r="J76">
        <v>0.468926553672316</v>
      </c>
      <c r="K76">
        <v>1</v>
      </c>
      <c r="L76">
        <v>0.99999961337466203</v>
      </c>
      <c r="M76">
        <v>100</v>
      </c>
      <c r="Q76" t="s">
        <v>61</v>
      </c>
      <c r="R76" t="s">
        <v>301</v>
      </c>
      <c r="S76" t="s">
        <v>116</v>
      </c>
      <c r="T76">
        <v>0.39012999999999998</v>
      </c>
      <c r="U76">
        <v>0.208951</v>
      </c>
      <c r="V76">
        <v>0.23413600000000001</v>
      </c>
      <c r="W76">
        <v>2.2911280000000001</v>
      </c>
      <c r="X76">
        <v>1.507169</v>
      </c>
      <c r="Y76">
        <v>3.3340800000000002</v>
      </c>
    </row>
    <row r="77" spans="1:25">
      <c r="Q77" t="s">
        <v>65</v>
      </c>
      <c r="R77" t="s">
        <v>314</v>
      </c>
      <c r="S77" t="s">
        <v>99</v>
      </c>
      <c r="T77">
        <v>9.5890000000000003E-3</v>
      </c>
      <c r="U77">
        <v>0</v>
      </c>
      <c r="V77">
        <v>5.7910310000000003</v>
      </c>
      <c r="W77">
        <v>-1</v>
      </c>
      <c r="X77">
        <v>3.3537880000000002</v>
      </c>
      <c r="Y77">
        <v>-1</v>
      </c>
    </row>
    <row r="78" spans="1:25">
      <c r="V78">
        <f>AVERAGE(V66:V77)</f>
        <v>1.4239106666666668</v>
      </c>
      <c r="W78">
        <f t="shared" ref="W78:X78" si="8">AVERAGE(W66:W77)</f>
        <v>5.6434404166666665</v>
      </c>
      <c r="X78">
        <f t="shared" si="8"/>
        <v>2.1141917500000003</v>
      </c>
    </row>
    <row r="79" spans="1:25">
      <c r="A79" t="s">
        <v>289</v>
      </c>
      <c r="B79" t="s">
        <v>248</v>
      </c>
      <c r="V79">
        <f>SUM(V66:V77)</f>
        <v>17.086928</v>
      </c>
      <c r="W79">
        <f t="shared" ref="W79:X79" si="9">SUM(W66:W77)</f>
        <v>67.721284999999995</v>
      </c>
      <c r="X79">
        <f t="shared" si="9"/>
        <v>25.370301000000001</v>
      </c>
    </row>
    <row r="80" spans="1:25">
      <c r="A80" t="s">
        <v>127</v>
      </c>
      <c r="B80" t="s">
        <v>128</v>
      </c>
      <c r="C80" t="s">
        <v>129</v>
      </c>
      <c r="D80" t="s">
        <v>130</v>
      </c>
      <c r="E80" t="s">
        <v>131</v>
      </c>
      <c r="F80" t="s">
        <v>132</v>
      </c>
      <c r="G80" t="s">
        <v>133</v>
      </c>
      <c r="H80" t="s">
        <v>134</v>
      </c>
      <c r="I80" t="s">
        <v>135</v>
      </c>
      <c r="J80" t="s">
        <v>136</v>
      </c>
      <c r="K80" t="s">
        <v>137</v>
      </c>
      <c r="L80" t="s">
        <v>138</v>
      </c>
      <c r="M80" t="s">
        <v>139</v>
      </c>
    </row>
    <row r="81" spans="1:18">
      <c r="A81" t="s">
        <v>146</v>
      </c>
      <c r="B81" t="s">
        <v>249</v>
      </c>
      <c r="C81">
        <v>8</v>
      </c>
      <c r="D81">
        <v>8.7912087912087902</v>
      </c>
      <c r="E81">
        <v>2.4358801879641501E-2</v>
      </c>
      <c r="F81" t="s">
        <v>250</v>
      </c>
      <c r="G81">
        <v>34</v>
      </c>
      <c r="H81">
        <v>1210</v>
      </c>
      <c r="I81">
        <v>13528</v>
      </c>
      <c r="J81">
        <v>2.6306271268838102</v>
      </c>
      <c r="K81">
        <v>0.99973520870336297</v>
      </c>
      <c r="L81">
        <v>0.64283987747021398</v>
      </c>
      <c r="M81">
        <v>28.461036494377598</v>
      </c>
      <c r="Q81" t="s">
        <v>319</v>
      </c>
      <c r="R81" t="s">
        <v>3</v>
      </c>
    </row>
    <row r="82" spans="1:18">
      <c r="A82" t="s">
        <v>146</v>
      </c>
      <c r="B82" t="s">
        <v>251</v>
      </c>
      <c r="C82">
        <v>5</v>
      </c>
      <c r="D82">
        <v>5.4945054945054901</v>
      </c>
      <c r="E82">
        <v>0.178298786992515</v>
      </c>
      <c r="F82" t="s">
        <v>252</v>
      </c>
      <c r="G82">
        <v>34</v>
      </c>
      <c r="H82">
        <v>909</v>
      </c>
      <c r="I82">
        <v>13528</v>
      </c>
      <c r="J82">
        <v>2.1885717983562998</v>
      </c>
      <c r="K82">
        <v>1</v>
      </c>
      <c r="L82">
        <v>0.94927730005678701</v>
      </c>
      <c r="M82">
        <v>93.054922258068601</v>
      </c>
      <c r="Q82" t="s">
        <v>289</v>
      </c>
      <c r="R82">
        <v>0.76969212499999995</v>
      </c>
    </row>
    <row r="83" spans="1:18">
      <c r="A83" t="s">
        <v>146</v>
      </c>
      <c r="B83" t="s">
        <v>253</v>
      </c>
      <c r="C83">
        <v>4</v>
      </c>
      <c r="D83">
        <v>4.3956043956043898</v>
      </c>
      <c r="E83">
        <v>0.31648094456481601</v>
      </c>
      <c r="F83" t="s">
        <v>254</v>
      </c>
      <c r="G83">
        <v>34</v>
      </c>
      <c r="H83">
        <v>810</v>
      </c>
      <c r="I83">
        <v>13528</v>
      </c>
      <c r="J83">
        <v>1.96485112563543</v>
      </c>
      <c r="K83">
        <v>1</v>
      </c>
      <c r="L83">
        <v>0.99096758160453402</v>
      </c>
      <c r="M83">
        <v>99.430300210460501</v>
      </c>
      <c r="Q83" t="s">
        <v>290</v>
      </c>
      <c r="R83">
        <v>0.76969212499999995</v>
      </c>
    </row>
    <row r="84" spans="1:18">
      <c r="A84" t="s">
        <v>167</v>
      </c>
      <c r="B84" t="s">
        <v>255</v>
      </c>
      <c r="C84">
        <v>5</v>
      </c>
      <c r="D84">
        <v>5.4945054945054901</v>
      </c>
      <c r="E84">
        <v>0.58585415211135095</v>
      </c>
      <c r="F84" t="s">
        <v>256</v>
      </c>
      <c r="G84">
        <v>50</v>
      </c>
      <c r="H84">
        <v>1591</v>
      </c>
      <c r="I84">
        <v>19235</v>
      </c>
      <c r="J84">
        <v>1.2089880578252601</v>
      </c>
      <c r="K84">
        <v>1</v>
      </c>
      <c r="L84">
        <v>0.98266574291297304</v>
      </c>
      <c r="M84">
        <v>99.995644232444107</v>
      </c>
      <c r="Q84" t="s">
        <v>288</v>
      </c>
      <c r="R84">
        <v>0.81332372727272717</v>
      </c>
    </row>
    <row r="85" spans="1:18">
      <c r="Q85" t="s">
        <v>287</v>
      </c>
      <c r="R85">
        <v>1.3592872941176473</v>
      </c>
    </row>
    <row r="86" spans="1:18">
      <c r="A86" t="s">
        <v>290</v>
      </c>
      <c r="B86" t="s">
        <v>257</v>
      </c>
      <c r="Q86" t="s">
        <v>291</v>
      </c>
      <c r="R86">
        <v>1.4239106666666668</v>
      </c>
    </row>
    <row r="87" spans="1:18">
      <c r="A87" t="s">
        <v>127</v>
      </c>
      <c r="B87" t="s">
        <v>128</v>
      </c>
      <c r="C87" t="s">
        <v>129</v>
      </c>
      <c r="D87" t="s">
        <v>130</v>
      </c>
      <c r="E87" t="s">
        <v>131</v>
      </c>
      <c r="F87" t="s">
        <v>132</v>
      </c>
      <c r="G87" t="s">
        <v>133</v>
      </c>
      <c r="H87" t="s">
        <v>134</v>
      </c>
      <c r="I87" t="s">
        <v>135</v>
      </c>
      <c r="J87" t="s">
        <v>136</v>
      </c>
      <c r="K87" t="s">
        <v>137</v>
      </c>
      <c r="L87" t="s">
        <v>138</v>
      </c>
      <c r="M87" t="s">
        <v>139</v>
      </c>
    </row>
    <row r="88" spans="1:18">
      <c r="A88" t="s">
        <v>146</v>
      </c>
      <c r="B88" t="s">
        <v>249</v>
      </c>
      <c r="C88">
        <v>8</v>
      </c>
      <c r="D88">
        <v>8.7912087912087902</v>
      </c>
      <c r="E88">
        <v>2.4358801879641501E-2</v>
      </c>
      <c r="F88" t="s">
        <v>250</v>
      </c>
      <c r="G88">
        <v>34</v>
      </c>
      <c r="H88">
        <v>1210</v>
      </c>
      <c r="I88">
        <v>13528</v>
      </c>
      <c r="J88">
        <v>2.6306271268838102</v>
      </c>
      <c r="K88">
        <v>0.99973520870336297</v>
      </c>
      <c r="L88">
        <v>0.64283987747021398</v>
      </c>
      <c r="M88">
        <v>28.461036494377598</v>
      </c>
      <c r="Q88" t="s">
        <v>320</v>
      </c>
      <c r="R88" t="s">
        <v>3</v>
      </c>
    </row>
    <row r="89" spans="1:18">
      <c r="A89" t="s">
        <v>146</v>
      </c>
      <c r="B89" t="s">
        <v>258</v>
      </c>
      <c r="C89">
        <v>3</v>
      </c>
      <c r="D89">
        <v>3.2967032967032899</v>
      </c>
      <c r="E89">
        <v>4.4395725858845103E-2</v>
      </c>
      <c r="F89" t="s">
        <v>259</v>
      </c>
      <c r="G89">
        <v>34</v>
      </c>
      <c r="H89">
        <v>138</v>
      </c>
      <c r="I89">
        <v>13528</v>
      </c>
      <c r="J89">
        <v>8.6496163682864395</v>
      </c>
      <c r="K89">
        <v>0.99999974125026803</v>
      </c>
      <c r="L89">
        <v>0.74813321377270203</v>
      </c>
      <c r="M89">
        <v>46.030989490720302</v>
      </c>
      <c r="Q89" t="s">
        <v>289</v>
      </c>
      <c r="R89">
        <v>6.1575369999999996</v>
      </c>
    </row>
    <row r="90" spans="1:18">
      <c r="A90" t="s">
        <v>146</v>
      </c>
      <c r="B90" t="s">
        <v>260</v>
      </c>
      <c r="C90">
        <v>4</v>
      </c>
      <c r="D90">
        <v>4.3956043956043898</v>
      </c>
      <c r="E90">
        <v>5.9736384608891503E-2</v>
      </c>
      <c r="F90" t="s">
        <v>261</v>
      </c>
      <c r="G90">
        <v>34</v>
      </c>
      <c r="H90">
        <v>368</v>
      </c>
      <c r="I90">
        <v>13528</v>
      </c>
      <c r="J90">
        <v>4.3248081841432198</v>
      </c>
      <c r="K90">
        <v>0.99999999883754298</v>
      </c>
      <c r="L90">
        <v>0.72356944546493995</v>
      </c>
      <c r="M90">
        <v>56.680175028835102</v>
      </c>
      <c r="Q90" t="s">
        <v>290</v>
      </c>
      <c r="R90">
        <v>6.1575369999999996</v>
      </c>
    </row>
    <row r="91" spans="1:18">
      <c r="A91" t="s">
        <v>146</v>
      </c>
      <c r="B91" t="s">
        <v>262</v>
      </c>
      <c r="C91">
        <v>3</v>
      </c>
      <c r="D91">
        <v>3.2967032967032899</v>
      </c>
      <c r="E91">
        <v>8.5200651263379001E-2</v>
      </c>
      <c r="F91" t="s">
        <v>259</v>
      </c>
      <c r="G91">
        <v>34</v>
      </c>
      <c r="H91">
        <v>200</v>
      </c>
      <c r="I91">
        <v>13528</v>
      </c>
      <c r="J91">
        <v>5.9682352941176404</v>
      </c>
      <c r="K91">
        <v>0.99999999999987899</v>
      </c>
      <c r="L91">
        <v>0.80840701627802702</v>
      </c>
      <c r="M91">
        <v>70.163875794678404</v>
      </c>
      <c r="Q91" t="s">
        <v>288</v>
      </c>
      <c r="R91">
        <v>8.9465609999999991</v>
      </c>
    </row>
    <row r="92" spans="1:18">
      <c r="A92" t="s">
        <v>146</v>
      </c>
      <c r="B92" t="s">
        <v>263</v>
      </c>
      <c r="C92">
        <v>3</v>
      </c>
      <c r="D92">
        <v>3.2967032967032899</v>
      </c>
      <c r="E92">
        <v>0.31802188163119499</v>
      </c>
      <c r="F92" t="s">
        <v>264</v>
      </c>
      <c r="G92">
        <v>34</v>
      </c>
      <c r="H92">
        <v>469</v>
      </c>
      <c r="I92">
        <v>13528</v>
      </c>
      <c r="J92">
        <v>2.5450896776621099</v>
      </c>
      <c r="K92">
        <v>1</v>
      </c>
      <c r="L92">
        <v>0.98959795271337803</v>
      </c>
      <c r="M92">
        <v>99.447498395074206</v>
      </c>
      <c r="Q92" t="s">
        <v>291</v>
      </c>
      <c r="R92">
        <v>17.086928</v>
      </c>
    </row>
    <row r="93" spans="1:18">
      <c r="A93" t="s">
        <v>143</v>
      </c>
      <c r="B93" t="s">
        <v>265</v>
      </c>
      <c r="C93">
        <v>3</v>
      </c>
      <c r="D93">
        <v>3.2967032967032899</v>
      </c>
      <c r="E93">
        <v>0.74217178794288396</v>
      </c>
      <c r="F93" t="s">
        <v>266</v>
      </c>
      <c r="G93">
        <v>42</v>
      </c>
      <c r="H93">
        <v>809</v>
      </c>
      <c r="I93">
        <v>12782</v>
      </c>
      <c r="J93">
        <v>1.12855377008652</v>
      </c>
      <c r="K93">
        <v>1</v>
      </c>
      <c r="L93">
        <v>0.99011801248485798</v>
      </c>
      <c r="M93">
        <v>99.999977077159798</v>
      </c>
      <c r="Q93" t="s">
        <v>287</v>
      </c>
      <c r="R93">
        <v>23.107884000000002</v>
      </c>
    </row>
    <row r="94" spans="1:18">
      <c r="A94" t="s">
        <v>143</v>
      </c>
      <c r="B94" t="s">
        <v>267</v>
      </c>
      <c r="C94">
        <v>3</v>
      </c>
      <c r="D94">
        <v>3.2967032967032899</v>
      </c>
      <c r="E94">
        <v>0.76062369855853995</v>
      </c>
      <c r="F94" t="s">
        <v>266</v>
      </c>
      <c r="G94">
        <v>42</v>
      </c>
      <c r="H94">
        <v>839</v>
      </c>
      <c r="I94">
        <v>12782</v>
      </c>
      <c r="J94">
        <v>1.0882002383790199</v>
      </c>
      <c r="K94">
        <v>1</v>
      </c>
      <c r="L94">
        <v>0.99110622310067698</v>
      </c>
      <c r="M94">
        <v>99.999990079769603</v>
      </c>
    </row>
    <row r="95" spans="1:18">
      <c r="A95" t="s">
        <v>143</v>
      </c>
      <c r="B95" t="s">
        <v>268</v>
      </c>
      <c r="C95">
        <v>3</v>
      </c>
      <c r="D95">
        <v>3.2967032967032899</v>
      </c>
      <c r="E95">
        <v>0.873243732066741</v>
      </c>
      <c r="F95" t="s">
        <v>266</v>
      </c>
      <c r="G95">
        <v>42</v>
      </c>
      <c r="H95">
        <v>1083</v>
      </c>
      <c r="I95">
        <v>12782</v>
      </c>
      <c r="J95">
        <v>0.84302862419205904</v>
      </c>
      <c r="K95">
        <v>1</v>
      </c>
      <c r="L95">
        <v>0.99807694893790699</v>
      </c>
      <c r="M95">
        <v>99.999999992375706</v>
      </c>
    </row>
    <row r="96" spans="1:18">
      <c r="Q96" t="s">
        <v>319</v>
      </c>
      <c r="R96" t="s">
        <v>5</v>
      </c>
    </row>
    <row r="97" spans="1:18">
      <c r="Q97" t="s">
        <v>289</v>
      </c>
      <c r="R97">
        <v>0.39009700000000003</v>
      </c>
    </row>
    <row r="98" spans="1:18">
      <c r="A98" t="s">
        <v>291</v>
      </c>
      <c r="B98" t="s">
        <v>269</v>
      </c>
      <c r="Q98" t="s">
        <v>290</v>
      </c>
      <c r="R98">
        <v>0.39009700000000003</v>
      </c>
    </row>
    <row r="99" spans="1:18">
      <c r="A99" t="s">
        <v>127</v>
      </c>
      <c r="B99" t="s">
        <v>128</v>
      </c>
      <c r="C99" t="s">
        <v>129</v>
      </c>
      <c r="D99" t="s">
        <v>130</v>
      </c>
      <c r="E99" t="s">
        <v>131</v>
      </c>
      <c r="F99" t="s">
        <v>132</v>
      </c>
      <c r="G99" t="s">
        <v>133</v>
      </c>
      <c r="H99" t="s">
        <v>134</v>
      </c>
      <c r="I99" t="s">
        <v>135</v>
      </c>
      <c r="J99" t="s">
        <v>136</v>
      </c>
      <c r="K99" t="s">
        <v>137</v>
      </c>
      <c r="L99" t="s">
        <v>138</v>
      </c>
      <c r="M99" t="s">
        <v>139</v>
      </c>
      <c r="Q99" t="s">
        <v>287</v>
      </c>
      <c r="R99">
        <v>0.8061052941176472</v>
      </c>
    </row>
    <row r="100" spans="1:18">
      <c r="A100" t="s">
        <v>143</v>
      </c>
      <c r="B100" t="s">
        <v>270</v>
      </c>
      <c r="C100">
        <v>6</v>
      </c>
      <c r="D100">
        <v>6.5934065934065904</v>
      </c>
      <c r="E100">
        <v>0.191551362856372</v>
      </c>
      <c r="F100" t="s">
        <v>271</v>
      </c>
      <c r="G100">
        <v>42</v>
      </c>
      <c r="H100">
        <v>960</v>
      </c>
      <c r="I100">
        <v>12782</v>
      </c>
      <c r="J100">
        <v>1.90208333333333</v>
      </c>
      <c r="K100">
        <v>0.99999999991407496</v>
      </c>
      <c r="L100">
        <v>0.58993699913183195</v>
      </c>
      <c r="M100">
        <v>90.913601453926603</v>
      </c>
      <c r="Q100" t="s">
        <v>288</v>
      </c>
      <c r="R100">
        <v>0.84918163636363642</v>
      </c>
    </row>
    <row r="101" spans="1:18">
      <c r="A101" t="s">
        <v>143</v>
      </c>
      <c r="B101" t="s">
        <v>272</v>
      </c>
      <c r="C101">
        <v>3</v>
      </c>
      <c r="D101">
        <v>3.2967032967032899</v>
      </c>
      <c r="E101">
        <v>0.30396322411463</v>
      </c>
      <c r="F101" t="s">
        <v>273</v>
      </c>
      <c r="G101">
        <v>42</v>
      </c>
      <c r="H101">
        <v>345</v>
      </c>
      <c r="I101">
        <v>12782</v>
      </c>
      <c r="J101">
        <v>2.6463768115941999</v>
      </c>
      <c r="K101">
        <v>1</v>
      </c>
      <c r="L101">
        <v>0.76842039486408797</v>
      </c>
      <c r="M101">
        <v>98.321140587972906</v>
      </c>
      <c r="Q101" t="s">
        <v>291</v>
      </c>
      <c r="R101">
        <v>2.1141917500000003</v>
      </c>
    </row>
    <row r="102" spans="1:18">
      <c r="A102" t="s">
        <v>167</v>
      </c>
      <c r="B102" t="s">
        <v>274</v>
      </c>
      <c r="C102">
        <v>11</v>
      </c>
      <c r="D102">
        <v>12.087912087912001</v>
      </c>
      <c r="E102">
        <v>0.309091272237149</v>
      </c>
      <c r="F102" t="s">
        <v>275</v>
      </c>
      <c r="G102">
        <v>50</v>
      </c>
      <c r="H102">
        <v>3250</v>
      </c>
      <c r="I102">
        <v>19235</v>
      </c>
      <c r="J102">
        <v>1.3020615384615299</v>
      </c>
      <c r="K102">
        <v>1</v>
      </c>
      <c r="L102">
        <v>0.88069218189784304</v>
      </c>
      <c r="M102">
        <v>98.517922656362003</v>
      </c>
    </row>
    <row r="103" spans="1:18">
      <c r="A103" t="s">
        <v>247</v>
      </c>
      <c r="B103" t="s">
        <v>276</v>
      </c>
      <c r="C103">
        <v>11</v>
      </c>
      <c r="D103">
        <v>12.087912087912001</v>
      </c>
      <c r="E103">
        <v>0.316415752624083</v>
      </c>
      <c r="F103" t="s">
        <v>275</v>
      </c>
      <c r="G103">
        <v>50</v>
      </c>
      <c r="H103">
        <v>3250</v>
      </c>
      <c r="I103">
        <v>19113</v>
      </c>
      <c r="J103">
        <v>1.29380307692307</v>
      </c>
      <c r="K103">
        <v>1</v>
      </c>
      <c r="L103">
        <v>0.99976803363516098</v>
      </c>
      <c r="M103">
        <v>98.9572891502917</v>
      </c>
    </row>
    <row r="104" spans="1:18">
      <c r="A104" t="s">
        <v>167</v>
      </c>
      <c r="B104" t="s">
        <v>277</v>
      </c>
      <c r="C104">
        <v>13</v>
      </c>
      <c r="D104">
        <v>14.285714285714199</v>
      </c>
      <c r="E104">
        <v>0.42002935924556001</v>
      </c>
      <c r="F104" t="s">
        <v>278</v>
      </c>
      <c r="G104">
        <v>50</v>
      </c>
      <c r="H104">
        <v>4318</v>
      </c>
      <c r="I104">
        <v>19235</v>
      </c>
      <c r="J104">
        <v>1.1581982399258901</v>
      </c>
      <c r="K104">
        <v>1</v>
      </c>
      <c r="L104">
        <v>0.94202260675409899</v>
      </c>
      <c r="M104">
        <v>99.798162467335104</v>
      </c>
      <c r="Q104" t="s">
        <v>320</v>
      </c>
      <c r="R104" t="s">
        <v>5</v>
      </c>
    </row>
    <row r="105" spans="1:18">
      <c r="A105" t="s">
        <v>167</v>
      </c>
      <c r="B105" t="s">
        <v>279</v>
      </c>
      <c r="C105">
        <v>6</v>
      </c>
      <c r="D105">
        <v>6.5934065934065904</v>
      </c>
      <c r="E105">
        <v>0.43274601285901698</v>
      </c>
      <c r="F105" t="s">
        <v>280</v>
      </c>
      <c r="G105">
        <v>50</v>
      </c>
      <c r="H105">
        <v>1689</v>
      </c>
      <c r="I105">
        <v>19235</v>
      </c>
      <c r="J105">
        <v>1.36660746003552</v>
      </c>
      <c r="K105">
        <v>1</v>
      </c>
      <c r="L105">
        <v>0.94126624249938495</v>
      </c>
      <c r="M105">
        <v>99.843207233095399</v>
      </c>
      <c r="Q105" t="s">
        <v>289</v>
      </c>
      <c r="R105">
        <v>3.1207760000000002</v>
      </c>
    </row>
    <row r="106" spans="1:18">
      <c r="A106" t="s">
        <v>143</v>
      </c>
      <c r="B106" t="s">
        <v>281</v>
      </c>
      <c r="C106">
        <v>8</v>
      </c>
      <c r="D106">
        <v>8.7912087912087902</v>
      </c>
      <c r="E106">
        <v>0.47119305378079401</v>
      </c>
      <c r="F106" t="s">
        <v>282</v>
      </c>
      <c r="G106">
        <v>42</v>
      </c>
      <c r="H106">
        <v>2010</v>
      </c>
      <c r="I106">
        <v>12782</v>
      </c>
      <c r="J106">
        <v>1.21127694859038</v>
      </c>
      <c r="K106">
        <v>1</v>
      </c>
      <c r="L106">
        <v>0.90880333688039205</v>
      </c>
      <c r="M106">
        <v>99.924315211064894</v>
      </c>
      <c r="Q106" t="s">
        <v>290</v>
      </c>
      <c r="R106">
        <v>3.1207760000000002</v>
      </c>
    </row>
    <row r="107" spans="1:18">
      <c r="A107" t="s">
        <v>247</v>
      </c>
      <c r="B107" t="s">
        <v>283</v>
      </c>
      <c r="C107">
        <v>12</v>
      </c>
      <c r="D107">
        <v>13.186813186813101</v>
      </c>
      <c r="E107">
        <v>0.49859968538058003</v>
      </c>
      <c r="F107" t="s">
        <v>284</v>
      </c>
      <c r="G107">
        <v>50</v>
      </c>
      <c r="H107">
        <v>4129</v>
      </c>
      <c r="I107">
        <v>19113</v>
      </c>
      <c r="J107">
        <v>1.1109518043109701</v>
      </c>
      <c r="K107">
        <v>1</v>
      </c>
      <c r="L107">
        <v>0.99999258987704298</v>
      </c>
      <c r="M107">
        <v>99.974683027130197</v>
      </c>
      <c r="Q107" t="s">
        <v>288</v>
      </c>
      <c r="R107">
        <v>9.3409980000000008</v>
      </c>
    </row>
    <row r="108" spans="1:18">
      <c r="A108" t="s">
        <v>143</v>
      </c>
      <c r="B108" t="s">
        <v>285</v>
      </c>
      <c r="C108">
        <v>3</v>
      </c>
      <c r="D108">
        <v>3.2967032967032899</v>
      </c>
      <c r="E108">
        <v>0.65325339347011102</v>
      </c>
      <c r="F108" t="s">
        <v>286</v>
      </c>
      <c r="G108">
        <v>42</v>
      </c>
      <c r="H108">
        <v>685</v>
      </c>
      <c r="I108">
        <v>12782</v>
      </c>
      <c r="J108">
        <v>1.33284671532846</v>
      </c>
      <c r="K108">
        <v>1</v>
      </c>
      <c r="L108">
        <v>0.97586631663340195</v>
      </c>
      <c r="M108">
        <v>99.999351816250297</v>
      </c>
      <c r="Q108" t="s">
        <v>287</v>
      </c>
      <c r="R108">
        <v>13.703790000000001</v>
      </c>
    </row>
    <row r="109" spans="1:18">
      <c r="Q109" t="s">
        <v>291</v>
      </c>
      <c r="R109">
        <v>25.370301000000001</v>
      </c>
    </row>
    <row r="117" spans="11:14">
      <c r="K117" t="s">
        <v>5</v>
      </c>
      <c r="L117" t="s">
        <v>320</v>
      </c>
      <c r="M117" t="s">
        <v>320</v>
      </c>
      <c r="N117" t="s">
        <v>3</v>
      </c>
    </row>
    <row r="118" spans="11:14">
      <c r="K118" s="2">
        <v>6.1575369999999996</v>
      </c>
      <c r="L118" t="s">
        <v>289</v>
      </c>
      <c r="M118" t="s">
        <v>289</v>
      </c>
      <c r="N118" s="2">
        <v>3.1207760000000002</v>
      </c>
    </row>
    <row r="119" spans="11:14">
      <c r="K119" s="2">
        <v>6.1575369999999996</v>
      </c>
      <c r="L119" t="s">
        <v>290</v>
      </c>
      <c r="M119" t="s">
        <v>290</v>
      </c>
      <c r="N119" s="2">
        <v>3.1207760000000002</v>
      </c>
    </row>
    <row r="120" spans="11:14">
      <c r="K120" s="2">
        <v>8.9465609999999991</v>
      </c>
      <c r="L120" t="s">
        <v>288</v>
      </c>
      <c r="M120" t="s">
        <v>288</v>
      </c>
      <c r="N120" s="2">
        <v>9.3409980000000008</v>
      </c>
    </row>
    <row r="121" spans="11:14">
      <c r="K121" s="2">
        <v>17.086928</v>
      </c>
      <c r="L121" t="s">
        <v>291</v>
      </c>
      <c r="M121" t="s">
        <v>291</v>
      </c>
      <c r="N121" s="2">
        <v>23.107884000000002</v>
      </c>
    </row>
    <row r="122" spans="11:14">
      <c r="K122" s="2">
        <v>13.703790000000001</v>
      </c>
      <c r="L122" t="s">
        <v>287</v>
      </c>
      <c r="M122" t="s">
        <v>287</v>
      </c>
      <c r="N122" s="2">
        <v>25.370301000000001</v>
      </c>
    </row>
    <row r="124" spans="11:14">
      <c r="K124" t="s">
        <v>5</v>
      </c>
      <c r="L124" t="s">
        <v>319</v>
      </c>
      <c r="M124" t="s">
        <v>319</v>
      </c>
      <c r="N124" t="s">
        <v>3</v>
      </c>
    </row>
    <row r="125" spans="11:14">
      <c r="K125" s="2">
        <v>0.39009700000000003</v>
      </c>
      <c r="L125" t="s">
        <v>289</v>
      </c>
      <c r="M125" t="s">
        <v>289</v>
      </c>
      <c r="N125" s="2">
        <v>0.76969212499999995</v>
      </c>
    </row>
    <row r="126" spans="11:14">
      <c r="K126" s="2">
        <v>0.39009700000000003</v>
      </c>
      <c r="L126" t="s">
        <v>290</v>
      </c>
      <c r="M126" t="s">
        <v>290</v>
      </c>
      <c r="N126" s="2">
        <v>0.76969212499999995</v>
      </c>
    </row>
    <row r="127" spans="11:14">
      <c r="K127" s="2">
        <v>0.84918163636363642</v>
      </c>
      <c r="L127" t="s">
        <v>288</v>
      </c>
      <c r="M127" t="s">
        <v>288</v>
      </c>
      <c r="N127" s="2">
        <v>0.81332372727272717</v>
      </c>
    </row>
    <row r="128" spans="11:14">
      <c r="K128" s="2">
        <v>0.8061052941176472</v>
      </c>
      <c r="L128" t="s">
        <v>287</v>
      </c>
      <c r="M128" t="s">
        <v>287</v>
      </c>
      <c r="N128" s="2">
        <v>1.3592872941176473</v>
      </c>
    </row>
    <row r="129" spans="11:14">
      <c r="K129" s="2">
        <v>2.1141917500000003</v>
      </c>
      <c r="L129" t="s">
        <v>291</v>
      </c>
      <c r="M129" t="s">
        <v>291</v>
      </c>
      <c r="N129" s="2">
        <v>1.4239106666666668</v>
      </c>
    </row>
  </sheetData>
  <sortState ref="K118:N122">
    <sortCondition ref="K11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</vt:lpstr>
      <vt:lpstr>E_A</vt:lpstr>
      <vt:lpstr>E_W</vt:lpstr>
      <vt:lpstr>Summary</vt:lpstr>
      <vt:lpstr>Function</vt:lpstr>
      <vt:lpstr>Sheet2</vt:lpstr>
    </vt:vector>
  </TitlesOfParts>
  <Company>CMDB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Gelsinger</dc:creator>
  <cp:lastModifiedBy>Diego Gelsinger</cp:lastModifiedBy>
  <dcterms:created xsi:type="dcterms:W3CDTF">2015-05-10T13:41:25Z</dcterms:created>
  <dcterms:modified xsi:type="dcterms:W3CDTF">2015-05-14T02:45:43Z</dcterms:modified>
</cp:coreProperties>
</file>