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7020" yWindow="0" windowWidth="23900" windowHeight="17380" tabRatio="500" activeTab="2"/>
  </bookViews>
  <sheets>
    <sheet name="P" sheetId="1" r:id="rId1"/>
    <sheet name="E_A" sheetId="2" r:id="rId2"/>
    <sheet name="E_W" sheetId="3" r:id="rId3"/>
    <sheet name="Summary" sheetId="4" r:id="rId4"/>
    <sheet name="Function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4" i="2"/>
  <c r="M26" i="1"/>
  <c r="M24" i="1"/>
  <c r="V22" i="6"/>
  <c r="U30" i="6"/>
  <c r="V30" i="6"/>
  <c r="U31" i="6"/>
  <c r="V31" i="6"/>
  <c r="T31" i="6"/>
  <c r="T30" i="6"/>
  <c r="U22" i="6"/>
  <c r="U23" i="6"/>
  <c r="V23" i="6"/>
  <c r="T23" i="6"/>
  <c r="T22" i="6"/>
  <c r="U9" i="6"/>
  <c r="V9" i="6"/>
  <c r="U10" i="6"/>
  <c r="V10" i="6"/>
  <c r="T10" i="6"/>
  <c r="T9" i="6"/>
  <c r="W17" i="6"/>
  <c r="W16" i="6"/>
  <c r="W15" i="6"/>
  <c r="W14" i="6"/>
  <c r="W4" i="6"/>
  <c r="W3" i="6"/>
  <c r="I8" i="5"/>
  <c r="I7" i="5"/>
  <c r="I10" i="5"/>
  <c r="I9" i="5"/>
  <c r="I3" i="5"/>
  <c r="I5" i="5"/>
  <c r="N20" i="1"/>
  <c r="M20" i="1"/>
  <c r="B21" i="2"/>
  <c r="B20" i="3"/>
  <c r="G8" i="1"/>
  <c r="G5" i="1"/>
  <c r="G11" i="1"/>
  <c r="G9" i="1"/>
  <c r="G2" i="1"/>
  <c r="G3" i="1"/>
</calcChain>
</file>

<file path=xl/sharedStrings.xml><?xml version="1.0" encoding="utf-8"?>
<sst xmlns="http://schemas.openxmlformats.org/spreadsheetml/2006/main" count="466" uniqueCount="167">
  <si>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</si>
  <si>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</si>
  <si>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</si>
  <si>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</si>
  <si>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</si>
  <si>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</si>
  <si>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</si>
  <si>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</si>
  <si>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</si>
  <si>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</si>
  <si>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</si>
  <si>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</si>
  <si>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</si>
  <si>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</si>
  <si>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</si>
  <si>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AGL</t>
  </si>
  <si>
    <t>ANKRD23</t>
  </si>
  <si>
    <t>EYA4</t>
  </si>
  <si>
    <t>FAM184B</t>
  </si>
  <si>
    <t>GADL1</t>
  </si>
  <si>
    <t>KLHL31</t>
  </si>
  <si>
    <t>LINGO4</t>
  </si>
  <si>
    <t>MYH1</t>
  </si>
  <si>
    <t>MYH4</t>
  </si>
  <si>
    <t>MYH8</t>
  </si>
  <si>
    <t>NEXN1</t>
  </si>
  <si>
    <t>NKAIN1</t>
  </si>
  <si>
    <t>PADI2</t>
  </si>
  <si>
    <t>SH3BGR</t>
  </si>
  <si>
    <t>TUBA8</t>
  </si>
  <si>
    <t>negative</t>
  </si>
  <si>
    <t>positive</t>
  </si>
  <si>
    <t>total</t>
  </si>
  <si>
    <t>p</t>
  </si>
  <si>
    <t>Promoters under selection</t>
  </si>
  <si>
    <t>Promoters sites under positive selection</t>
  </si>
  <si>
    <t>Promoter sites under negative selection</t>
  </si>
  <si>
    <t>Down-regulated genes</t>
  </si>
  <si>
    <t>Family with sequence similarity 184, member B</t>
  </si>
  <si>
    <t>Ankyrin repeat domain 23</t>
  </si>
  <si>
    <t>Na+/K+ transporting ATPase interacting 1</t>
  </si>
  <si>
    <t>Myosin, heavy chain 1, skeletal muscle, adult</t>
  </si>
  <si>
    <t>Myosin, heavy chain 8, skeletal muscle, perinatal</t>
  </si>
  <si>
    <t>SH3 domain binding glutamic acid-rich protein</t>
  </si>
  <si>
    <t>Myosin, heavy chain 4, skeletal muscle</t>
  </si>
  <si>
    <t>Kelch-like family member 31</t>
  </si>
  <si>
    <t>Eyes absent homolog 4 (Drosophila)</t>
  </si>
  <si>
    <t>Leucine rich repeat and Ig domain containing 4</t>
  </si>
  <si>
    <t>Peptidyl arginine deiminase, type II</t>
  </si>
  <si>
    <t>Amylo-alpha-1, 6-glucosidase, 4-alpha-glucanotransferase</t>
  </si>
  <si>
    <t>Glutamate decarboxylase-like 1</t>
  </si>
  <si>
    <t>Tubulin, alpha 8</t>
  </si>
  <si>
    <t>Nexilin (F actin binding protein)</t>
  </si>
  <si>
    <t>NEXN</t>
  </si>
  <si>
    <t>Enrichment Score: 2.3445965797494934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</si>
  <si>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</si>
  <si>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</si>
  <si>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</si>
  <si>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</si>
  <si>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</si>
  <si>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</si>
  <si>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</si>
  <si>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</si>
  <si>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</si>
  <si>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</si>
  <si>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</si>
  <si>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</si>
  <si>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</si>
  <si>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INTERPRO</t>
  </si>
  <si>
    <t>IPR015650:Heavy chain of Myosin</t>
  </si>
  <si>
    <t>MYH1, MYH4, MYH8</t>
  </si>
  <si>
    <t>IPR004009:Myosin, N-terminal, SH3-like</t>
  </si>
  <si>
    <t>GOTERM_CC_FAT</t>
  </si>
  <si>
    <t>GO:0030016~myofibril</t>
  </si>
  <si>
    <t>MYH1, ANKRD23, MYH4, MYH8</t>
  </si>
  <si>
    <t>GO:0044449~contractile fiber part</t>
  </si>
  <si>
    <t>GO:0043292~contractile fiber</t>
  </si>
  <si>
    <t>SP_PIR_KEYWORDS</t>
  </si>
  <si>
    <t>thick filament</t>
  </si>
  <si>
    <t>GO:0032982~myosin filament</t>
  </si>
  <si>
    <t>IPR002928:Myosin tail</t>
  </si>
  <si>
    <t>GO:0005859~muscle myosin complex</t>
  </si>
  <si>
    <t>GO:0016460~myosin II complex</t>
  </si>
  <si>
    <t>UP_SEQ_FEATURE</t>
  </si>
  <si>
    <t>region of interest:Actin-binding</t>
  </si>
  <si>
    <t>SMART</t>
  </si>
  <si>
    <t>SM00242:MYSc</t>
  </si>
  <si>
    <t>domain:Myosin head-like</t>
  </si>
  <si>
    <t>IPR001609:Myosin head, motor region</t>
  </si>
  <si>
    <t>myosin</t>
  </si>
  <si>
    <t>actin-binding</t>
  </si>
  <si>
    <t>MYH1, MYH4, NEXN, MYH8</t>
  </si>
  <si>
    <t>domain:IQ</t>
  </si>
  <si>
    <t>muscle protein</t>
  </si>
  <si>
    <t>GO:0016459~myosin complex</t>
  </si>
  <si>
    <t>KEGG_PATHWAY</t>
  </si>
  <si>
    <t>hsa05416:Viral myocarditis</t>
  </si>
  <si>
    <t>GOTERM_MF_FAT</t>
  </si>
  <si>
    <t>GO:0003779~actin binding</t>
  </si>
  <si>
    <t>SM00015:IQ</t>
  </si>
  <si>
    <t>GO:0030017~sarcomere</t>
  </si>
  <si>
    <t>MYH1, ANKRD23, MYH4</t>
  </si>
  <si>
    <t>IPR000048:IQ calmodulin-binding region</t>
  </si>
  <si>
    <t>calmodulin-binding</t>
  </si>
  <si>
    <t>GO:0005516~calmodulin binding</t>
  </si>
  <si>
    <t>hsa04530:Tight junction</t>
  </si>
  <si>
    <t>motor protein</t>
  </si>
  <si>
    <t>GO:0003774~motor activity</t>
  </si>
  <si>
    <t>GO:0008092~cytoskeletal protein binding</t>
  </si>
  <si>
    <t>GOTERM_BP_FAT</t>
  </si>
  <si>
    <t>GO:0006936~muscle contraction</t>
  </si>
  <si>
    <t>GO:0003012~muscle system process</t>
  </si>
  <si>
    <t>GO:0005856~cytoskeleton</t>
  </si>
  <si>
    <t>TUBA8, MYH1, MYH4, NEXN, MYH8</t>
  </si>
  <si>
    <t>methylation</t>
  </si>
  <si>
    <t>GO:0015629~actin cytoskeleton</t>
  </si>
  <si>
    <t>GO:0044430~cytoskeletal part</t>
  </si>
  <si>
    <t>TUBA8, MYH1, MYH4, MYH8</t>
  </si>
  <si>
    <t>coiled coil</t>
  </si>
  <si>
    <t>MYH1, ANKRD23, FAM184B, MYH4, MYH8</t>
  </si>
  <si>
    <t>GO:0005198~structural molecule activity</t>
  </si>
  <si>
    <t>TUBA8, MYH4, MYH8</t>
  </si>
  <si>
    <t>cytoplasm</t>
  </si>
  <si>
    <t>EYA4, MYH1, PADI2, MYH4, NEXN, MYH8</t>
  </si>
  <si>
    <t>GO:0043228~non-membrane-bounded organelle</t>
  </si>
  <si>
    <t>GO:0043232~intracellular non-membrane-bounded organelle</t>
  </si>
  <si>
    <t>nucleotide-binding</t>
  </si>
  <si>
    <t>GO:0032553~ribonucleotide binding</t>
  </si>
  <si>
    <t>GO:0032555~purine ribonucleotide binding</t>
  </si>
  <si>
    <t>GO:0017076~purine nucleotide binding</t>
  </si>
  <si>
    <t>nucleotide phosphate-binding region:ATP</t>
  </si>
  <si>
    <t>GO:0000166~nucleotide binding</t>
  </si>
  <si>
    <t>atp-binding</t>
  </si>
  <si>
    <t>GO:0005524~ATP binding</t>
  </si>
  <si>
    <t>GO:0032559~adenyl ribonucleotide binding</t>
  </si>
  <si>
    <t>GO:0030554~adenyl nucleotide binding</t>
  </si>
  <si>
    <t>GO:0001883~purine nucleoside binding</t>
  </si>
  <si>
    <t>GO:0001882~nucleoside binding</t>
  </si>
  <si>
    <t>phosphoprotein</t>
  </si>
  <si>
    <t>EYA4, TUBA8, MYH1, MYH4, NEXN, MYH8, AGL</t>
  </si>
  <si>
    <t>Enrichment Score: 0.30254781159813726</t>
  </si>
  <si>
    <t>polymorphism</t>
  </si>
  <si>
    <t>EYA4, TUBA8, MYH1, FAM184B, KLHL31, SH3BGR, MYH4, NEXN, MYH8, AGL</t>
  </si>
  <si>
    <t>sequence variant</t>
  </si>
  <si>
    <t>Enrichment Score: 0.21663759483898098</t>
  </si>
  <si>
    <t>hydrolase</t>
  </si>
  <si>
    <t>EYA4, PADI2, AGL</t>
  </si>
  <si>
    <t>GO:0043169~cation binding</t>
  </si>
  <si>
    <t>GO:0043167~ion binding</t>
  </si>
  <si>
    <t>Motor Protein Activity</t>
  </si>
  <si>
    <t>Metal Ion Binding</t>
  </si>
  <si>
    <t>Polymorphism</t>
  </si>
  <si>
    <t>EYA4,</t>
  </si>
  <si>
    <t>TUBA8,</t>
  </si>
  <si>
    <t>MYH1,</t>
  </si>
  <si>
    <t>PADI2,</t>
  </si>
  <si>
    <t>MYH4,</t>
  </si>
  <si>
    <t>NEXN,</t>
  </si>
  <si>
    <t>FAM184B,</t>
  </si>
  <si>
    <t>KLHL31,</t>
  </si>
  <si>
    <t>SH3BGR,</t>
  </si>
  <si>
    <t>MYH8,</t>
  </si>
  <si>
    <t>average</t>
  </si>
  <si>
    <t>sum</t>
  </si>
  <si>
    <t>Average</t>
  </si>
  <si>
    <t>Sum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</si>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</sst>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P!$C$2:$C$16</c:f>
                <c:numCache>
                  <c:formatCode>General</c:formatCode>
                  <c:ptCount val="15"/>
                  <c:pt idx="0">
                    <c:v>0.001288</c:v>
                  </c:pt>
                  <c:pt idx="1">
                    <c:v>0.001144</c:v>
                  </c:pt>
                  <c:pt idx="2">
                    <c:v>0.0</c:v>
                  </c:pt>
                  <c:pt idx="3">
                    <c:v>0.00288</c:v>
                  </c:pt>
                  <c:pt idx="4">
                    <c:v>0.045256</c:v>
                  </c:pt>
                  <c:pt idx="5">
                    <c:v>0.014448</c:v>
                  </c:pt>
                  <c:pt idx="6">
                    <c:v>0.010947</c:v>
                  </c:pt>
                  <c:pt idx="7">
                    <c:v>0.017959</c:v>
                  </c:pt>
                  <c:pt idx="8">
                    <c:v>0.128561</c:v>
                  </c:pt>
                  <c:pt idx="9">
                    <c:v>0.020619</c:v>
                  </c:pt>
                  <c:pt idx="10">
                    <c:v>0.272404</c:v>
                  </c:pt>
                  <c:pt idx="11">
                    <c:v>0.250294</c:v>
                  </c:pt>
                  <c:pt idx="12">
                    <c:v>0.211956</c:v>
                  </c:pt>
                  <c:pt idx="13">
                    <c:v>0.225677</c:v>
                  </c:pt>
                  <c:pt idx="14">
                    <c:v>0.32901</c:v>
                  </c:pt>
                </c:numCache>
              </c:numRef>
            </c:plus>
            <c:minus>
              <c:numRef>
                <c:f>P!$C$2:$C$16</c:f>
                <c:numCache>
                  <c:formatCode>General</c:formatCode>
                  <c:ptCount val="15"/>
                  <c:pt idx="0">
                    <c:v>0.001288</c:v>
                  </c:pt>
                  <c:pt idx="1">
                    <c:v>0.001144</c:v>
                  </c:pt>
                  <c:pt idx="2">
                    <c:v>0.0</c:v>
                  </c:pt>
                  <c:pt idx="3">
                    <c:v>0.00288</c:v>
                  </c:pt>
                  <c:pt idx="4">
                    <c:v>0.045256</c:v>
                  </c:pt>
                  <c:pt idx="5">
                    <c:v>0.014448</c:v>
                  </c:pt>
                  <c:pt idx="6">
                    <c:v>0.010947</c:v>
                  </c:pt>
                  <c:pt idx="7">
                    <c:v>0.017959</c:v>
                  </c:pt>
                  <c:pt idx="8">
                    <c:v>0.128561</c:v>
                  </c:pt>
                  <c:pt idx="9">
                    <c:v>0.020619</c:v>
                  </c:pt>
                  <c:pt idx="10">
                    <c:v>0.272404</c:v>
                  </c:pt>
                  <c:pt idx="11">
                    <c:v>0.250294</c:v>
                  </c:pt>
                  <c:pt idx="12">
                    <c:v>0.211956</c:v>
                  </c:pt>
                  <c:pt idx="13">
                    <c:v>0.225677</c:v>
                  </c:pt>
                  <c:pt idx="14">
                    <c:v>0.32901</c:v>
                  </c:pt>
                </c:numCache>
              </c:numRef>
            </c:minus>
          </c:errBars>
          <c:cat>
            <c:strRef>
              <c:f>P!$A$2:$A$16</c:f>
              <c:strCache>
                <c:ptCount val="15"/>
                <c:pt idx="0">
                  <c:v>FAM184B</c:v>
                </c:pt>
                <c:pt idx="1">
                  <c:v>ANKRD23</c:v>
                </c:pt>
                <c:pt idx="2">
                  <c:v>NKAIN1</c:v>
                </c:pt>
                <c:pt idx="3">
                  <c:v>MYH1</c:v>
                </c:pt>
                <c:pt idx="4">
                  <c:v>MYH8</c:v>
                </c:pt>
                <c:pt idx="5">
                  <c:v>SH3BGR</c:v>
                </c:pt>
                <c:pt idx="6">
                  <c:v>MYH4</c:v>
                </c:pt>
                <c:pt idx="7">
                  <c:v>KLHL31</c:v>
                </c:pt>
                <c:pt idx="8">
                  <c:v>EYA4</c:v>
                </c:pt>
                <c:pt idx="9">
                  <c:v>LINGO4</c:v>
                </c:pt>
                <c:pt idx="10">
                  <c:v>NEXN1</c:v>
                </c:pt>
                <c:pt idx="11">
                  <c:v>PADI2</c:v>
                </c:pt>
                <c:pt idx="12">
                  <c:v>AGL</c:v>
                </c:pt>
                <c:pt idx="13">
                  <c:v>GADL1</c:v>
                </c:pt>
                <c:pt idx="14">
                  <c:v>TUBA8</c:v>
                </c:pt>
              </c:strCache>
            </c:strRef>
          </c:cat>
          <c:val>
            <c:numRef>
              <c:f>P!$B$2:$B$16</c:f>
              <c:numCache>
                <c:formatCode>General</c:formatCode>
                <c:ptCount val="15"/>
                <c:pt idx="0">
                  <c:v>0.000238</c:v>
                </c:pt>
                <c:pt idx="1">
                  <c:v>0.000587</c:v>
                </c:pt>
                <c:pt idx="2">
                  <c:v>0.000682</c:v>
                </c:pt>
                <c:pt idx="3">
                  <c:v>0.002413</c:v>
                </c:pt>
                <c:pt idx="4">
                  <c:v>0.007491</c:v>
                </c:pt>
                <c:pt idx="5">
                  <c:v>0.013957</c:v>
                </c:pt>
                <c:pt idx="6">
                  <c:v>0.038692</c:v>
                </c:pt>
                <c:pt idx="7">
                  <c:v>0.123507</c:v>
                </c:pt>
                <c:pt idx="8">
                  <c:v>0.248894</c:v>
                </c:pt>
                <c:pt idx="9">
                  <c:v>0.249351</c:v>
                </c:pt>
                <c:pt idx="10">
                  <c:v>0.339572</c:v>
                </c:pt>
                <c:pt idx="11">
                  <c:v>0.348199</c:v>
                </c:pt>
                <c:pt idx="12">
                  <c:v>0.387127</c:v>
                </c:pt>
                <c:pt idx="13">
                  <c:v>0.473089</c:v>
                </c:pt>
                <c:pt idx="14">
                  <c:v>0.651112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834440"/>
        <c:axId val="-2083846648"/>
      </c:barChart>
      <c:catAx>
        <c:axId val="-208383444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3846648"/>
        <c:crosses val="autoZero"/>
        <c:auto val="1"/>
        <c:lblAlgn val="ctr"/>
        <c:lblOffset val="100"/>
        <c:noMultiLvlLbl val="0"/>
      </c:catAx>
      <c:valAx>
        <c:axId val="-2083846648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383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</a:t>
            </a:r>
            <a:r>
              <a:rPr lang="en-US" baseline="0"/>
              <a:t> Promoter Regions </a:t>
            </a:r>
            <a:r>
              <a:rPr lang="en-US"/>
              <a:t>of Down-Regulated Muscle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Sheet2!$M$120:$M$122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Sheet2!$O$120:$O$122</c:f>
              <c:numCache>
                <c:formatCode>0.00</c:formatCode>
                <c:ptCount val="3"/>
                <c:pt idx="0">
                  <c:v>3.406453</c:v>
                </c:pt>
                <c:pt idx="1">
                  <c:v>5.523915</c:v>
                </c:pt>
                <c:pt idx="2">
                  <c:v>9.167764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Sheet2!$M$120:$M$122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Sheet2!$L$120:$L$122</c:f>
              <c:numCache>
                <c:formatCode>0.00</c:formatCode>
                <c:ptCount val="3"/>
                <c:pt idx="0">
                  <c:v>10.124483</c:v>
                </c:pt>
                <c:pt idx="1">
                  <c:v>30.287377</c:v>
                </c:pt>
                <c:pt idx="2">
                  <c:v>56.585301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8883448"/>
        <c:axId val="-2078852984"/>
      </c:barChart>
      <c:valAx>
        <c:axId val="-2078852984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8883448"/>
        <c:crosses val="autoZero"/>
        <c:crossBetween val="between"/>
      </c:valAx>
      <c:catAx>
        <c:axId val="-2078883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78852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E_A!$C$2:$C$16</c:f>
                <c:numCache>
                  <c:formatCode>General</c:formatCode>
                  <c:ptCount val="15"/>
                  <c:pt idx="0">
                    <c:v>0.943717</c:v>
                  </c:pt>
                  <c:pt idx="1">
                    <c:v>3.261876</c:v>
                  </c:pt>
                  <c:pt idx="2">
                    <c:v>1.275642</c:v>
                  </c:pt>
                  <c:pt idx="3">
                    <c:v>0.0</c:v>
                  </c:pt>
                  <c:pt idx="4">
                    <c:v>0.482162</c:v>
                  </c:pt>
                  <c:pt idx="5">
                    <c:v>2.99661</c:v>
                  </c:pt>
                  <c:pt idx="6">
                    <c:v>0.874664</c:v>
                  </c:pt>
                  <c:pt idx="7">
                    <c:v>1.34498</c:v>
                  </c:pt>
                  <c:pt idx="8">
                    <c:v>0.712591</c:v>
                  </c:pt>
                  <c:pt idx="9">
                    <c:v>0.309598</c:v>
                  </c:pt>
                  <c:pt idx="10">
                    <c:v>1.203592</c:v>
                  </c:pt>
                  <c:pt idx="11">
                    <c:v>1.50036</c:v>
                  </c:pt>
                  <c:pt idx="12">
                    <c:v>0.362247</c:v>
                  </c:pt>
                  <c:pt idx="13">
                    <c:v>2.678233</c:v>
                  </c:pt>
                  <c:pt idx="14">
                    <c:v>1.592906</c:v>
                  </c:pt>
                </c:numCache>
              </c:numRef>
            </c:plus>
            <c:minus>
              <c:numRef>
                <c:f>E_A!$C$2:$C$16</c:f>
                <c:numCache>
                  <c:formatCode>General</c:formatCode>
                  <c:ptCount val="15"/>
                  <c:pt idx="0">
                    <c:v>0.943717</c:v>
                  </c:pt>
                  <c:pt idx="1">
                    <c:v>3.261876</c:v>
                  </c:pt>
                  <c:pt idx="2">
                    <c:v>1.275642</c:v>
                  </c:pt>
                  <c:pt idx="3">
                    <c:v>0.0</c:v>
                  </c:pt>
                  <c:pt idx="4">
                    <c:v>0.482162</c:v>
                  </c:pt>
                  <c:pt idx="5">
                    <c:v>2.99661</c:v>
                  </c:pt>
                  <c:pt idx="6">
                    <c:v>0.874664</c:v>
                  </c:pt>
                  <c:pt idx="7">
                    <c:v>1.34498</c:v>
                  </c:pt>
                  <c:pt idx="8">
                    <c:v>0.712591</c:v>
                  </c:pt>
                  <c:pt idx="9">
                    <c:v>0.309598</c:v>
                  </c:pt>
                  <c:pt idx="10">
                    <c:v>1.203592</c:v>
                  </c:pt>
                  <c:pt idx="11">
                    <c:v>1.50036</c:v>
                  </c:pt>
                  <c:pt idx="12">
                    <c:v>0.362247</c:v>
                  </c:pt>
                  <c:pt idx="13">
                    <c:v>2.678233</c:v>
                  </c:pt>
                  <c:pt idx="14">
                    <c:v>1.592906</c:v>
                  </c:pt>
                </c:numCache>
              </c:numRef>
            </c:minus>
          </c:errBars>
          <c:cat>
            <c:strRef>
              <c:f>E_A!$A$2:$A$16</c:f>
              <c:strCache>
                <c:ptCount val="15"/>
                <c:pt idx="0">
                  <c:v>ANKRD23</c:v>
                </c:pt>
                <c:pt idx="1">
                  <c:v>EYA4</c:v>
                </c:pt>
                <c:pt idx="2">
                  <c:v>FAM184B</c:v>
                </c:pt>
                <c:pt idx="3">
                  <c:v>GADL1</c:v>
                </c:pt>
                <c:pt idx="4">
                  <c:v>KLHL31</c:v>
                </c:pt>
                <c:pt idx="5">
                  <c:v>LINGO4</c:v>
                </c:pt>
                <c:pt idx="6">
                  <c:v>MYH1</c:v>
                </c:pt>
                <c:pt idx="7">
                  <c:v>MYH4</c:v>
                </c:pt>
                <c:pt idx="8">
                  <c:v>NEXN1</c:v>
                </c:pt>
                <c:pt idx="9">
                  <c:v>NKAIN1</c:v>
                </c:pt>
                <c:pt idx="10">
                  <c:v>TUBA8</c:v>
                </c:pt>
                <c:pt idx="11">
                  <c:v>PADI2</c:v>
                </c:pt>
                <c:pt idx="12">
                  <c:v>AGL</c:v>
                </c:pt>
                <c:pt idx="13">
                  <c:v>SH3BGR</c:v>
                </c:pt>
                <c:pt idx="14">
                  <c:v>MYH8</c:v>
                </c:pt>
              </c:strCache>
            </c:strRef>
          </c:cat>
          <c:val>
            <c:numRef>
              <c:f>E_A!$B$2:$B$16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1.688639</c:v>
                </c:pt>
                <c:pt idx="12">
                  <c:v>1.717814</c:v>
                </c:pt>
                <c:pt idx="13">
                  <c:v>3.614674</c:v>
                </c:pt>
                <c:pt idx="14">
                  <c:v>3.835276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61912"/>
        <c:axId val="-2082568392"/>
      </c:barChart>
      <c:catAx>
        <c:axId val="-20825619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2568392"/>
        <c:crosses val="autoZero"/>
        <c:auto val="1"/>
        <c:lblAlgn val="ctr"/>
        <c:lblOffset val="100"/>
        <c:noMultiLvlLbl val="0"/>
      </c:catAx>
      <c:valAx>
        <c:axId val="-2082568392"/>
        <c:scaling>
          <c:orientation val="minMax"/>
          <c:max val="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56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E_W!$C$2:$C$16</c:f>
                <c:numCache>
                  <c:formatCode>General</c:formatCode>
                  <c:ptCount val="15"/>
                  <c:pt idx="0">
                    <c:v>0.0</c:v>
                  </c:pt>
                  <c:pt idx="1">
                    <c:v>0.586032</c:v>
                  </c:pt>
                  <c:pt idx="2">
                    <c:v>0.0</c:v>
                  </c:pt>
                  <c:pt idx="3">
                    <c:v>1.30694</c:v>
                  </c:pt>
                  <c:pt idx="4">
                    <c:v>0.259406</c:v>
                  </c:pt>
                  <c:pt idx="5">
                    <c:v>0.72459</c:v>
                  </c:pt>
                  <c:pt idx="6">
                    <c:v>0.02049</c:v>
                  </c:pt>
                  <c:pt idx="7">
                    <c:v>1.2009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0.201119</c:v>
                  </c:pt>
                  <c:pt idx="12">
                    <c:v>0.396987</c:v>
                  </c:pt>
                  <c:pt idx="13">
                    <c:v>1.647547</c:v>
                  </c:pt>
                  <c:pt idx="14">
                    <c:v>1.675286</c:v>
                  </c:pt>
                </c:numCache>
              </c:numRef>
            </c:plus>
            <c:minus>
              <c:numRef>
                <c:f>E_W!$C$2:$C$16</c:f>
                <c:numCache>
                  <c:formatCode>General</c:formatCode>
                  <c:ptCount val="15"/>
                  <c:pt idx="0">
                    <c:v>0.0</c:v>
                  </c:pt>
                  <c:pt idx="1">
                    <c:v>0.586032</c:v>
                  </c:pt>
                  <c:pt idx="2">
                    <c:v>0.0</c:v>
                  </c:pt>
                  <c:pt idx="3">
                    <c:v>1.30694</c:v>
                  </c:pt>
                  <c:pt idx="4">
                    <c:v>0.259406</c:v>
                  </c:pt>
                  <c:pt idx="5">
                    <c:v>0.72459</c:v>
                  </c:pt>
                  <c:pt idx="6">
                    <c:v>0.02049</c:v>
                  </c:pt>
                  <c:pt idx="7">
                    <c:v>1.2009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0.201119</c:v>
                  </c:pt>
                  <c:pt idx="12">
                    <c:v>0.396987</c:v>
                  </c:pt>
                  <c:pt idx="13">
                    <c:v>1.647547</c:v>
                  </c:pt>
                  <c:pt idx="14">
                    <c:v>1.675286</c:v>
                  </c:pt>
                </c:numCache>
              </c:numRef>
            </c:minus>
          </c:errBars>
          <c:cat>
            <c:strRef>
              <c:f>E_W!$A$2:$A$16</c:f>
              <c:strCache>
                <c:ptCount val="15"/>
                <c:pt idx="0">
                  <c:v>AGL</c:v>
                </c:pt>
                <c:pt idx="1">
                  <c:v>ANKRD23</c:v>
                </c:pt>
                <c:pt idx="2">
                  <c:v>EYA4</c:v>
                </c:pt>
                <c:pt idx="3">
                  <c:v>FAM184B</c:v>
                </c:pt>
                <c:pt idx="4">
                  <c:v>KLHL31</c:v>
                </c:pt>
                <c:pt idx="5">
                  <c:v>LINGO4</c:v>
                </c:pt>
                <c:pt idx="6">
                  <c:v>MYH1</c:v>
                </c:pt>
                <c:pt idx="7">
                  <c:v>MYH4</c:v>
                </c:pt>
                <c:pt idx="8">
                  <c:v>NEXN1</c:v>
                </c:pt>
                <c:pt idx="9">
                  <c:v>NKAIN1</c:v>
                </c:pt>
                <c:pt idx="10">
                  <c:v>TUBA8</c:v>
                </c:pt>
                <c:pt idx="11">
                  <c:v>SH3BGR</c:v>
                </c:pt>
                <c:pt idx="12">
                  <c:v>PADI2</c:v>
                </c:pt>
                <c:pt idx="13">
                  <c:v>GADL1</c:v>
                </c:pt>
                <c:pt idx="14">
                  <c:v>MYH8</c:v>
                </c:pt>
              </c:strCache>
            </c:strRef>
          </c:cat>
          <c:val>
            <c:numRef>
              <c:f>E_W!$B$2:$B$16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0.503193</c:v>
                </c:pt>
                <c:pt idx="12">
                  <c:v>0.811899</c:v>
                </c:pt>
                <c:pt idx="13">
                  <c:v>1.854202</c:v>
                </c:pt>
                <c:pt idx="14">
                  <c:v>3.508269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095768"/>
        <c:axId val="-2079116600"/>
      </c:barChart>
      <c:catAx>
        <c:axId val="-20790957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9116600"/>
        <c:crosses val="autoZero"/>
        <c:auto val="1"/>
        <c:lblAlgn val="ctr"/>
        <c:lblOffset val="100"/>
        <c:noMultiLvlLbl val="0"/>
      </c:catAx>
      <c:valAx>
        <c:axId val="-207911660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09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Down-regulated genes</c:v>
                </c:pt>
                <c:pt idx="1">
                  <c:v>Promoters under selection</c:v>
                </c:pt>
                <c:pt idx="2">
                  <c:v>Promoters sites under positive selection</c:v>
                </c:pt>
                <c:pt idx="3">
                  <c:v>Promoter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15.0</c:v>
                </c:pt>
                <c:pt idx="1">
                  <c:v>8.0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25368"/>
        <c:axId val="-2078416088"/>
      </c:barChart>
      <c:catAx>
        <c:axId val="2078825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8416088"/>
        <c:crosses val="autoZero"/>
        <c:auto val="1"/>
        <c:lblAlgn val="ctr"/>
        <c:lblOffset val="100"/>
        <c:noMultiLvlLbl val="0"/>
      </c:catAx>
      <c:valAx>
        <c:axId val="-2078416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Down-regulated Brain-specific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25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Promoters of Down-Regulated Muscle Genes under Positive Selection (E[A])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Sheet2!$O$34:$O$36</c:f>
              <c:strCache>
                <c:ptCount val="3"/>
                <c:pt idx="0">
                  <c:v>Motor Protein Activity</c:v>
                </c:pt>
                <c:pt idx="1">
                  <c:v>Polymorphism</c:v>
                </c:pt>
                <c:pt idx="2">
                  <c:v>Metal Ion Binding</c:v>
                </c:pt>
              </c:strCache>
            </c:strRef>
          </c:cat>
          <c:val>
            <c:numRef>
              <c:f>Sheet2!$P$34:$P$36</c:f>
              <c:numCache>
                <c:formatCode>0.00</c:formatCode>
                <c:ptCount val="3"/>
                <c:pt idx="0">
                  <c:v>0.789130714285714</c:v>
                </c:pt>
                <c:pt idx="1">
                  <c:v>0.9167764</c:v>
                </c:pt>
                <c:pt idx="2">
                  <c:v>1.135484333333333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0590296"/>
        <c:axId val="-2100592072"/>
      </c:barChart>
      <c:valAx>
        <c:axId val="-21005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Average Number of Sites in</a:t>
                </a:r>
                <a:r>
                  <a:rPr lang="en-US" sz="1600" b="1" baseline="0">
                    <a:latin typeface="Arial"/>
                    <a:cs typeface="Arial"/>
                  </a:rPr>
                  <a:t> Promoter </a:t>
                </a:r>
                <a:r>
                  <a:rPr lang="en-US" sz="1600" b="1">
                    <a:latin typeface="Arial"/>
                    <a:cs typeface="Arial"/>
                  </a:rPr>
                  <a:t>Regions under Positive Selection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100590296"/>
        <c:crosses val="autoZero"/>
        <c:crossBetween val="between"/>
      </c:valAx>
      <c:catAx>
        <c:axId val="-21005902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1005920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Promoters of Down-Regulated Muscle Genes under Positive Selection (E[A])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Sheet2!$O$39:$O$41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Sheet2!$P$39:$P$41</c:f>
              <c:numCache>
                <c:formatCode>0.00</c:formatCode>
                <c:ptCount val="3"/>
                <c:pt idx="0">
                  <c:v>3.406453</c:v>
                </c:pt>
                <c:pt idx="1">
                  <c:v>5.523915</c:v>
                </c:pt>
                <c:pt idx="2">
                  <c:v>9.167764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78308520"/>
        <c:axId val="2078802296"/>
      </c:barChart>
      <c:valAx>
        <c:axId val="207880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Total Number of Sites in Promoter Regions under Positive Selection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78308520"/>
        <c:crosses val="autoZero"/>
        <c:crossBetween val="between"/>
      </c:valAx>
      <c:catAx>
        <c:axId val="-20783085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20788022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Muscle </a:t>
            </a:r>
            <a:r>
              <a:rPr lang="en-US" baseline="0"/>
              <a:t>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Sheet2!$O$44:$O$46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Sheet2!$P$44:$P$46</c:f>
              <c:numCache>
                <c:formatCode>0.00</c:formatCode>
                <c:ptCount val="3"/>
                <c:pt idx="0">
                  <c:v>3.374827666666667</c:v>
                </c:pt>
                <c:pt idx="1">
                  <c:v>4.326768142857142</c:v>
                </c:pt>
                <c:pt idx="2">
                  <c:v>5.658530099999999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65424456"/>
        <c:axId val="-2100604280"/>
      </c:barChart>
      <c:valAx>
        <c:axId val="-210060428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65424456"/>
        <c:crosses val="autoZero"/>
        <c:crossBetween val="between"/>
      </c:valAx>
      <c:catAx>
        <c:axId val="-20654244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1006042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Muscle </a:t>
            </a:r>
            <a:r>
              <a:rPr lang="en-US" baseline="0"/>
              <a:t>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Sheet2!$O$49:$O$51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Sheet2!$P$49:$P$51</c:f>
              <c:numCache>
                <c:formatCode>0.00</c:formatCode>
                <c:ptCount val="3"/>
                <c:pt idx="0">
                  <c:v>10.124483</c:v>
                </c:pt>
                <c:pt idx="1">
                  <c:v>30.287377</c:v>
                </c:pt>
                <c:pt idx="2">
                  <c:v>56.585301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93888104"/>
        <c:axId val="-2093144280"/>
      </c:barChart>
      <c:valAx>
        <c:axId val="-209314428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93888104"/>
        <c:crosses val="autoZero"/>
        <c:crossBetween val="between"/>
      </c:valAx>
      <c:catAx>
        <c:axId val="-20938881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931442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Muscle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Sheet2!$N$113:$N$115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Sheet2!$O$113:$O$115</c:f>
              <c:numCache>
                <c:formatCode>0.00</c:formatCode>
                <c:ptCount val="3"/>
                <c:pt idx="0">
                  <c:v>1.135484333333333</c:v>
                </c:pt>
                <c:pt idx="1">
                  <c:v>0.789130714285714</c:v>
                </c:pt>
                <c:pt idx="2">
                  <c:v>0.9167764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Sheet2!$N$113:$N$115</c:f>
              <c:strCache>
                <c:ptCount val="3"/>
                <c:pt idx="0">
                  <c:v>Metal Ion Binding</c:v>
                </c:pt>
                <c:pt idx="1">
                  <c:v>Motor Protein Activity</c:v>
                </c:pt>
                <c:pt idx="2">
                  <c:v>Polymorphism</c:v>
                </c:pt>
              </c:strCache>
            </c:strRef>
          </c:cat>
          <c:val>
            <c:numRef>
              <c:f>Sheet2!$L$113:$L$115</c:f>
              <c:numCache>
                <c:formatCode>0.00</c:formatCode>
                <c:ptCount val="3"/>
                <c:pt idx="0">
                  <c:v>3.374827666666667</c:v>
                </c:pt>
                <c:pt idx="1">
                  <c:v>4.326768142857142</c:v>
                </c:pt>
                <c:pt idx="2">
                  <c:v>5.658530099999999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8723576"/>
        <c:axId val="-2078683432"/>
      </c:barChart>
      <c:valAx>
        <c:axId val="-207868343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8723576"/>
        <c:crosses val="autoZero"/>
        <c:crossBetween val="between"/>
      </c:valAx>
      <c:catAx>
        <c:axId val="-20787235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786834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17</xdr:row>
      <xdr:rowOff>50800</xdr:rowOff>
    </xdr:from>
    <xdr:to>
      <xdr:col>11</xdr:col>
      <xdr:colOff>12700</xdr:colOff>
      <xdr:row>47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419100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63500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</xdr:row>
      <xdr:rowOff>12700</xdr:rowOff>
    </xdr:from>
    <xdr:to>
      <xdr:col>13</xdr:col>
      <xdr:colOff>0</xdr:colOff>
      <xdr:row>42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32</xdr:row>
      <xdr:rowOff>0</xdr:rowOff>
    </xdr:from>
    <xdr:to>
      <xdr:col>28</xdr:col>
      <xdr:colOff>0</xdr:colOff>
      <xdr:row>67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32</xdr:row>
      <xdr:rowOff>0</xdr:rowOff>
    </xdr:from>
    <xdr:to>
      <xdr:col>39</xdr:col>
      <xdr:colOff>0</xdr:colOff>
      <xdr:row>67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69</xdr:row>
      <xdr:rowOff>0</xdr:rowOff>
    </xdr:from>
    <xdr:to>
      <xdr:col>27</xdr:col>
      <xdr:colOff>76200</xdr:colOff>
      <xdr:row>104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38</xdr:col>
      <xdr:colOff>76200</xdr:colOff>
      <xdr:row>105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108</xdr:row>
      <xdr:rowOff>0</xdr:rowOff>
    </xdr:from>
    <xdr:to>
      <xdr:col>29</xdr:col>
      <xdr:colOff>685800</xdr:colOff>
      <xdr:row>143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108</xdr:row>
      <xdr:rowOff>0</xdr:rowOff>
    </xdr:from>
    <xdr:to>
      <xdr:col>45</xdr:col>
      <xdr:colOff>685800</xdr:colOff>
      <xdr:row>143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27" sqref="M27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18</v>
      </c>
      <c r="B2">
        <v>2.3800000000000001E-4</v>
      </c>
      <c r="C2">
        <v>1.2880000000000001E-3</v>
      </c>
      <c r="D2">
        <v>0</v>
      </c>
      <c r="E2">
        <v>1.2756419999999999</v>
      </c>
      <c r="F2">
        <v>0</v>
      </c>
      <c r="G2" t="e">
        <f>-nan</f>
        <v>#NAME?</v>
      </c>
      <c r="H2">
        <v>0</v>
      </c>
      <c r="I2">
        <v>0.37314399999999998</v>
      </c>
      <c r="J2">
        <v>0</v>
      </c>
      <c r="K2">
        <v>-1</v>
      </c>
      <c r="L2">
        <v>0</v>
      </c>
      <c r="M2">
        <v>1564.493025</v>
      </c>
      <c r="N2">
        <v>0</v>
      </c>
      <c r="O2">
        <v>1920.8276719999999</v>
      </c>
    </row>
    <row r="3" spans="1:15">
      <c r="A3" t="s">
        <v>16</v>
      </c>
      <c r="B3">
        <v>5.8699999999999996E-4</v>
      </c>
      <c r="C3">
        <v>1.1440000000000001E-3</v>
      </c>
      <c r="D3">
        <v>0</v>
      </c>
      <c r="E3">
        <v>0.94371700000000003</v>
      </c>
      <c r="F3">
        <v>0</v>
      </c>
      <c r="G3" t="e">
        <f>-nan</f>
        <v>#NAME?</v>
      </c>
      <c r="H3">
        <v>0</v>
      </c>
      <c r="I3">
        <v>0.65539199999999997</v>
      </c>
      <c r="J3">
        <v>0</v>
      </c>
      <c r="K3">
        <v>-1</v>
      </c>
      <c r="L3">
        <v>0</v>
      </c>
      <c r="M3">
        <v>1116.1087910000001</v>
      </c>
      <c r="N3">
        <v>0</v>
      </c>
      <c r="O3">
        <v>468.91672999999997</v>
      </c>
    </row>
    <row r="4" spans="1:15">
      <c r="A4" t="s">
        <v>26</v>
      </c>
      <c r="B4">
        <v>6.8199999999999999E-4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-1</v>
      </c>
      <c r="N4">
        <v>0</v>
      </c>
      <c r="O4">
        <v>0</v>
      </c>
    </row>
    <row r="5" spans="1:15">
      <c r="A5" t="s">
        <v>22</v>
      </c>
      <c r="B5">
        <v>2.4130000000000002E-3</v>
      </c>
      <c r="C5">
        <v>2.8800000000000002E-3</v>
      </c>
      <c r="D5">
        <v>0</v>
      </c>
      <c r="E5">
        <v>2.8746640000000001</v>
      </c>
      <c r="F5">
        <v>0</v>
      </c>
      <c r="G5" t="e">
        <f>-nan</f>
        <v>#NAME?</v>
      </c>
      <c r="H5">
        <v>0</v>
      </c>
      <c r="I5">
        <v>1.0987420000000001</v>
      </c>
      <c r="J5">
        <v>0</v>
      </c>
      <c r="K5">
        <v>-1</v>
      </c>
      <c r="L5">
        <v>0</v>
      </c>
      <c r="M5">
        <v>454.244756</v>
      </c>
      <c r="N5">
        <v>0</v>
      </c>
      <c r="O5">
        <v>459.42398300000002</v>
      </c>
    </row>
    <row r="6" spans="1:15">
      <c r="A6" t="s">
        <v>24</v>
      </c>
      <c r="B6">
        <v>7.4910000000000003E-3</v>
      </c>
      <c r="C6">
        <v>4.5255999999999998E-2</v>
      </c>
      <c r="D6">
        <v>3.8352759999999999</v>
      </c>
      <c r="E6">
        <v>6.5929060000000002</v>
      </c>
      <c r="F6">
        <v>3.5082689999999999</v>
      </c>
      <c r="G6">
        <v>6.6752859999999998</v>
      </c>
      <c r="H6">
        <v>0.58118599999999998</v>
      </c>
      <c r="I6">
        <v>0.42038999999999999</v>
      </c>
      <c r="J6">
        <v>0.66817599999999999</v>
      </c>
      <c r="K6">
        <v>1.421305</v>
      </c>
      <c r="L6">
        <v>183.85078899999999</v>
      </c>
      <c r="M6">
        <v>1103.665309</v>
      </c>
      <c r="N6">
        <v>266.78031600000003</v>
      </c>
      <c r="O6">
        <v>3262.1915720000002</v>
      </c>
    </row>
    <row r="7" spans="1:15">
      <c r="A7" t="s">
        <v>28</v>
      </c>
      <c r="B7">
        <v>1.3957000000000001E-2</v>
      </c>
      <c r="C7">
        <v>1.4448000000000001E-2</v>
      </c>
      <c r="D7">
        <v>3.6146739999999999</v>
      </c>
      <c r="E7">
        <v>4.6782329999999996</v>
      </c>
      <c r="F7">
        <v>0.503193</v>
      </c>
      <c r="G7">
        <v>3.5011190000000001</v>
      </c>
      <c r="H7">
        <v>0.55100300000000002</v>
      </c>
      <c r="I7">
        <v>0.32612200000000002</v>
      </c>
      <c r="J7">
        <v>0.138761</v>
      </c>
      <c r="K7">
        <v>0.78329800000000005</v>
      </c>
      <c r="L7">
        <v>86.698797999999996</v>
      </c>
      <c r="M7">
        <v>701.36253499999998</v>
      </c>
      <c r="N7">
        <v>11.382680000000001</v>
      </c>
      <c r="O7">
        <v>123.057277</v>
      </c>
    </row>
    <row r="8" spans="1:15">
      <c r="A8" t="s">
        <v>23</v>
      </c>
      <c r="B8">
        <v>3.8691999999999997E-2</v>
      </c>
      <c r="C8">
        <v>1.0947E-2</v>
      </c>
      <c r="D8">
        <v>0</v>
      </c>
      <c r="E8">
        <v>11.34498</v>
      </c>
      <c r="F8">
        <v>0</v>
      </c>
      <c r="G8" t="e">
        <f>-nan</f>
        <v>#NAME?</v>
      </c>
      <c r="H8">
        <v>0</v>
      </c>
      <c r="I8">
        <v>3.8303630000000002</v>
      </c>
      <c r="J8">
        <v>0</v>
      </c>
      <c r="K8">
        <v>-1</v>
      </c>
      <c r="L8">
        <v>0</v>
      </c>
      <c r="M8">
        <v>95.164889000000002</v>
      </c>
      <c r="N8">
        <v>0</v>
      </c>
      <c r="O8">
        <v>84.740634999999997</v>
      </c>
    </row>
    <row r="9" spans="1:15">
      <c r="A9" t="s">
        <v>20</v>
      </c>
      <c r="B9">
        <v>0.12350700000000001</v>
      </c>
      <c r="C9">
        <v>1.7958999999999999E-2</v>
      </c>
      <c r="D9">
        <v>0</v>
      </c>
      <c r="E9">
        <v>20.482161999999999</v>
      </c>
      <c r="F9">
        <v>0</v>
      </c>
      <c r="G9" t="e">
        <f>-nan</f>
        <v>#NAME?</v>
      </c>
      <c r="H9">
        <v>0</v>
      </c>
      <c r="I9">
        <v>6.4363770000000002</v>
      </c>
      <c r="J9">
        <v>0</v>
      </c>
      <c r="K9">
        <v>-1</v>
      </c>
      <c r="L9">
        <v>0</v>
      </c>
      <c r="M9">
        <v>45.677126000000001</v>
      </c>
      <c r="N9">
        <v>0</v>
      </c>
      <c r="O9">
        <v>41.789273999999999</v>
      </c>
    </row>
    <row r="10" spans="1:15">
      <c r="A10" t="s">
        <v>17</v>
      </c>
      <c r="B10">
        <v>0.248894</v>
      </c>
      <c r="C10">
        <v>0.12856100000000001</v>
      </c>
      <c r="D10">
        <v>0</v>
      </c>
      <c r="E10">
        <v>3.261876</v>
      </c>
      <c r="F10">
        <v>0</v>
      </c>
      <c r="G10">
        <v>0</v>
      </c>
      <c r="H10">
        <v>0</v>
      </c>
      <c r="I10">
        <v>1.1641239999999999</v>
      </c>
      <c r="J10">
        <v>0</v>
      </c>
      <c r="K10">
        <v>0</v>
      </c>
      <c r="L10">
        <v>0</v>
      </c>
      <c r="M10">
        <v>3.512956</v>
      </c>
      <c r="N10">
        <v>0</v>
      </c>
      <c r="O10">
        <v>0</v>
      </c>
    </row>
    <row r="11" spans="1:15">
      <c r="A11" t="s">
        <v>21</v>
      </c>
      <c r="B11">
        <v>0.24935099999999999</v>
      </c>
      <c r="C11">
        <v>2.0618999999999998E-2</v>
      </c>
      <c r="D11">
        <v>0</v>
      </c>
      <c r="E11">
        <v>28.99661</v>
      </c>
      <c r="F11">
        <v>0</v>
      </c>
      <c r="G11" t="e">
        <f>-nan</f>
        <v>#NAME?</v>
      </c>
      <c r="H11">
        <v>0</v>
      </c>
      <c r="I11">
        <v>14.010819</v>
      </c>
      <c r="J11">
        <v>0</v>
      </c>
      <c r="K11">
        <v>-1</v>
      </c>
      <c r="L11">
        <v>0</v>
      </c>
      <c r="M11">
        <v>42.178224999999998</v>
      </c>
      <c r="N11">
        <v>0</v>
      </c>
      <c r="O11">
        <v>19.039318000000002</v>
      </c>
    </row>
    <row r="12" spans="1:15">
      <c r="A12" t="s">
        <v>25</v>
      </c>
      <c r="B12">
        <v>0.33957199999999998</v>
      </c>
      <c r="C12">
        <v>0.27240399999999998</v>
      </c>
      <c r="D12">
        <v>0</v>
      </c>
      <c r="E12">
        <v>3.7125910000000002</v>
      </c>
      <c r="F12">
        <v>0</v>
      </c>
      <c r="G12">
        <v>0</v>
      </c>
      <c r="H12">
        <v>0</v>
      </c>
      <c r="I12">
        <v>1.0216369999999999</v>
      </c>
      <c r="J12">
        <v>0</v>
      </c>
      <c r="K12">
        <v>0</v>
      </c>
      <c r="L12">
        <v>0</v>
      </c>
      <c r="M12">
        <v>1.9869239999999999</v>
      </c>
      <c r="N12">
        <v>0</v>
      </c>
      <c r="O12">
        <v>0</v>
      </c>
    </row>
    <row r="13" spans="1:15">
      <c r="A13" t="s">
        <v>27</v>
      </c>
      <c r="B13">
        <v>0.34819899999999998</v>
      </c>
      <c r="C13">
        <v>0.25029400000000002</v>
      </c>
      <c r="D13">
        <v>1.688639</v>
      </c>
      <c r="E13">
        <v>3.5003600000000001</v>
      </c>
      <c r="F13">
        <v>0.81189900000000004</v>
      </c>
      <c r="G13">
        <v>3.9969869999999998</v>
      </c>
      <c r="H13">
        <v>0.54584600000000005</v>
      </c>
      <c r="I13">
        <v>0.65330600000000005</v>
      </c>
      <c r="J13">
        <v>0.12876299999999999</v>
      </c>
      <c r="K13">
        <v>0.62533899999999998</v>
      </c>
      <c r="L13">
        <v>2.2498480000000001</v>
      </c>
      <c r="M13">
        <v>4.8726289999999999</v>
      </c>
      <c r="N13">
        <v>0.27665699999999999</v>
      </c>
      <c r="O13">
        <v>1.130811</v>
      </c>
    </row>
    <row r="14" spans="1:15">
      <c r="A14" t="s">
        <v>15</v>
      </c>
      <c r="B14">
        <v>0.387127</v>
      </c>
      <c r="C14">
        <v>0.21195600000000001</v>
      </c>
      <c r="D14">
        <v>1.717814</v>
      </c>
      <c r="E14">
        <v>3.362247</v>
      </c>
      <c r="F14">
        <v>0</v>
      </c>
      <c r="G14">
        <v>0</v>
      </c>
      <c r="H14">
        <v>0.557674</v>
      </c>
      <c r="I14">
        <v>0.62455499999999997</v>
      </c>
      <c r="J14">
        <v>0</v>
      </c>
      <c r="K14">
        <v>0</v>
      </c>
      <c r="L14">
        <v>1.9959789999999999</v>
      </c>
      <c r="M14">
        <v>3.9033739999999999</v>
      </c>
      <c r="N14">
        <v>0</v>
      </c>
      <c r="O14">
        <v>0</v>
      </c>
    </row>
    <row r="15" spans="1:15">
      <c r="A15" t="s">
        <v>19</v>
      </c>
      <c r="B15">
        <v>0.47308899999999998</v>
      </c>
      <c r="C15">
        <v>0.22567699999999999</v>
      </c>
      <c r="D15">
        <v>0</v>
      </c>
      <c r="E15">
        <v>0</v>
      </c>
      <c r="F15">
        <v>1.8542019999999999</v>
      </c>
      <c r="G15">
        <v>4.6475470000000003</v>
      </c>
      <c r="H15">
        <v>0</v>
      </c>
      <c r="I15">
        <v>0</v>
      </c>
      <c r="J15">
        <v>0.38037199999999999</v>
      </c>
      <c r="K15">
        <v>0.73356299999999997</v>
      </c>
      <c r="L15">
        <v>0</v>
      </c>
      <c r="M15">
        <v>0</v>
      </c>
      <c r="N15">
        <v>0.68371000000000004</v>
      </c>
      <c r="O15">
        <v>1.503139</v>
      </c>
    </row>
    <row r="16" spans="1:15">
      <c r="A16" t="s">
        <v>29</v>
      </c>
      <c r="B16">
        <v>0.65111200000000002</v>
      </c>
      <c r="C16">
        <v>0.32901000000000002</v>
      </c>
      <c r="D16">
        <v>0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</row>
    <row r="19" spans="13:14">
      <c r="M19" t="s">
        <v>32</v>
      </c>
      <c r="N19" t="s">
        <v>33</v>
      </c>
    </row>
    <row r="20" spans="13:14">
      <c r="M20">
        <f>ROWS(B2:B16)</f>
        <v>15</v>
      </c>
      <c r="N20">
        <f>ROWS(B9:B16)</f>
        <v>8</v>
      </c>
    </row>
    <row r="23" spans="13:14">
      <c r="M23" t="s">
        <v>163</v>
      </c>
    </row>
    <row r="24" spans="13:14">
      <c r="M24">
        <f>SUM(B2:B16)</f>
        <v>2.8849109999999998</v>
      </c>
    </row>
    <row r="25" spans="13:14">
      <c r="M25" t="s">
        <v>162</v>
      </c>
    </row>
    <row r="26" spans="13:14">
      <c r="M26">
        <f>AVERAGE(B2:B16)</f>
        <v>0.19232739999999998</v>
      </c>
    </row>
  </sheetData>
  <sortState ref="A2:O16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5" sqref="B2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16</v>
      </c>
      <c r="B2">
        <v>0</v>
      </c>
      <c r="C2">
        <v>0.94371700000000003</v>
      </c>
    </row>
    <row r="3" spans="1:3">
      <c r="A3" t="s">
        <v>17</v>
      </c>
      <c r="B3">
        <v>0</v>
      </c>
      <c r="C3">
        <v>3.261876</v>
      </c>
    </row>
    <row r="4" spans="1:3">
      <c r="A4" t="s">
        <v>18</v>
      </c>
      <c r="B4">
        <v>0</v>
      </c>
      <c r="C4">
        <v>1.2756419999999999</v>
      </c>
    </row>
    <row r="5" spans="1:3">
      <c r="A5" t="s">
        <v>19</v>
      </c>
      <c r="B5">
        <v>0</v>
      </c>
      <c r="C5">
        <v>0</v>
      </c>
    </row>
    <row r="6" spans="1:3">
      <c r="A6" t="s">
        <v>20</v>
      </c>
      <c r="B6">
        <v>0</v>
      </c>
      <c r="C6">
        <v>0.48216199999999998</v>
      </c>
    </row>
    <row r="7" spans="1:3">
      <c r="A7" t="s">
        <v>21</v>
      </c>
      <c r="B7">
        <v>0</v>
      </c>
      <c r="C7">
        <v>2.99661</v>
      </c>
    </row>
    <row r="8" spans="1:3">
      <c r="A8" t="s">
        <v>22</v>
      </c>
      <c r="B8">
        <v>0</v>
      </c>
      <c r="C8">
        <v>0.874664</v>
      </c>
    </row>
    <row r="9" spans="1:3">
      <c r="A9" t="s">
        <v>23</v>
      </c>
      <c r="B9">
        <v>0</v>
      </c>
      <c r="C9">
        <v>1.3449800000000001</v>
      </c>
    </row>
    <row r="10" spans="1:3">
      <c r="A10" t="s">
        <v>25</v>
      </c>
      <c r="B10">
        <v>0</v>
      </c>
      <c r="C10">
        <v>0.71259099999999997</v>
      </c>
    </row>
    <row r="11" spans="1:3">
      <c r="A11" t="s">
        <v>26</v>
      </c>
      <c r="B11">
        <v>0</v>
      </c>
      <c r="C11">
        <v>0.30959799999999998</v>
      </c>
    </row>
    <row r="12" spans="1:3">
      <c r="A12" t="s">
        <v>29</v>
      </c>
      <c r="B12">
        <v>0</v>
      </c>
      <c r="C12">
        <v>1.203592</v>
      </c>
    </row>
    <row r="13" spans="1:3">
      <c r="A13" t="s">
        <v>27</v>
      </c>
      <c r="B13">
        <v>1.688639</v>
      </c>
      <c r="C13">
        <v>1.5003599999999999</v>
      </c>
    </row>
    <row r="14" spans="1:3">
      <c r="A14" t="s">
        <v>15</v>
      </c>
      <c r="B14">
        <v>1.717814</v>
      </c>
      <c r="C14">
        <v>0.36224699999999999</v>
      </c>
    </row>
    <row r="15" spans="1:3">
      <c r="A15" t="s">
        <v>28</v>
      </c>
      <c r="B15">
        <v>3.6146739999999999</v>
      </c>
      <c r="C15">
        <v>2.6782330000000001</v>
      </c>
    </row>
    <row r="16" spans="1:3">
      <c r="A16" t="s">
        <v>24</v>
      </c>
      <c r="B16">
        <v>3.8352759999999999</v>
      </c>
      <c r="C16">
        <v>1.5929059999999999</v>
      </c>
    </row>
    <row r="20" spans="2:2">
      <c r="B20" t="s">
        <v>31</v>
      </c>
    </row>
    <row r="21" spans="2:2">
      <c r="B21">
        <f>ROWS(B13:B16)</f>
        <v>4</v>
      </c>
    </row>
    <row r="23" spans="2:2">
      <c r="B23" t="s">
        <v>166</v>
      </c>
    </row>
    <row r="24" spans="2:2">
      <c r="B24">
        <f>SUM(B2:B16)</f>
        <v>10.856403</v>
      </c>
    </row>
  </sheetData>
  <sortState ref="A2:C16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3" sqref="B23"/>
    </sheetView>
  </sheetViews>
  <sheetFormatPr baseColWidth="10" defaultRowHeight="15" x14ac:dyDescent="0"/>
  <sheetData>
    <row r="1" spans="1:3">
      <c r="A1" s="1" t="s">
        <v>0</v>
      </c>
      <c r="B1" s="1" t="s">
        <v>5</v>
      </c>
      <c r="C1" s="1" t="s">
        <v>6</v>
      </c>
    </row>
    <row r="2" spans="1:3">
      <c r="A2" s="1" t="s">
        <v>15</v>
      </c>
      <c r="B2" s="1">
        <v>0</v>
      </c>
      <c r="C2" s="1">
        <v>0</v>
      </c>
    </row>
    <row r="3" spans="1:3">
      <c r="A3" s="1" t="s">
        <v>16</v>
      </c>
      <c r="B3" s="1">
        <v>0</v>
      </c>
      <c r="C3" s="1">
        <v>0.586032</v>
      </c>
    </row>
    <row r="4" spans="1:3">
      <c r="A4" s="1" t="s">
        <v>17</v>
      </c>
      <c r="B4" s="1">
        <v>0</v>
      </c>
      <c r="C4" s="1">
        <v>0</v>
      </c>
    </row>
    <row r="5" spans="1:3">
      <c r="A5" s="1" t="s">
        <v>18</v>
      </c>
      <c r="B5" s="1">
        <v>0</v>
      </c>
      <c r="C5" s="1">
        <v>1.30694</v>
      </c>
    </row>
    <row r="6" spans="1:3">
      <c r="A6" s="1" t="s">
        <v>20</v>
      </c>
      <c r="B6" s="1">
        <v>0</v>
      </c>
      <c r="C6" s="1">
        <v>0.25940600000000003</v>
      </c>
    </row>
    <row r="7" spans="1:3">
      <c r="A7" s="1" t="s">
        <v>21</v>
      </c>
      <c r="B7" s="1">
        <v>0</v>
      </c>
      <c r="C7" s="1">
        <v>0.72458999999999996</v>
      </c>
    </row>
    <row r="8" spans="1:3">
      <c r="A8" s="1" t="s">
        <v>22</v>
      </c>
      <c r="B8" s="1">
        <v>0</v>
      </c>
      <c r="C8" s="1">
        <v>2.0490000000000001E-2</v>
      </c>
    </row>
    <row r="9" spans="1:3">
      <c r="A9" s="1" t="s">
        <v>23</v>
      </c>
      <c r="B9" s="1">
        <v>0</v>
      </c>
      <c r="C9" s="1">
        <v>1.2009000000000001</v>
      </c>
    </row>
    <row r="10" spans="1:3">
      <c r="A10" s="1" t="s">
        <v>25</v>
      </c>
      <c r="B10" s="1">
        <v>0</v>
      </c>
      <c r="C10" s="1">
        <v>0</v>
      </c>
    </row>
    <row r="11" spans="1:3">
      <c r="A11" s="1" t="s">
        <v>26</v>
      </c>
      <c r="B11" s="1">
        <v>0</v>
      </c>
      <c r="C11" s="1">
        <v>0</v>
      </c>
    </row>
    <row r="12" spans="1:3">
      <c r="A12" s="1" t="s">
        <v>29</v>
      </c>
      <c r="B12" s="1">
        <v>0</v>
      </c>
      <c r="C12" s="1">
        <v>0</v>
      </c>
    </row>
    <row r="13" spans="1:3">
      <c r="A13" s="1" t="s">
        <v>28</v>
      </c>
      <c r="B13" s="1">
        <v>0.503193</v>
      </c>
      <c r="C13" s="1">
        <v>0.20111899999999999</v>
      </c>
    </row>
    <row r="14" spans="1:3">
      <c r="A14" s="1" t="s">
        <v>27</v>
      </c>
      <c r="B14" s="1">
        <v>0.81189900000000004</v>
      </c>
      <c r="C14" s="1">
        <v>0.39698699999999998</v>
      </c>
    </row>
    <row r="15" spans="1:3">
      <c r="A15" s="1" t="s">
        <v>19</v>
      </c>
      <c r="B15" s="1">
        <v>1.8542019999999999</v>
      </c>
      <c r="C15" s="1">
        <v>1.6475470000000001</v>
      </c>
    </row>
    <row r="16" spans="1:3">
      <c r="A16" s="1" t="s">
        <v>24</v>
      </c>
      <c r="B16" s="1">
        <v>3.5082689999999999</v>
      </c>
      <c r="C16" s="1">
        <v>1.6752860000000001</v>
      </c>
    </row>
    <row r="19" spans="2:2">
      <c r="B19" t="s">
        <v>30</v>
      </c>
    </row>
    <row r="20" spans="2:2">
      <c r="B20">
        <f>ROWS(B13:B16)</f>
        <v>4</v>
      </c>
    </row>
    <row r="21" spans="2:2">
      <c r="B21" t="s">
        <v>163</v>
      </c>
    </row>
    <row r="22" spans="2:2">
      <c r="B22">
        <f>SUM(B2:B16)</f>
        <v>6.6775629999999992</v>
      </c>
    </row>
  </sheetData>
  <sortState ref="A2:C16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"/>
  <sheetData>
    <row r="1" spans="1:4">
      <c r="A1" t="s">
        <v>37</v>
      </c>
      <c r="B1" t="s">
        <v>34</v>
      </c>
      <c r="C1" t="s">
        <v>35</v>
      </c>
      <c r="D1" t="s">
        <v>36</v>
      </c>
    </row>
    <row r="2" spans="1:4">
      <c r="A2">
        <v>15</v>
      </c>
      <c r="B2">
        <v>8</v>
      </c>
      <c r="C2">
        <v>4</v>
      </c>
      <c r="D2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" sqref="A2:I2"/>
    </sheetView>
  </sheetViews>
  <sheetFormatPr baseColWidth="10" defaultRowHeight="15" x14ac:dyDescent="0"/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15</v>
      </c>
      <c r="C2" t="s">
        <v>49</v>
      </c>
      <c r="D2">
        <v>0.387127</v>
      </c>
      <c r="E2">
        <v>0.21195600000000001</v>
      </c>
      <c r="F2">
        <v>1.717814</v>
      </c>
      <c r="G2">
        <v>3.362247</v>
      </c>
      <c r="H2">
        <v>0</v>
      </c>
      <c r="I2">
        <v>0</v>
      </c>
    </row>
    <row r="3" spans="1:9">
      <c r="A3" t="s">
        <v>16</v>
      </c>
      <c r="C3" t="s">
        <v>39</v>
      </c>
      <c r="D3">
        <v>5.8699999999999996E-4</v>
      </c>
      <c r="E3">
        <v>1.1440000000000001E-3</v>
      </c>
      <c r="F3">
        <v>0</v>
      </c>
      <c r="G3">
        <v>0.94371700000000003</v>
      </c>
      <c r="H3">
        <v>0</v>
      </c>
      <c r="I3" t="e">
        <f>-nan</f>
        <v>#NAME?</v>
      </c>
    </row>
    <row r="4" spans="1:9">
      <c r="A4" t="s">
        <v>17</v>
      </c>
      <c r="C4" t="s">
        <v>46</v>
      </c>
      <c r="D4">
        <v>0.248894</v>
      </c>
      <c r="E4">
        <v>0.12856100000000001</v>
      </c>
      <c r="F4">
        <v>0</v>
      </c>
      <c r="G4">
        <v>3.261876</v>
      </c>
      <c r="H4">
        <v>0</v>
      </c>
      <c r="I4">
        <v>0</v>
      </c>
    </row>
    <row r="5" spans="1:9">
      <c r="A5" t="s">
        <v>18</v>
      </c>
      <c r="C5" t="s">
        <v>38</v>
      </c>
      <c r="D5">
        <v>2.3800000000000001E-4</v>
      </c>
      <c r="E5">
        <v>1.2880000000000001E-3</v>
      </c>
      <c r="F5">
        <v>0</v>
      </c>
      <c r="G5">
        <v>1.2756419999999999</v>
      </c>
      <c r="H5">
        <v>0</v>
      </c>
      <c r="I5" t="e">
        <f>-nan</f>
        <v>#NAME?</v>
      </c>
    </row>
    <row r="6" spans="1:9">
      <c r="A6" t="s">
        <v>19</v>
      </c>
      <c r="C6" t="s">
        <v>50</v>
      </c>
      <c r="D6">
        <v>0.47308899999999998</v>
      </c>
      <c r="E6">
        <v>0.22567699999999999</v>
      </c>
      <c r="F6">
        <v>0</v>
      </c>
      <c r="G6">
        <v>0</v>
      </c>
      <c r="H6">
        <v>1.8542019999999999</v>
      </c>
      <c r="I6">
        <v>4.6475470000000003</v>
      </c>
    </row>
    <row r="7" spans="1:9">
      <c r="A7" t="s">
        <v>20</v>
      </c>
      <c r="C7" t="s">
        <v>45</v>
      </c>
      <c r="D7">
        <v>0.12350700000000001</v>
      </c>
      <c r="E7">
        <v>1.7958999999999999E-2</v>
      </c>
      <c r="F7">
        <v>0</v>
      </c>
      <c r="G7">
        <v>20.482161999999999</v>
      </c>
      <c r="H7">
        <v>0</v>
      </c>
      <c r="I7" t="e">
        <f>-nan</f>
        <v>#NAME?</v>
      </c>
    </row>
    <row r="8" spans="1:9">
      <c r="A8" t="s">
        <v>21</v>
      </c>
      <c r="C8" t="s">
        <v>47</v>
      </c>
      <c r="D8">
        <v>0.24935099999999999</v>
      </c>
      <c r="E8">
        <v>2.0618999999999998E-2</v>
      </c>
      <c r="F8">
        <v>0</v>
      </c>
      <c r="G8">
        <v>28.99661</v>
      </c>
      <c r="H8">
        <v>0</v>
      </c>
      <c r="I8" t="e">
        <f>-nan</f>
        <v>#NAME?</v>
      </c>
    </row>
    <row r="9" spans="1:9">
      <c r="A9" t="s">
        <v>22</v>
      </c>
      <c r="C9" t="s">
        <v>41</v>
      </c>
      <c r="D9">
        <v>2.4130000000000002E-3</v>
      </c>
      <c r="E9">
        <v>2.8800000000000002E-3</v>
      </c>
      <c r="F9">
        <v>0</v>
      </c>
      <c r="G9">
        <v>2.8746640000000001</v>
      </c>
      <c r="H9">
        <v>0</v>
      </c>
      <c r="I9" t="e">
        <f>-nan</f>
        <v>#NAME?</v>
      </c>
    </row>
    <row r="10" spans="1:9">
      <c r="A10" t="s">
        <v>23</v>
      </c>
      <c r="C10" t="s">
        <v>44</v>
      </c>
      <c r="D10">
        <v>3.8691999999999997E-2</v>
      </c>
      <c r="E10">
        <v>1.0947E-2</v>
      </c>
      <c r="F10">
        <v>0</v>
      </c>
      <c r="G10">
        <v>11.34498</v>
      </c>
      <c r="H10">
        <v>0</v>
      </c>
      <c r="I10" t="e">
        <f>-nan</f>
        <v>#NAME?</v>
      </c>
    </row>
    <row r="11" spans="1:9">
      <c r="A11" t="s">
        <v>24</v>
      </c>
      <c r="C11" t="s">
        <v>42</v>
      </c>
      <c r="D11">
        <v>7.4910000000000003E-3</v>
      </c>
      <c r="E11">
        <v>4.5255999999999998E-2</v>
      </c>
      <c r="F11">
        <v>3.8352759999999999</v>
      </c>
      <c r="G11">
        <v>6.5929060000000002</v>
      </c>
      <c r="H11">
        <v>3.5082689999999999</v>
      </c>
      <c r="I11">
        <v>6.6752859999999998</v>
      </c>
    </row>
    <row r="12" spans="1:9">
      <c r="A12" t="s">
        <v>53</v>
      </c>
      <c r="C12" t="s">
        <v>52</v>
      </c>
      <c r="D12">
        <v>0.33957199999999998</v>
      </c>
      <c r="E12">
        <v>0.27240399999999998</v>
      </c>
      <c r="F12">
        <v>0</v>
      </c>
      <c r="G12">
        <v>3.7125910000000002</v>
      </c>
      <c r="H12">
        <v>0</v>
      </c>
      <c r="I12">
        <v>0</v>
      </c>
    </row>
    <row r="13" spans="1:9">
      <c r="A13" t="s">
        <v>26</v>
      </c>
      <c r="C13" t="s">
        <v>40</v>
      </c>
      <c r="D13">
        <v>6.8199999999999999E-4</v>
      </c>
      <c r="E13">
        <v>0</v>
      </c>
      <c r="F13">
        <v>0</v>
      </c>
      <c r="G13">
        <v>-1</v>
      </c>
      <c r="H13">
        <v>0</v>
      </c>
      <c r="I13">
        <v>0</v>
      </c>
    </row>
    <row r="14" spans="1:9">
      <c r="A14" t="s">
        <v>27</v>
      </c>
      <c r="C14" t="s">
        <v>48</v>
      </c>
      <c r="D14">
        <v>0.34819899999999998</v>
      </c>
      <c r="E14">
        <v>0.25029400000000002</v>
      </c>
      <c r="F14">
        <v>1.688639</v>
      </c>
      <c r="G14">
        <v>3.5003600000000001</v>
      </c>
      <c r="H14">
        <v>0.81189900000000004</v>
      </c>
      <c r="I14">
        <v>3.9969869999999998</v>
      </c>
    </row>
    <row r="15" spans="1:9">
      <c r="A15" t="s">
        <v>28</v>
      </c>
      <c r="C15" t="s">
        <v>43</v>
      </c>
      <c r="D15">
        <v>1.3957000000000001E-2</v>
      </c>
      <c r="E15">
        <v>1.4448000000000001E-2</v>
      </c>
      <c r="F15">
        <v>3.6146739999999999</v>
      </c>
      <c r="G15">
        <v>4.6782329999999996</v>
      </c>
      <c r="H15">
        <v>0.503193</v>
      </c>
      <c r="I15">
        <v>3.5011190000000001</v>
      </c>
    </row>
    <row r="16" spans="1:9">
      <c r="A16" t="s">
        <v>29</v>
      </c>
      <c r="C16" t="s">
        <v>51</v>
      </c>
      <c r="D16">
        <v>0.65111200000000002</v>
      </c>
      <c r="E16">
        <v>0.32901000000000002</v>
      </c>
      <c r="F16">
        <v>0</v>
      </c>
      <c r="G16">
        <v>-1</v>
      </c>
      <c r="H16">
        <v>0</v>
      </c>
      <c r="I16">
        <v>0</v>
      </c>
    </row>
    <row r="19" spans="6:15"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157</v>
      </c>
      <c r="L19" t="s">
        <v>24</v>
      </c>
    </row>
    <row r="22" spans="6:15">
      <c r="F22" t="s">
        <v>152</v>
      </c>
      <c r="G22" t="s">
        <v>153</v>
      </c>
      <c r="H22" t="s">
        <v>154</v>
      </c>
      <c r="I22" t="s">
        <v>158</v>
      </c>
      <c r="J22" t="s">
        <v>159</v>
      </c>
      <c r="K22" t="s">
        <v>160</v>
      </c>
      <c r="L22" t="s">
        <v>156</v>
      </c>
      <c r="M22" t="s">
        <v>157</v>
      </c>
      <c r="N22" t="s">
        <v>161</v>
      </c>
      <c r="O22" t="s">
        <v>15</v>
      </c>
    </row>
    <row r="25" spans="6:15">
      <c r="F25" t="s">
        <v>146</v>
      </c>
    </row>
  </sheetData>
  <sortState ref="B2:B11">
    <sortCondition ref="B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opLeftCell="R137" workbookViewId="0">
      <selection activeCell="L112" sqref="L112:M115"/>
    </sheetView>
  </sheetViews>
  <sheetFormatPr baseColWidth="10" defaultRowHeight="15" x14ac:dyDescent="0"/>
  <sheetData>
    <row r="1" spans="1:23">
      <c r="A1" t="s">
        <v>149</v>
      </c>
      <c r="B1" t="s">
        <v>54</v>
      </c>
      <c r="O1" t="s">
        <v>149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O2" t="s">
        <v>17</v>
      </c>
      <c r="P2" t="s">
        <v>152</v>
      </c>
      <c r="Q2" t="s">
        <v>46</v>
      </c>
      <c r="R2">
        <v>0.248894</v>
      </c>
      <c r="S2">
        <v>0.12856100000000001</v>
      </c>
      <c r="T2">
        <v>0</v>
      </c>
      <c r="U2">
        <v>3.261876</v>
      </c>
      <c r="V2">
        <v>0</v>
      </c>
      <c r="W2">
        <v>0</v>
      </c>
    </row>
    <row r="3" spans="1:23">
      <c r="A3" t="s">
        <v>68</v>
      </c>
      <c r="B3" t="s">
        <v>69</v>
      </c>
      <c r="C3">
        <v>3</v>
      </c>
      <c r="D3">
        <v>2.2727272727272698</v>
      </c>
      <c r="E3" s="2">
        <v>3.0796005471332698E-5</v>
      </c>
      <c r="F3" t="s">
        <v>70</v>
      </c>
      <c r="G3">
        <v>14</v>
      </c>
      <c r="H3">
        <v>11</v>
      </c>
      <c r="I3">
        <v>16659</v>
      </c>
      <c r="J3">
        <v>324.52597402597399</v>
      </c>
      <c r="K3">
        <v>1.3541274467492299E-3</v>
      </c>
      <c r="L3">
        <v>1.3541274467492299E-3</v>
      </c>
      <c r="M3">
        <v>2.8808261840074199E-2</v>
      </c>
      <c r="O3" t="s">
        <v>22</v>
      </c>
      <c r="P3" t="s">
        <v>154</v>
      </c>
      <c r="Q3" t="s">
        <v>41</v>
      </c>
      <c r="R3">
        <v>2.4130000000000002E-3</v>
      </c>
      <c r="S3">
        <v>2.8800000000000002E-3</v>
      </c>
      <c r="T3">
        <v>0</v>
      </c>
      <c r="U3">
        <v>2.8746640000000001</v>
      </c>
      <c r="V3">
        <v>0</v>
      </c>
      <c r="W3" t="e">
        <f>-nan</f>
        <v>#NAME?</v>
      </c>
    </row>
    <row r="4" spans="1:23">
      <c r="A4" t="s">
        <v>68</v>
      </c>
      <c r="B4" t="s">
        <v>71</v>
      </c>
      <c r="C4">
        <v>3</v>
      </c>
      <c r="D4">
        <v>2.2727272727272698</v>
      </c>
      <c r="E4" s="2">
        <v>5.08861297722994E-5</v>
      </c>
      <c r="F4" t="s">
        <v>70</v>
      </c>
      <c r="G4">
        <v>14</v>
      </c>
      <c r="H4">
        <v>14</v>
      </c>
      <c r="I4">
        <v>16659</v>
      </c>
      <c r="J4">
        <v>254.984693877551</v>
      </c>
      <c r="K4">
        <v>2.2365418834608898E-3</v>
      </c>
      <c r="L4">
        <v>1.11889690687461E-3</v>
      </c>
      <c r="M4">
        <v>4.7597663871667903E-2</v>
      </c>
      <c r="O4" t="s">
        <v>23</v>
      </c>
      <c r="P4" t="s">
        <v>156</v>
      </c>
      <c r="Q4" t="s">
        <v>44</v>
      </c>
      <c r="R4">
        <v>3.8691999999999997E-2</v>
      </c>
      <c r="S4">
        <v>1.0947E-2</v>
      </c>
      <c r="T4">
        <v>0</v>
      </c>
      <c r="U4">
        <v>11.34498</v>
      </c>
      <c r="V4">
        <v>0</v>
      </c>
      <c r="W4" t="e">
        <f>-nan</f>
        <v>#NAME?</v>
      </c>
    </row>
    <row r="5" spans="1:23">
      <c r="A5" t="s">
        <v>72</v>
      </c>
      <c r="B5" t="s">
        <v>73</v>
      </c>
      <c r="C5">
        <v>4</v>
      </c>
      <c r="D5">
        <v>3.0303030303030298</v>
      </c>
      <c r="E5" s="2">
        <v>5.1543366143575302E-5</v>
      </c>
      <c r="F5" t="s">
        <v>74</v>
      </c>
      <c r="G5">
        <v>10</v>
      </c>
      <c r="H5">
        <v>111</v>
      </c>
      <c r="I5">
        <v>12782</v>
      </c>
      <c r="J5">
        <v>46.061261261261201</v>
      </c>
      <c r="K5">
        <v>1.9053362362564301E-3</v>
      </c>
      <c r="L5">
        <v>1.9053362362564301E-3</v>
      </c>
      <c r="M5">
        <v>4.6272076169295802E-2</v>
      </c>
      <c r="O5" t="s">
        <v>24</v>
      </c>
      <c r="P5" t="s">
        <v>24</v>
      </c>
      <c r="Q5" t="s">
        <v>42</v>
      </c>
      <c r="R5">
        <v>7.4910000000000003E-3</v>
      </c>
      <c r="S5">
        <v>4.5255999999999998E-2</v>
      </c>
      <c r="T5">
        <v>3.8352759999999999</v>
      </c>
      <c r="U5">
        <v>6.5929060000000002</v>
      </c>
      <c r="V5">
        <v>3.5082689999999999</v>
      </c>
      <c r="W5">
        <v>6.6752859999999998</v>
      </c>
    </row>
    <row r="6" spans="1:23">
      <c r="A6" t="s">
        <v>72</v>
      </c>
      <c r="B6" t="s">
        <v>75</v>
      </c>
      <c r="C6">
        <v>4</v>
      </c>
      <c r="D6">
        <v>3.0303030303030298</v>
      </c>
      <c r="E6" s="2">
        <v>5.4367935889042502E-5</v>
      </c>
      <c r="F6" t="s">
        <v>74</v>
      </c>
      <c r="G6">
        <v>10</v>
      </c>
      <c r="H6">
        <v>113</v>
      </c>
      <c r="I6">
        <v>12782</v>
      </c>
      <c r="J6">
        <v>45.246017699115001</v>
      </c>
      <c r="K6">
        <v>2.0096462649412598E-3</v>
      </c>
      <c r="L6">
        <v>1.0053284751421099E-3</v>
      </c>
      <c r="M6">
        <v>4.8807229926706101E-2</v>
      </c>
      <c r="O6" t="s">
        <v>53</v>
      </c>
      <c r="P6" t="s">
        <v>157</v>
      </c>
      <c r="Q6" t="s">
        <v>52</v>
      </c>
      <c r="R6">
        <v>0.33957199999999998</v>
      </c>
      <c r="S6">
        <v>0.27240399999999998</v>
      </c>
      <c r="T6">
        <v>0</v>
      </c>
      <c r="U6">
        <v>3.7125910000000002</v>
      </c>
      <c r="V6">
        <v>0</v>
      </c>
      <c r="W6">
        <v>0</v>
      </c>
    </row>
    <row r="7" spans="1:23">
      <c r="A7" t="s">
        <v>72</v>
      </c>
      <c r="B7" t="s">
        <v>76</v>
      </c>
      <c r="C7">
        <v>4</v>
      </c>
      <c r="D7">
        <v>3.0303030303030298</v>
      </c>
      <c r="E7" s="2">
        <v>6.6681886318541002E-5</v>
      </c>
      <c r="F7" t="s">
        <v>74</v>
      </c>
      <c r="G7">
        <v>10</v>
      </c>
      <c r="H7">
        <v>121</v>
      </c>
      <c r="I7">
        <v>12782</v>
      </c>
      <c r="J7">
        <v>42.254545454545401</v>
      </c>
      <c r="K7">
        <v>2.4642707446204102E-3</v>
      </c>
      <c r="L7" s="2">
        <v>8.2209924350185005E-4</v>
      </c>
      <c r="M7">
        <v>5.9858779378463199E-2</v>
      </c>
      <c r="O7" t="s">
        <v>27</v>
      </c>
      <c r="P7" t="s">
        <v>155</v>
      </c>
      <c r="Q7" t="s">
        <v>48</v>
      </c>
      <c r="R7">
        <v>0.34819899999999998</v>
      </c>
      <c r="S7">
        <v>0.25029400000000002</v>
      </c>
      <c r="T7">
        <v>1.688639</v>
      </c>
      <c r="U7">
        <v>3.5003600000000001</v>
      </c>
      <c r="V7">
        <v>0.81189900000000004</v>
      </c>
      <c r="W7">
        <v>3.9969869999999998</v>
      </c>
    </row>
    <row r="8" spans="1:23">
      <c r="A8" t="s">
        <v>77</v>
      </c>
      <c r="B8" t="s">
        <v>78</v>
      </c>
      <c r="C8">
        <v>3</v>
      </c>
      <c r="D8">
        <v>2.2727272727272698</v>
      </c>
      <c r="E8" s="2">
        <v>7.4767071422771801E-5</v>
      </c>
      <c r="F8" t="s">
        <v>70</v>
      </c>
      <c r="G8">
        <v>15</v>
      </c>
      <c r="H8">
        <v>18</v>
      </c>
      <c r="I8">
        <v>19235</v>
      </c>
      <c r="J8">
        <v>213.722222222222</v>
      </c>
      <c r="K8">
        <v>4.4017061003669396E-3</v>
      </c>
      <c r="L8">
        <v>4.4017061003669396E-3</v>
      </c>
      <c r="M8">
        <v>7.4636003630823497E-2</v>
      </c>
      <c r="O8" t="s">
        <v>29</v>
      </c>
      <c r="P8" t="s">
        <v>153</v>
      </c>
      <c r="Q8" t="s">
        <v>51</v>
      </c>
      <c r="R8">
        <v>0.65111200000000002</v>
      </c>
      <c r="S8">
        <v>0.32901000000000002</v>
      </c>
      <c r="T8">
        <v>0</v>
      </c>
      <c r="U8">
        <v>-1</v>
      </c>
      <c r="V8">
        <v>0</v>
      </c>
      <c r="W8">
        <v>0</v>
      </c>
    </row>
    <row r="9" spans="1:23">
      <c r="A9" t="s">
        <v>72</v>
      </c>
      <c r="B9" t="s">
        <v>79</v>
      </c>
      <c r="C9">
        <v>3</v>
      </c>
      <c r="D9">
        <v>2.2727272727272698</v>
      </c>
      <c r="E9" s="2">
        <v>7.48976606406233E-5</v>
      </c>
      <c r="F9" t="s">
        <v>70</v>
      </c>
      <c r="G9">
        <v>10</v>
      </c>
      <c r="H9">
        <v>19</v>
      </c>
      <c r="I9">
        <v>12782</v>
      </c>
      <c r="J9">
        <v>201.821052631578</v>
      </c>
      <c r="K9">
        <v>2.7674806729206499E-3</v>
      </c>
      <c r="L9" s="2">
        <v>6.9258935609073304E-4</v>
      </c>
      <c r="M9">
        <v>6.7231685400648195E-2</v>
      </c>
      <c r="S9" t="s">
        <v>162</v>
      </c>
      <c r="T9">
        <f>AVERAGE(T2:T8)</f>
        <v>0.78913071428571424</v>
      </c>
      <c r="U9">
        <f t="shared" ref="U9:V9" si="0">AVERAGE(U2:U8)</f>
        <v>4.3267681428571425</v>
      </c>
      <c r="V9">
        <f t="shared" si="0"/>
        <v>0.61716685714285713</v>
      </c>
    </row>
    <row r="10" spans="1:23">
      <c r="A10" t="s">
        <v>68</v>
      </c>
      <c r="B10" t="s">
        <v>80</v>
      </c>
      <c r="C10">
        <v>3</v>
      </c>
      <c r="D10">
        <v>2.2727272727272698</v>
      </c>
      <c r="E10" s="2">
        <v>7.59492142152881E-5</v>
      </c>
      <c r="F10" t="s">
        <v>70</v>
      </c>
      <c r="G10">
        <v>14</v>
      </c>
      <c r="H10">
        <v>17</v>
      </c>
      <c r="I10">
        <v>16659</v>
      </c>
      <c r="J10">
        <v>209.98739495798301</v>
      </c>
      <c r="K10">
        <v>3.3363144272586698E-3</v>
      </c>
      <c r="L10">
        <v>1.1133438836801099E-3</v>
      </c>
      <c r="M10">
        <v>7.1033633217065795E-2</v>
      </c>
      <c r="S10" t="s">
        <v>163</v>
      </c>
      <c r="T10">
        <f>SUM(T2:T8)</f>
        <v>5.5239149999999997</v>
      </c>
      <c r="U10">
        <f t="shared" ref="U10:V10" si="1">SUM(U2:U8)</f>
        <v>30.287376999999999</v>
      </c>
      <c r="V10">
        <f t="shared" si="1"/>
        <v>4.3201679999999998</v>
      </c>
    </row>
    <row r="11" spans="1:23">
      <c r="A11" t="s">
        <v>72</v>
      </c>
      <c r="B11" t="s">
        <v>81</v>
      </c>
      <c r="C11">
        <v>3</v>
      </c>
      <c r="D11">
        <v>2.2727272727272698</v>
      </c>
      <c r="E11" s="2">
        <v>8.3189228275197796E-5</v>
      </c>
      <c r="F11" t="s">
        <v>70</v>
      </c>
      <c r="G11">
        <v>10</v>
      </c>
      <c r="H11">
        <v>20</v>
      </c>
      <c r="I11">
        <v>12782</v>
      </c>
      <c r="J11">
        <v>191.73</v>
      </c>
      <c r="K11">
        <v>3.0733968980938202E-3</v>
      </c>
      <c r="L11" s="2">
        <v>6.1543643757167E-4</v>
      </c>
      <c r="M11">
        <v>7.4672118928686901E-2</v>
      </c>
      <c r="O11" t="s">
        <v>151</v>
      </c>
    </row>
    <row r="12" spans="1:23">
      <c r="A12" t="s">
        <v>72</v>
      </c>
      <c r="B12" t="s">
        <v>82</v>
      </c>
      <c r="C12">
        <v>3</v>
      </c>
      <c r="D12">
        <v>2.2727272727272698</v>
      </c>
      <c r="E12" s="2">
        <v>1.01066720113343E-4</v>
      </c>
      <c r="F12" t="s">
        <v>70</v>
      </c>
      <c r="G12">
        <v>10</v>
      </c>
      <c r="H12">
        <v>22</v>
      </c>
      <c r="I12">
        <v>12782</v>
      </c>
      <c r="J12">
        <v>174.29999999999899</v>
      </c>
      <c r="K12">
        <v>3.73267381366659E-3</v>
      </c>
      <c r="L12" s="2">
        <v>6.2308207450023601E-4</v>
      </c>
      <c r="M12">
        <v>9.0712801195080794E-2</v>
      </c>
      <c r="O12" t="s">
        <v>15</v>
      </c>
      <c r="P12" t="s">
        <v>15</v>
      </c>
      <c r="Q12" t="s">
        <v>49</v>
      </c>
      <c r="R12">
        <v>0.387127</v>
      </c>
      <c r="S12">
        <v>0.21195600000000001</v>
      </c>
      <c r="T12">
        <v>1.717814</v>
      </c>
      <c r="U12">
        <v>3.362247</v>
      </c>
      <c r="V12">
        <v>0</v>
      </c>
      <c r="W12">
        <v>0</v>
      </c>
    </row>
    <row r="13" spans="1:23">
      <c r="A13" t="s">
        <v>83</v>
      </c>
      <c r="B13" t="s">
        <v>84</v>
      </c>
      <c r="C13">
        <v>3</v>
      </c>
      <c r="D13">
        <v>2.2727272727272698</v>
      </c>
      <c r="E13" s="2">
        <v>1.7306064084357E-4</v>
      </c>
      <c r="F13" t="s">
        <v>70</v>
      </c>
      <c r="G13">
        <v>15</v>
      </c>
      <c r="H13">
        <v>27</v>
      </c>
      <c r="I13">
        <v>19113</v>
      </c>
      <c r="J13">
        <v>141.57777777777699</v>
      </c>
      <c r="K13">
        <v>1.10157172259814E-2</v>
      </c>
      <c r="L13">
        <v>1.10157172259814E-2</v>
      </c>
      <c r="M13">
        <v>0.175673574676182</v>
      </c>
      <c r="O13" t="s">
        <v>17</v>
      </c>
      <c r="P13" t="s">
        <v>152</v>
      </c>
      <c r="Q13" t="s">
        <v>46</v>
      </c>
      <c r="R13">
        <v>0.248894</v>
      </c>
      <c r="S13">
        <v>0.12856100000000001</v>
      </c>
      <c r="T13">
        <v>0</v>
      </c>
      <c r="U13">
        <v>3.261876</v>
      </c>
      <c r="V13">
        <v>0</v>
      </c>
      <c r="W13">
        <v>0</v>
      </c>
    </row>
    <row r="14" spans="1:23">
      <c r="A14" t="s">
        <v>85</v>
      </c>
      <c r="B14" t="s">
        <v>86</v>
      </c>
      <c r="C14">
        <v>3</v>
      </c>
      <c r="D14">
        <v>2.2727272727272698</v>
      </c>
      <c r="E14" s="2">
        <v>2.5319250489641597E-4</v>
      </c>
      <c r="F14" t="s">
        <v>70</v>
      </c>
      <c r="G14">
        <v>7</v>
      </c>
      <c r="H14">
        <v>38</v>
      </c>
      <c r="I14">
        <v>9079</v>
      </c>
      <c r="J14">
        <v>102.394736842105</v>
      </c>
      <c r="K14">
        <v>2.5290422058498099E-3</v>
      </c>
      <c r="L14">
        <v>2.5290422058498099E-3</v>
      </c>
      <c r="M14">
        <v>0.15193821478792699</v>
      </c>
      <c r="O14" t="s">
        <v>18</v>
      </c>
      <c r="P14" t="s">
        <v>158</v>
      </c>
      <c r="Q14" t="s">
        <v>38</v>
      </c>
      <c r="R14">
        <v>2.3800000000000001E-4</v>
      </c>
      <c r="S14">
        <v>1.2880000000000001E-3</v>
      </c>
      <c r="T14">
        <v>0</v>
      </c>
      <c r="U14">
        <v>1.2756419999999999</v>
      </c>
      <c r="V14">
        <v>0</v>
      </c>
      <c r="W14" t="e">
        <f>-nan</f>
        <v>#NAME?</v>
      </c>
    </row>
    <row r="15" spans="1:23">
      <c r="A15" t="s">
        <v>83</v>
      </c>
      <c r="B15" t="s">
        <v>87</v>
      </c>
      <c r="C15">
        <v>3</v>
      </c>
      <c r="D15">
        <v>2.2727272727272698</v>
      </c>
      <c r="E15" s="2">
        <v>2.9238427539637598E-4</v>
      </c>
      <c r="F15" t="s">
        <v>70</v>
      </c>
      <c r="G15">
        <v>15</v>
      </c>
      <c r="H15">
        <v>35</v>
      </c>
      <c r="I15">
        <v>19113</v>
      </c>
      <c r="J15">
        <v>109.21714285714199</v>
      </c>
      <c r="K15">
        <v>1.8541285465078199E-2</v>
      </c>
      <c r="L15">
        <v>9.3140182000546103E-3</v>
      </c>
      <c r="M15">
        <v>0.29663669447954599</v>
      </c>
      <c r="O15" t="s">
        <v>20</v>
      </c>
      <c r="P15" t="s">
        <v>159</v>
      </c>
      <c r="Q15" t="s">
        <v>45</v>
      </c>
      <c r="R15">
        <v>0.12350700000000001</v>
      </c>
      <c r="S15">
        <v>1.7958999999999999E-2</v>
      </c>
      <c r="T15">
        <v>0</v>
      </c>
      <c r="U15">
        <v>20.482161999999999</v>
      </c>
      <c r="V15">
        <v>0</v>
      </c>
      <c r="W15" t="e">
        <f>-nan</f>
        <v>#NAME?</v>
      </c>
    </row>
    <row r="16" spans="1:23">
      <c r="A16" t="s">
        <v>68</v>
      </c>
      <c r="B16" t="s">
        <v>88</v>
      </c>
      <c r="C16">
        <v>3</v>
      </c>
      <c r="D16">
        <v>2.2727272727272698</v>
      </c>
      <c r="E16" s="2">
        <v>3.88977635066915E-4</v>
      </c>
      <c r="F16" t="s">
        <v>70</v>
      </c>
      <c r="G16">
        <v>14</v>
      </c>
      <c r="H16">
        <v>38</v>
      </c>
      <c r="I16">
        <v>16659</v>
      </c>
      <c r="J16">
        <v>93.941729323308195</v>
      </c>
      <c r="K16">
        <v>1.6972659097348099E-2</v>
      </c>
      <c r="L16">
        <v>4.2704419910172204E-3</v>
      </c>
      <c r="M16">
        <v>0.36332685831650302</v>
      </c>
      <c r="O16" t="s">
        <v>22</v>
      </c>
      <c r="P16" t="s">
        <v>154</v>
      </c>
      <c r="Q16" t="s">
        <v>41</v>
      </c>
      <c r="R16">
        <v>2.4130000000000002E-3</v>
      </c>
      <c r="S16">
        <v>2.8800000000000002E-3</v>
      </c>
      <c r="T16">
        <v>0</v>
      </c>
      <c r="U16">
        <v>2.8746640000000001</v>
      </c>
      <c r="V16">
        <v>0</v>
      </c>
      <c r="W16" t="e">
        <f>-nan</f>
        <v>#NAME?</v>
      </c>
    </row>
    <row r="17" spans="1:23">
      <c r="A17" t="s">
        <v>77</v>
      </c>
      <c r="B17" t="s">
        <v>89</v>
      </c>
      <c r="C17">
        <v>3</v>
      </c>
      <c r="D17">
        <v>2.2727272727272698</v>
      </c>
      <c r="E17" s="2">
        <v>6.14566809034154E-4</v>
      </c>
      <c r="F17" t="s">
        <v>70</v>
      </c>
      <c r="G17">
        <v>15</v>
      </c>
      <c r="H17">
        <v>51</v>
      </c>
      <c r="I17">
        <v>19235</v>
      </c>
      <c r="J17">
        <v>75.431372549019599</v>
      </c>
      <c r="K17">
        <v>3.5620691510129303E-2</v>
      </c>
      <c r="L17">
        <v>1.7971839258226398E-2</v>
      </c>
      <c r="M17">
        <v>0.61200381332393505</v>
      </c>
      <c r="O17" t="s">
        <v>23</v>
      </c>
      <c r="P17" t="s">
        <v>156</v>
      </c>
      <c r="Q17" t="s">
        <v>44</v>
      </c>
      <c r="R17">
        <v>3.8691999999999997E-2</v>
      </c>
      <c r="S17">
        <v>1.0947E-2</v>
      </c>
      <c r="T17">
        <v>0</v>
      </c>
      <c r="U17">
        <v>11.34498</v>
      </c>
      <c r="V17">
        <v>0</v>
      </c>
      <c r="W17" t="e">
        <f>-nan</f>
        <v>#NAME?</v>
      </c>
    </row>
    <row r="18" spans="1:23">
      <c r="A18" t="s">
        <v>77</v>
      </c>
      <c r="B18" t="s">
        <v>90</v>
      </c>
      <c r="C18">
        <v>4</v>
      </c>
      <c r="D18">
        <v>3.0303030303030298</v>
      </c>
      <c r="E18" s="2">
        <v>6.8573168020199702E-4</v>
      </c>
      <c r="F18" t="s">
        <v>91</v>
      </c>
      <c r="G18">
        <v>15</v>
      </c>
      <c r="H18">
        <v>247</v>
      </c>
      <c r="I18">
        <v>19235</v>
      </c>
      <c r="J18">
        <v>20.7665317139001</v>
      </c>
      <c r="K18">
        <v>3.9663991784214599E-2</v>
      </c>
      <c r="L18">
        <v>1.34000909820621E-2</v>
      </c>
      <c r="M18">
        <v>0.68265371102224004</v>
      </c>
      <c r="O18" t="s">
        <v>24</v>
      </c>
      <c r="P18" t="s">
        <v>161</v>
      </c>
      <c r="Q18" t="s">
        <v>42</v>
      </c>
      <c r="R18">
        <v>7.4910000000000003E-3</v>
      </c>
      <c r="S18">
        <v>4.5255999999999998E-2</v>
      </c>
      <c r="T18">
        <v>3.8352759999999999</v>
      </c>
      <c r="U18">
        <v>6.5929060000000002</v>
      </c>
      <c r="V18">
        <v>3.5082689999999999</v>
      </c>
      <c r="W18">
        <v>6.6752859999999998</v>
      </c>
    </row>
    <row r="19" spans="1:23">
      <c r="A19" t="s">
        <v>83</v>
      </c>
      <c r="B19" t="s">
        <v>92</v>
      </c>
      <c r="C19">
        <v>3</v>
      </c>
      <c r="D19">
        <v>2.2727272727272698</v>
      </c>
      <c r="E19" s="2">
        <v>8.3238753246131199E-4</v>
      </c>
      <c r="F19" t="s">
        <v>70</v>
      </c>
      <c r="G19">
        <v>15</v>
      </c>
      <c r="H19">
        <v>59</v>
      </c>
      <c r="I19">
        <v>19113</v>
      </c>
      <c r="J19">
        <v>64.789830508474495</v>
      </c>
      <c r="K19">
        <v>5.1899705272460302E-2</v>
      </c>
      <c r="L19">
        <v>1.7608128157075201E-2</v>
      </c>
      <c r="M19">
        <v>0.84240892116778099</v>
      </c>
      <c r="O19" t="s">
        <v>53</v>
      </c>
      <c r="P19" t="s">
        <v>157</v>
      </c>
      <c r="Q19" t="s">
        <v>52</v>
      </c>
      <c r="R19">
        <v>0.33957199999999998</v>
      </c>
      <c r="S19">
        <v>0.27240399999999998</v>
      </c>
      <c r="T19">
        <v>0</v>
      </c>
      <c r="U19">
        <v>3.7125910000000002</v>
      </c>
      <c r="V19">
        <v>0</v>
      </c>
      <c r="W19">
        <v>0</v>
      </c>
    </row>
    <row r="20" spans="1:23">
      <c r="A20" t="s">
        <v>77</v>
      </c>
      <c r="B20" t="s">
        <v>93</v>
      </c>
      <c r="C20">
        <v>3</v>
      </c>
      <c r="D20">
        <v>2.2727272727272698</v>
      </c>
      <c r="E20" s="2">
        <v>8.4997701607940595E-4</v>
      </c>
      <c r="F20" t="s">
        <v>70</v>
      </c>
      <c r="G20">
        <v>15</v>
      </c>
      <c r="H20">
        <v>60</v>
      </c>
      <c r="I20">
        <v>19235</v>
      </c>
      <c r="J20">
        <v>64.116666666666603</v>
      </c>
      <c r="K20">
        <v>4.8932240922511999E-2</v>
      </c>
      <c r="L20">
        <v>1.2464162926137E-2</v>
      </c>
      <c r="M20">
        <v>0.84553802934369504</v>
      </c>
      <c r="O20" t="s">
        <v>28</v>
      </c>
      <c r="P20" t="s">
        <v>160</v>
      </c>
      <c r="Q20" t="s">
        <v>43</v>
      </c>
      <c r="R20">
        <v>1.3957000000000001E-2</v>
      </c>
      <c r="S20">
        <v>1.4448000000000001E-2</v>
      </c>
      <c r="T20">
        <v>3.6146739999999999</v>
      </c>
      <c r="U20">
        <v>4.6782329999999996</v>
      </c>
      <c r="V20">
        <v>0.503193</v>
      </c>
      <c r="W20">
        <v>3.5011190000000001</v>
      </c>
    </row>
    <row r="21" spans="1:23">
      <c r="A21" t="s">
        <v>72</v>
      </c>
      <c r="B21" t="s">
        <v>94</v>
      </c>
      <c r="C21">
        <v>3</v>
      </c>
      <c r="D21">
        <v>2.2727272727272698</v>
      </c>
      <c r="E21" s="2">
        <v>8.9585055979657098E-4</v>
      </c>
      <c r="F21" t="s">
        <v>70</v>
      </c>
      <c r="G21">
        <v>10</v>
      </c>
      <c r="H21">
        <v>65</v>
      </c>
      <c r="I21">
        <v>12782</v>
      </c>
      <c r="J21">
        <v>58.9938461538461</v>
      </c>
      <c r="K21">
        <v>3.2617517650772997E-2</v>
      </c>
      <c r="L21">
        <v>4.7261289290910702E-3</v>
      </c>
      <c r="M21">
        <v>0.801529198860639</v>
      </c>
      <c r="O21" t="s">
        <v>29</v>
      </c>
      <c r="P21" t="s">
        <v>153</v>
      </c>
      <c r="Q21" t="s">
        <v>51</v>
      </c>
      <c r="R21">
        <v>0.65111200000000002</v>
      </c>
      <c r="S21">
        <v>0.32901000000000002</v>
      </c>
      <c r="T21">
        <v>0</v>
      </c>
      <c r="U21">
        <v>-1</v>
      </c>
      <c r="V21">
        <v>0</v>
      </c>
      <c r="W21">
        <v>0</v>
      </c>
    </row>
    <row r="22" spans="1:23">
      <c r="A22" t="s">
        <v>95</v>
      </c>
      <c r="B22" t="s">
        <v>96</v>
      </c>
      <c r="C22">
        <v>3</v>
      </c>
      <c r="D22">
        <v>2.2727272727272698</v>
      </c>
      <c r="E22">
        <v>1.13271008489022E-3</v>
      </c>
      <c r="F22" t="s">
        <v>70</v>
      </c>
      <c r="G22">
        <v>5</v>
      </c>
      <c r="H22">
        <v>71</v>
      </c>
      <c r="I22">
        <v>5085</v>
      </c>
      <c r="J22">
        <v>42.971830985915403</v>
      </c>
      <c r="K22">
        <v>5.65073462789245E-3</v>
      </c>
      <c r="L22">
        <v>5.65073462789245E-3</v>
      </c>
      <c r="M22">
        <v>0.49168921505073898</v>
      </c>
      <c r="T22">
        <f>AVERAGE(T12:T21)</f>
        <v>0.91677640000000005</v>
      </c>
      <c r="U22">
        <f t="shared" ref="U22" si="2">AVERAGE(U12:U21)</f>
        <v>5.6585300999999992</v>
      </c>
      <c r="V22">
        <f>AVERAGE(V12:V21)</f>
        <v>0.40114620000000001</v>
      </c>
    </row>
    <row r="23" spans="1:23">
      <c r="A23" t="s">
        <v>97</v>
      </c>
      <c r="B23" t="s">
        <v>98</v>
      </c>
      <c r="C23">
        <v>4</v>
      </c>
      <c r="D23">
        <v>3.0303030303030298</v>
      </c>
      <c r="E23">
        <v>1.1774949218350699E-3</v>
      </c>
      <c r="F23" t="s">
        <v>91</v>
      </c>
      <c r="G23">
        <v>10</v>
      </c>
      <c r="H23">
        <v>326</v>
      </c>
      <c r="I23">
        <v>12983</v>
      </c>
      <c r="J23">
        <v>15.930061349693201</v>
      </c>
      <c r="K23">
        <v>5.8317984349372701E-2</v>
      </c>
      <c r="L23">
        <v>5.8317984349372701E-2</v>
      </c>
      <c r="M23">
        <v>1.13330488044147</v>
      </c>
      <c r="T23">
        <f>SUM(T12:T21)</f>
        <v>9.167764</v>
      </c>
      <c r="U23">
        <f t="shared" ref="U23:V23" si="3">SUM(U12:U21)</f>
        <v>56.585300999999994</v>
      </c>
      <c r="V23">
        <f t="shared" si="3"/>
        <v>4.0114619999999999</v>
      </c>
    </row>
    <row r="24" spans="1:23">
      <c r="A24" t="s">
        <v>85</v>
      </c>
      <c r="B24" t="s">
        <v>99</v>
      </c>
      <c r="C24">
        <v>3</v>
      </c>
      <c r="D24">
        <v>2.2727272727272698</v>
      </c>
      <c r="E24">
        <v>1.32804653417484E-3</v>
      </c>
      <c r="F24" t="s">
        <v>70</v>
      </c>
      <c r="G24">
        <v>7</v>
      </c>
      <c r="H24">
        <v>87</v>
      </c>
      <c r="I24">
        <v>9079</v>
      </c>
      <c r="J24">
        <v>44.724137931034399</v>
      </c>
      <c r="K24">
        <v>1.3201378921978099E-2</v>
      </c>
      <c r="L24">
        <v>6.6226190022132796E-3</v>
      </c>
      <c r="M24">
        <v>0.79480669561691197</v>
      </c>
    </row>
    <row r="25" spans="1:23">
      <c r="A25" t="s">
        <v>72</v>
      </c>
      <c r="B25" t="s">
        <v>100</v>
      </c>
      <c r="C25">
        <v>3</v>
      </c>
      <c r="D25">
        <v>2.2727272727272698</v>
      </c>
      <c r="E25">
        <v>2.0225560820094799E-3</v>
      </c>
      <c r="F25" t="s">
        <v>101</v>
      </c>
      <c r="G25">
        <v>10</v>
      </c>
      <c r="H25">
        <v>98</v>
      </c>
      <c r="I25">
        <v>12782</v>
      </c>
      <c r="J25">
        <v>39.128571428571398</v>
      </c>
      <c r="K25">
        <v>7.2173343115968694E-2</v>
      </c>
      <c r="L25">
        <v>9.3200906683747996E-3</v>
      </c>
      <c r="M25">
        <v>1.8014991379251499</v>
      </c>
    </row>
    <row r="26" spans="1:23">
      <c r="A26" t="s">
        <v>68</v>
      </c>
      <c r="B26" t="s">
        <v>102</v>
      </c>
      <c r="C26">
        <v>3</v>
      </c>
      <c r="D26">
        <v>2.2727272727272698</v>
      </c>
      <c r="E26">
        <v>2.0257786622935301E-3</v>
      </c>
      <c r="F26" t="s">
        <v>70</v>
      </c>
      <c r="G26">
        <v>14</v>
      </c>
      <c r="H26">
        <v>87</v>
      </c>
      <c r="I26">
        <v>16659</v>
      </c>
      <c r="J26">
        <v>41.032019704433402</v>
      </c>
      <c r="K26">
        <v>8.5359938398358204E-2</v>
      </c>
      <c r="L26">
        <v>1.76866553424741E-2</v>
      </c>
      <c r="M26">
        <v>1.8793065098942601</v>
      </c>
      <c r="O26" t="s">
        <v>150</v>
      </c>
    </row>
    <row r="27" spans="1:23">
      <c r="A27" t="s">
        <v>77</v>
      </c>
      <c r="B27" t="s">
        <v>103</v>
      </c>
      <c r="C27">
        <v>3</v>
      </c>
      <c r="D27">
        <v>2.2727272727272698</v>
      </c>
      <c r="E27">
        <v>3.3442902533596902E-3</v>
      </c>
      <c r="F27" t="s">
        <v>70</v>
      </c>
      <c r="G27">
        <v>15</v>
      </c>
      <c r="H27">
        <v>120</v>
      </c>
      <c r="I27">
        <v>19235</v>
      </c>
      <c r="J27">
        <v>32.058333333333302</v>
      </c>
      <c r="K27">
        <v>0.17933787790542</v>
      </c>
      <c r="L27">
        <v>3.8757691462757697E-2</v>
      </c>
      <c r="M27">
        <v>3.2898146392135099</v>
      </c>
      <c r="O27" t="s">
        <v>17</v>
      </c>
      <c r="Q27" t="s">
        <v>46</v>
      </c>
      <c r="R27">
        <v>0.248894</v>
      </c>
      <c r="S27">
        <v>0.12856100000000001</v>
      </c>
      <c r="T27">
        <v>0</v>
      </c>
      <c r="U27">
        <v>3.261876</v>
      </c>
      <c r="V27">
        <v>0</v>
      </c>
      <c r="W27">
        <v>0</v>
      </c>
    </row>
    <row r="28" spans="1:23">
      <c r="A28" t="s">
        <v>97</v>
      </c>
      <c r="B28" t="s">
        <v>104</v>
      </c>
      <c r="C28">
        <v>3</v>
      </c>
      <c r="D28">
        <v>2.2727272727272698</v>
      </c>
      <c r="E28">
        <v>3.9551293234087303E-3</v>
      </c>
      <c r="F28" t="s">
        <v>70</v>
      </c>
      <c r="G28">
        <v>10</v>
      </c>
      <c r="H28">
        <v>140</v>
      </c>
      <c r="I28">
        <v>12983</v>
      </c>
      <c r="J28">
        <v>27.8207142857142</v>
      </c>
      <c r="K28">
        <v>0.18299621239509201</v>
      </c>
      <c r="L28">
        <v>9.6117381733165794E-2</v>
      </c>
      <c r="M28">
        <v>3.7612064771799099</v>
      </c>
      <c r="O28" t="s">
        <v>27</v>
      </c>
      <c r="Q28" t="s">
        <v>48</v>
      </c>
      <c r="R28">
        <v>0.34819899999999998</v>
      </c>
      <c r="S28">
        <v>0.25029400000000002</v>
      </c>
      <c r="T28">
        <v>1.688639</v>
      </c>
      <c r="U28">
        <v>3.5003600000000001</v>
      </c>
      <c r="V28">
        <v>0.81189900000000004</v>
      </c>
      <c r="W28">
        <v>3.9969869999999998</v>
      </c>
    </row>
    <row r="29" spans="1:23">
      <c r="A29" t="s">
        <v>95</v>
      </c>
      <c r="B29" t="s">
        <v>105</v>
      </c>
      <c r="C29">
        <v>3</v>
      </c>
      <c r="D29">
        <v>2.2727272727272698</v>
      </c>
      <c r="E29">
        <v>3.9944564111667E-3</v>
      </c>
      <c r="F29" t="s">
        <v>70</v>
      </c>
      <c r="G29">
        <v>5</v>
      </c>
      <c r="H29">
        <v>134</v>
      </c>
      <c r="I29">
        <v>5085</v>
      </c>
      <c r="J29">
        <v>22.768656716417901</v>
      </c>
      <c r="K29">
        <v>1.9813361306487601E-2</v>
      </c>
      <c r="L29">
        <v>9.9562440510458892E-3</v>
      </c>
      <c r="M29">
        <v>1.72563067370171</v>
      </c>
      <c r="O29" t="s">
        <v>15</v>
      </c>
      <c r="Q29" t="s">
        <v>49</v>
      </c>
      <c r="R29">
        <v>0.387127</v>
      </c>
      <c r="S29">
        <v>0.21195600000000001</v>
      </c>
      <c r="T29">
        <v>1.717814</v>
      </c>
      <c r="U29">
        <v>3.362247</v>
      </c>
      <c r="V29">
        <v>0</v>
      </c>
      <c r="W29">
        <v>0</v>
      </c>
    </row>
    <row r="30" spans="1:23">
      <c r="A30" t="s">
        <v>77</v>
      </c>
      <c r="B30" t="s">
        <v>106</v>
      </c>
      <c r="C30">
        <v>3</v>
      </c>
      <c r="D30">
        <v>2.2727272727272698</v>
      </c>
      <c r="E30">
        <v>4.0295491064091197E-3</v>
      </c>
      <c r="F30" t="s">
        <v>70</v>
      </c>
      <c r="G30">
        <v>15</v>
      </c>
      <c r="H30">
        <v>132</v>
      </c>
      <c r="I30">
        <v>19235</v>
      </c>
      <c r="J30">
        <v>29.143939393939299</v>
      </c>
      <c r="K30">
        <v>0.21197360011565899</v>
      </c>
      <c r="L30">
        <v>3.8926074990366398E-2</v>
      </c>
      <c r="M30">
        <v>3.9517634267716701</v>
      </c>
      <c r="T30">
        <f>AVERAGE(T27:T29)</f>
        <v>1.1354843333333333</v>
      </c>
      <c r="U30">
        <f t="shared" ref="U30:V30" si="4">AVERAGE(U27:U29)</f>
        <v>3.3748276666666666</v>
      </c>
      <c r="V30">
        <f t="shared" si="4"/>
        <v>0.27063300000000001</v>
      </c>
    </row>
    <row r="31" spans="1:23">
      <c r="A31" t="s">
        <v>97</v>
      </c>
      <c r="B31" t="s">
        <v>107</v>
      </c>
      <c r="C31">
        <v>3</v>
      </c>
      <c r="D31">
        <v>2.2727272727272698</v>
      </c>
      <c r="E31">
        <v>4.0664221969056898E-3</v>
      </c>
      <c r="F31" t="s">
        <v>70</v>
      </c>
      <c r="G31">
        <v>10</v>
      </c>
      <c r="H31">
        <v>142</v>
      </c>
      <c r="I31">
        <v>12983</v>
      </c>
      <c r="J31">
        <v>27.428873239436601</v>
      </c>
      <c r="K31">
        <v>0.18763890653017301</v>
      </c>
      <c r="L31">
        <v>6.6925390254421097E-2</v>
      </c>
      <c r="M31">
        <v>3.8651823841814701</v>
      </c>
      <c r="T31">
        <f>SUM(T27:T29)</f>
        <v>3.406453</v>
      </c>
      <c r="U31">
        <f t="shared" ref="U31:V31" si="5">SUM(U27:U29)</f>
        <v>10.124483</v>
      </c>
      <c r="V31">
        <f t="shared" si="5"/>
        <v>0.81189900000000004</v>
      </c>
    </row>
    <row r="32" spans="1:23">
      <c r="A32" t="s">
        <v>97</v>
      </c>
      <c r="B32" t="s">
        <v>108</v>
      </c>
      <c r="C32">
        <v>4</v>
      </c>
      <c r="D32">
        <v>3.0303030303030298</v>
      </c>
      <c r="E32">
        <v>4.1000409307761802E-3</v>
      </c>
      <c r="F32" t="s">
        <v>91</v>
      </c>
      <c r="G32">
        <v>10</v>
      </c>
      <c r="H32">
        <v>504</v>
      </c>
      <c r="I32">
        <v>12983</v>
      </c>
      <c r="J32">
        <v>10.3039682539682</v>
      </c>
      <c r="K32">
        <v>0.18903625208066099</v>
      </c>
      <c r="L32">
        <v>5.1034639017611003E-2</v>
      </c>
      <c r="M32">
        <v>3.89657103488921</v>
      </c>
    </row>
    <row r="33" spans="1:16">
      <c r="A33" t="s">
        <v>109</v>
      </c>
      <c r="B33" t="s">
        <v>110</v>
      </c>
      <c r="C33">
        <v>3</v>
      </c>
      <c r="D33">
        <v>2.2727272727272698</v>
      </c>
      <c r="E33">
        <v>5.3881381697860496E-3</v>
      </c>
      <c r="F33" t="s">
        <v>70</v>
      </c>
      <c r="G33">
        <v>11</v>
      </c>
      <c r="H33">
        <v>153</v>
      </c>
      <c r="I33">
        <v>13528</v>
      </c>
      <c r="J33">
        <v>24.114081996434901</v>
      </c>
      <c r="K33">
        <v>0.29614008369759198</v>
      </c>
      <c r="L33">
        <v>0.29614008369759198</v>
      </c>
      <c r="M33">
        <v>5.3575661378958097</v>
      </c>
      <c r="O33" t="s">
        <v>164</v>
      </c>
      <c r="P33" t="s">
        <v>3</v>
      </c>
    </row>
    <row r="34" spans="1:16">
      <c r="A34" t="s">
        <v>109</v>
      </c>
      <c r="B34" t="s">
        <v>111</v>
      </c>
      <c r="C34">
        <v>3</v>
      </c>
      <c r="D34">
        <v>2.2727272727272698</v>
      </c>
      <c r="E34">
        <v>6.4618690077759998E-3</v>
      </c>
      <c r="F34" t="s">
        <v>70</v>
      </c>
      <c r="G34">
        <v>11</v>
      </c>
      <c r="H34">
        <v>168</v>
      </c>
      <c r="I34">
        <v>13528</v>
      </c>
      <c r="J34">
        <v>21.961038961038899</v>
      </c>
      <c r="K34">
        <v>0.343862180891432</v>
      </c>
      <c r="L34">
        <v>0.18997665520766099</v>
      </c>
      <c r="M34">
        <v>6.3937391029598798</v>
      </c>
      <c r="O34" t="s">
        <v>149</v>
      </c>
      <c r="P34" s="3">
        <v>0.78913071428571424</v>
      </c>
    </row>
    <row r="35" spans="1:16">
      <c r="A35" t="s">
        <v>72</v>
      </c>
      <c r="B35" t="s">
        <v>112</v>
      </c>
      <c r="C35">
        <v>5</v>
      </c>
      <c r="D35">
        <v>3.7878787878787801</v>
      </c>
      <c r="E35">
        <v>1.0937336135594101E-2</v>
      </c>
      <c r="F35" t="s">
        <v>113</v>
      </c>
      <c r="G35">
        <v>10</v>
      </c>
      <c r="H35">
        <v>1381</v>
      </c>
      <c r="I35">
        <v>12782</v>
      </c>
      <c r="J35">
        <v>4.6278059377262801</v>
      </c>
      <c r="K35">
        <v>0.33429641542740302</v>
      </c>
      <c r="L35">
        <v>4.4205462931567997E-2</v>
      </c>
      <c r="M35">
        <v>9.4029978509309</v>
      </c>
      <c r="O35" t="s">
        <v>151</v>
      </c>
      <c r="P35" s="3">
        <v>0.91677640000000005</v>
      </c>
    </row>
    <row r="36" spans="1:16">
      <c r="A36" t="s">
        <v>77</v>
      </c>
      <c r="B36" t="s">
        <v>114</v>
      </c>
      <c r="C36">
        <v>3</v>
      </c>
      <c r="D36">
        <v>2.2727272727272698</v>
      </c>
      <c r="E36">
        <v>1.29843453722006E-2</v>
      </c>
      <c r="F36" t="s">
        <v>70</v>
      </c>
      <c r="G36">
        <v>15</v>
      </c>
      <c r="H36">
        <v>242</v>
      </c>
      <c r="I36">
        <v>19235</v>
      </c>
      <c r="J36">
        <v>15.896694214876</v>
      </c>
      <c r="K36">
        <v>0.53749289153969704</v>
      </c>
      <c r="L36">
        <v>0.104305776990066</v>
      </c>
      <c r="M36">
        <v>12.2350977926576</v>
      </c>
      <c r="O36" t="s">
        <v>150</v>
      </c>
      <c r="P36" s="3">
        <v>1.1354843333333333</v>
      </c>
    </row>
    <row r="37" spans="1:16">
      <c r="A37" t="s">
        <v>72</v>
      </c>
      <c r="B37" t="s">
        <v>115</v>
      </c>
      <c r="C37">
        <v>3</v>
      </c>
      <c r="D37">
        <v>2.2727272727272698</v>
      </c>
      <c r="E37">
        <v>1.4408121244756E-2</v>
      </c>
      <c r="F37" t="s">
        <v>70</v>
      </c>
      <c r="G37">
        <v>10</v>
      </c>
      <c r="H37">
        <v>269</v>
      </c>
      <c r="I37">
        <v>12782</v>
      </c>
      <c r="J37">
        <v>14.2550185873605</v>
      </c>
      <c r="K37">
        <v>0.415488174841604</v>
      </c>
      <c r="L37">
        <v>5.2281561556807903E-2</v>
      </c>
      <c r="M37">
        <v>12.2180095767891</v>
      </c>
    </row>
    <row r="38" spans="1:16">
      <c r="A38" t="s">
        <v>72</v>
      </c>
      <c r="B38" t="s">
        <v>116</v>
      </c>
      <c r="C38">
        <v>4</v>
      </c>
      <c r="D38">
        <v>3.0303030303030298</v>
      </c>
      <c r="E38">
        <v>2.4621086978967501E-2</v>
      </c>
      <c r="F38" t="s">
        <v>117</v>
      </c>
      <c r="G38">
        <v>10</v>
      </c>
      <c r="H38">
        <v>952</v>
      </c>
      <c r="I38">
        <v>12782</v>
      </c>
      <c r="J38">
        <v>5.3705882352941101</v>
      </c>
      <c r="K38">
        <v>0.60242927072377905</v>
      </c>
      <c r="L38">
        <v>8.0433529543470494E-2</v>
      </c>
      <c r="M38">
        <v>20.055989546610999</v>
      </c>
      <c r="O38" t="s">
        <v>165</v>
      </c>
      <c r="P38" t="s">
        <v>3</v>
      </c>
    </row>
    <row r="39" spans="1:16">
      <c r="A39" t="s">
        <v>77</v>
      </c>
      <c r="B39" t="s">
        <v>118</v>
      </c>
      <c r="C39">
        <v>5</v>
      </c>
      <c r="D39">
        <v>3.7878787878787801</v>
      </c>
      <c r="E39">
        <v>5.1325623701799897E-2</v>
      </c>
      <c r="F39" t="s">
        <v>119</v>
      </c>
      <c r="G39">
        <v>15</v>
      </c>
      <c r="H39">
        <v>2019</v>
      </c>
      <c r="I39">
        <v>19235</v>
      </c>
      <c r="J39">
        <v>3.1756645203896299</v>
      </c>
      <c r="K39">
        <v>0.955340582306901</v>
      </c>
      <c r="L39">
        <v>0.32198526545820699</v>
      </c>
      <c r="M39">
        <v>40.912434102782001</v>
      </c>
      <c r="O39" t="s">
        <v>150</v>
      </c>
      <c r="P39" s="3">
        <v>3.406453</v>
      </c>
    </row>
    <row r="40" spans="1:16">
      <c r="A40" t="s">
        <v>97</v>
      </c>
      <c r="B40" t="s">
        <v>120</v>
      </c>
      <c r="C40">
        <v>3</v>
      </c>
      <c r="D40">
        <v>2.2727272727272698</v>
      </c>
      <c r="E40">
        <v>6.82413904100235E-2</v>
      </c>
      <c r="F40" t="s">
        <v>121</v>
      </c>
      <c r="G40">
        <v>10</v>
      </c>
      <c r="H40">
        <v>634</v>
      </c>
      <c r="I40">
        <v>12983</v>
      </c>
      <c r="J40">
        <v>6.1433753943217599</v>
      </c>
      <c r="K40">
        <v>0.97280593483355904</v>
      </c>
      <c r="L40">
        <v>0.51371057341218296</v>
      </c>
      <c r="M40">
        <v>49.528956401399903</v>
      </c>
      <c r="O40" t="s">
        <v>149</v>
      </c>
      <c r="P40" s="3">
        <v>5.5239149999999997</v>
      </c>
    </row>
    <row r="41" spans="1:16">
      <c r="A41" t="s">
        <v>77</v>
      </c>
      <c r="B41" t="s">
        <v>122</v>
      </c>
      <c r="C41">
        <v>6</v>
      </c>
      <c r="D41">
        <v>4.5454545454545396</v>
      </c>
      <c r="E41">
        <v>7.9145826867628805E-2</v>
      </c>
      <c r="F41" t="s">
        <v>123</v>
      </c>
      <c r="G41">
        <v>15</v>
      </c>
      <c r="H41">
        <v>3332</v>
      </c>
      <c r="I41">
        <v>19235</v>
      </c>
      <c r="J41">
        <v>2.3091236494597802</v>
      </c>
      <c r="K41">
        <v>0.99228633499354801</v>
      </c>
      <c r="L41">
        <v>0.41755999473099997</v>
      </c>
      <c r="M41">
        <v>56.1048791491462</v>
      </c>
      <c r="O41" t="s">
        <v>151</v>
      </c>
      <c r="P41" s="3">
        <v>9.167764</v>
      </c>
    </row>
    <row r="42" spans="1:16">
      <c r="A42" t="s">
        <v>72</v>
      </c>
      <c r="B42" t="s">
        <v>124</v>
      </c>
      <c r="C42">
        <v>5</v>
      </c>
      <c r="D42">
        <v>3.7878787878787801</v>
      </c>
      <c r="E42">
        <v>8.9717373440276305E-2</v>
      </c>
      <c r="F42" t="s">
        <v>113</v>
      </c>
      <c r="G42">
        <v>10</v>
      </c>
      <c r="H42">
        <v>2596</v>
      </c>
      <c r="I42">
        <v>12782</v>
      </c>
      <c r="J42">
        <v>2.46186440677966</v>
      </c>
      <c r="K42">
        <v>0.96913108273145698</v>
      </c>
      <c r="L42">
        <v>0.25161205537969999</v>
      </c>
      <c r="M42">
        <v>57.003092706186898</v>
      </c>
    </row>
    <row r="43" spans="1:16">
      <c r="A43" t="s">
        <v>72</v>
      </c>
      <c r="B43" t="s">
        <v>125</v>
      </c>
      <c r="C43">
        <v>5</v>
      </c>
      <c r="D43">
        <v>3.7878787878787801</v>
      </c>
      <c r="E43">
        <v>8.9717373440276305E-2</v>
      </c>
      <c r="F43" t="s">
        <v>113</v>
      </c>
      <c r="G43">
        <v>10</v>
      </c>
      <c r="H43">
        <v>2596</v>
      </c>
      <c r="I43">
        <v>12782</v>
      </c>
      <c r="J43">
        <v>2.46186440677966</v>
      </c>
      <c r="K43">
        <v>0.96913108273145698</v>
      </c>
      <c r="L43">
        <v>0.25161205537969999</v>
      </c>
      <c r="M43">
        <v>57.003092706186898</v>
      </c>
      <c r="O43" t="s">
        <v>164</v>
      </c>
      <c r="P43" t="s">
        <v>5</v>
      </c>
    </row>
    <row r="44" spans="1:16">
      <c r="A44" t="s">
        <v>77</v>
      </c>
      <c r="B44" t="s">
        <v>126</v>
      </c>
      <c r="C44">
        <v>4</v>
      </c>
      <c r="D44">
        <v>3.0303030303030298</v>
      </c>
      <c r="E44">
        <v>0.118173612690506</v>
      </c>
      <c r="F44" t="s">
        <v>117</v>
      </c>
      <c r="G44">
        <v>15</v>
      </c>
      <c r="H44">
        <v>1686</v>
      </c>
      <c r="I44">
        <v>19235</v>
      </c>
      <c r="J44">
        <v>3.0423092131277101</v>
      </c>
      <c r="K44">
        <v>0.99940075788690097</v>
      </c>
      <c r="L44">
        <v>0.52383197083900701</v>
      </c>
      <c r="M44">
        <v>71.515724878940006</v>
      </c>
      <c r="O44" t="s">
        <v>150</v>
      </c>
      <c r="P44" s="3">
        <v>3.3748276666666666</v>
      </c>
    </row>
    <row r="45" spans="1:16">
      <c r="A45" t="s">
        <v>97</v>
      </c>
      <c r="B45" t="s">
        <v>127</v>
      </c>
      <c r="C45">
        <v>4</v>
      </c>
      <c r="D45">
        <v>3.0303030303030298</v>
      </c>
      <c r="E45">
        <v>0.12293603129611599</v>
      </c>
      <c r="F45" t="s">
        <v>117</v>
      </c>
      <c r="G45">
        <v>10</v>
      </c>
      <c r="H45">
        <v>1836</v>
      </c>
      <c r="I45">
        <v>12983</v>
      </c>
      <c r="J45">
        <v>2.8285403050108902</v>
      </c>
      <c r="K45">
        <v>0.99875664610168702</v>
      </c>
      <c r="L45">
        <v>0.67208159462831996</v>
      </c>
      <c r="M45">
        <v>71.8883420284659</v>
      </c>
      <c r="O45" t="s">
        <v>149</v>
      </c>
      <c r="P45" s="3">
        <v>4.3267681428571425</v>
      </c>
    </row>
    <row r="46" spans="1:16">
      <c r="A46" t="s">
        <v>97</v>
      </c>
      <c r="B46" t="s">
        <v>128</v>
      </c>
      <c r="C46">
        <v>4</v>
      </c>
      <c r="D46">
        <v>3.0303030303030298</v>
      </c>
      <c r="E46">
        <v>0.12293603129611599</v>
      </c>
      <c r="F46" t="s">
        <v>117</v>
      </c>
      <c r="G46">
        <v>10</v>
      </c>
      <c r="H46">
        <v>1836</v>
      </c>
      <c r="I46">
        <v>12983</v>
      </c>
      <c r="J46">
        <v>2.8285403050108902</v>
      </c>
      <c r="K46">
        <v>0.99875664610168702</v>
      </c>
      <c r="L46">
        <v>0.67208159462831996</v>
      </c>
      <c r="M46">
        <v>71.8883420284659</v>
      </c>
      <c r="O46" t="s">
        <v>151</v>
      </c>
      <c r="P46" s="3">
        <v>5.6585300999999992</v>
      </c>
    </row>
    <row r="47" spans="1:16">
      <c r="A47" t="s">
        <v>97</v>
      </c>
      <c r="B47" t="s">
        <v>129</v>
      </c>
      <c r="C47">
        <v>4</v>
      </c>
      <c r="D47">
        <v>3.0303030303030298</v>
      </c>
      <c r="E47">
        <v>0.13597098796235399</v>
      </c>
      <c r="F47" t="s">
        <v>117</v>
      </c>
      <c r="G47">
        <v>10</v>
      </c>
      <c r="H47">
        <v>1918</v>
      </c>
      <c r="I47">
        <v>12983</v>
      </c>
      <c r="J47">
        <v>2.7076120959332601</v>
      </c>
      <c r="K47">
        <v>0.99942064522567298</v>
      </c>
      <c r="L47">
        <v>0.65520297267419803</v>
      </c>
      <c r="M47">
        <v>75.679236852772405</v>
      </c>
    </row>
    <row r="48" spans="1:16">
      <c r="A48" t="s">
        <v>83</v>
      </c>
      <c r="B48" t="s">
        <v>130</v>
      </c>
      <c r="C48">
        <v>3</v>
      </c>
      <c r="D48">
        <v>2.2727272727272698</v>
      </c>
      <c r="E48">
        <v>0.154576622212553</v>
      </c>
      <c r="F48" t="s">
        <v>70</v>
      </c>
      <c r="G48">
        <v>15</v>
      </c>
      <c r="H48">
        <v>962</v>
      </c>
      <c r="I48">
        <v>19113</v>
      </c>
      <c r="J48">
        <v>3.9735966735966701</v>
      </c>
      <c r="K48">
        <v>0.99997848446339999</v>
      </c>
      <c r="L48">
        <v>0.93189358106778197</v>
      </c>
      <c r="M48">
        <v>81.838778641766993</v>
      </c>
      <c r="O48" t="s">
        <v>165</v>
      </c>
      <c r="P48" t="s">
        <v>5</v>
      </c>
    </row>
    <row r="49" spans="1:16">
      <c r="A49" t="s">
        <v>97</v>
      </c>
      <c r="B49" t="s">
        <v>131</v>
      </c>
      <c r="C49">
        <v>4</v>
      </c>
      <c r="D49">
        <v>3.0303030303030298</v>
      </c>
      <c r="E49">
        <v>0.193072575394686</v>
      </c>
      <c r="F49" t="s">
        <v>117</v>
      </c>
      <c r="G49">
        <v>10</v>
      </c>
      <c r="H49">
        <v>2245</v>
      </c>
      <c r="I49">
        <v>12983</v>
      </c>
      <c r="J49">
        <v>2.3132293986636898</v>
      </c>
      <c r="K49">
        <v>0.99998227614173896</v>
      </c>
      <c r="L49">
        <v>0.74527604834105199</v>
      </c>
      <c r="M49">
        <v>87.447798039673899</v>
      </c>
      <c r="O49" t="s">
        <v>150</v>
      </c>
      <c r="P49" s="3">
        <v>10.124483</v>
      </c>
    </row>
    <row r="50" spans="1:16">
      <c r="A50" t="s">
        <v>77</v>
      </c>
      <c r="B50" t="s">
        <v>132</v>
      </c>
      <c r="C50">
        <v>3</v>
      </c>
      <c r="D50">
        <v>2.2727272727272698</v>
      </c>
      <c r="E50">
        <v>0.2507676273685</v>
      </c>
      <c r="F50" t="s">
        <v>70</v>
      </c>
      <c r="G50">
        <v>15</v>
      </c>
      <c r="H50">
        <v>1326</v>
      </c>
      <c r="I50">
        <v>19235</v>
      </c>
      <c r="J50">
        <v>2.9012066365007501</v>
      </c>
      <c r="K50">
        <v>0.99999995997092905</v>
      </c>
      <c r="L50">
        <v>0.78743650494815598</v>
      </c>
      <c r="M50">
        <v>94.403160909718395</v>
      </c>
      <c r="O50" t="s">
        <v>149</v>
      </c>
      <c r="P50" s="3">
        <v>30.287376999999999</v>
      </c>
    </row>
    <row r="51" spans="1:16">
      <c r="A51" t="s">
        <v>97</v>
      </c>
      <c r="B51" t="s">
        <v>133</v>
      </c>
      <c r="C51">
        <v>3</v>
      </c>
      <c r="D51">
        <v>2.2727272727272698</v>
      </c>
      <c r="E51">
        <v>0.27312304965871897</v>
      </c>
      <c r="F51" t="s">
        <v>70</v>
      </c>
      <c r="G51">
        <v>10</v>
      </c>
      <c r="H51">
        <v>1477</v>
      </c>
      <c r="I51">
        <v>12983</v>
      </c>
      <c r="J51">
        <v>2.63703452945159</v>
      </c>
      <c r="K51">
        <v>0.99999991399855104</v>
      </c>
      <c r="L51">
        <v>0.83596176602163297</v>
      </c>
      <c r="M51">
        <v>95.431459513908393</v>
      </c>
      <c r="O51" t="s">
        <v>151</v>
      </c>
      <c r="P51" s="3">
        <v>56.585300999999994</v>
      </c>
    </row>
    <row r="52" spans="1:16">
      <c r="A52" t="s">
        <v>97</v>
      </c>
      <c r="B52" t="s">
        <v>134</v>
      </c>
      <c r="C52">
        <v>3</v>
      </c>
      <c r="D52">
        <v>2.2727272727272698</v>
      </c>
      <c r="E52">
        <v>0.27854623329787398</v>
      </c>
      <c r="F52" t="s">
        <v>70</v>
      </c>
      <c r="G52">
        <v>10</v>
      </c>
      <c r="H52">
        <v>1497</v>
      </c>
      <c r="I52">
        <v>12983</v>
      </c>
      <c r="J52">
        <v>2.6018036072144199</v>
      </c>
      <c r="K52">
        <v>0.999999941300586</v>
      </c>
      <c r="L52">
        <v>0.81082515947515199</v>
      </c>
      <c r="M52">
        <v>95.750733711515906</v>
      </c>
    </row>
    <row r="53" spans="1:16">
      <c r="A53" t="s">
        <v>97</v>
      </c>
      <c r="B53" t="s">
        <v>135</v>
      </c>
      <c r="C53">
        <v>3</v>
      </c>
      <c r="D53">
        <v>2.2727272727272698</v>
      </c>
      <c r="E53">
        <v>0.30029203215488998</v>
      </c>
      <c r="F53" t="s">
        <v>70</v>
      </c>
      <c r="G53">
        <v>10</v>
      </c>
      <c r="H53">
        <v>1577</v>
      </c>
      <c r="I53">
        <v>12983</v>
      </c>
      <c r="J53">
        <v>2.46981610653138</v>
      </c>
      <c r="K53">
        <v>0.99999998767582599</v>
      </c>
      <c r="L53">
        <v>0.80902435699688202</v>
      </c>
      <c r="M53">
        <v>96.839683082564605</v>
      </c>
    </row>
    <row r="54" spans="1:16">
      <c r="A54" t="s">
        <v>97</v>
      </c>
      <c r="B54" t="s">
        <v>136</v>
      </c>
      <c r="C54">
        <v>3</v>
      </c>
      <c r="D54">
        <v>2.2727272727272698</v>
      </c>
      <c r="E54">
        <v>0.30682566509432302</v>
      </c>
      <c r="F54" t="s">
        <v>70</v>
      </c>
      <c r="G54">
        <v>10</v>
      </c>
      <c r="H54">
        <v>1601</v>
      </c>
      <c r="I54">
        <v>12983</v>
      </c>
      <c r="J54">
        <v>2.4327920049968701</v>
      </c>
      <c r="K54">
        <v>0.99999999236223602</v>
      </c>
      <c r="L54">
        <v>0.78934075848835605</v>
      </c>
      <c r="M54">
        <v>97.113872173675404</v>
      </c>
    </row>
    <row r="55" spans="1:16">
      <c r="A55" t="s">
        <v>97</v>
      </c>
      <c r="B55" t="s">
        <v>137</v>
      </c>
      <c r="C55">
        <v>3</v>
      </c>
      <c r="D55">
        <v>2.2727272727272698</v>
      </c>
      <c r="E55">
        <v>0.30982085232093398</v>
      </c>
      <c r="F55" t="s">
        <v>70</v>
      </c>
      <c r="G55">
        <v>10</v>
      </c>
      <c r="H55">
        <v>1612</v>
      </c>
      <c r="I55">
        <v>12983</v>
      </c>
      <c r="J55">
        <v>2.4161910669975102</v>
      </c>
      <c r="K55">
        <v>0.99999999387574101</v>
      </c>
      <c r="L55">
        <v>0.76652795537205098</v>
      </c>
      <c r="M55">
        <v>97.232278992871002</v>
      </c>
    </row>
    <row r="56" spans="1:16">
      <c r="A56" t="s">
        <v>77</v>
      </c>
      <c r="B56" t="s">
        <v>138</v>
      </c>
      <c r="C56">
        <v>7</v>
      </c>
      <c r="D56">
        <v>5.3030303030303001</v>
      </c>
      <c r="E56">
        <v>0.444363695034453</v>
      </c>
      <c r="F56" t="s">
        <v>139</v>
      </c>
      <c r="G56">
        <v>15</v>
      </c>
      <c r="H56">
        <v>7263</v>
      </c>
      <c r="I56">
        <v>19235</v>
      </c>
      <c r="J56">
        <v>1.2358988480425901</v>
      </c>
      <c r="K56">
        <v>0.999999999999999</v>
      </c>
      <c r="L56">
        <v>0.93053884189653102</v>
      </c>
      <c r="M56">
        <v>99.7171709037938</v>
      </c>
    </row>
    <row r="58" spans="1:16">
      <c r="A58" t="s">
        <v>151</v>
      </c>
      <c r="B58" t="s">
        <v>140</v>
      </c>
    </row>
    <row r="59" spans="1:16">
      <c r="A59" t="s">
        <v>55</v>
      </c>
      <c r="B59" t="s">
        <v>56</v>
      </c>
      <c r="C59" t="s">
        <v>57</v>
      </c>
      <c r="D59" t="s">
        <v>58</v>
      </c>
      <c r="E59" t="s">
        <v>59</v>
      </c>
      <c r="F59" t="s">
        <v>60</v>
      </c>
      <c r="G59" t="s">
        <v>61</v>
      </c>
      <c r="H59" t="s">
        <v>62</v>
      </c>
      <c r="I59" t="s">
        <v>63</v>
      </c>
      <c r="J59" t="s">
        <v>64</v>
      </c>
      <c r="K59" t="s">
        <v>65</v>
      </c>
      <c r="L59" t="s">
        <v>66</v>
      </c>
      <c r="M59" t="s">
        <v>67</v>
      </c>
    </row>
    <row r="60" spans="1:16">
      <c r="A60" t="s">
        <v>77</v>
      </c>
      <c r="B60" t="s">
        <v>138</v>
      </c>
      <c r="C60">
        <v>7</v>
      </c>
      <c r="D60">
        <v>5.3030303030303001</v>
      </c>
      <c r="E60">
        <v>0.444363695034453</v>
      </c>
      <c r="F60" t="s">
        <v>139</v>
      </c>
      <c r="G60">
        <v>15</v>
      </c>
      <c r="H60">
        <v>7263</v>
      </c>
      <c r="I60">
        <v>19235</v>
      </c>
      <c r="J60">
        <v>1.2358988480425901</v>
      </c>
      <c r="K60">
        <v>0.999999999999999</v>
      </c>
      <c r="L60">
        <v>0.93053884189653102</v>
      </c>
      <c r="M60">
        <v>99.7171709037938</v>
      </c>
    </row>
    <row r="61" spans="1:16">
      <c r="A61" t="s">
        <v>77</v>
      </c>
      <c r="B61" t="s">
        <v>141</v>
      </c>
      <c r="C61">
        <v>10</v>
      </c>
      <c r="D61">
        <v>7.5757575757575699</v>
      </c>
      <c r="E61">
        <v>0.48728923504202998</v>
      </c>
      <c r="F61" t="s">
        <v>142</v>
      </c>
      <c r="G61">
        <v>15</v>
      </c>
      <c r="H61">
        <v>11550</v>
      </c>
      <c r="I61">
        <v>19235</v>
      </c>
      <c r="J61">
        <v>1.11024531024531</v>
      </c>
      <c r="K61">
        <v>1</v>
      </c>
      <c r="L61">
        <v>0.94011479343348703</v>
      </c>
      <c r="M61">
        <v>99.873282290722202</v>
      </c>
    </row>
    <row r="62" spans="1:16">
      <c r="A62" t="s">
        <v>83</v>
      </c>
      <c r="B62" t="s">
        <v>143</v>
      </c>
      <c r="C62">
        <v>10</v>
      </c>
      <c r="D62">
        <v>7.5757575757575699</v>
      </c>
      <c r="E62">
        <v>0.57125653134576604</v>
      </c>
      <c r="F62" t="s">
        <v>142</v>
      </c>
      <c r="G62">
        <v>15</v>
      </c>
      <c r="H62">
        <v>11992</v>
      </c>
      <c r="I62">
        <v>19113</v>
      </c>
      <c r="J62">
        <v>1.06254169446297</v>
      </c>
      <c r="K62">
        <v>1</v>
      </c>
      <c r="L62">
        <v>0.99998040576916403</v>
      </c>
      <c r="M62">
        <v>99.981656463678604</v>
      </c>
    </row>
    <row r="64" spans="1:16">
      <c r="A64" t="s">
        <v>150</v>
      </c>
      <c r="B64" t="s">
        <v>144</v>
      </c>
    </row>
    <row r="65" spans="1:13">
      <c r="A65" t="s">
        <v>55</v>
      </c>
      <c r="B65" t="s">
        <v>56</v>
      </c>
      <c r="C65" t="s">
        <v>57</v>
      </c>
      <c r="D65" t="s">
        <v>58</v>
      </c>
      <c r="E65" t="s">
        <v>59</v>
      </c>
      <c r="F65" t="s">
        <v>60</v>
      </c>
      <c r="G65" t="s">
        <v>61</v>
      </c>
      <c r="H65" t="s">
        <v>62</v>
      </c>
      <c r="I65" t="s">
        <v>63</v>
      </c>
      <c r="J65" t="s">
        <v>64</v>
      </c>
      <c r="K65" t="s">
        <v>65</v>
      </c>
      <c r="L65" t="s">
        <v>66</v>
      </c>
      <c r="M65" t="s">
        <v>67</v>
      </c>
    </row>
    <row r="66" spans="1:13">
      <c r="A66" t="s">
        <v>77</v>
      </c>
      <c r="B66" t="s">
        <v>145</v>
      </c>
      <c r="C66">
        <v>3</v>
      </c>
      <c r="D66">
        <v>2.2727272727272698</v>
      </c>
      <c r="E66">
        <v>0.31447824164028998</v>
      </c>
      <c r="F66" t="s">
        <v>146</v>
      </c>
      <c r="G66">
        <v>15</v>
      </c>
      <c r="H66">
        <v>1555</v>
      </c>
      <c r="I66">
        <v>19235</v>
      </c>
      <c r="J66">
        <v>2.4739549839228299</v>
      </c>
      <c r="K66">
        <v>0.99999999978852705</v>
      </c>
      <c r="L66">
        <v>0.84376759605840101</v>
      </c>
      <c r="M66">
        <v>97.695710399572306</v>
      </c>
    </row>
    <row r="67" spans="1:13">
      <c r="A67" t="s">
        <v>97</v>
      </c>
      <c r="B67" t="s">
        <v>147</v>
      </c>
      <c r="C67">
        <v>3</v>
      </c>
      <c r="D67">
        <v>2.2727272727272698</v>
      </c>
      <c r="E67">
        <v>0.84023886397630598</v>
      </c>
      <c r="F67" t="s">
        <v>146</v>
      </c>
      <c r="G67">
        <v>10</v>
      </c>
      <c r="H67">
        <v>4179</v>
      </c>
      <c r="I67">
        <v>12983</v>
      </c>
      <c r="J67">
        <v>0.932017229002153</v>
      </c>
      <c r="K67">
        <v>1</v>
      </c>
      <c r="L67">
        <v>0.99874582207331197</v>
      </c>
      <c r="M67">
        <v>99.999998030267903</v>
      </c>
    </row>
    <row r="68" spans="1:13">
      <c r="A68" t="s">
        <v>97</v>
      </c>
      <c r="B68" t="s">
        <v>148</v>
      </c>
      <c r="C68">
        <v>3</v>
      </c>
      <c r="D68">
        <v>2.2727272727272698</v>
      </c>
      <c r="E68">
        <v>0.847410513176303</v>
      </c>
      <c r="F68" t="s">
        <v>146</v>
      </c>
      <c r="G68">
        <v>10</v>
      </c>
      <c r="H68">
        <v>4241</v>
      </c>
      <c r="I68">
        <v>12983</v>
      </c>
      <c r="J68">
        <v>0.91839188870549404</v>
      </c>
      <c r="K68">
        <v>1</v>
      </c>
      <c r="L68">
        <v>0.99832512005524199</v>
      </c>
      <c r="M68">
        <v>99.999998736878396</v>
      </c>
    </row>
    <row r="112" spans="12:15">
      <c r="L112" t="s">
        <v>5</v>
      </c>
      <c r="M112" t="s">
        <v>164</v>
      </c>
      <c r="N112" t="s">
        <v>164</v>
      </c>
      <c r="O112" t="s">
        <v>3</v>
      </c>
    </row>
    <row r="113" spans="12:15">
      <c r="L113" s="3">
        <v>3.3748276666666666</v>
      </c>
      <c r="M113" t="s">
        <v>150</v>
      </c>
      <c r="N113" t="s">
        <v>150</v>
      </c>
      <c r="O113" s="3">
        <v>1.1354843333333333</v>
      </c>
    </row>
    <row r="114" spans="12:15">
      <c r="L114" s="3">
        <v>4.3267681428571425</v>
      </c>
      <c r="M114" t="s">
        <v>149</v>
      </c>
      <c r="N114" t="s">
        <v>149</v>
      </c>
      <c r="O114" s="3">
        <v>0.78913071428571424</v>
      </c>
    </row>
    <row r="115" spans="12:15">
      <c r="L115" s="3">
        <v>5.6585300999999992</v>
      </c>
      <c r="M115" t="s">
        <v>151</v>
      </c>
      <c r="N115" t="s">
        <v>151</v>
      </c>
      <c r="O115" s="3">
        <v>0.91677640000000005</v>
      </c>
    </row>
    <row r="119" spans="12:15">
      <c r="L119" t="s">
        <v>5</v>
      </c>
      <c r="M119" t="s">
        <v>165</v>
      </c>
      <c r="N119" t="s">
        <v>165</v>
      </c>
      <c r="O119" t="s">
        <v>3</v>
      </c>
    </row>
    <row r="120" spans="12:15">
      <c r="L120" s="3">
        <v>10.124483</v>
      </c>
      <c r="M120" t="s">
        <v>150</v>
      </c>
      <c r="N120" t="s">
        <v>150</v>
      </c>
      <c r="O120" s="3">
        <v>3.406453</v>
      </c>
    </row>
    <row r="121" spans="12:15">
      <c r="L121" s="3">
        <v>30.287376999999999</v>
      </c>
      <c r="M121" t="s">
        <v>149</v>
      </c>
      <c r="N121" t="s">
        <v>149</v>
      </c>
      <c r="O121" s="3">
        <v>5.5239149999999997</v>
      </c>
    </row>
    <row r="122" spans="12:15">
      <c r="L122" s="3">
        <v>56.585300999999994</v>
      </c>
      <c r="M122" t="s">
        <v>151</v>
      </c>
      <c r="N122" t="s">
        <v>151</v>
      </c>
      <c r="O122" s="3">
        <v>9.167764</v>
      </c>
    </row>
  </sheetData>
  <sortState ref="O49:P51">
    <sortCondition ref="P4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Function</vt:lpstr>
      <vt:lpstr>Sheet2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2015-05-10T16:08:35Z</dcterms:created>
  <dcterms:modified xsi:type="dcterms:W3CDTF">2015-05-14T01:56:38Z</dcterms:modified>
</cp:coreProperties>
</file>