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500" tabRatio="500" activeTab="2"/>
  </bookViews>
  <sheets>
    <sheet name="P" sheetId="1" r:id="rId1"/>
    <sheet name="E_A" sheetId="2" r:id="rId2"/>
    <sheet name="E_W" sheetId="3" r:id="rId3"/>
    <sheet name="SUmmary" sheetId="4" r:id="rId4"/>
    <sheet name="Function" sheetId="5" r:id="rId5"/>
    <sheet name="Sheet2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1" l="1"/>
  <c r="B36" i="3"/>
  <c r="B35" i="2"/>
  <c r="X60" i="6"/>
  <c r="Y60" i="6"/>
  <c r="X61" i="6"/>
  <c r="Y61" i="6"/>
  <c r="W61" i="6"/>
  <c r="W60" i="6"/>
  <c r="X34" i="6"/>
  <c r="Y34" i="6"/>
  <c r="X35" i="6"/>
  <c r="Y35" i="6"/>
  <c r="W35" i="6"/>
  <c r="W34" i="6"/>
  <c r="W21" i="6"/>
  <c r="Y22" i="6"/>
  <c r="X22" i="6"/>
  <c r="W22" i="6"/>
  <c r="Y21" i="6"/>
  <c r="X21" i="6"/>
  <c r="X11" i="6"/>
  <c r="Y11" i="6"/>
  <c r="X10" i="6"/>
  <c r="Y10" i="6"/>
  <c r="W10" i="6"/>
  <c r="W11" i="6"/>
  <c r="Z26" i="6"/>
  <c r="J2" i="5"/>
  <c r="D2" i="3"/>
  <c r="D2" i="2"/>
  <c r="O36" i="1"/>
  <c r="N36" i="1"/>
  <c r="C4" i="3"/>
  <c r="G2" i="1"/>
</calcChain>
</file>

<file path=xl/sharedStrings.xml><?xml version="1.0" encoding="utf-8"?>
<sst xmlns="http://schemas.openxmlformats.org/spreadsheetml/2006/main" count="628" uniqueCount="203">
  <si>
    <t>dataID</t>
  </si>
  <si>
    <t>rho</t>
  </si>
  <si>
    <t>rho_stderr</t>
  </si>
  <si>
    <t>E[A]</t>
  </si>
  <si>
    <t>E[A]_stderr</t>
  </si>
  <si>
    <t>E[W]</t>
  </si>
  <si>
    <t>E[W]_stderr</t>
  </si>
  <si>
    <t>alpha</t>
  </si>
  <si>
    <t>alpha_stderr</t>
  </si>
  <si>
    <t>tau</t>
  </si>
  <si>
    <t>tau_stderr</t>
  </si>
  <si>
    <t>eta</t>
  </si>
  <si>
    <t>eta_stderr</t>
  </si>
  <si>
    <t>gamma</t>
  </si>
  <si>
    <t>gamma_stderr</t>
  </si>
  <si>
    <t>ACHE</t>
  </si>
  <si>
    <t>ADPRHL1</t>
  </si>
  <si>
    <t>APOBEC2</t>
  </si>
  <si>
    <t>ASB10</t>
  </si>
  <si>
    <t>C1orf127</t>
  </si>
  <si>
    <t>CA3_GENE</t>
  </si>
  <si>
    <t>CAMK2A</t>
  </si>
  <si>
    <t>CCDC28B</t>
  </si>
  <si>
    <t>EXTL1</t>
  </si>
  <si>
    <t>GPR15</t>
  </si>
  <si>
    <t>HFE2</t>
  </si>
  <si>
    <t>HHATL</t>
  </si>
  <si>
    <t>HSPB6</t>
  </si>
  <si>
    <t>IDI2</t>
  </si>
  <si>
    <t>IL17D</t>
  </si>
  <si>
    <t>KLHL30</t>
  </si>
  <si>
    <t>LDB3</t>
  </si>
  <si>
    <t>LRRC2</t>
  </si>
  <si>
    <t>MAFA</t>
  </si>
  <si>
    <t>MYL3</t>
  </si>
  <si>
    <t>NANOS1</t>
  </si>
  <si>
    <t>PAX7</t>
  </si>
  <si>
    <t>PITX2</t>
  </si>
  <si>
    <t>PPAPDC3</t>
  </si>
  <si>
    <t>PRPH2</t>
  </si>
  <si>
    <t>SBK1</t>
  </si>
  <si>
    <t>SLCO5A1</t>
  </si>
  <si>
    <t>SMTNL1</t>
  </si>
  <si>
    <t>SMYD1</t>
  </si>
  <si>
    <t>SYPL2</t>
  </si>
  <si>
    <t>TBX1</t>
  </si>
  <si>
    <t>Enhancer elements under selection</t>
  </si>
  <si>
    <t>Enhancer regulatory sites under positive selection</t>
  </si>
  <si>
    <t>Enhancer regulatory sites under negative selection</t>
  </si>
  <si>
    <t>total</t>
  </si>
  <si>
    <t>selection</t>
  </si>
  <si>
    <t>negatve</t>
  </si>
  <si>
    <t>negative</t>
  </si>
  <si>
    <t>Up-regulated genes</t>
  </si>
  <si>
    <t>Isopentenyl-diphosphate delta isomerase 2</t>
  </si>
  <si>
    <t>Interleukin 17D</t>
  </si>
  <si>
    <t>V-maf avian musculoaponeurotic fibrosarcoma oncogene homolog A</t>
  </si>
  <si>
    <t>Exostosin-like glycosyltransferase 1</t>
  </si>
  <si>
    <t>Myosin, light chain 3, alkali; ventricular, skeletal, slow</t>
  </si>
  <si>
    <t>SET and MYND domain containing 1</t>
  </si>
  <si>
    <t>T-box 1</t>
  </si>
  <si>
    <t>SH3 domain binding kinase 1</t>
  </si>
  <si>
    <t>Nanos homolog 1 (Drosophila)</t>
  </si>
  <si>
    <t>Paired-like homeodomain 2</t>
  </si>
  <si>
    <t>Coiled-coil domain containing 28B</t>
  </si>
  <si>
    <t>ADP-ribosylhydrolase like 1</t>
  </si>
  <si>
    <t>Hemochromatosis type 2 (juvenile)</t>
  </si>
  <si>
    <t>Apolipoprotein B mRNA editing enzyme, catalytic polypeptide-like 2</t>
  </si>
  <si>
    <t>Hedgehog acyltransferase-like</t>
  </si>
  <si>
    <t>Paired box 7</t>
  </si>
  <si>
    <t>Heat shock protein, alpha-crystallin-related, B6</t>
  </si>
  <si>
    <t>Kelch-like family member 30</t>
  </si>
  <si>
    <t>Leucine rich repeat containing 2</t>
  </si>
  <si>
    <t>Chromosome 1 open reading frame 127</t>
  </si>
  <si>
    <t>Acetylcholinesterase (Yt blood group)</t>
  </si>
  <si>
    <t>Smoothelin-like 1</t>
  </si>
  <si>
    <t>Solute carrier organic anion transporter family, member 5A1</t>
  </si>
  <si>
    <t>Peripherin 2 (retinal degeneration, slow)</t>
  </si>
  <si>
    <t>Ankyrin repeat and SOCS box containing 10</t>
  </si>
  <si>
    <t>Phosphatidic acid phosphatase type 2 domain containing 3</t>
  </si>
  <si>
    <t>LIM domain binding 3</t>
  </si>
  <si>
    <t>Calcium/calmodulin-dependent protein kinase II alpha</t>
  </si>
  <si>
    <t>Synaptophysin-like 2</t>
  </si>
  <si>
    <t>CA3</t>
  </si>
  <si>
    <t>Carbonic anhydrase III, muscle specific</t>
  </si>
  <si>
    <t>G protein-coupled receptor 157</t>
  </si>
  <si>
    <t>Enrichment Score: 0.7098327455358232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</si>
  <si>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</si>
  <si>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</si>
  <si>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</si>
  <si>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</si>
  <si>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</si>
  <si>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</si>
  <si>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</si>
  <si>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</si>
  <si>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</si>
  <si>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</si>
  <si>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</si>
  <si>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</si>
  <si>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</si>
  <si>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GOTERM_MF_FAT</t>
  </si>
  <si>
    <t>GO:0042803~protein homodimerization activity</t>
  </si>
  <si>
    <t>ACHE, TBX1, MAFA</t>
  </si>
  <si>
    <t>GO:0046983~protein dimerization activity</t>
  </si>
  <si>
    <t>GO:0042802~identical protein binding</t>
  </si>
  <si>
    <t>SP_PIR_KEYWORDS</t>
  </si>
  <si>
    <t>nucleus</t>
  </si>
  <si>
    <t>ACHE, PPAPDC3, PAX7, TBX1, SMYD1, MAFA, PITX2</t>
  </si>
  <si>
    <t>Enrichment Score: 0.5423781000746858</t>
  </si>
  <si>
    <t>GO:0043565~sequence-specific DNA binding</t>
  </si>
  <si>
    <t>PAX7, TBX1, MAFA, PITX2</t>
  </si>
  <si>
    <t>GOTERM_BP_FAT</t>
  </si>
  <si>
    <t>GO:0007389~pattern specification process</t>
  </si>
  <si>
    <t>PAX7, TBX1, PITX2</t>
  </si>
  <si>
    <t>GO:0030528~transcription regulator activity</t>
  </si>
  <si>
    <t>PAX7, TBX1, SMYD1, MAFA, PITX2</t>
  </si>
  <si>
    <t>GO:0003700~transcription factor activity</t>
  </si>
  <si>
    <t>dna-binding</t>
  </si>
  <si>
    <t>GO:0003677~DNA binding</t>
  </si>
  <si>
    <t>GO:0045449~regulation of transcription</t>
  </si>
  <si>
    <t>PAX7, TBX1, SMYD1, MAFA, CAMK2A, PITX2</t>
  </si>
  <si>
    <t>GO:0006355~regulation of transcription, DNA-dependent</t>
  </si>
  <si>
    <t>GO:0051252~regulation of RNA metabolic process</t>
  </si>
  <si>
    <t>transcription regulation</t>
  </si>
  <si>
    <t>PAX7, TBX1, SMYD1, MAFA</t>
  </si>
  <si>
    <t>Transcription</t>
  </si>
  <si>
    <t>GO:0006350~transcription</t>
  </si>
  <si>
    <t>Enrichment Score: 0.39492766672608187</t>
  </si>
  <si>
    <t>GO:0046872~metal ion binding</t>
  </si>
  <si>
    <t>APOBEC2, ADPRHL1, MYL3, NANOS1, LDB3, CA3, SMYD1, IDI2</t>
  </si>
  <si>
    <t>GO:0043169~cation binding</t>
  </si>
  <si>
    <t>GO:0043167~ion binding</t>
  </si>
  <si>
    <t>GO:0008270~zinc ion binding</t>
  </si>
  <si>
    <t>APOBEC2, NANOS1, LDB3, CA3, SMYD1</t>
  </si>
  <si>
    <t>zinc</t>
  </si>
  <si>
    <t>metal-binding</t>
  </si>
  <si>
    <t>APOBEC2, NANOS1, LDB3, CA3, SMYD1, IDI2</t>
  </si>
  <si>
    <t>GO:0046914~transition metal ion binding</t>
  </si>
  <si>
    <t>cytoplasm</t>
  </si>
  <si>
    <t>SBK1, NANOS1, LDB3, CA3, SMYD1</t>
  </si>
  <si>
    <t>GOTERM_CC_FAT</t>
  </si>
  <si>
    <t>UP_SEQ_FEATURE</t>
  </si>
  <si>
    <t>GO:0007517~muscle organ development</t>
  </si>
  <si>
    <t>ACHE, MYL3, PAX7, TBX1</t>
  </si>
  <si>
    <t>GO:0001501~skeletal system development</t>
  </si>
  <si>
    <t>ACHE, PAX7, TBX1, EXTL1</t>
  </si>
  <si>
    <t>GO:0007507~heart development</t>
  </si>
  <si>
    <t>MYL3, TBX1, SMYD1</t>
  </si>
  <si>
    <t>GO:0048471~perinuclear region of cytoplasm</t>
  </si>
  <si>
    <t>ACHE, NANOS1, LDB3</t>
  </si>
  <si>
    <t>GO:0045202~synapse</t>
  </si>
  <si>
    <t>ACHE, SYPL2, CAMK2A</t>
  </si>
  <si>
    <t>GO:0044057~regulation of system process</t>
  </si>
  <si>
    <t>ACHE, MYL3, CAMK2A</t>
  </si>
  <si>
    <t>disease mutation</t>
  </si>
  <si>
    <t>HFE2, MYL3, LDB3, TBX1, PRPH2, PITX2</t>
  </si>
  <si>
    <t>GO:0009611~response to wounding</t>
  </si>
  <si>
    <t>IL17D, ACHE, PAX7</t>
  </si>
  <si>
    <t>sequence variant</t>
  </si>
  <si>
    <t>APOBEC2, ACHE, HFE2, MYL3, LRRC2, LDB3, SMYD1, TBX1, EXTL1, PRPH2, ADPRHL1, C1ORF127, PPAPDC3, SBK1, ASB10, GPR15, CA3, SLCO5A1, CCDC28B, PITX2, HHATL</t>
  </si>
  <si>
    <t>hydrolase</t>
  </si>
  <si>
    <t>APOBEC2, ADPRHL1, ACHE, PPAPDC3</t>
  </si>
  <si>
    <t>polymorphism</t>
  </si>
  <si>
    <t>APOBEC2, ACHE, HFE2, LRRC2, LDB3, TBX1, SMYD1, EXTL1, PRPH2, ADPRHL1, C1ORF127, PPAPDC3, SBK1, ASB10, GPR15, CA3, SLCO5A1, CCDC28B, HHATL</t>
  </si>
  <si>
    <t>GO:0050877~neurological system process</t>
  </si>
  <si>
    <t>ACHE, TBX1, PRPH2</t>
  </si>
  <si>
    <t>transferase</t>
  </si>
  <si>
    <t>SBK1, EXTL1, CAMK2A</t>
  </si>
  <si>
    <t>alternative splicing</t>
  </si>
  <si>
    <t>ADPRHL1, C1ORF127, ACHE, HFE2, PAX7, ASB10, LDB3, TBX1, SYPL2, CAMK2A, PITX2</t>
  </si>
  <si>
    <t>splice variant</t>
  </si>
  <si>
    <t>phosphoprotein</t>
  </si>
  <si>
    <t>HSPB6, SBK1, MAFA, CAMK2A, CCDC28B</t>
  </si>
  <si>
    <t>Protein Adhesion</t>
  </si>
  <si>
    <t>Transcription Regulation</t>
  </si>
  <si>
    <t>Metal Ion Binding</t>
  </si>
  <si>
    <t>Muslce Development</t>
  </si>
  <si>
    <t>ACHE,</t>
  </si>
  <si>
    <t>PPAPDC3,</t>
  </si>
  <si>
    <t>PAX7,</t>
  </si>
  <si>
    <t>TBX1,</t>
  </si>
  <si>
    <t>SMYD1,</t>
  </si>
  <si>
    <t>MAFA,</t>
  </si>
  <si>
    <t>APOBEC2,</t>
  </si>
  <si>
    <t>ADPRHL1,</t>
  </si>
  <si>
    <t>MYL3,</t>
  </si>
  <si>
    <t>NANOS1,</t>
  </si>
  <si>
    <t>LDB3,</t>
  </si>
  <si>
    <t>CA3,</t>
  </si>
  <si>
    <t>HFE2,</t>
  </si>
  <si>
    <t>LRRC2,</t>
  </si>
  <si>
    <t>EXTL1,</t>
  </si>
  <si>
    <t>PRPH2,</t>
  </si>
  <si>
    <t>C1ORF127,</t>
  </si>
  <si>
    <t>SBK1,</t>
  </si>
  <si>
    <t>ASB10,</t>
  </si>
  <si>
    <t>GPR15,</t>
  </si>
  <si>
    <t>SLCO5A1,</t>
  </si>
  <si>
    <t>CCDC28B,</t>
  </si>
  <si>
    <t>PITX2,</t>
  </si>
  <si>
    <t>AVERAGE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</si>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</sst>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P!$C$2:$C$32</c:f>
                <c:numCache>
                  <c:formatCode>General</c:formatCode>
                  <c:ptCount val="31"/>
                  <c:pt idx="0">
                    <c:v>0.001389</c:v>
                  </c:pt>
                  <c:pt idx="1">
                    <c:v>0.019286</c:v>
                  </c:pt>
                  <c:pt idx="2">
                    <c:v>0.029502</c:v>
                  </c:pt>
                  <c:pt idx="3">
                    <c:v>0.005284</c:v>
                  </c:pt>
                  <c:pt idx="4">
                    <c:v>0.171051</c:v>
                  </c:pt>
                  <c:pt idx="5">
                    <c:v>0.111057</c:v>
                  </c:pt>
                  <c:pt idx="6">
                    <c:v>0.156824</c:v>
                  </c:pt>
                  <c:pt idx="7">
                    <c:v>0.098361</c:v>
                  </c:pt>
                  <c:pt idx="8">
                    <c:v>0.16801</c:v>
                  </c:pt>
                  <c:pt idx="9">
                    <c:v>0.017611</c:v>
                  </c:pt>
                  <c:pt idx="10">
                    <c:v>0.005337</c:v>
                  </c:pt>
                  <c:pt idx="11">
                    <c:v>0.004755</c:v>
                  </c:pt>
                  <c:pt idx="12">
                    <c:v>0.091782</c:v>
                  </c:pt>
                  <c:pt idx="13">
                    <c:v>0.009558</c:v>
                  </c:pt>
                  <c:pt idx="14">
                    <c:v>0.01127</c:v>
                  </c:pt>
                  <c:pt idx="15">
                    <c:v>0.185753</c:v>
                  </c:pt>
                  <c:pt idx="16">
                    <c:v>0.0303</c:v>
                  </c:pt>
                  <c:pt idx="17">
                    <c:v>0.075164</c:v>
                  </c:pt>
                  <c:pt idx="18">
                    <c:v>0.06565</c:v>
                  </c:pt>
                  <c:pt idx="19">
                    <c:v>0.134464</c:v>
                  </c:pt>
                  <c:pt idx="20">
                    <c:v>0.199443</c:v>
                  </c:pt>
                  <c:pt idx="21">
                    <c:v>0.096184</c:v>
                  </c:pt>
                  <c:pt idx="22">
                    <c:v>0.080171</c:v>
                  </c:pt>
                  <c:pt idx="23">
                    <c:v>0.165458</c:v>
                  </c:pt>
                  <c:pt idx="24">
                    <c:v>0.195574</c:v>
                  </c:pt>
                  <c:pt idx="25">
                    <c:v>0.116301</c:v>
                  </c:pt>
                  <c:pt idx="26">
                    <c:v>0.165851</c:v>
                  </c:pt>
                  <c:pt idx="27">
                    <c:v>0.213265</c:v>
                  </c:pt>
                  <c:pt idx="28">
                    <c:v>0.244293</c:v>
                  </c:pt>
                  <c:pt idx="29">
                    <c:v>0.145492</c:v>
                  </c:pt>
                  <c:pt idx="30">
                    <c:v>0.207102</c:v>
                  </c:pt>
                </c:numCache>
              </c:numRef>
            </c:plus>
            <c:minus>
              <c:numRef>
                <c:f>P!$C$2:$C$32</c:f>
                <c:numCache>
                  <c:formatCode>General</c:formatCode>
                  <c:ptCount val="31"/>
                  <c:pt idx="0">
                    <c:v>0.001389</c:v>
                  </c:pt>
                  <c:pt idx="1">
                    <c:v>0.019286</c:v>
                  </c:pt>
                  <c:pt idx="2">
                    <c:v>0.029502</c:v>
                  </c:pt>
                  <c:pt idx="3">
                    <c:v>0.005284</c:v>
                  </c:pt>
                  <c:pt idx="4">
                    <c:v>0.171051</c:v>
                  </c:pt>
                  <c:pt idx="5">
                    <c:v>0.111057</c:v>
                  </c:pt>
                  <c:pt idx="6">
                    <c:v>0.156824</c:v>
                  </c:pt>
                  <c:pt idx="7">
                    <c:v>0.098361</c:v>
                  </c:pt>
                  <c:pt idx="8">
                    <c:v>0.16801</c:v>
                  </c:pt>
                  <c:pt idx="9">
                    <c:v>0.017611</c:v>
                  </c:pt>
                  <c:pt idx="10">
                    <c:v>0.005337</c:v>
                  </c:pt>
                  <c:pt idx="11">
                    <c:v>0.004755</c:v>
                  </c:pt>
                  <c:pt idx="12">
                    <c:v>0.091782</c:v>
                  </c:pt>
                  <c:pt idx="13">
                    <c:v>0.009558</c:v>
                  </c:pt>
                  <c:pt idx="14">
                    <c:v>0.01127</c:v>
                  </c:pt>
                  <c:pt idx="15">
                    <c:v>0.185753</c:v>
                  </c:pt>
                  <c:pt idx="16">
                    <c:v>0.0303</c:v>
                  </c:pt>
                  <c:pt idx="17">
                    <c:v>0.075164</c:v>
                  </c:pt>
                  <c:pt idx="18">
                    <c:v>0.06565</c:v>
                  </c:pt>
                  <c:pt idx="19">
                    <c:v>0.134464</c:v>
                  </c:pt>
                  <c:pt idx="20">
                    <c:v>0.199443</c:v>
                  </c:pt>
                  <c:pt idx="21">
                    <c:v>0.096184</c:v>
                  </c:pt>
                  <c:pt idx="22">
                    <c:v>0.080171</c:v>
                  </c:pt>
                  <c:pt idx="23">
                    <c:v>0.165458</c:v>
                  </c:pt>
                  <c:pt idx="24">
                    <c:v>0.195574</c:v>
                  </c:pt>
                  <c:pt idx="25">
                    <c:v>0.116301</c:v>
                  </c:pt>
                  <c:pt idx="26">
                    <c:v>0.165851</c:v>
                  </c:pt>
                  <c:pt idx="27">
                    <c:v>0.213265</c:v>
                  </c:pt>
                  <c:pt idx="28">
                    <c:v>0.244293</c:v>
                  </c:pt>
                  <c:pt idx="29">
                    <c:v>0.145492</c:v>
                  </c:pt>
                  <c:pt idx="30">
                    <c:v>0.207102</c:v>
                  </c:pt>
                </c:numCache>
              </c:numRef>
            </c:minus>
          </c:errBars>
          <c:cat>
            <c:strRef>
              <c:f>P!$A$2:$A$32</c:f>
              <c:strCache>
                <c:ptCount val="31"/>
                <c:pt idx="0">
                  <c:v>IDI2</c:v>
                </c:pt>
                <c:pt idx="1">
                  <c:v>IL17D</c:v>
                </c:pt>
                <c:pt idx="2">
                  <c:v>MAFA</c:v>
                </c:pt>
                <c:pt idx="3">
                  <c:v>EXTL1</c:v>
                </c:pt>
                <c:pt idx="4">
                  <c:v>MYL3</c:v>
                </c:pt>
                <c:pt idx="5">
                  <c:v>SMYD1</c:v>
                </c:pt>
                <c:pt idx="6">
                  <c:v>TBX1</c:v>
                </c:pt>
                <c:pt idx="7">
                  <c:v>SBK1</c:v>
                </c:pt>
                <c:pt idx="8">
                  <c:v>NANOS1</c:v>
                </c:pt>
                <c:pt idx="9">
                  <c:v>PITX2</c:v>
                </c:pt>
                <c:pt idx="10">
                  <c:v>CCDC28B</c:v>
                </c:pt>
                <c:pt idx="11">
                  <c:v>ADPRHL1</c:v>
                </c:pt>
                <c:pt idx="12">
                  <c:v>HFE2</c:v>
                </c:pt>
                <c:pt idx="13">
                  <c:v>APOBEC2</c:v>
                </c:pt>
                <c:pt idx="14">
                  <c:v>HHATL</c:v>
                </c:pt>
                <c:pt idx="15">
                  <c:v>PAX7</c:v>
                </c:pt>
                <c:pt idx="16">
                  <c:v>HSPB6</c:v>
                </c:pt>
                <c:pt idx="17">
                  <c:v>KLHL30</c:v>
                </c:pt>
                <c:pt idx="18">
                  <c:v>LRRC2</c:v>
                </c:pt>
                <c:pt idx="19">
                  <c:v>C1orf127</c:v>
                </c:pt>
                <c:pt idx="20">
                  <c:v>ACHE</c:v>
                </c:pt>
                <c:pt idx="21">
                  <c:v>SMTNL1</c:v>
                </c:pt>
                <c:pt idx="22">
                  <c:v>SLCO5A1</c:v>
                </c:pt>
                <c:pt idx="23">
                  <c:v>CA3_GENE</c:v>
                </c:pt>
                <c:pt idx="24">
                  <c:v>GPR15</c:v>
                </c:pt>
                <c:pt idx="25">
                  <c:v>PRPH2</c:v>
                </c:pt>
                <c:pt idx="26">
                  <c:v>ASB10</c:v>
                </c:pt>
                <c:pt idx="27">
                  <c:v>PPAPDC3</c:v>
                </c:pt>
                <c:pt idx="28">
                  <c:v>LDB3</c:v>
                </c:pt>
                <c:pt idx="29">
                  <c:v>CAMK2A</c:v>
                </c:pt>
                <c:pt idx="30">
                  <c:v>SYPL2</c:v>
                </c:pt>
              </c:strCache>
            </c:strRef>
          </c:cat>
          <c:val>
            <c:numRef>
              <c:f>P!$B$2:$B$32</c:f>
              <c:numCache>
                <c:formatCode>General</c:formatCode>
                <c:ptCount val="31"/>
                <c:pt idx="0">
                  <c:v>0.000295</c:v>
                </c:pt>
                <c:pt idx="1">
                  <c:v>0.000526</c:v>
                </c:pt>
                <c:pt idx="2">
                  <c:v>0.002101</c:v>
                </c:pt>
                <c:pt idx="3">
                  <c:v>0.003713</c:v>
                </c:pt>
                <c:pt idx="4">
                  <c:v>0.005904</c:v>
                </c:pt>
                <c:pt idx="5">
                  <c:v>0.010687</c:v>
                </c:pt>
                <c:pt idx="6">
                  <c:v>0.01236</c:v>
                </c:pt>
                <c:pt idx="7">
                  <c:v>0.025602</c:v>
                </c:pt>
                <c:pt idx="8">
                  <c:v>0.027093</c:v>
                </c:pt>
                <c:pt idx="9">
                  <c:v>0.033522</c:v>
                </c:pt>
                <c:pt idx="10">
                  <c:v>0.112654</c:v>
                </c:pt>
                <c:pt idx="11">
                  <c:v>0.174336</c:v>
                </c:pt>
                <c:pt idx="12">
                  <c:v>0.182476</c:v>
                </c:pt>
                <c:pt idx="13">
                  <c:v>0.187691</c:v>
                </c:pt>
                <c:pt idx="14">
                  <c:v>0.210202</c:v>
                </c:pt>
                <c:pt idx="15">
                  <c:v>0.217176</c:v>
                </c:pt>
                <c:pt idx="16">
                  <c:v>0.250936</c:v>
                </c:pt>
                <c:pt idx="17">
                  <c:v>0.255538</c:v>
                </c:pt>
                <c:pt idx="18">
                  <c:v>0.27642</c:v>
                </c:pt>
                <c:pt idx="19">
                  <c:v>0.283416</c:v>
                </c:pt>
                <c:pt idx="20">
                  <c:v>0.284495</c:v>
                </c:pt>
                <c:pt idx="21">
                  <c:v>0.284616</c:v>
                </c:pt>
                <c:pt idx="22">
                  <c:v>0.318124</c:v>
                </c:pt>
                <c:pt idx="23">
                  <c:v>0.319791</c:v>
                </c:pt>
                <c:pt idx="24">
                  <c:v>0.347574</c:v>
                </c:pt>
                <c:pt idx="25">
                  <c:v>0.365065</c:v>
                </c:pt>
                <c:pt idx="26">
                  <c:v>0.36688</c:v>
                </c:pt>
                <c:pt idx="27">
                  <c:v>0.417715</c:v>
                </c:pt>
                <c:pt idx="28">
                  <c:v>0.453668</c:v>
                </c:pt>
                <c:pt idx="29">
                  <c:v>0.470127</c:v>
                </c:pt>
                <c:pt idx="30">
                  <c:v>0.705769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965000"/>
        <c:axId val="-2065349320"/>
      </c:barChart>
      <c:catAx>
        <c:axId val="-2087965000"/>
        <c:scaling>
          <c:orientation val="minMax"/>
        </c:scaling>
        <c:delete val="0"/>
        <c:axPos val="l"/>
        <c:majorTickMark val="out"/>
        <c:minorTickMark val="none"/>
        <c:tickLblPos val="nextTo"/>
        <c:crossAx val="-2065349320"/>
        <c:crosses val="autoZero"/>
        <c:auto val="1"/>
        <c:lblAlgn val="ctr"/>
        <c:lblOffset val="100"/>
        <c:noMultiLvlLbl val="0"/>
      </c:catAx>
      <c:valAx>
        <c:axId val="-2065349320"/>
        <c:scaling>
          <c:orientation val="minMax"/>
          <c:max val="1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ρ (Fraction of sites under selection within functional elements) 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174562207085434"/>
              <c:y val="0.9173626373626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7965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E_A!$C$2:$C$32</c:f>
                <c:numCache>
                  <c:formatCode>General</c:formatCode>
                  <c:ptCount val="31"/>
                  <c:pt idx="0">
                    <c:v>0.083424</c:v>
                  </c:pt>
                  <c:pt idx="1">
                    <c:v>0.0</c:v>
                  </c:pt>
                  <c:pt idx="2">
                    <c:v>0.211702</c:v>
                  </c:pt>
                  <c:pt idx="3">
                    <c:v>0.089568</c:v>
                  </c:pt>
                  <c:pt idx="4">
                    <c:v>0.05268</c:v>
                  </c:pt>
                  <c:pt idx="5">
                    <c:v>0.086826</c:v>
                  </c:pt>
                  <c:pt idx="6">
                    <c:v>0.26208</c:v>
                  </c:pt>
                  <c:pt idx="7">
                    <c:v>0.02359</c:v>
                  </c:pt>
                  <c:pt idx="8">
                    <c:v>0.377385</c:v>
                  </c:pt>
                  <c:pt idx="9">
                    <c:v>0.338748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0.228221</c:v>
                  </c:pt>
                  <c:pt idx="13">
                    <c:v>0.0</c:v>
                  </c:pt>
                  <c:pt idx="14">
                    <c:v>0.903573</c:v>
                  </c:pt>
                  <c:pt idx="15">
                    <c:v>0.585321</c:v>
                  </c:pt>
                  <c:pt idx="16">
                    <c:v>0.488732</c:v>
                  </c:pt>
                  <c:pt idx="17">
                    <c:v>0.616047</c:v>
                  </c:pt>
                  <c:pt idx="18">
                    <c:v>0.096307</c:v>
                  </c:pt>
                  <c:pt idx="19">
                    <c:v>0.016767</c:v>
                  </c:pt>
                  <c:pt idx="20">
                    <c:v>0.005919</c:v>
                  </c:pt>
                  <c:pt idx="21">
                    <c:v>0.3281</c:v>
                  </c:pt>
                  <c:pt idx="22">
                    <c:v>0.079877</c:v>
                  </c:pt>
                  <c:pt idx="23">
                    <c:v>0.715569</c:v>
                  </c:pt>
                  <c:pt idx="24">
                    <c:v>0.022992</c:v>
                  </c:pt>
                  <c:pt idx="25">
                    <c:v>0.189113</c:v>
                  </c:pt>
                  <c:pt idx="26">
                    <c:v>0.397907</c:v>
                  </c:pt>
                  <c:pt idx="27">
                    <c:v>0.16714</c:v>
                  </c:pt>
                  <c:pt idx="28">
                    <c:v>0.951638</c:v>
                  </c:pt>
                  <c:pt idx="29">
                    <c:v>0.381888</c:v>
                  </c:pt>
                  <c:pt idx="30">
                    <c:v>0.103904</c:v>
                  </c:pt>
                </c:numCache>
              </c:numRef>
            </c:plus>
            <c:minus>
              <c:numRef>
                <c:f>E_A!$C$2:$C$32</c:f>
                <c:numCache>
                  <c:formatCode>General</c:formatCode>
                  <c:ptCount val="31"/>
                  <c:pt idx="0">
                    <c:v>0.083424</c:v>
                  </c:pt>
                  <c:pt idx="1">
                    <c:v>0.0</c:v>
                  </c:pt>
                  <c:pt idx="2">
                    <c:v>0.211702</c:v>
                  </c:pt>
                  <c:pt idx="3">
                    <c:v>0.089568</c:v>
                  </c:pt>
                  <c:pt idx="4">
                    <c:v>0.05268</c:v>
                  </c:pt>
                  <c:pt idx="5">
                    <c:v>0.086826</c:v>
                  </c:pt>
                  <c:pt idx="6">
                    <c:v>0.26208</c:v>
                  </c:pt>
                  <c:pt idx="7">
                    <c:v>0.02359</c:v>
                  </c:pt>
                  <c:pt idx="8">
                    <c:v>0.377385</c:v>
                  </c:pt>
                  <c:pt idx="9">
                    <c:v>0.338748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0.228221</c:v>
                  </c:pt>
                  <c:pt idx="13">
                    <c:v>0.0</c:v>
                  </c:pt>
                  <c:pt idx="14">
                    <c:v>0.903573</c:v>
                  </c:pt>
                  <c:pt idx="15">
                    <c:v>0.585321</c:v>
                  </c:pt>
                  <c:pt idx="16">
                    <c:v>0.488732</c:v>
                  </c:pt>
                  <c:pt idx="17">
                    <c:v>0.616047</c:v>
                  </c:pt>
                  <c:pt idx="18">
                    <c:v>0.096307</c:v>
                  </c:pt>
                  <c:pt idx="19">
                    <c:v>0.016767</c:v>
                  </c:pt>
                  <c:pt idx="20">
                    <c:v>0.005919</c:v>
                  </c:pt>
                  <c:pt idx="21">
                    <c:v>0.3281</c:v>
                  </c:pt>
                  <c:pt idx="22">
                    <c:v>0.079877</c:v>
                  </c:pt>
                  <c:pt idx="23">
                    <c:v>0.715569</c:v>
                  </c:pt>
                  <c:pt idx="24">
                    <c:v>0.022992</c:v>
                  </c:pt>
                  <c:pt idx="25">
                    <c:v>0.189113</c:v>
                  </c:pt>
                  <c:pt idx="26">
                    <c:v>0.397907</c:v>
                  </c:pt>
                  <c:pt idx="27">
                    <c:v>0.16714</c:v>
                  </c:pt>
                  <c:pt idx="28">
                    <c:v>0.951638</c:v>
                  </c:pt>
                  <c:pt idx="29">
                    <c:v>0.381888</c:v>
                  </c:pt>
                  <c:pt idx="30">
                    <c:v>0.103904</c:v>
                  </c:pt>
                </c:numCache>
              </c:numRef>
            </c:minus>
          </c:errBars>
          <c:cat>
            <c:strRef>
              <c:f>E_A!$A$2:$A$32</c:f>
              <c:strCache>
                <c:ptCount val="31"/>
                <c:pt idx="0">
                  <c:v>ACHE</c:v>
                </c:pt>
                <c:pt idx="1">
                  <c:v>C1orf127</c:v>
                </c:pt>
                <c:pt idx="2">
                  <c:v>CA3_GENE</c:v>
                </c:pt>
                <c:pt idx="3">
                  <c:v>CAMK2A</c:v>
                </c:pt>
                <c:pt idx="4">
                  <c:v>CCDC28B</c:v>
                </c:pt>
                <c:pt idx="5">
                  <c:v>GPR15</c:v>
                </c:pt>
                <c:pt idx="6">
                  <c:v>HFE2</c:v>
                </c:pt>
                <c:pt idx="7">
                  <c:v>HSPB6</c:v>
                </c:pt>
                <c:pt idx="8">
                  <c:v>IDI2</c:v>
                </c:pt>
                <c:pt idx="9">
                  <c:v>KLHL30</c:v>
                </c:pt>
                <c:pt idx="10">
                  <c:v>MAFA</c:v>
                </c:pt>
                <c:pt idx="11">
                  <c:v>PITX2</c:v>
                </c:pt>
                <c:pt idx="12">
                  <c:v>PPAPDC3</c:v>
                </c:pt>
                <c:pt idx="13">
                  <c:v>SLCO5A1</c:v>
                </c:pt>
                <c:pt idx="14">
                  <c:v>SMTNL1</c:v>
                </c:pt>
                <c:pt idx="15">
                  <c:v>SYPL2</c:v>
                </c:pt>
                <c:pt idx="16">
                  <c:v>ADPRHL1</c:v>
                </c:pt>
                <c:pt idx="17">
                  <c:v>APOBEC2</c:v>
                </c:pt>
                <c:pt idx="18">
                  <c:v>IL17D</c:v>
                </c:pt>
                <c:pt idx="19">
                  <c:v>TBX1</c:v>
                </c:pt>
                <c:pt idx="20">
                  <c:v>PRPH2</c:v>
                </c:pt>
                <c:pt idx="21">
                  <c:v>NANOS1</c:v>
                </c:pt>
                <c:pt idx="22">
                  <c:v>PAX7</c:v>
                </c:pt>
                <c:pt idx="23">
                  <c:v>MYL3</c:v>
                </c:pt>
                <c:pt idx="24">
                  <c:v>SMYD1</c:v>
                </c:pt>
                <c:pt idx="25">
                  <c:v>LRRC2</c:v>
                </c:pt>
                <c:pt idx="26">
                  <c:v>SBK1</c:v>
                </c:pt>
                <c:pt idx="27">
                  <c:v>EXTL1</c:v>
                </c:pt>
                <c:pt idx="28">
                  <c:v>HHATL</c:v>
                </c:pt>
                <c:pt idx="29">
                  <c:v>ASB10</c:v>
                </c:pt>
                <c:pt idx="30">
                  <c:v>LDB3</c:v>
                </c:pt>
              </c:strCache>
            </c:strRef>
          </c:cat>
          <c:val>
            <c:numRef>
              <c:f>E_A!$B$2:$B$32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0.002785</c:v>
                </c:pt>
                <c:pt idx="17">
                  <c:v>0.010439</c:v>
                </c:pt>
                <c:pt idx="18">
                  <c:v>0.110247</c:v>
                </c:pt>
                <c:pt idx="19">
                  <c:v>0.386655</c:v>
                </c:pt>
                <c:pt idx="20">
                  <c:v>0.637934</c:v>
                </c:pt>
                <c:pt idx="21">
                  <c:v>0.788901</c:v>
                </c:pt>
                <c:pt idx="22">
                  <c:v>0.792502</c:v>
                </c:pt>
                <c:pt idx="23">
                  <c:v>0.797232</c:v>
                </c:pt>
                <c:pt idx="24">
                  <c:v>1.185705</c:v>
                </c:pt>
                <c:pt idx="25">
                  <c:v>1.350894</c:v>
                </c:pt>
                <c:pt idx="26">
                  <c:v>1.604886</c:v>
                </c:pt>
                <c:pt idx="27">
                  <c:v>1.81865</c:v>
                </c:pt>
                <c:pt idx="28">
                  <c:v>1.962377</c:v>
                </c:pt>
                <c:pt idx="29">
                  <c:v>2.287302</c:v>
                </c:pt>
                <c:pt idx="30">
                  <c:v>2.72232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7893400"/>
        <c:axId val="-2098090424"/>
      </c:barChart>
      <c:catAx>
        <c:axId val="-2067893400"/>
        <c:scaling>
          <c:orientation val="minMax"/>
        </c:scaling>
        <c:delete val="0"/>
        <c:axPos val="l"/>
        <c:majorTickMark val="out"/>
        <c:minorTickMark val="none"/>
        <c:tickLblPos val="nextTo"/>
        <c:crossAx val="-2098090424"/>
        <c:crosses val="autoZero"/>
        <c:auto val="1"/>
        <c:lblAlgn val="ctr"/>
        <c:lblOffset val="100"/>
        <c:noMultiLvlLbl val="0"/>
      </c:catAx>
      <c:valAx>
        <c:axId val="-2098090424"/>
        <c:scaling>
          <c:orientation val="minMax"/>
          <c:max val="3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E[A] per kilobase (Number of fixed differences due to positive selection - adaptive substitutions)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7893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F00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E_W!$C$2:$C$32</c:f>
                <c:numCache>
                  <c:formatCode>General</c:formatCode>
                  <c:ptCount val="31"/>
                  <c:pt idx="0">
                    <c:v>0.554681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0.696593</c:v>
                  </c:pt>
                  <c:pt idx="5">
                    <c:v>0.000685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0.219067</c:v>
                  </c:pt>
                  <c:pt idx="10">
                    <c:v>0.033012</c:v>
                  </c:pt>
                  <c:pt idx="11">
                    <c:v>0.064153</c:v>
                  </c:pt>
                  <c:pt idx="12">
                    <c:v>0.159835</c:v>
                  </c:pt>
                  <c:pt idx="13">
                    <c:v>0.271175</c:v>
                  </c:pt>
                  <c:pt idx="14">
                    <c:v>0.687814</c:v>
                  </c:pt>
                  <c:pt idx="15">
                    <c:v>0.816618</c:v>
                  </c:pt>
                  <c:pt idx="16">
                    <c:v>0.879232</c:v>
                  </c:pt>
                  <c:pt idx="17">
                    <c:v>0.911103</c:v>
                  </c:pt>
                  <c:pt idx="18">
                    <c:v>0.516098</c:v>
                  </c:pt>
                  <c:pt idx="19">
                    <c:v>0.671045</c:v>
                  </c:pt>
                  <c:pt idx="20">
                    <c:v>0.178799</c:v>
                  </c:pt>
                  <c:pt idx="21">
                    <c:v>0.801601</c:v>
                  </c:pt>
                  <c:pt idx="22">
                    <c:v>0.61029</c:v>
                  </c:pt>
                  <c:pt idx="23">
                    <c:v>0.407278</c:v>
                  </c:pt>
                  <c:pt idx="24">
                    <c:v>0.142191</c:v>
                  </c:pt>
                  <c:pt idx="25">
                    <c:v>0.99395</c:v>
                  </c:pt>
                  <c:pt idx="26">
                    <c:v>0.290124</c:v>
                  </c:pt>
                  <c:pt idx="27">
                    <c:v>0.881639</c:v>
                  </c:pt>
                  <c:pt idx="28">
                    <c:v>0.764267</c:v>
                  </c:pt>
                  <c:pt idx="29">
                    <c:v>0.102622</c:v>
                  </c:pt>
                  <c:pt idx="30">
                    <c:v>1.644489</c:v>
                  </c:pt>
                </c:numCache>
              </c:numRef>
            </c:plus>
            <c:minus>
              <c:numRef>
                <c:f>E_W!$C$2:$C$32</c:f>
                <c:numCache>
                  <c:formatCode>General</c:formatCode>
                  <c:ptCount val="31"/>
                  <c:pt idx="0">
                    <c:v>0.554681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0.696593</c:v>
                  </c:pt>
                  <c:pt idx="5">
                    <c:v>0.000685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0.219067</c:v>
                  </c:pt>
                  <c:pt idx="10">
                    <c:v>0.033012</c:v>
                  </c:pt>
                  <c:pt idx="11">
                    <c:v>0.064153</c:v>
                  </c:pt>
                  <c:pt idx="12">
                    <c:v>0.159835</c:v>
                  </c:pt>
                  <c:pt idx="13">
                    <c:v>0.271175</c:v>
                  </c:pt>
                  <c:pt idx="14">
                    <c:v>0.687814</c:v>
                  </c:pt>
                  <c:pt idx="15">
                    <c:v>0.816618</c:v>
                  </c:pt>
                  <c:pt idx="16">
                    <c:v>0.879232</c:v>
                  </c:pt>
                  <c:pt idx="17">
                    <c:v>0.911103</c:v>
                  </c:pt>
                  <c:pt idx="18">
                    <c:v>0.516098</c:v>
                  </c:pt>
                  <c:pt idx="19">
                    <c:v>0.671045</c:v>
                  </c:pt>
                  <c:pt idx="20">
                    <c:v>0.178799</c:v>
                  </c:pt>
                  <c:pt idx="21">
                    <c:v>0.801601</c:v>
                  </c:pt>
                  <c:pt idx="22">
                    <c:v>0.61029</c:v>
                  </c:pt>
                  <c:pt idx="23">
                    <c:v>0.407278</c:v>
                  </c:pt>
                  <c:pt idx="24">
                    <c:v>0.142191</c:v>
                  </c:pt>
                  <c:pt idx="25">
                    <c:v>0.99395</c:v>
                  </c:pt>
                  <c:pt idx="26">
                    <c:v>0.290124</c:v>
                  </c:pt>
                  <c:pt idx="27">
                    <c:v>0.881639</c:v>
                  </c:pt>
                  <c:pt idx="28">
                    <c:v>0.764267</c:v>
                  </c:pt>
                  <c:pt idx="29">
                    <c:v>0.102622</c:v>
                  </c:pt>
                  <c:pt idx="30">
                    <c:v>1.644489</c:v>
                  </c:pt>
                </c:numCache>
              </c:numRef>
            </c:minus>
          </c:errBars>
          <c:cat>
            <c:strRef>
              <c:f>E_W!$A$2:$A$32</c:f>
              <c:strCache>
                <c:ptCount val="31"/>
                <c:pt idx="0">
                  <c:v>APOBEC2</c:v>
                </c:pt>
                <c:pt idx="1">
                  <c:v>HSPB6</c:v>
                </c:pt>
                <c:pt idx="2">
                  <c:v>IDI2</c:v>
                </c:pt>
                <c:pt idx="3">
                  <c:v>IL17D</c:v>
                </c:pt>
                <c:pt idx="4">
                  <c:v>KLHL30</c:v>
                </c:pt>
                <c:pt idx="5">
                  <c:v>LRRC2</c:v>
                </c:pt>
                <c:pt idx="6">
                  <c:v>MYL3</c:v>
                </c:pt>
                <c:pt idx="7">
                  <c:v>SBK1</c:v>
                </c:pt>
                <c:pt idx="8">
                  <c:v>TBX1</c:v>
                </c:pt>
                <c:pt idx="9">
                  <c:v>SMYD1</c:v>
                </c:pt>
                <c:pt idx="10">
                  <c:v>PITX2</c:v>
                </c:pt>
                <c:pt idx="11">
                  <c:v>HHATL</c:v>
                </c:pt>
                <c:pt idx="12">
                  <c:v>ACHE</c:v>
                </c:pt>
                <c:pt idx="13">
                  <c:v>EXTL1</c:v>
                </c:pt>
                <c:pt idx="14">
                  <c:v>MAFA</c:v>
                </c:pt>
                <c:pt idx="15">
                  <c:v>HFE2</c:v>
                </c:pt>
                <c:pt idx="16">
                  <c:v>PAX7</c:v>
                </c:pt>
                <c:pt idx="17">
                  <c:v>PPAPDC3</c:v>
                </c:pt>
                <c:pt idx="18">
                  <c:v>ADPRHL1</c:v>
                </c:pt>
                <c:pt idx="19">
                  <c:v>C1orf127</c:v>
                </c:pt>
                <c:pt idx="20">
                  <c:v>LDB3</c:v>
                </c:pt>
                <c:pt idx="21">
                  <c:v>CCDC28B</c:v>
                </c:pt>
                <c:pt idx="22">
                  <c:v>ASB10</c:v>
                </c:pt>
                <c:pt idx="23">
                  <c:v>CA3_GENE</c:v>
                </c:pt>
                <c:pt idx="24">
                  <c:v>GPR15</c:v>
                </c:pt>
                <c:pt idx="25">
                  <c:v>SYPL2</c:v>
                </c:pt>
                <c:pt idx="26">
                  <c:v>PRPH2</c:v>
                </c:pt>
                <c:pt idx="27">
                  <c:v>SMTNL1</c:v>
                </c:pt>
                <c:pt idx="28">
                  <c:v>CAMK2A</c:v>
                </c:pt>
                <c:pt idx="29">
                  <c:v>SLCO5A1</c:v>
                </c:pt>
                <c:pt idx="30">
                  <c:v>NANOS1</c:v>
                </c:pt>
              </c:strCache>
            </c:strRef>
          </c:cat>
          <c:val>
            <c:numRef>
              <c:f>E_W!$B$2:$B$32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2.045444</c:v>
                </c:pt>
                <c:pt idx="26">
                  <c:v>2.058693</c:v>
                </c:pt>
                <c:pt idx="27">
                  <c:v>2.396494</c:v>
                </c:pt>
                <c:pt idx="28">
                  <c:v>2.481628</c:v>
                </c:pt>
                <c:pt idx="29">
                  <c:v>2.685205</c:v>
                </c:pt>
                <c:pt idx="30">
                  <c:v>2.703813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9385064"/>
        <c:axId val="-2059192184"/>
      </c:barChart>
      <c:catAx>
        <c:axId val="-2059385064"/>
        <c:scaling>
          <c:orientation val="minMax"/>
        </c:scaling>
        <c:delete val="0"/>
        <c:axPos val="l"/>
        <c:majorTickMark val="out"/>
        <c:minorTickMark val="none"/>
        <c:tickLblPos val="nextTo"/>
        <c:crossAx val="-2059192184"/>
        <c:crosses val="autoZero"/>
        <c:auto val="1"/>
        <c:lblAlgn val="ctr"/>
        <c:lblOffset val="100"/>
        <c:noMultiLvlLbl val="0"/>
      </c:catAx>
      <c:valAx>
        <c:axId val="-2059192184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E[W]  per kilobase (Number of polymorphic sites subject to weak negative selection)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9385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  <a:ln w="12700">
                <a:solidFill>
                  <a:schemeClr val="tx1"/>
                </a:solidFill>
              </a:ln>
              <a:effectLst/>
            </c:spPr>
          </c:dPt>
          <c:cat>
            <c:strRef>
              <c:f>SUmmary!$A$1:$D$1</c:f>
              <c:strCache>
                <c:ptCount val="4"/>
                <c:pt idx="0">
                  <c:v>Up-regulated genes</c:v>
                </c:pt>
                <c:pt idx="1">
                  <c:v>Enhancer elements under selection</c:v>
                </c:pt>
                <c:pt idx="2">
                  <c:v>Enhancer regulatory sites under positive selection</c:v>
                </c:pt>
                <c:pt idx="3">
                  <c:v>Enhancer regulatory sites under negative selection</c:v>
                </c:pt>
              </c:strCache>
            </c:strRef>
          </c:cat>
          <c:val>
            <c:numRef>
              <c:f>SUmmary!$A$2:$D$2</c:f>
              <c:numCache>
                <c:formatCode>General</c:formatCode>
                <c:ptCount val="4"/>
                <c:pt idx="0">
                  <c:v>31.0</c:v>
                </c:pt>
                <c:pt idx="1">
                  <c:v>21.0</c:v>
                </c:pt>
                <c:pt idx="2">
                  <c:v>15.0</c:v>
                </c:pt>
                <c:pt idx="3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0836440"/>
        <c:axId val="-2059477272"/>
      </c:barChart>
      <c:catAx>
        <c:axId val="-20808364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-2059477272"/>
        <c:crosses val="autoZero"/>
        <c:auto val="1"/>
        <c:lblAlgn val="ctr"/>
        <c:lblOffset val="100"/>
        <c:noMultiLvlLbl val="0"/>
      </c:catAx>
      <c:valAx>
        <c:axId val="-2059477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Down-regulated Brain-specific Genes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08364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6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Sites in Enhancer Enhancer of Up-Regulated Muscle Genes under Positive Selection (E[A])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Sheet2!$Q$64:$Q$67</c:f>
              <c:strCache>
                <c:ptCount val="4"/>
                <c:pt idx="0">
                  <c:v>Transcription Regulation</c:v>
                </c:pt>
                <c:pt idx="1">
                  <c:v>Protein Adhesion</c:v>
                </c:pt>
                <c:pt idx="2">
                  <c:v>Metal Ion Binding</c:v>
                </c:pt>
                <c:pt idx="3">
                  <c:v>Muslce Development</c:v>
                </c:pt>
              </c:strCache>
            </c:strRef>
          </c:cat>
          <c:val>
            <c:numRef>
              <c:f>Sheet2!$R$64:$R$67</c:f>
              <c:numCache>
                <c:formatCode>0.00</c:formatCode>
                <c:ptCount val="4"/>
                <c:pt idx="0">
                  <c:v>0.775897285714286</c:v>
                </c:pt>
                <c:pt idx="1">
                  <c:v>0.775897285714286</c:v>
                </c:pt>
                <c:pt idx="2">
                  <c:v>1.152601714285714</c:v>
                </c:pt>
                <c:pt idx="3">
                  <c:v>1.345553875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70210472"/>
        <c:axId val="-2078771256"/>
      </c:barChart>
      <c:valAx>
        <c:axId val="-207877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r>
                  <a:rPr lang="en-US" sz="1600" b="1">
                    <a:latin typeface="Arial"/>
                    <a:cs typeface="Arial"/>
                  </a:rPr>
                  <a:t>Average Number of Sites in Enhancer Regions under Positive Selection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/>
                <a:cs typeface="Arial"/>
              </a:defRPr>
            </a:pPr>
            <a:endParaRPr lang="en-US"/>
          </a:p>
        </c:txPr>
        <c:crossAx val="-2070210472"/>
        <c:crosses val="autoZero"/>
        <c:crossBetween val="between"/>
      </c:valAx>
      <c:catAx>
        <c:axId val="-207021047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7877125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Sites in Enhancer Enhancer of Up-Regulated Muscle Genes under Positive Selection (E[A])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Sheet2!$Q$70:$Q$73</c:f>
              <c:strCache>
                <c:ptCount val="4"/>
                <c:pt idx="0">
                  <c:v>Transcription Regulation</c:v>
                </c:pt>
                <c:pt idx="1">
                  <c:v>Protein Adhesion</c:v>
                </c:pt>
                <c:pt idx="2">
                  <c:v>Metal Ion Binding</c:v>
                </c:pt>
                <c:pt idx="3">
                  <c:v>Muslce Development</c:v>
                </c:pt>
              </c:strCache>
            </c:strRef>
          </c:cat>
          <c:val>
            <c:numRef>
              <c:f>Sheet2!$R$70:$R$73</c:f>
              <c:numCache>
                <c:formatCode>0.00</c:formatCode>
                <c:ptCount val="4"/>
                <c:pt idx="0">
                  <c:v>5.431281</c:v>
                </c:pt>
                <c:pt idx="1">
                  <c:v>5.431281</c:v>
                </c:pt>
                <c:pt idx="2">
                  <c:v>10.764431</c:v>
                </c:pt>
                <c:pt idx="3">
                  <c:v>24.204636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50760888"/>
        <c:axId val="-2078339080"/>
      </c:barChart>
      <c:valAx>
        <c:axId val="-2078339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r>
                  <a:rPr lang="en-US" sz="1600" b="1">
                    <a:latin typeface="Arial"/>
                    <a:cs typeface="Arial"/>
                  </a:rPr>
                  <a:t>Total Number of Sites in Enhancer Regions under Positive Selection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/>
                <a:cs typeface="Arial"/>
              </a:defRPr>
            </a:pPr>
            <a:endParaRPr lang="en-US"/>
          </a:p>
        </c:txPr>
        <c:crossAx val="1550760888"/>
        <c:crosses val="autoZero"/>
        <c:crossBetween val="between"/>
      </c:valAx>
      <c:catAx>
        <c:axId val="155076088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783390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Up-Regulated Muscle </a:t>
            </a:r>
            <a:r>
              <a:rPr lang="en-US" baseline="0"/>
              <a:t>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660066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6C378A"/>
              </a:solidFill>
              <a:ln w="12700">
                <a:solidFill>
                  <a:schemeClr val="tx1"/>
                </a:solidFill>
              </a:ln>
              <a:effectLst/>
            </c:spPr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Sheet2!$Q$76:$Q$79</c:f>
              <c:strCache>
                <c:ptCount val="4"/>
                <c:pt idx="0">
                  <c:v>Protein Adhesion</c:v>
                </c:pt>
                <c:pt idx="1">
                  <c:v>Transcription Regulation</c:v>
                </c:pt>
                <c:pt idx="2">
                  <c:v>Muslce Development</c:v>
                </c:pt>
                <c:pt idx="3">
                  <c:v>Metal Ion Binding</c:v>
                </c:pt>
              </c:strCache>
            </c:strRef>
          </c:cat>
          <c:val>
            <c:numRef>
              <c:f>Sheet2!$R$76:$R$79</c:f>
              <c:numCache>
                <c:formatCode>0.00</c:formatCode>
                <c:ptCount val="4"/>
                <c:pt idx="0">
                  <c:v>0.282601</c:v>
                </c:pt>
                <c:pt idx="1">
                  <c:v>0.337837428571429</c:v>
                </c:pt>
                <c:pt idx="2">
                  <c:v>0.68842275</c:v>
                </c:pt>
                <c:pt idx="3">
                  <c:v>0.703199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78882440"/>
        <c:axId val="-2059727240"/>
      </c:barChart>
      <c:valAx>
        <c:axId val="-2059727240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Average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Negative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-2078882440"/>
        <c:crosses val="autoZero"/>
        <c:crossBetween val="between"/>
      </c:valAx>
      <c:catAx>
        <c:axId val="-207888244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5972724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Up-Regulated Muscle </a:t>
            </a:r>
            <a:r>
              <a:rPr lang="en-US" baseline="0"/>
              <a:t>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660066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6C378A"/>
              </a:solidFill>
              <a:ln w="12700">
                <a:solidFill>
                  <a:schemeClr val="tx1"/>
                </a:solidFill>
              </a:ln>
              <a:effectLst/>
            </c:spPr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Sheet2!$Q$82:$Q$85</c:f>
              <c:strCache>
                <c:ptCount val="4"/>
                <c:pt idx="0">
                  <c:v>Protein Adhesion</c:v>
                </c:pt>
                <c:pt idx="1">
                  <c:v>Transcription Regulation</c:v>
                </c:pt>
                <c:pt idx="2">
                  <c:v>Metal Ion Binding</c:v>
                </c:pt>
                <c:pt idx="3">
                  <c:v>Muslce Development</c:v>
                </c:pt>
              </c:strCache>
            </c:strRef>
          </c:cat>
          <c:val>
            <c:numRef>
              <c:f>Sheet2!$R$82:$R$85</c:f>
              <c:numCache>
                <c:formatCode>0.00</c:formatCode>
                <c:ptCount val="4"/>
                <c:pt idx="0">
                  <c:v>1.978207</c:v>
                </c:pt>
                <c:pt idx="1">
                  <c:v>2.364862</c:v>
                </c:pt>
                <c:pt idx="2">
                  <c:v>5.507382</c:v>
                </c:pt>
                <c:pt idx="3">
                  <c:v>14.767179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3039496"/>
        <c:axId val="1542819608"/>
      </c:barChart>
      <c:valAx>
        <c:axId val="1542819608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Total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Negative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1543039496"/>
        <c:crosses val="autoZero"/>
        <c:crossBetween val="between"/>
      </c:valAx>
      <c:catAx>
        <c:axId val="154303949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154281960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 Enhancer</a:t>
            </a:r>
            <a:r>
              <a:rPr lang="en-US" baseline="0"/>
              <a:t> Regions </a:t>
            </a:r>
            <a:r>
              <a:rPr lang="en-US"/>
              <a:t>of Up-Regulated Muscle</a:t>
            </a:r>
            <a:r>
              <a:rPr lang="en-US" baseline="0"/>
              <a:t> 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Positive Selection</c:v>
          </c:tx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Sheet2!$P$89:$P$92</c:f>
              <c:strCache>
                <c:ptCount val="4"/>
                <c:pt idx="0">
                  <c:v>Transcription Regulation</c:v>
                </c:pt>
                <c:pt idx="1">
                  <c:v>Protein Adhesion</c:v>
                </c:pt>
                <c:pt idx="2">
                  <c:v>Muslce Development</c:v>
                </c:pt>
                <c:pt idx="3">
                  <c:v>Metal Ion Binding</c:v>
                </c:pt>
              </c:strCache>
            </c:strRef>
          </c:cat>
          <c:val>
            <c:numRef>
              <c:f>Sheet2!$R$89:$R$92</c:f>
              <c:numCache>
                <c:formatCode>0.00</c:formatCode>
                <c:ptCount val="4"/>
                <c:pt idx="0">
                  <c:v>0.282601</c:v>
                </c:pt>
                <c:pt idx="1">
                  <c:v>0.337837428571429</c:v>
                </c:pt>
                <c:pt idx="2">
                  <c:v>0.703199</c:v>
                </c:pt>
                <c:pt idx="3">
                  <c:v>0.68842275</c:v>
                </c:pt>
              </c:numCache>
            </c:numRef>
          </c:val>
        </c:ser>
        <c:ser>
          <c:idx val="0"/>
          <c:order val="0"/>
          <c:tx>
            <c:v>Negative Selection</c:v>
          </c:tx>
          <c:spPr>
            <a:solidFill>
              <a:srgbClr val="5C3E9D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>
                      <a:latin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Sheet2!$P$89:$P$92</c:f>
              <c:strCache>
                <c:ptCount val="4"/>
                <c:pt idx="0">
                  <c:v>Transcription Regulation</c:v>
                </c:pt>
                <c:pt idx="1">
                  <c:v>Protein Adhesion</c:v>
                </c:pt>
                <c:pt idx="2">
                  <c:v>Muslce Development</c:v>
                </c:pt>
                <c:pt idx="3">
                  <c:v>Metal Ion Binding</c:v>
                </c:pt>
              </c:strCache>
            </c:strRef>
          </c:cat>
          <c:val>
            <c:numRef>
              <c:f>Sheet2!$O$89:$O$92</c:f>
              <c:numCache>
                <c:formatCode>0.00</c:formatCode>
                <c:ptCount val="4"/>
                <c:pt idx="0">
                  <c:v>0.775897285714286</c:v>
                </c:pt>
                <c:pt idx="1">
                  <c:v>0.775897285714286</c:v>
                </c:pt>
                <c:pt idx="2">
                  <c:v>1.152601714285714</c:v>
                </c:pt>
                <c:pt idx="3">
                  <c:v>1.345553875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5764808"/>
        <c:axId val="-2077474136"/>
      </c:barChart>
      <c:valAx>
        <c:axId val="-2077474136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Average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1545764808"/>
        <c:crosses val="autoZero"/>
        <c:crossBetween val="between"/>
      </c:valAx>
      <c:catAx>
        <c:axId val="1545764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77474136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>
            <a:defRPr sz="1600" b="1">
              <a:latin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Clustering of</a:t>
            </a:r>
            <a:r>
              <a:rPr lang="en-US" baseline="0"/>
              <a:t> Enhancer </a:t>
            </a:r>
            <a:r>
              <a:rPr lang="en-US"/>
              <a:t>of Up-Regulated Muscle</a:t>
            </a:r>
            <a:r>
              <a:rPr lang="en-US" baseline="0"/>
              <a:t> Genes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Positive Selection</c:v>
          </c:tx>
          <c:spPr>
            <a:solidFill>
              <a:srgbClr val="008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Sheet2!$Q$95:$Q$98</c:f>
              <c:strCache>
                <c:ptCount val="4"/>
                <c:pt idx="0">
                  <c:v>Protein Adhesion</c:v>
                </c:pt>
                <c:pt idx="1">
                  <c:v>Transcription Regulation</c:v>
                </c:pt>
                <c:pt idx="2">
                  <c:v>Metal Ion Binding</c:v>
                </c:pt>
                <c:pt idx="3">
                  <c:v>Muslce Development</c:v>
                </c:pt>
              </c:strCache>
            </c:strRef>
          </c:cat>
          <c:val>
            <c:numRef>
              <c:f>Sheet2!$R$95:$R$98</c:f>
              <c:numCache>
                <c:formatCode>0.00</c:formatCode>
                <c:ptCount val="4"/>
                <c:pt idx="0">
                  <c:v>5.431281</c:v>
                </c:pt>
                <c:pt idx="1">
                  <c:v>5.431281</c:v>
                </c:pt>
                <c:pt idx="2">
                  <c:v>10.764431</c:v>
                </c:pt>
                <c:pt idx="3">
                  <c:v>24.204636</c:v>
                </c:pt>
              </c:numCache>
            </c:numRef>
          </c:val>
        </c:ser>
        <c:ser>
          <c:idx val="0"/>
          <c:order val="0"/>
          <c:tx>
            <c:v>Negative Selection</c:v>
          </c:tx>
          <c:spPr>
            <a:solidFill>
              <a:srgbClr val="5C3E9D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dLbl>
              <c:idx val="3"/>
              <c:spPr/>
              <c:txPr>
                <a:bodyPr/>
                <a:lstStyle/>
                <a:p>
                  <a:pPr>
                    <a:defRPr sz="1500" b="1">
                      <a:latin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 b="1"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Sheet2!$Q$95:$Q$98</c:f>
              <c:strCache>
                <c:ptCount val="4"/>
                <c:pt idx="0">
                  <c:v>Protein Adhesion</c:v>
                </c:pt>
                <c:pt idx="1">
                  <c:v>Transcription Regulation</c:v>
                </c:pt>
                <c:pt idx="2">
                  <c:v>Metal Ion Binding</c:v>
                </c:pt>
                <c:pt idx="3">
                  <c:v>Muslce Development</c:v>
                </c:pt>
              </c:strCache>
            </c:strRef>
          </c:cat>
          <c:val>
            <c:numRef>
              <c:f>Sheet2!$N$95:$N$98</c:f>
              <c:numCache>
                <c:formatCode>0.00</c:formatCode>
                <c:ptCount val="4"/>
                <c:pt idx="0">
                  <c:v>2.364862</c:v>
                </c:pt>
                <c:pt idx="1">
                  <c:v>1.978207</c:v>
                </c:pt>
                <c:pt idx="2">
                  <c:v>5.507382</c:v>
                </c:pt>
                <c:pt idx="3">
                  <c:v>14.767179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-2080786936"/>
        <c:axId val="-2059725464"/>
      </c:barChart>
      <c:valAx>
        <c:axId val="-2059725464"/>
        <c:scaling>
          <c:orientation val="minMax"/>
        </c:scaling>
        <c:delete val="0"/>
        <c:axPos val="b"/>
        <c:title>
          <c:tx>
            <c:rich>
              <a:bodyPr lIns="2">
                <a:spAutoFit/>
              </a:bodyPr>
              <a:lstStyle/>
              <a:p>
                <a:pPr>
                  <a:defRPr sz="1600">
                    <a:latin typeface="Arial"/>
                    <a:cs typeface="Arial"/>
                  </a:defRPr>
                </a:pPr>
                <a:r>
                  <a:rPr lang="en-US" sz="1600">
                    <a:latin typeface="Arial"/>
                    <a:cs typeface="Arial"/>
                  </a:rPr>
                  <a:t>Total Number</a:t>
                </a:r>
                <a:r>
                  <a:rPr lang="en-US" sz="1600" baseline="0">
                    <a:latin typeface="Arial"/>
                    <a:cs typeface="Arial"/>
                  </a:rPr>
                  <a:t> of Sites in Enhancer Regions under Selection</a:t>
                </a:r>
                <a:endParaRPr lang="en-US" sz="1600">
                  <a:latin typeface="Arial"/>
                  <a:cs typeface="Arial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="1">
                <a:latin typeface="Arial"/>
                <a:cs typeface="Arial"/>
              </a:defRPr>
            </a:pPr>
            <a:endParaRPr lang="en-US"/>
          </a:p>
        </c:txPr>
        <c:crossAx val="-2080786936"/>
        <c:crosses val="autoZero"/>
        <c:crossBetween val="between"/>
      </c:valAx>
      <c:catAx>
        <c:axId val="-2080786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Arial"/>
                <a:cs typeface="Arial"/>
              </a:defRPr>
            </a:pPr>
            <a:endParaRPr lang="en-US"/>
          </a:p>
        </c:txPr>
        <c:crossAx val="-205972546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>
            <a:defRPr sz="1600" b="1">
              <a:latin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12</xdr:col>
      <xdr:colOff>215900</xdr:colOff>
      <xdr:row>63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419100</xdr:colOff>
      <xdr:row>35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63500</xdr:colOff>
      <xdr:row>49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101600</xdr:colOff>
      <xdr:row>45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62</xdr:row>
      <xdr:rowOff>0</xdr:rowOff>
    </xdr:from>
    <xdr:to>
      <xdr:col>29</xdr:col>
      <xdr:colOff>0</xdr:colOff>
      <xdr:row>97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62</xdr:row>
      <xdr:rowOff>0</xdr:rowOff>
    </xdr:from>
    <xdr:to>
      <xdr:col>41</xdr:col>
      <xdr:colOff>0</xdr:colOff>
      <xdr:row>97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99</xdr:row>
      <xdr:rowOff>0</xdr:rowOff>
    </xdr:from>
    <xdr:to>
      <xdr:col>28</xdr:col>
      <xdr:colOff>76200</xdr:colOff>
      <xdr:row>134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99</xdr:row>
      <xdr:rowOff>0</xdr:rowOff>
    </xdr:from>
    <xdr:to>
      <xdr:col>40</xdr:col>
      <xdr:colOff>76200</xdr:colOff>
      <xdr:row>134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412750</xdr:colOff>
      <xdr:row>138</xdr:row>
      <xdr:rowOff>69850</xdr:rowOff>
    </xdr:from>
    <xdr:to>
      <xdr:col>32</xdr:col>
      <xdr:colOff>273050</xdr:colOff>
      <xdr:row>173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82550</xdr:colOff>
      <xdr:row>138</xdr:row>
      <xdr:rowOff>146050</xdr:rowOff>
    </xdr:from>
    <xdr:to>
      <xdr:col>46</xdr:col>
      <xdr:colOff>768350</xdr:colOff>
      <xdr:row>174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8" workbookViewId="0">
      <selection activeCell="N38" sqref="N38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>
        <v>2.9500000000000001E-4</v>
      </c>
      <c r="C2">
        <v>1.389E-3</v>
      </c>
      <c r="D2">
        <v>0</v>
      </c>
      <c r="E2">
        <v>1.3773850000000001</v>
      </c>
      <c r="F2">
        <v>0</v>
      </c>
      <c r="G2" t="e">
        <f>-nan</f>
        <v>#NAME?</v>
      </c>
      <c r="H2">
        <v>0</v>
      </c>
      <c r="I2">
        <v>0.443548</v>
      </c>
      <c r="J2">
        <v>0</v>
      </c>
      <c r="K2">
        <v>-1</v>
      </c>
      <c r="L2">
        <v>0</v>
      </c>
      <c r="M2">
        <v>1504.829704</v>
      </c>
      <c r="N2">
        <v>0</v>
      </c>
      <c r="O2">
        <v>1418.0130059999999</v>
      </c>
    </row>
    <row r="3" spans="1:15">
      <c r="A3" t="s">
        <v>29</v>
      </c>
      <c r="B3">
        <v>5.2599999999999999E-4</v>
      </c>
      <c r="C3">
        <v>1.9286000000000001E-2</v>
      </c>
      <c r="D3">
        <v>0.110247</v>
      </c>
      <c r="E3">
        <v>0.96307399999999999</v>
      </c>
      <c r="F3">
        <v>0</v>
      </c>
      <c r="G3">
        <v>0</v>
      </c>
      <c r="H3">
        <v>3.1657999999999999E-2</v>
      </c>
      <c r="I3">
        <v>0.26790700000000001</v>
      </c>
      <c r="J3">
        <v>0</v>
      </c>
      <c r="K3">
        <v>0</v>
      </c>
      <c r="L3">
        <v>62.155543999999999</v>
      </c>
      <c r="M3">
        <v>2244.0004199999998</v>
      </c>
      <c r="N3">
        <v>0</v>
      </c>
      <c r="O3">
        <v>0</v>
      </c>
    </row>
    <row r="4" spans="1:15">
      <c r="A4" t="s">
        <v>33</v>
      </c>
      <c r="B4">
        <v>2.101E-3</v>
      </c>
      <c r="C4">
        <v>2.9502E-2</v>
      </c>
      <c r="D4">
        <v>0</v>
      </c>
      <c r="E4">
        <v>0</v>
      </c>
      <c r="F4">
        <v>0.82486499999999996</v>
      </c>
      <c r="G4">
        <v>0.68781400000000004</v>
      </c>
      <c r="H4">
        <v>0</v>
      </c>
      <c r="I4">
        <v>0</v>
      </c>
      <c r="J4">
        <v>0.15783</v>
      </c>
      <c r="K4">
        <v>0.11157499999999999</v>
      </c>
      <c r="L4">
        <v>0</v>
      </c>
      <c r="M4">
        <v>0</v>
      </c>
      <c r="N4">
        <v>89.017511999999996</v>
      </c>
      <c r="O4">
        <v>1239.49036</v>
      </c>
    </row>
    <row r="5" spans="1:15">
      <c r="A5" t="s">
        <v>23</v>
      </c>
      <c r="B5">
        <v>3.7130000000000002E-3</v>
      </c>
      <c r="C5">
        <v>5.2839999999999996E-3</v>
      </c>
      <c r="D5">
        <v>1.8186500000000001</v>
      </c>
      <c r="E5">
        <v>1.1671400000000001</v>
      </c>
      <c r="F5">
        <v>0.77521399999999996</v>
      </c>
      <c r="G5">
        <v>0.97117500000000001</v>
      </c>
      <c r="H5">
        <v>0.37241299999999999</v>
      </c>
      <c r="I5">
        <v>0.150007</v>
      </c>
      <c r="J5">
        <v>0.29743799999999998</v>
      </c>
      <c r="K5">
        <v>0.31240899999999999</v>
      </c>
      <c r="L5">
        <v>159.23646500000001</v>
      </c>
      <c r="M5">
        <v>247.97930700000001</v>
      </c>
      <c r="N5">
        <v>113.606477</v>
      </c>
      <c r="O5">
        <v>293.64783699999998</v>
      </c>
    </row>
    <row r="6" spans="1:15">
      <c r="A6" t="s">
        <v>34</v>
      </c>
      <c r="B6">
        <v>5.9040000000000004E-3</v>
      </c>
      <c r="C6">
        <v>0.17105100000000001</v>
      </c>
      <c r="D6">
        <v>0.79723200000000005</v>
      </c>
      <c r="E6">
        <v>1.7155689999999999</v>
      </c>
      <c r="F6">
        <v>0</v>
      </c>
      <c r="G6">
        <v>0</v>
      </c>
      <c r="H6">
        <v>0.20163400000000001</v>
      </c>
      <c r="I6">
        <v>0.35684100000000002</v>
      </c>
      <c r="J6">
        <v>0</v>
      </c>
      <c r="K6">
        <v>0</v>
      </c>
      <c r="L6">
        <v>42.521777999999998</v>
      </c>
      <c r="M6">
        <v>1203.325656</v>
      </c>
      <c r="N6">
        <v>0</v>
      </c>
      <c r="O6">
        <v>0</v>
      </c>
    </row>
    <row r="7" spans="1:15">
      <c r="A7" t="s">
        <v>43</v>
      </c>
      <c r="B7">
        <v>1.0687E-2</v>
      </c>
      <c r="C7">
        <v>0.111057</v>
      </c>
      <c r="D7">
        <v>1.185705</v>
      </c>
      <c r="E7">
        <v>1.0229919999999999</v>
      </c>
      <c r="F7">
        <v>9.1395000000000004E-2</v>
      </c>
      <c r="G7">
        <v>1.2190669999999999</v>
      </c>
      <c r="H7">
        <v>0.27734700000000001</v>
      </c>
      <c r="I7">
        <v>0.182255</v>
      </c>
      <c r="J7">
        <v>2.4375999999999998E-2</v>
      </c>
      <c r="K7">
        <v>0.29664200000000002</v>
      </c>
      <c r="L7">
        <v>35.528388999999997</v>
      </c>
      <c r="M7">
        <v>359.28119400000003</v>
      </c>
      <c r="N7">
        <v>2.312926</v>
      </c>
      <c r="O7">
        <v>21.143353999999999</v>
      </c>
    </row>
    <row r="8" spans="1:15">
      <c r="A8" t="s">
        <v>45</v>
      </c>
      <c r="B8">
        <v>1.2359999999999999E-2</v>
      </c>
      <c r="C8">
        <v>0.15682399999999999</v>
      </c>
      <c r="D8">
        <v>0.38665500000000003</v>
      </c>
      <c r="E8">
        <v>0.71676700000000004</v>
      </c>
      <c r="F8">
        <v>0</v>
      </c>
      <c r="G8">
        <v>0</v>
      </c>
      <c r="H8">
        <v>0.14008799999999999</v>
      </c>
      <c r="I8">
        <v>0.23403199999999999</v>
      </c>
      <c r="J8">
        <v>0</v>
      </c>
      <c r="K8">
        <v>0</v>
      </c>
      <c r="L8">
        <v>13.017846</v>
      </c>
      <c r="M8">
        <v>153.73398299999999</v>
      </c>
      <c r="N8">
        <v>0</v>
      </c>
      <c r="O8">
        <v>0</v>
      </c>
    </row>
    <row r="9" spans="1:15">
      <c r="A9" t="s">
        <v>40</v>
      </c>
      <c r="B9">
        <v>2.5602E-2</v>
      </c>
      <c r="C9">
        <v>9.8361000000000004E-2</v>
      </c>
      <c r="D9">
        <v>1.604886</v>
      </c>
      <c r="E9">
        <v>3.397907</v>
      </c>
      <c r="F9">
        <v>0</v>
      </c>
      <c r="G9">
        <v>0</v>
      </c>
      <c r="H9">
        <v>0.30239899999999997</v>
      </c>
      <c r="I9">
        <v>0.51549100000000003</v>
      </c>
      <c r="J9">
        <v>0</v>
      </c>
      <c r="K9">
        <v>0</v>
      </c>
      <c r="L9">
        <v>16.497917999999999</v>
      </c>
      <c r="M9">
        <v>302.69933900000001</v>
      </c>
      <c r="N9">
        <v>0</v>
      </c>
      <c r="O9">
        <v>0</v>
      </c>
    </row>
    <row r="10" spans="1:15">
      <c r="A10" t="s">
        <v>35</v>
      </c>
      <c r="B10">
        <v>2.7092999999999999E-2</v>
      </c>
      <c r="C10">
        <v>0.16800999999999999</v>
      </c>
      <c r="D10">
        <v>0.78890099999999996</v>
      </c>
      <c r="E10">
        <v>1.3281000000000001</v>
      </c>
      <c r="F10">
        <v>2.7038129999999998</v>
      </c>
      <c r="G10">
        <v>1.6444890000000001</v>
      </c>
      <c r="H10">
        <v>0.22811600000000001</v>
      </c>
      <c r="I10">
        <v>0.311365</v>
      </c>
      <c r="J10">
        <v>0.40149200000000002</v>
      </c>
      <c r="K10">
        <v>0.14739099999999999</v>
      </c>
      <c r="L10">
        <v>10.61239</v>
      </c>
      <c r="M10">
        <v>59.885148000000001</v>
      </c>
      <c r="N10">
        <v>24.088812999999998</v>
      </c>
      <c r="O10">
        <v>148.58427499999999</v>
      </c>
    </row>
    <row r="11" spans="1:15">
      <c r="A11" t="s">
        <v>37</v>
      </c>
      <c r="B11">
        <v>3.3522000000000003E-2</v>
      </c>
      <c r="C11">
        <v>1.7611000000000002E-2</v>
      </c>
      <c r="D11">
        <v>0</v>
      </c>
      <c r="E11">
        <v>0</v>
      </c>
      <c r="F11">
        <v>0.38185200000000002</v>
      </c>
      <c r="G11">
        <v>1.033012</v>
      </c>
      <c r="H11">
        <v>0</v>
      </c>
      <c r="I11">
        <v>0</v>
      </c>
      <c r="J11">
        <v>8.8746000000000005E-2</v>
      </c>
      <c r="K11">
        <v>0.23119000000000001</v>
      </c>
      <c r="L11">
        <v>0</v>
      </c>
      <c r="M11">
        <v>0</v>
      </c>
      <c r="N11">
        <v>2.8078150000000002</v>
      </c>
      <c r="O11">
        <v>14.397176</v>
      </c>
    </row>
    <row r="12" spans="1:15">
      <c r="A12" t="s">
        <v>22</v>
      </c>
      <c r="B12">
        <v>0.112654</v>
      </c>
      <c r="C12">
        <v>5.3369999999999997E-3</v>
      </c>
      <c r="D12">
        <v>0</v>
      </c>
      <c r="E12">
        <v>0.70526800000000001</v>
      </c>
      <c r="F12">
        <v>1.4293629999999999</v>
      </c>
      <c r="G12">
        <v>0.80160100000000001</v>
      </c>
      <c r="H12">
        <v>0</v>
      </c>
      <c r="I12">
        <v>0.26940599999999998</v>
      </c>
      <c r="J12">
        <v>0.32408599999999999</v>
      </c>
      <c r="K12">
        <v>0.16167000000000001</v>
      </c>
      <c r="L12">
        <v>0</v>
      </c>
      <c r="M12">
        <v>2.1220330000000001</v>
      </c>
      <c r="N12">
        <v>3.7766989999999998</v>
      </c>
      <c r="O12">
        <v>5.695049</v>
      </c>
    </row>
    <row r="13" spans="1:15">
      <c r="A13" t="s">
        <v>16</v>
      </c>
      <c r="B13">
        <v>0.17433599999999999</v>
      </c>
      <c r="C13">
        <v>4.7549999999999997E-3</v>
      </c>
      <c r="D13">
        <v>2.7850000000000001E-3</v>
      </c>
      <c r="E13">
        <v>1.4887319999999999</v>
      </c>
      <c r="F13">
        <v>1.340854</v>
      </c>
      <c r="G13">
        <v>1.5160979999999999</v>
      </c>
      <c r="H13">
        <v>7.9500000000000003E-4</v>
      </c>
      <c r="I13">
        <v>0.42499700000000001</v>
      </c>
      <c r="J13">
        <v>0.23356399999999999</v>
      </c>
      <c r="K13">
        <v>0.26072699999999999</v>
      </c>
      <c r="L13">
        <v>3.7690000000000002E-3</v>
      </c>
      <c r="M13">
        <v>2.009226</v>
      </c>
      <c r="N13">
        <v>1.4432689999999999</v>
      </c>
      <c r="O13">
        <v>1.486912</v>
      </c>
    </row>
    <row r="14" spans="1:15">
      <c r="A14" t="s">
        <v>25</v>
      </c>
      <c r="B14">
        <v>0.182476</v>
      </c>
      <c r="C14">
        <v>9.1782000000000002E-2</v>
      </c>
      <c r="D14">
        <v>0</v>
      </c>
      <c r="E14">
        <v>1.2620800000000001</v>
      </c>
      <c r="F14">
        <v>1.0309330000000001</v>
      </c>
      <c r="G14">
        <v>1.8166180000000001</v>
      </c>
      <c r="H14">
        <v>0</v>
      </c>
      <c r="I14">
        <v>0.797126</v>
      </c>
      <c r="J14">
        <v>0.215167</v>
      </c>
      <c r="K14">
        <v>0.35445199999999999</v>
      </c>
      <c r="L14">
        <v>0</v>
      </c>
      <c r="M14">
        <v>3.5712640000000002</v>
      </c>
      <c r="N14">
        <v>1.2282660000000001</v>
      </c>
      <c r="O14">
        <v>2.090001</v>
      </c>
    </row>
    <row r="15" spans="1:15">
      <c r="A15" t="s">
        <v>17</v>
      </c>
      <c r="B15">
        <v>0.187691</v>
      </c>
      <c r="C15">
        <v>9.5580000000000005E-3</v>
      </c>
      <c r="D15">
        <v>1.0439E-2</v>
      </c>
      <c r="E15">
        <v>0.61604700000000001</v>
      </c>
      <c r="F15">
        <v>0</v>
      </c>
      <c r="G15">
        <v>0.55468099999999998</v>
      </c>
      <c r="H15">
        <v>3.6219999999999998E-3</v>
      </c>
      <c r="I15">
        <v>0.21326800000000001</v>
      </c>
      <c r="J15">
        <v>0</v>
      </c>
      <c r="K15">
        <v>0.12371799999999999</v>
      </c>
      <c r="L15">
        <v>1.5731999999999999E-2</v>
      </c>
      <c r="M15">
        <v>0.92268099999999997</v>
      </c>
      <c r="N15">
        <v>0</v>
      </c>
      <c r="O15">
        <v>0.53544000000000003</v>
      </c>
    </row>
    <row r="16" spans="1:15">
      <c r="A16" t="s">
        <v>26</v>
      </c>
      <c r="B16">
        <v>0.210202</v>
      </c>
      <c r="C16">
        <v>1.1270000000000001E-2</v>
      </c>
      <c r="D16">
        <v>1.962377</v>
      </c>
      <c r="E16">
        <v>0.95163799999999998</v>
      </c>
      <c r="F16">
        <v>0.43798500000000001</v>
      </c>
      <c r="G16">
        <v>0.96415300000000004</v>
      </c>
      <c r="H16">
        <v>0.42083599999999999</v>
      </c>
      <c r="I16">
        <v>0.17282900000000001</v>
      </c>
      <c r="J16">
        <v>9.7620999999999999E-2</v>
      </c>
      <c r="K16">
        <v>0.213783</v>
      </c>
      <c r="L16">
        <v>2.730175</v>
      </c>
      <c r="M16">
        <v>1.947036</v>
      </c>
      <c r="N16">
        <v>0.406474</v>
      </c>
      <c r="O16">
        <v>0.58872000000000002</v>
      </c>
    </row>
    <row r="17" spans="1:15">
      <c r="A17" t="s">
        <v>36</v>
      </c>
      <c r="B17">
        <v>0.21717600000000001</v>
      </c>
      <c r="C17">
        <v>0.185753</v>
      </c>
      <c r="D17">
        <v>0.79250200000000004</v>
      </c>
      <c r="E17">
        <v>0.87987700000000002</v>
      </c>
      <c r="F17">
        <v>1.0991070000000001</v>
      </c>
      <c r="G17">
        <v>0.87923200000000001</v>
      </c>
      <c r="H17">
        <v>0.20456099999999999</v>
      </c>
      <c r="I17">
        <v>0.213391</v>
      </c>
      <c r="J17">
        <v>0.21126900000000001</v>
      </c>
      <c r="K17">
        <v>0.167159</v>
      </c>
      <c r="L17">
        <v>0.92697600000000002</v>
      </c>
      <c r="M17">
        <v>0.59430400000000005</v>
      </c>
      <c r="N17">
        <v>0.96551500000000001</v>
      </c>
      <c r="O17">
        <v>0.48745500000000003</v>
      </c>
    </row>
    <row r="18" spans="1:15">
      <c r="A18" t="s">
        <v>27</v>
      </c>
      <c r="B18">
        <v>0.25093599999999999</v>
      </c>
      <c r="C18">
        <v>3.0300000000000001E-2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</row>
    <row r="19" spans="1:15">
      <c r="A19" t="s">
        <v>30</v>
      </c>
      <c r="B19">
        <v>0.25553799999999999</v>
      </c>
      <c r="C19">
        <v>7.5163999999999995E-2</v>
      </c>
      <c r="D19">
        <v>0</v>
      </c>
      <c r="E19">
        <v>3.3387479999999998</v>
      </c>
      <c r="F19">
        <v>0</v>
      </c>
      <c r="G19">
        <v>1.696593</v>
      </c>
      <c r="H19">
        <v>0</v>
      </c>
      <c r="I19">
        <v>0.77254</v>
      </c>
      <c r="J19">
        <v>0</v>
      </c>
      <c r="K19">
        <v>0.62329900000000005</v>
      </c>
      <c r="L19">
        <v>0</v>
      </c>
      <c r="M19">
        <v>2.250648</v>
      </c>
      <c r="N19">
        <v>0</v>
      </c>
      <c r="O19">
        <v>1.8158639999999999</v>
      </c>
    </row>
    <row r="20" spans="1:15">
      <c r="A20" t="s">
        <v>32</v>
      </c>
      <c r="B20">
        <v>0.27642</v>
      </c>
      <c r="C20">
        <v>6.565E-2</v>
      </c>
      <c r="D20">
        <v>1.350894</v>
      </c>
      <c r="E20">
        <v>1.1891130000000001</v>
      </c>
      <c r="F20">
        <v>0</v>
      </c>
      <c r="G20">
        <v>1.000685</v>
      </c>
      <c r="H20">
        <v>0.36230200000000001</v>
      </c>
      <c r="I20">
        <v>0.27160800000000002</v>
      </c>
      <c r="J20">
        <v>0</v>
      </c>
      <c r="K20">
        <v>0.31403799999999998</v>
      </c>
      <c r="L20">
        <v>1.487209</v>
      </c>
      <c r="M20">
        <v>1.010634</v>
      </c>
      <c r="N20">
        <v>0</v>
      </c>
      <c r="O20">
        <v>0.82205099999999998</v>
      </c>
    </row>
    <row r="21" spans="1:15">
      <c r="A21" t="s">
        <v>19</v>
      </c>
      <c r="B21">
        <v>0.283416</v>
      </c>
      <c r="C21">
        <v>0.134464</v>
      </c>
      <c r="D21">
        <v>0</v>
      </c>
      <c r="E21">
        <v>0.56949899999999998</v>
      </c>
      <c r="F21">
        <v>1.3866160000000001</v>
      </c>
      <c r="G21">
        <v>0.671045</v>
      </c>
      <c r="H21">
        <v>0</v>
      </c>
      <c r="I21">
        <v>0.228799</v>
      </c>
      <c r="J21">
        <v>0.29553600000000002</v>
      </c>
      <c r="K21">
        <v>0.13080600000000001</v>
      </c>
      <c r="L21">
        <v>0</v>
      </c>
      <c r="M21">
        <v>0.57848900000000003</v>
      </c>
      <c r="N21">
        <v>1.060703</v>
      </c>
      <c r="O21">
        <v>0.40464</v>
      </c>
    </row>
    <row r="22" spans="1:15">
      <c r="A22" t="s">
        <v>15</v>
      </c>
      <c r="B22">
        <v>0.284495</v>
      </c>
      <c r="C22">
        <v>0.19944300000000001</v>
      </c>
      <c r="D22">
        <v>0</v>
      </c>
      <c r="E22">
        <v>0.58342400000000005</v>
      </c>
      <c r="F22">
        <v>0.599302</v>
      </c>
      <c r="G22">
        <v>0.75983500000000004</v>
      </c>
      <c r="H22">
        <v>0</v>
      </c>
      <c r="I22">
        <v>0.373025</v>
      </c>
      <c r="J22">
        <v>0.20876500000000001</v>
      </c>
      <c r="K22">
        <v>0.24216299999999999</v>
      </c>
      <c r="L22">
        <v>0</v>
      </c>
      <c r="M22">
        <v>0.93815800000000005</v>
      </c>
      <c r="N22">
        <v>0.66357600000000005</v>
      </c>
      <c r="O22">
        <v>0.64154100000000003</v>
      </c>
    </row>
    <row r="23" spans="1:15">
      <c r="A23" t="s">
        <v>42</v>
      </c>
      <c r="B23">
        <v>0.28461599999999998</v>
      </c>
      <c r="C23">
        <v>9.6184000000000006E-2</v>
      </c>
      <c r="D23">
        <v>0</v>
      </c>
      <c r="E23">
        <v>1.903573</v>
      </c>
      <c r="F23">
        <v>2.3964940000000001</v>
      </c>
      <c r="G23">
        <v>1.8816390000000001</v>
      </c>
      <c r="H23">
        <v>0</v>
      </c>
      <c r="I23">
        <v>0.62145300000000003</v>
      </c>
      <c r="J23">
        <v>0.414383</v>
      </c>
      <c r="K23">
        <v>0.25789000000000001</v>
      </c>
      <c r="L23">
        <v>0</v>
      </c>
      <c r="M23">
        <v>1.5620240000000001</v>
      </c>
      <c r="N23">
        <v>1.7785580000000001</v>
      </c>
      <c r="O23">
        <v>1.622609</v>
      </c>
    </row>
    <row r="24" spans="1:15">
      <c r="A24" t="s">
        <v>41</v>
      </c>
      <c r="B24">
        <v>0.31812400000000002</v>
      </c>
      <c r="C24">
        <v>8.0171000000000006E-2</v>
      </c>
      <c r="D24">
        <v>0</v>
      </c>
      <c r="E24">
        <v>0</v>
      </c>
      <c r="F24">
        <v>2.6852049999999998</v>
      </c>
      <c r="G24">
        <v>5.1026220000000002</v>
      </c>
      <c r="H24">
        <v>0</v>
      </c>
      <c r="I24">
        <v>0</v>
      </c>
      <c r="J24">
        <v>0.46331499999999998</v>
      </c>
      <c r="K24">
        <v>0.61473900000000004</v>
      </c>
      <c r="L24">
        <v>0</v>
      </c>
      <c r="M24">
        <v>0</v>
      </c>
      <c r="N24">
        <v>1.8503989999999999</v>
      </c>
      <c r="O24">
        <v>4.1186239999999996</v>
      </c>
    </row>
    <row r="25" spans="1:15">
      <c r="A25" t="s">
        <v>20</v>
      </c>
      <c r="B25">
        <v>0.31979099999999999</v>
      </c>
      <c r="C25">
        <v>0.16545799999999999</v>
      </c>
      <c r="D25">
        <v>0</v>
      </c>
      <c r="E25">
        <v>2.2117019999999998</v>
      </c>
      <c r="F25">
        <v>1.6048830000000001</v>
      </c>
      <c r="G25">
        <v>2.4072779999999998</v>
      </c>
      <c r="H25">
        <v>0</v>
      </c>
      <c r="I25">
        <v>0.75927699999999998</v>
      </c>
      <c r="J25">
        <v>0.33630300000000002</v>
      </c>
      <c r="K25">
        <v>0.41797299999999998</v>
      </c>
      <c r="L25">
        <v>0</v>
      </c>
      <c r="M25">
        <v>1.6150139999999999</v>
      </c>
      <c r="N25">
        <v>1.0777969999999999</v>
      </c>
      <c r="O25">
        <v>1.3118129999999999</v>
      </c>
    </row>
    <row r="26" spans="1:15">
      <c r="A26" t="s">
        <v>24</v>
      </c>
      <c r="B26">
        <v>0.34757399999999999</v>
      </c>
      <c r="C26">
        <v>0.195574</v>
      </c>
      <c r="D26">
        <v>0</v>
      </c>
      <c r="E26">
        <v>0.98682599999999998</v>
      </c>
      <c r="F26">
        <v>1.894849</v>
      </c>
      <c r="G26">
        <v>1.142191</v>
      </c>
      <c r="H26">
        <v>0</v>
      </c>
      <c r="I26">
        <v>0.36488199999999998</v>
      </c>
      <c r="J26">
        <v>0.39963500000000002</v>
      </c>
      <c r="K26">
        <v>0.19688700000000001</v>
      </c>
      <c r="L26">
        <v>0</v>
      </c>
      <c r="M26">
        <v>0.68491599999999997</v>
      </c>
      <c r="N26">
        <v>1.249492</v>
      </c>
      <c r="O26">
        <v>0.64895499999999995</v>
      </c>
    </row>
    <row r="27" spans="1:15">
      <c r="A27" t="s">
        <v>39</v>
      </c>
      <c r="B27">
        <v>0.36506499999999997</v>
      </c>
      <c r="C27">
        <v>0.116301</v>
      </c>
      <c r="D27">
        <v>0.637934</v>
      </c>
      <c r="E27">
        <v>1.005919</v>
      </c>
      <c r="F27">
        <v>2.0586929999999999</v>
      </c>
      <c r="G27">
        <v>1.290124</v>
      </c>
      <c r="H27">
        <v>0.28683900000000001</v>
      </c>
      <c r="I27">
        <v>0.40679900000000002</v>
      </c>
      <c r="J27">
        <v>0.43839499999999998</v>
      </c>
      <c r="K27">
        <v>0.261409</v>
      </c>
      <c r="L27">
        <v>0.69953600000000005</v>
      </c>
      <c r="M27">
        <v>0.73870899999999995</v>
      </c>
      <c r="N27">
        <v>1.3576649999999999</v>
      </c>
      <c r="O27">
        <v>0.74221300000000001</v>
      </c>
    </row>
    <row r="28" spans="1:15">
      <c r="A28" t="s">
        <v>18</v>
      </c>
      <c r="B28">
        <v>0.36687999999999998</v>
      </c>
      <c r="C28">
        <v>0.165851</v>
      </c>
      <c r="D28">
        <v>2.2873019999999999</v>
      </c>
      <c r="E28">
        <v>1.381888</v>
      </c>
      <c r="F28">
        <v>1.443522</v>
      </c>
      <c r="G28">
        <v>1.61029</v>
      </c>
      <c r="H28">
        <v>0.59929200000000005</v>
      </c>
      <c r="I28">
        <v>0.25681399999999999</v>
      </c>
      <c r="J28">
        <v>0.32599</v>
      </c>
      <c r="K28">
        <v>0.35256900000000002</v>
      </c>
      <c r="L28">
        <v>2.5809060000000001</v>
      </c>
      <c r="M28">
        <v>1.9856009999999999</v>
      </c>
      <c r="N28">
        <v>0.834642</v>
      </c>
      <c r="O28">
        <v>0.59033000000000002</v>
      </c>
    </row>
    <row r="29" spans="1:15">
      <c r="A29" t="s">
        <v>38</v>
      </c>
      <c r="B29">
        <v>0.417715</v>
      </c>
      <c r="C29">
        <v>0.21326500000000001</v>
      </c>
      <c r="D29">
        <v>0</v>
      </c>
      <c r="E29">
        <v>2.228221</v>
      </c>
      <c r="F29">
        <v>1.335974</v>
      </c>
      <c r="G29">
        <v>1.911103</v>
      </c>
      <c r="H29">
        <v>0</v>
      </c>
      <c r="I29">
        <v>1.2673350000000001</v>
      </c>
      <c r="J29">
        <v>0.37554199999999999</v>
      </c>
      <c r="K29">
        <v>0.464007</v>
      </c>
      <c r="L29">
        <v>0</v>
      </c>
      <c r="M29">
        <v>1.766632</v>
      </c>
      <c r="N29">
        <v>0.83832200000000001</v>
      </c>
      <c r="O29">
        <v>0.88259299999999996</v>
      </c>
    </row>
    <row r="30" spans="1:15">
      <c r="A30" t="s">
        <v>31</v>
      </c>
      <c r="B30">
        <v>0.45366800000000002</v>
      </c>
      <c r="C30">
        <v>0.24429300000000001</v>
      </c>
      <c r="D30">
        <v>2.7223199999999999</v>
      </c>
      <c r="E30">
        <v>1.0039039999999999</v>
      </c>
      <c r="F30">
        <v>1.4149179999999999</v>
      </c>
      <c r="G30">
        <v>1.1787989999999999</v>
      </c>
      <c r="H30">
        <v>0.67323200000000005</v>
      </c>
      <c r="I30">
        <v>0.16006300000000001</v>
      </c>
      <c r="J30">
        <v>0.33504</v>
      </c>
      <c r="K30">
        <v>0.2702</v>
      </c>
      <c r="L30">
        <v>2.4810989999999999</v>
      </c>
      <c r="M30">
        <v>1.0899490000000001</v>
      </c>
      <c r="N30">
        <v>0.606765</v>
      </c>
      <c r="O30">
        <v>0.32326700000000003</v>
      </c>
    </row>
    <row r="31" spans="1:15">
      <c r="A31" t="s">
        <v>21</v>
      </c>
      <c r="B31">
        <v>0.47012700000000002</v>
      </c>
      <c r="C31">
        <v>0.14549200000000001</v>
      </c>
      <c r="D31">
        <v>0</v>
      </c>
      <c r="E31">
        <v>0.68956799999999996</v>
      </c>
      <c r="F31">
        <v>2.4816280000000002</v>
      </c>
      <c r="G31">
        <v>0.76426700000000003</v>
      </c>
      <c r="H31">
        <v>0</v>
      </c>
      <c r="I31">
        <v>0.31759500000000002</v>
      </c>
      <c r="J31">
        <v>0.504104</v>
      </c>
      <c r="K31">
        <v>0.134434</v>
      </c>
      <c r="L31">
        <v>0</v>
      </c>
      <c r="M31">
        <v>0.35795700000000003</v>
      </c>
      <c r="N31">
        <v>1.14574</v>
      </c>
      <c r="O31">
        <v>0.27483999999999997</v>
      </c>
    </row>
    <row r="32" spans="1:15">
      <c r="A32" t="s">
        <v>44</v>
      </c>
      <c r="B32">
        <v>0.70576899999999998</v>
      </c>
      <c r="C32">
        <v>0.20710200000000001</v>
      </c>
      <c r="D32">
        <v>0</v>
      </c>
      <c r="E32">
        <v>0.58532099999999998</v>
      </c>
      <c r="F32">
        <v>2.0454439999999998</v>
      </c>
      <c r="G32">
        <v>0.99395</v>
      </c>
      <c r="H32">
        <v>0</v>
      </c>
      <c r="I32">
        <v>0.89329400000000003</v>
      </c>
      <c r="J32">
        <v>0.60682499999999995</v>
      </c>
      <c r="K32">
        <v>0.26242900000000002</v>
      </c>
      <c r="L32">
        <v>0</v>
      </c>
      <c r="M32">
        <v>0.37240899999999999</v>
      </c>
      <c r="N32">
        <v>0.64343399999999995</v>
      </c>
      <c r="O32">
        <v>0.22609199999999999</v>
      </c>
    </row>
    <row r="35" spans="14:15">
      <c r="N35" t="s">
        <v>49</v>
      </c>
      <c r="O35" t="s">
        <v>50</v>
      </c>
    </row>
    <row r="36" spans="14:15">
      <c r="N36">
        <f>ROWS(A2:A32)</f>
        <v>31</v>
      </c>
      <c r="O36">
        <f>ROWS(B12:B32)</f>
        <v>21</v>
      </c>
    </row>
    <row r="38" spans="14:15">
      <c r="N38">
        <f>AVERAGE(B2:B32)</f>
        <v>0.213112</v>
      </c>
    </row>
  </sheetData>
  <sortState ref="A2:O32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35" sqref="B35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4</v>
      </c>
      <c r="D1" t="s">
        <v>51</v>
      </c>
    </row>
    <row r="2" spans="1:4">
      <c r="A2" t="s">
        <v>15</v>
      </c>
      <c r="B2">
        <v>0</v>
      </c>
      <c r="C2">
        <v>8.3423999999999998E-2</v>
      </c>
      <c r="D2">
        <f>ROWS(B18:B32)</f>
        <v>15</v>
      </c>
    </row>
    <row r="3" spans="1:4">
      <c r="A3" t="s">
        <v>19</v>
      </c>
      <c r="B3">
        <v>0</v>
      </c>
      <c r="C3">
        <v>0</v>
      </c>
    </row>
    <row r="4" spans="1:4">
      <c r="A4" t="s">
        <v>20</v>
      </c>
      <c r="B4">
        <v>0</v>
      </c>
      <c r="C4">
        <v>0.211702</v>
      </c>
    </row>
    <row r="5" spans="1:4">
      <c r="A5" t="s">
        <v>21</v>
      </c>
      <c r="B5">
        <v>0</v>
      </c>
      <c r="C5">
        <v>8.9567999999999995E-2</v>
      </c>
    </row>
    <row r="6" spans="1:4">
      <c r="A6" t="s">
        <v>22</v>
      </c>
      <c r="B6">
        <v>0</v>
      </c>
      <c r="C6">
        <v>5.2679999999999998E-2</v>
      </c>
    </row>
    <row r="7" spans="1:4">
      <c r="A7" t="s">
        <v>24</v>
      </c>
      <c r="B7">
        <v>0</v>
      </c>
      <c r="C7">
        <v>8.6826E-2</v>
      </c>
    </row>
    <row r="8" spans="1:4">
      <c r="A8" t="s">
        <v>25</v>
      </c>
      <c r="B8">
        <v>0</v>
      </c>
      <c r="C8">
        <v>0.26207999999999998</v>
      </c>
    </row>
    <row r="9" spans="1:4">
      <c r="A9" t="s">
        <v>27</v>
      </c>
      <c r="B9">
        <v>0</v>
      </c>
      <c r="C9">
        <v>2.359E-2</v>
      </c>
    </row>
    <row r="10" spans="1:4">
      <c r="A10" t="s">
        <v>28</v>
      </c>
      <c r="B10">
        <v>0</v>
      </c>
      <c r="C10">
        <v>0.37738500000000003</v>
      </c>
    </row>
    <row r="11" spans="1:4">
      <c r="A11" t="s">
        <v>30</v>
      </c>
      <c r="B11">
        <v>0</v>
      </c>
      <c r="C11">
        <v>0.33874799999999999</v>
      </c>
    </row>
    <row r="12" spans="1:4">
      <c r="A12" t="s">
        <v>33</v>
      </c>
      <c r="B12">
        <v>0</v>
      </c>
      <c r="C12">
        <v>0</v>
      </c>
    </row>
    <row r="13" spans="1:4">
      <c r="A13" t="s">
        <v>37</v>
      </c>
      <c r="B13">
        <v>0</v>
      </c>
      <c r="C13">
        <v>0</v>
      </c>
    </row>
    <row r="14" spans="1:4">
      <c r="A14" t="s">
        <v>38</v>
      </c>
      <c r="B14">
        <v>0</v>
      </c>
      <c r="C14">
        <v>0.22822100000000001</v>
      </c>
    </row>
    <row r="15" spans="1:4">
      <c r="A15" t="s">
        <v>41</v>
      </c>
      <c r="B15">
        <v>0</v>
      </c>
      <c r="C15">
        <v>0</v>
      </c>
    </row>
    <row r="16" spans="1:4">
      <c r="A16" t="s">
        <v>42</v>
      </c>
      <c r="B16">
        <v>0</v>
      </c>
      <c r="C16">
        <v>0.90357299999999996</v>
      </c>
    </row>
    <row r="17" spans="1:3">
      <c r="A17" t="s">
        <v>44</v>
      </c>
      <c r="B17">
        <v>0</v>
      </c>
      <c r="C17">
        <v>0.58532099999999998</v>
      </c>
    </row>
    <row r="18" spans="1:3">
      <c r="A18" t="s">
        <v>16</v>
      </c>
      <c r="B18">
        <v>2.7850000000000001E-3</v>
      </c>
      <c r="C18">
        <v>0.488732</v>
      </c>
    </row>
    <row r="19" spans="1:3">
      <c r="A19" t="s">
        <v>17</v>
      </c>
      <c r="B19">
        <v>1.0439E-2</v>
      </c>
      <c r="C19">
        <v>0.61604700000000001</v>
      </c>
    </row>
    <row r="20" spans="1:3">
      <c r="A20" t="s">
        <v>29</v>
      </c>
      <c r="B20">
        <v>0.110247</v>
      </c>
      <c r="C20">
        <v>9.6307000000000004E-2</v>
      </c>
    </row>
    <row r="21" spans="1:3">
      <c r="A21" t="s">
        <v>45</v>
      </c>
      <c r="B21">
        <v>0.38665500000000003</v>
      </c>
      <c r="C21">
        <v>1.6767000000000001E-2</v>
      </c>
    </row>
    <row r="22" spans="1:3">
      <c r="A22" t="s">
        <v>39</v>
      </c>
      <c r="B22">
        <v>0.637934</v>
      </c>
      <c r="C22">
        <v>5.9189999999999998E-3</v>
      </c>
    </row>
    <row r="23" spans="1:3">
      <c r="A23" t="s">
        <v>35</v>
      </c>
      <c r="B23">
        <v>0.78890099999999996</v>
      </c>
      <c r="C23">
        <v>0.3281</v>
      </c>
    </row>
    <row r="24" spans="1:3">
      <c r="A24" t="s">
        <v>36</v>
      </c>
      <c r="B24">
        <v>0.79250200000000004</v>
      </c>
      <c r="C24">
        <v>7.9877000000000004E-2</v>
      </c>
    </row>
    <row r="25" spans="1:3">
      <c r="A25" t="s">
        <v>34</v>
      </c>
      <c r="B25">
        <v>0.79723200000000005</v>
      </c>
      <c r="C25">
        <v>0.71556900000000001</v>
      </c>
    </row>
    <row r="26" spans="1:3">
      <c r="A26" t="s">
        <v>43</v>
      </c>
      <c r="B26">
        <v>1.185705</v>
      </c>
      <c r="C26">
        <v>2.2991999999999999E-2</v>
      </c>
    </row>
    <row r="27" spans="1:3">
      <c r="A27" t="s">
        <v>32</v>
      </c>
      <c r="B27">
        <v>1.350894</v>
      </c>
      <c r="C27">
        <v>0.189113</v>
      </c>
    </row>
    <row r="28" spans="1:3">
      <c r="A28" t="s">
        <v>40</v>
      </c>
      <c r="B28">
        <v>1.604886</v>
      </c>
      <c r="C28">
        <v>0.39790700000000001</v>
      </c>
    </row>
    <row r="29" spans="1:3">
      <c r="A29" t="s">
        <v>23</v>
      </c>
      <c r="B29">
        <v>1.8186500000000001</v>
      </c>
      <c r="C29">
        <v>0.16714000000000001</v>
      </c>
    </row>
    <row r="30" spans="1:3">
      <c r="A30" t="s">
        <v>26</v>
      </c>
      <c r="B30">
        <v>1.962377</v>
      </c>
      <c r="C30">
        <v>0.95163799999999998</v>
      </c>
    </row>
    <row r="31" spans="1:3">
      <c r="A31" t="s">
        <v>18</v>
      </c>
      <c r="B31">
        <v>2.2873019999999999</v>
      </c>
      <c r="C31">
        <v>0.38188800000000001</v>
      </c>
    </row>
    <row r="32" spans="1:3">
      <c r="A32" t="s">
        <v>31</v>
      </c>
      <c r="B32">
        <v>2.7223199999999999</v>
      </c>
      <c r="C32">
        <v>0.103904</v>
      </c>
    </row>
    <row r="35" spans="2:2">
      <c r="B35">
        <f>SUM(B2:B32)</f>
        <v>16.458829000000001</v>
      </c>
    </row>
  </sheetData>
  <sortState ref="A2:C32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5" workbookViewId="0">
      <selection activeCell="B36" sqref="B36"/>
    </sheetView>
  </sheetViews>
  <sheetFormatPr baseColWidth="10" defaultRowHeight="15" x14ac:dyDescent="0"/>
  <sheetData>
    <row r="1" spans="1:4">
      <c r="A1" t="s">
        <v>0</v>
      </c>
      <c r="B1" t="s">
        <v>5</v>
      </c>
      <c r="C1" t="s">
        <v>6</v>
      </c>
      <c r="D1" t="s">
        <v>52</v>
      </c>
    </row>
    <row r="2" spans="1:4">
      <c r="A2" t="s">
        <v>17</v>
      </c>
      <c r="B2">
        <v>0</v>
      </c>
      <c r="C2">
        <v>0.55468099999999998</v>
      </c>
      <c r="D2">
        <f>ROWS(B11:B32)</f>
        <v>22</v>
      </c>
    </row>
    <row r="3" spans="1:4">
      <c r="A3" t="s">
        <v>27</v>
      </c>
      <c r="B3">
        <v>0</v>
      </c>
      <c r="C3">
        <v>0</v>
      </c>
    </row>
    <row r="4" spans="1:4">
      <c r="A4" t="s">
        <v>28</v>
      </c>
      <c r="B4">
        <v>0</v>
      </c>
      <c r="C4" t="e">
        <f>-nan</f>
        <v>#NAME?</v>
      </c>
    </row>
    <row r="5" spans="1:4">
      <c r="A5" t="s">
        <v>29</v>
      </c>
      <c r="B5">
        <v>0</v>
      </c>
      <c r="C5">
        <v>0</v>
      </c>
    </row>
    <row r="6" spans="1:4">
      <c r="A6" t="s">
        <v>30</v>
      </c>
      <c r="B6">
        <v>0</v>
      </c>
      <c r="C6">
        <v>0.69659300000000002</v>
      </c>
    </row>
    <row r="7" spans="1:4">
      <c r="A7" t="s">
        <v>32</v>
      </c>
      <c r="B7">
        <v>0</v>
      </c>
      <c r="C7">
        <v>6.8499999999999995E-4</v>
      </c>
    </row>
    <row r="8" spans="1:4">
      <c r="A8" t="s">
        <v>34</v>
      </c>
      <c r="B8">
        <v>0</v>
      </c>
      <c r="C8">
        <v>0</v>
      </c>
    </row>
    <row r="9" spans="1:4">
      <c r="A9" t="s">
        <v>40</v>
      </c>
      <c r="B9">
        <v>0</v>
      </c>
      <c r="C9">
        <v>0</v>
      </c>
    </row>
    <row r="10" spans="1:4">
      <c r="A10" t="s">
        <v>45</v>
      </c>
      <c r="B10">
        <v>0</v>
      </c>
      <c r="C10">
        <v>0</v>
      </c>
    </row>
    <row r="11" spans="1:4">
      <c r="A11" t="s">
        <v>43</v>
      </c>
      <c r="B11">
        <v>0</v>
      </c>
      <c r="C11">
        <v>0.21906700000000001</v>
      </c>
    </row>
    <row r="12" spans="1:4">
      <c r="A12" t="s">
        <v>37</v>
      </c>
      <c r="B12">
        <v>0</v>
      </c>
      <c r="C12">
        <v>3.3012E-2</v>
      </c>
    </row>
    <row r="13" spans="1:4">
      <c r="A13" t="s">
        <v>26</v>
      </c>
      <c r="B13">
        <v>0</v>
      </c>
      <c r="C13">
        <v>6.4153000000000002E-2</v>
      </c>
    </row>
    <row r="14" spans="1:4">
      <c r="A14" t="s">
        <v>15</v>
      </c>
      <c r="B14">
        <v>0</v>
      </c>
      <c r="C14">
        <v>0.159835</v>
      </c>
    </row>
    <row r="15" spans="1:4">
      <c r="A15" t="s">
        <v>23</v>
      </c>
      <c r="B15">
        <v>0</v>
      </c>
      <c r="C15">
        <v>0.271175</v>
      </c>
    </row>
    <row r="16" spans="1:4">
      <c r="A16" t="s">
        <v>33</v>
      </c>
      <c r="B16">
        <v>0</v>
      </c>
      <c r="C16">
        <v>0.68781400000000004</v>
      </c>
    </row>
    <row r="17" spans="1:3">
      <c r="A17" t="s">
        <v>25</v>
      </c>
      <c r="B17">
        <v>0</v>
      </c>
      <c r="C17">
        <v>0.81661799999999996</v>
      </c>
    </row>
    <row r="18" spans="1:3">
      <c r="A18" t="s">
        <v>36</v>
      </c>
      <c r="B18">
        <v>0</v>
      </c>
      <c r="C18">
        <v>0.87923200000000001</v>
      </c>
    </row>
    <row r="19" spans="1:3">
      <c r="A19" t="s">
        <v>38</v>
      </c>
      <c r="B19">
        <v>0</v>
      </c>
      <c r="C19">
        <v>0.911103</v>
      </c>
    </row>
    <row r="20" spans="1:3">
      <c r="A20" t="s">
        <v>16</v>
      </c>
      <c r="B20">
        <v>0</v>
      </c>
      <c r="C20">
        <v>0.51609799999999995</v>
      </c>
    </row>
    <row r="21" spans="1:3">
      <c r="A21" t="s">
        <v>19</v>
      </c>
      <c r="B21">
        <v>0</v>
      </c>
      <c r="C21">
        <v>0.671045</v>
      </c>
    </row>
    <row r="22" spans="1:3">
      <c r="A22" t="s">
        <v>31</v>
      </c>
      <c r="B22">
        <v>0</v>
      </c>
      <c r="C22">
        <v>0.17879900000000001</v>
      </c>
    </row>
    <row r="23" spans="1:3">
      <c r="A23" t="s">
        <v>22</v>
      </c>
      <c r="B23">
        <v>0</v>
      </c>
      <c r="C23">
        <v>0.80160100000000001</v>
      </c>
    </row>
    <row r="24" spans="1:3">
      <c r="A24" t="s">
        <v>18</v>
      </c>
      <c r="B24">
        <v>0</v>
      </c>
      <c r="C24">
        <v>0.61029</v>
      </c>
    </row>
    <row r="25" spans="1:3">
      <c r="A25" t="s">
        <v>20</v>
      </c>
      <c r="B25">
        <v>0</v>
      </c>
      <c r="C25">
        <v>0.40727799999999997</v>
      </c>
    </row>
    <row r="26" spans="1:3">
      <c r="A26" t="s">
        <v>24</v>
      </c>
      <c r="B26">
        <v>0</v>
      </c>
      <c r="C26">
        <v>0.14219100000000001</v>
      </c>
    </row>
    <row r="27" spans="1:3">
      <c r="A27" t="s">
        <v>44</v>
      </c>
      <c r="B27">
        <v>2.0454439999999998</v>
      </c>
      <c r="C27">
        <v>0.99395</v>
      </c>
    </row>
    <row r="28" spans="1:3">
      <c r="A28" t="s">
        <v>39</v>
      </c>
      <c r="B28">
        <v>2.0586929999999999</v>
      </c>
      <c r="C28">
        <v>0.29012399999999999</v>
      </c>
    </row>
    <row r="29" spans="1:3">
      <c r="A29" t="s">
        <v>42</v>
      </c>
      <c r="B29">
        <v>2.3964940000000001</v>
      </c>
      <c r="C29">
        <v>0.88163899999999995</v>
      </c>
    </row>
    <row r="30" spans="1:3">
      <c r="A30" t="s">
        <v>21</v>
      </c>
      <c r="B30">
        <v>2.4816280000000002</v>
      </c>
      <c r="C30">
        <v>0.76426700000000003</v>
      </c>
    </row>
    <row r="31" spans="1:3">
      <c r="A31" t="s">
        <v>41</v>
      </c>
      <c r="B31">
        <v>2.6852049999999998</v>
      </c>
      <c r="C31">
        <v>0.102622</v>
      </c>
    </row>
    <row r="32" spans="1:3">
      <c r="A32" t="s">
        <v>35</v>
      </c>
      <c r="B32">
        <v>2.7038129999999998</v>
      </c>
      <c r="C32">
        <v>1.6444890000000001</v>
      </c>
    </row>
    <row r="36" spans="2:2">
      <c r="B36">
        <f>SUM(B2:B32)</f>
        <v>14.371277000000001</v>
      </c>
    </row>
  </sheetData>
  <sortState ref="A2:C32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"/>
  <sheetData>
    <row r="1" spans="1:4">
      <c r="A1" s="1" t="s">
        <v>53</v>
      </c>
      <c r="B1" s="1" t="s">
        <v>46</v>
      </c>
      <c r="C1" s="1" t="s">
        <v>47</v>
      </c>
      <c r="D1" s="1" t="s">
        <v>48</v>
      </c>
    </row>
    <row r="2" spans="1:4">
      <c r="A2" s="1">
        <v>31</v>
      </c>
      <c r="B2" s="1">
        <v>21</v>
      </c>
      <c r="C2" s="1">
        <v>15</v>
      </c>
      <c r="D2" s="1">
        <v>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A32" sqref="A32:J32"/>
    </sheetView>
  </sheetViews>
  <sheetFormatPr baseColWidth="10" defaultRowHeight="15" x14ac:dyDescent="0"/>
  <sheetData>
    <row r="1" spans="1:10">
      <c r="A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t="s">
        <v>28</v>
      </c>
      <c r="C2" t="s">
        <v>54</v>
      </c>
      <c r="D2">
        <v>2.9500000000000001E-4</v>
      </c>
      <c r="E2">
        <v>2.9500000000000001E-4</v>
      </c>
      <c r="F2">
        <v>1.389E-3</v>
      </c>
      <c r="G2">
        <v>0</v>
      </c>
      <c r="H2">
        <v>1.3773850000000001</v>
      </c>
      <c r="I2">
        <v>0</v>
      </c>
      <c r="J2" t="e">
        <f>-nan</f>
        <v>#NAME?</v>
      </c>
    </row>
    <row r="3" spans="1:10">
      <c r="A3" t="s">
        <v>15</v>
      </c>
      <c r="B3" t="s">
        <v>177</v>
      </c>
      <c r="C3" t="s">
        <v>74</v>
      </c>
      <c r="D3">
        <v>0.284495</v>
      </c>
      <c r="E3">
        <v>0.284495</v>
      </c>
      <c r="F3">
        <v>0.19944300000000001</v>
      </c>
      <c r="G3">
        <v>0</v>
      </c>
      <c r="H3">
        <v>0.58342400000000005</v>
      </c>
      <c r="I3">
        <v>0.599302</v>
      </c>
      <c r="J3">
        <v>0.75983500000000004</v>
      </c>
    </row>
    <row r="4" spans="1:10">
      <c r="A4" t="s">
        <v>16</v>
      </c>
      <c r="B4" t="s">
        <v>184</v>
      </c>
      <c r="C4" t="s">
        <v>65</v>
      </c>
      <c r="D4">
        <v>0.17433599999999999</v>
      </c>
      <c r="E4">
        <v>0.17433599999999999</v>
      </c>
      <c r="F4">
        <v>4.7549999999999997E-3</v>
      </c>
      <c r="G4">
        <v>2.7850000000000001E-3</v>
      </c>
      <c r="H4">
        <v>1.4887319999999999</v>
      </c>
      <c r="I4">
        <v>1.340854</v>
      </c>
      <c r="J4">
        <v>1.5160979999999999</v>
      </c>
    </row>
    <row r="5" spans="1:10">
      <c r="A5" t="s">
        <v>17</v>
      </c>
      <c r="B5" t="s">
        <v>183</v>
      </c>
      <c r="C5" t="s">
        <v>67</v>
      </c>
      <c r="D5">
        <v>0.187691</v>
      </c>
      <c r="E5">
        <v>0.187691</v>
      </c>
      <c r="F5">
        <v>9.5580000000000005E-3</v>
      </c>
      <c r="G5">
        <v>1.0439E-2</v>
      </c>
      <c r="H5">
        <v>0.61604700000000001</v>
      </c>
      <c r="I5">
        <v>0</v>
      </c>
      <c r="J5">
        <v>0.55468099999999998</v>
      </c>
    </row>
    <row r="6" spans="1:10">
      <c r="A6" t="s">
        <v>18</v>
      </c>
      <c r="B6" t="s">
        <v>195</v>
      </c>
      <c r="C6" t="s">
        <v>78</v>
      </c>
      <c r="D6">
        <v>0.36687999999999998</v>
      </c>
      <c r="E6">
        <v>0.36687999999999998</v>
      </c>
      <c r="F6">
        <v>0.165851</v>
      </c>
      <c r="G6">
        <v>2.2873019999999999</v>
      </c>
      <c r="H6">
        <v>1.381888</v>
      </c>
      <c r="I6">
        <v>1.443522</v>
      </c>
      <c r="J6">
        <v>1.61029</v>
      </c>
    </row>
    <row r="7" spans="1:10">
      <c r="A7" t="s">
        <v>19</v>
      </c>
      <c r="B7" t="s">
        <v>193</v>
      </c>
      <c r="C7" t="s">
        <v>73</v>
      </c>
      <c r="D7">
        <v>0.283416</v>
      </c>
      <c r="E7">
        <v>0.283416</v>
      </c>
      <c r="F7">
        <v>0.134464</v>
      </c>
      <c r="G7">
        <v>0</v>
      </c>
      <c r="H7">
        <v>0.56949899999999998</v>
      </c>
      <c r="I7">
        <v>1.3866160000000001</v>
      </c>
      <c r="J7">
        <v>0.671045</v>
      </c>
    </row>
    <row r="8" spans="1:10">
      <c r="A8" t="s">
        <v>83</v>
      </c>
      <c r="B8" t="s">
        <v>188</v>
      </c>
      <c r="C8" t="s">
        <v>84</v>
      </c>
      <c r="E8">
        <v>0.31979099999999999</v>
      </c>
      <c r="F8">
        <v>0.16545799999999999</v>
      </c>
      <c r="G8">
        <v>0</v>
      </c>
      <c r="H8">
        <v>2.2117019999999998</v>
      </c>
      <c r="I8">
        <v>1.6048830000000001</v>
      </c>
      <c r="J8">
        <v>2.4072779999999998</v>
      </c>
    </row>
    <row r="9" spans="1:10">
      <c r="A9" t="s">
        <v>21</v>
      </c>
      <c r="C9" t="s">
        <v>81</v>
      </c>
      <c r="D9">
        <v>0.47012700000000002</v>
      </c>
      <c r="E9">
        <v>0.47012700000000002</v>
      </c>
      <c r="F9">
        <v>0.14549200000000001</v>
      </c>
      <c r="G9">
        <v>0</v>
      </c>
      <c r="H9">
        <v>0.68956799999999996</v>
      </c>
      <c r="I9">
        <v>2.4816280000000002</v>
      </c>
      <c r="J9">
        <v>0.76426700000000003</v>
      </c>
    </row>
    <row r="10" spans="1:10">
      <c r="A10" t="s">
        <v>22</v>
      </c>
      <c r="B10" t="s">
        <v>198</v>
      </c>
      <c r="C10" t="s">
        <v>64</v>
      </c>
      <c r="D10">
        <v>0.112653999999999</v>
      </c>
      <c r="E10">
        <v>0.112654</v>
      </c>
      <c r="F10">
        <v>5.3369999999999997E-3</v>
      </c>
      <c r="G10">
        <v>0</v>
      </c>
      <c r="H10">
        <v>0.70526800000000001</v>
      </c>
      <c r="I10">
        <v>1.4293629999999999</v>
      </c>
      <c r="J10">
        <v>0.80160100000000001</v>
      </c>
    </row>
    <row r="11" spans="1:10">
      <c r="A11" t="s">
        <v>23</v>
      </c>
      <c r="B11" t="s">
        <v>191</v>
      </c>
      <c r="C11" t="s">
        <v>57</v>
      </c>
      <c r="D11">
        <v>3.7130000000000002E-3</v>
      </c>
      <c r="E11">
        <v>3.7130000000000002E-3</v>
      </c>
      <c r="F11">
        <v>5.2839999999999996E-3</v>
      </c>
      <c r="G11">
        <v>1.8186500000000001</v>
      </c>
      <c r="H11">
        <v>1.1671400000000001</v>
      </c>
      <c r="I11">
        <v>0.77521399999999996</v>
      </c>
      <c r="J11">
        <v>0.97117500000000001</v>
      </c>
    </row>
    <row r="12" spans="1:10">
      <c r="A12" t="s">
        <v>24</v>
      </c>
      <c r="B12" t="s">
        <v>196</v>
      </c>
      <c r="C12" t="s">
        <v>85</v>
      </c>
      <c r="E12">
        <v>0.34757399999999999</v>
      </c>
      <c r="F12">
        <v>0.195574</v>
      </c>
      <c r="G12">
        <v>0</v>
      </c>
      <c r="H12">
        <v>0.98682599999999998</v>
      </c>
      <c r="I12">
        <v>1.894849</v>
      </c>
      <c r="J12">
        <v>1.142191</v>
      </c>
    </row>
    <row r="13" spans="1:10">
      <c r="A13" t="s">
        <v>25</v>
      </c>
      <c r="B13" t="s">
        <v>189</v>
      </c>
      <c r="C13" t="s">
        <v>66</v>
      </c>
      <c r="D13">
        <v>0.182476</v>
      </c>
      <c r="E13">
        <v>0.182476</v>
      </c>
      <c r="F13">
        <v>9.1782000000000002E-2</v>
      </c>
      <c r="G13">
        <v>0</v>
      </c>
      <c r="H13">
        <v>1.2620800000000001</v>
      </c>
      <c r="I13">
        <v>1.0309330000000001</v>
      </c>
      <c r="J13">
        <v>1.8166180000000001</v>
      </c>
    </row>
    <row r="14" spans="1:10">
      <c r="A14" t="s">
        <v>26</v>
      </c>
      <c r="B14" t="s">
        <v>26</v>
      </c>
      <c r="C14" t="s">
        <v>68</v>
      </c>
      <c r="D14">
        <v>0.210202</v>
      </c>
      <c r="E14">
        <v>0.210202</v>
      </c>
      <c r="F14">
        <v>1.1270000000000001E-2</v>
      </c>
      <c r="G14">
        <v>1.962377</v>
      </c>
      <c r="H14">
        <v>0.95163799999999998</v>
      </c>
      <c r="I14">
        <v>0.43798500000000001</v>
      </c>
      <c r="J14">
        <v>0.96415300000000004</v>
      </c>
    </row>
    <row r="15" spans="1:10">
      <c r="A15" t="s">
        <v>27</v>
      </c>
      <c r="C15" t="s">
        <v>70</v>
      </c>
      <c r="D15">
        <v>0.25093599999999999</v>
      </c>
      <c r="E15">
        <v>0.25093599999999999</v>
      </c>
      <c r="F15">
        <v>3.0300000000000001E-2</v>
      </c>
      <c r="G15">
        <v>0</v>
      </c>
      <c r="H15">
        <v>-1</v>
      </c>
      <c r="I15">
        <v>0</v>
      </c>
      <c r="J15">
        <v>0</v>
      </c>
    </row>
    <row r="16" spans="1:10">
      <c r="A16" t="s">
        <v>29</v>
      </c>
      <c r="C16" t="s">
        <v>55</v>
      </c>
      <c r="D16">
        <v>5.2599999999999999E-4</v>
      </c>
      <c r="E16">
        <v>5.2599999999999999E-4</v>
      </c>
      <c r="F16">
        <v>1.9286000000000001E-2</v>
      </c>
      <c r="G16">
        <v>0.110247</v>
      </c>
      <c r="H16">
        <v>0.96307399999999999</v>
      </c>
      <c r="I16">
        <v>0</v>
      </c>
      <c r="J16">
        <v>0</v>
      </c>
    </row>
    <row r="17" spans="1:10">
      <c r="A17" t="s">
        <v>30</v>
      </c>
      <c r="C17" t="s">
        <v>71</v>
      </c>
      <c r="D17">
        <v>0.25553799999999999</v>
      </c>
      <c r="E17">
        <v>0.25553799999999999</v>
      </c>
      <c r="F17">
        <v>7.5163999999999995E-2</v>
      </c>
      <c r="G17">
        <v>0</v>
      </c>
      <c r="H17">
        <v>3.3387479999999998</v>
      </c>
      <c r="I17">
        <v>0</v>
      </c>
      <c r="J17">
        <v>1.696593</v>
      </c>
    </row>
    <row r="18" spans="1:10">
      <c r="A18" t="s">
        <v>31</v>
      </c>
      <c r="B18" t="s">
        <v>187</v>
      </c>
      <c r="C18" t="s">
        <v>80</v>
      </c>
      <c r="D18">
        <v>0.45366800000000002</v>
      </c>
      <c r="E18">
        <v>0.45366800000000002</v>
      </c>
      <c r="F18">
        <v>0.24429300000000001</v>
      </c>
      <c r="G18">
        <v>2.7223199999999999</v>
      </c>
      <c r="H18">
        <v>1.0039039999999999</v>
      </c>
      <c r="I18">
        <v>1.4149179999999999</v>
      </c>
      <c r="J18">
        <v>1.1787989999999999</v>
      </c>
    </row>
    <row r="19" spans="1:10">
      <c r="A19" t="s">
        <v>32</v>
      </c>
      <c r="B19" t="s">
        <v>190</v>
      </c>
      <c r="C19" t="s">
        <v>72</v>
      </c>
      <c r="D19">
        <v>0.27642</v>
      </c>
      <c r="E19">
        <v>0.27642</v>
      </c>
      <c r="F19">
        <v>6.565E-2</v>
      </c>
      <c r="G19">
        <v>1.350894</v>
      </c>
      <c r="H19">
        <v>1.1891130000000001</v>
      </c>
      <c r="I19">
        <v>0</v>
      </c>
      <c r="J19">
        <v>1.000685</v>
      </c>
    </row>
    <row r="20" spans="1:10">
      <c r="A20" t="s">
        <v>33</v>
      </c>
      <c r="C20" t="s">
        <v>56</v>
      </c>
      <c r="D20">
        <v>2.101E-3</v>
      </c>
      <c r="E20">
        <v>2.101E-3</v>
      </c>
      <c r="F20">
        <v>2.9502E-2</v>
      </c>
      <c r="G20">
        <v>0</v>
      </c>
      <c r="H20">
        <v>0</v>
      </c>
      <c r="I20">
        <v>0.82486499999999996</v>
      </c>
      <c r="J20">
        <v>0.68781400000000004</v>
      </c>
    </row>
    <row r="21" spans="1:10">
      <c r="A21" t="s">
        <v>34</v>
      </c>
      <c r="B21" t="s">
        <v>185</v>
      </c>
      <c r="C21" t="s">
        <v>58</v>
      </c>
      <c r="D21">
        <v>5.90399999999999E-3</v>
      </c>
      <c r="E21">
        <v>5.9040000000000004E-3</v>
      </c>
      <c r="F21">
        <v>0.17105100000000001</v>
      </c>
      <c r="G21">
        <v>0.79723200000000005</v>
      </c>
      <c r="H21">
        <v>1.7155689999999999</v>
      </c>
      <c r="I21">
        <v>0</v>
      </c>
      <c r="J21">
        <v>0</v>
      </c>
    </row>
    <row r="22" spans="1:10">
      <c r="A22" t="s">
        <v>35</v>
      </c>
      <c r="C22" t="s">
        <v>62</v>
      </c>
      <c r="D22">
        <v>2.7092999999999999E-2</v>
      </c>
      <c r="E22">
        <v>2.7092999999999999E-2</v>
      </c>
      <c r="F22">
        <v>0.16800999999999999</v>
      </c>
      <c r="G22">
        <v>0.78890099999999996</v>
      </c>
      <c r="H22">
        <v>1.3281000000000001</v>
      </c>
      <c r="I22">
        <v>2.7038129999999998</v>
      </c>
      <c r="J22">
        <v>1.6444890000000001</v>
      </c>
    </row>
    <row r="23" spans="1:10">
      <c r="A23" t="s">
        <v>36</v>
      </c>
      <c r="C23" t="s">
        <v>69</v>
      </c>
      <c r="D23">
        <v>0.21717600000000001</v>
      </c>
      <c r="E23">
        <v>0.21717600000000001</v>
      </c>
      <c r="F23">
        <v>0.185753</v>
      </c>
      <c r="G23">
        <v>0.79250200000000004</v>
      </c>
      <c r="H23">
        <v>0.87987700000000002</v>
      </c>
      <c r="I23">
        <v>1.0991070000000001</v>
      </c>
      <c r="J23">
        <v>0.87923200000000001</v>
      </c>
    </row>
    <row r="24" spans="1:10">
      <c r="A24" t="s">
        <v>37</v>
      </c>
      <c r="B24" t="s">
        <v>199</v>
      </c>
      <c r="C24" t="s">
        <v>63</v>
      </c>
      <c r="D24">
        <v>3.3522000000000003E-2</v>
      </c>
      <c r="E24">
        <v>3.3522000000000003E-2</v>
      </c>
      <c r="F24">
        <v>1.7611000000000002E-2</v>
      </c>
      <c r="G24">
        <v>0</v>
      </c>
      <c r="H24">
        <v>0</v>
      </c>
      <c r="I24">
        <v>0.38185200000000002</v>
      </c>
      <c r="J24">
        <v>1.033012</v>
      </c>
    </row>
    <row r="25" spans="1:10">
      <c r="A25" t="s">
        <v>38</v>
      </c>
      <c r="B25" t="s">
        <v>178</v>
      </c>
      <c r="C25" t="s">
        <v>79</v>
      </c>
      <c r="D25">
        <v>0.417714999999999</v>
      </c>
      <c r="E25">
        <v>0.417715</v>
      </c>
      <c r="F25">
        <v>0.21326500000000001</v>
      </c>
      <c r="G25">
        <v>0</v>
      </c>
      <c r="H25">
        <v>2.228221</v>
      </c>
      <c r="I25">
        <v>1.335974</v>
      </c>
      <c r="J25">
        <v>1.911103</v>
      </c>
    </row>
    <row r="26" spans="1:10">
      <c r="A26" t="s">
        <v>39</v>
      </c>
      <c r="B26" t="s">
        <v>192</v>
      </c>
      <c r="C26" t="s">
        <v>77</v>
      </c>
      <c r="D26">
        <v>0.36506499999999997</v>
      </c>
      <c r="E26">
        <v>0.36506499999999997</v>
      </c>
      <c r="F26">
        <v>0.116301</v>
      </c>
      <c r="G26">
        <v>0.637934</v>
      </c>
      <c r="H26">
        <v>1.005919</v>
      </c>
      <c r="I26">
        <v>2.0586929999999999</v>
      </c>
      <c r="J26">
        <v>1.290124</v>
      </c>
    </row>
    <row r="27" spans="1:10">
      <c r="A27" t="s">
        <v>40</v>
      </c>
      <c r="B27" t="s">
        <v>194</v>
      </c>
      <c r="C27" t="s">
        <v>61</v>
      </c>
      <c r="D27">
        <v>2.5602E-2</v>
      </c>
      <c r="E27">
        <v>2.5602E-2</v>
      </c>
      <c r="F27">
        <v>9.8361000000000004E-2</v>
      </c>
      <c r="G27">
        <v>1.604886</v>
      </c>
      <c r="H27">
        <v>3.397907</v>
      </c>
      <c r="I27">
        <v>0</v>
      </c>
      <c r="J27">
        <v>0</v>
      </c>
    </row>
    <row r="28" spans="1:10">
      <c r="A28" t="s">
        <v>41</v>
      </c>
      <c r="B28" t="s">
        <v>197</v>
      </c>
      <c r="C28" t="s">
        <v>76</v>
      </c>
      <c r="D28">
        <v>0.31812399999999902</v>
      </c>
      <c r="E28">
        <v>0.31812400000000002</v>
      </c>
      <c r="F28">
        <v>8.0171000000000006E-2</v>
      </c>
      <c r="G28">
        <v>0</v>
      </c>
      <c r="H28">
        <v>0</v>
      </c>
      <c r="I28">
        <v>2.6852049999999998</v>
      </c>
      <c r="J28">
        <v>5.1026220000000002</v>
      </c>
    </row>
    <row r="29" spans="1:10">
      <c r="A29" t="s">
        <v>42</v>
      </c>
      <c r="C29" t="s">
        <v>75</v>
      </c>
      <c r="D29">
        <v>0.28461599999999998</v>
      </c>
      <c r="E29">
        <v>0.28461599999999998</v>
      </c>
      <c r="F29">
        <v>9.6184000000000006E-2</v>
      </c>
      <c r="G29">
        <v>0</v>
      </c>
      <c r="H29">
        <v>1.903573</v>
      </c>
      <c r="I29">
        <v>2.3964940000000001</v>
      </c>
      <c r="J29">
        <v>1.8816390000000001</v>
      </c>
    </row>
    <row r="30" spans="1:10">
      <c r="A30" t="s">
        <v>43</v>
      </c>
      <c r="B30" t="s">
        <v>181</v>
      </c>
      <c r="C30" t="s">
        <v>59</v>
      </c>
      <c r="D30">
        <v>1.0687E-2</v>
      </c>
      <c r="E30">
        <v>1.0687E-2</v>
      </c>
      <c r="F30">
        <v>0.111057</v>
      </c>
      <c r="G30">
        <v>1.185705</v>
      </c>
      <c r="H30">
        <v>1.0229919999999999</v>
      </c>
      <c r="I30">
        <v>9.1395000000000004E-2</v>
      </c>
      <c r="J30">
        <v>1.2190669999999999</v>
      </c>
    </row>
    <row r="31" spans="1:10">
      <c r="A31" t="s">
        <v>44</v>
      </c>
      <c r="C31" t="s">
        <v>82</v>
      </c>
      <c r="D31">
        <v>0.70576899999999998</v>
      </c>
      <c r="E31">
        <v>0.70576899999999998</v>
      </c>
      <c r="F31">
        <v>0.20710200000000001</v>
      </c>
      <c r="G31">
        <v>0</v>
      </c>
      <c r="H31">
        <v>0.58532099999999998</v>
      </c>
      <c r="I31">
        <v>2.0454439999999998</v>
      </c>
      <c r="J31">
        <v>0.99395</v>
      </c>
    </row>
    <row r="32" spans="1:10">
      <c r="A32" t="s">
        <v>45</v>
      </c>
      <c r="B32" t="s">
        <v>180</v>
      </c>
      <c r="C32" t="s">
        <v>60</v>
      </c>
      <c r="D32">
        <v>1.2359999999999999E-2</v>
      </c>
      <c r="E32">
        <v>1.2359999999999999E-2</v>
      </c>
      <c r="F32">
        <v>0.15682399999999999</v>
      </c>
      <c r="G32">
        <v>0.38665500000000003</v>
      </c>
      <c r="H32">
        <v>0.71676700000000004</v>
      </c>
      <c r="I32">
        <v>0</v>
      </c>
      <c r="J32">
        <v>0</v>
      </c>
    </row>
    <row r="35" spans="5:25">
      <c r="E35" s="1" t="s">
        <v>177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 t="s">
        <v>37</v>
      </c>
    </row>
    <row r="37" spans="5:25">
      <c r="E37" t="s">
        <v>177</v>
      </c>
      <c r="F37" t="s">
        <v>178</v>
      </c>
      <c r="G37" t="s">
        <v>179</v>
      </c>
      <c r="H37" t="s">
        <v>180</v>
      </c>
      <c r="I37" t="s">
        <v>181</v>
      </c>
      <c r="J37" t="s">
        <v>182</v>
      </c>
      <c r="K37" t="s">
        <v>37</v>
      </c>
    </row>
    <row r="39" spans="5:25">
      <c r="E39" t="s">
        <v>183</v>
      </c>
      <c r="F39" t="s">
        <v>184</v>
      </c>
      <c r="G39" t="s">
        <v>185</v>
      </c>
      <c r="H39" t="s">
        <v>186</v>
      </c>
      <c r="I39" t="s">
        <v>187</v>
      </c>
      <c r="J39" t="s">
        <v>188</v>
      </c>
      <c r="K39" t="s">
        <v>181</v>
      </c>
      <c r="L39" t="s">
        <v>28</v>
      </c>
    </row>
    <row r="42" spans="5:25">
      <c r="E42" t="s">
        <v>183</v>
      </c>
      <c r="F42" t="s">
        <v>177</v>
      </c>
      <c r="G42" t="s">
        <v>189</v>
      </c>
      <c r="H42" t="s">
        <v>185</v>
      </c>
      <c r="I42" t="s">
        <v>190</v>
      </c>
      <c r="J42" t="s">
        <v>187</v>
      </c>
      <c r="K42" t="s">
        <v>181</v>
      </c>
      <c r="L42" t="s">
        <v>180</v>
      </c>
      <c r="M42" t="s">
        <v>191</v>
      </c>
      <c r="N42" t="s">
        <v>192</v>
      </c>
      <c r="O42" t="s">
        <v>184</v>
      </c>
      <c r="P42" t="s">
        <v>193</v>
      </c>
      <c r="Q42" t="s">
        <v>178</v>
      </c>
      <c r="R42" t="s">
        <v>194</v>
      </c>
      <c r="S42" t="s">
        <v>195</v>
      </c>
      <c r="T42" t="s">
        <v>196</v>
      </c>
      <c r="U42" t="s">
        <v>188</v>
      </c>
      <c r="V42" t="s">
        <v>197</v>
      </c>
      <c r="W42" t="s">
        <v>198</v>
      </c>
      <c r="X42" t="s">
        <v>199</v>
      </c>
      <c r="Y42" t="s">
        <v>26</v>
      </c>
    </row>
  </sheetData>
  <sortState ref="B3:B23">
    <sortCondition ref="B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L56" workbookViewId="0">
      <selection activeCell="R76" sqref="R76:R79"/>
    </sheetView>
  </sheetViews>
  <sheetFormatPr baseColWidth="10" defaultRowHeight="15" x14ac:dyDescent="0"/>
  <sheetData>
    <row r="1" spans="1:26">
      <c r="A1" t="s">
        <v>173</v>
      </c>
      <c r="B1" t="s">
        <v>86</v>
      </c>
    </row>
    <row r="2" spans="1:26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Q2" t="s">
        <v>173</v>
      </c>
      <c r="T2" t="s">
        <v>1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>
      <c r="A3" t="s">
        <v>100</v>
      </c>
      <c r="B3" t="s">
        <v>101</v>
      </c>
      <c r="C3">
        <v>3</v>
      </c>
      <c r="D3">
        <v>5.7692307692307603</v>
      </c>
      <c r="E3">
        <v>6.9610843698077504E-2</v>
      </c>
      <c r="F3" t="s">
        <v>102</v>
      </c>
      <c r="G3">
        <v>18</v>
      </c>
      <c r="H3">
        <v>334</v>
      </c>
      <c r="I3">
        <v>12983</v>
      </c>
      <c r="J3">
        <v>6.4785429141716504</v>
      </c>
      <c r="K3">
        <v>0.99584555854521895</v>
      </c>
      <c r="L3">
        <v>0.93554504321015797</v>
      </c>
      <c r="M3">
        <v>53.198710757298699</v>
      </c>
      <c r="Q3" t="s">
        <v>15</v>
      </c>
      <c r="R3" s="1" t="s">
        <v>177</v>
      </c>
      <c r="S3" t="s">
        <v>74</v>
      </c>
      <c r="T3">
        <v>0.284495</v>
      </c>
      <c r="U3">
        <v>0.284495</v>
      </c>
      <c r="V3">
        <v>0.19944300000000001</v>
      </c>
      <c r="W3">
        <v>0</v>
      </c>
      <c r="X3">
        <v>0.58342400000000005</v>
      </c>
      <c r="Y3">
        <v>0.599302</v>
      </c>
      <c r="Z3">
        <v>0.75983500000000004</v>
      </c>
    </row>
    <row r="4" spans="1:26">
      <c r="A4" t="s">
        <v>100</v>
      </c>
      <c r="B4" t="s">
        <v>103</v>
      </c>
      <c r="C4">
        <v>3</v>
      </c>
      <c r="D4">
        <v>5.7692307692307603</v>
      </c>
      <c r="E4">
        <v>0.15684701124747899</v>
      </c>
      <c r="F4" t="s">
        <v>102</v>
      </c>
      <c r="G4">
        <v>18</v>
      </c>
      <c r="H4">
        <v>542</v>
      </c>
      <c r="I4">
        <v>12983</v>
      </c>
      <c r="J4">
        <v>3.99231242312423</v>
      </c>
      <c r="K4">
        <v>0.99999766178108396</v>
      </c>
      <c r="L4">
        <v>0.92522145099361497</v>
      </c>
      <c r="M4">
        <v>83.3921877413365</v>
      </c>
      <c r="Q4" t="s">
        <v>33</v>
      </c>
      <c r="R4" t="s">
        <v>182</v>
      </c>
      <c r="S4" t="s">
        <v>56</v>
      </c>
      <c r="T4">
        <v>2.101E-3</v>
      </c>
      <c r="U4">
        <v>2.101E-3</v>
      </c>
      <c r="V4">
        <v>2.9502E-2</v>
      </c>
      <c r="W4">
        <v>0</v>
      </c>
      <c r="X4">
        <v>0</v>
      </c>
      <c r="Y4">
        <v>0.82486499999999996</v>
      </c>
      <c r="Z4">
        <v>0.68781400000000004</v>
      </c>
    </row>
    <row r="5" spans="1:26">
      <c r="A5" t="s">
        <v>100</v>
      </c>
      <c r="B5" t="s">
        <v>104</v>
      </c>
      <c r="C5">
        <v>3</v>
      </c>
      <c r="D5">
        <v>5.7692307692307603</v>
      </c>
      <c r="E5">
        <v>0.20328694348124901</v>
      </c>
      <c r="F5" t="s">
        <v>102</v>
      </c>
      <c r="G5">
        <v>18</v>
      </c>
      <c r="H5">
        <v>640</v>
      </c>
      <c r="I5">
        <v>12983</v>
      </c>
      <c r="J5">
        <v>3.3809895833333301</v>
      </c>
      <c r="K5">
        <v>0.99999996845380201</v>
      </c>
      <c r="L5">
        <v>0.94378858694416701</v>
      </c>
      <c r="M5">
        <v>90.850451649053497</v>
      </c>
      <c r="Q5" t="s">
        <v>36</v>
      </c>
      <c r="R5" t="s">
        <v>179</v>
      </c>
      <c r="S5" t="s">
        <v>69</v>
      </c>
      <c r="T5">
        <v>0.21717600000000001</v>
      </c>
      <c r="U5">
        <v>0.21717600000000001</v>
      </c>
      <c r="V5">
        <v>0.185753</v>
      </c>
      <c r="W5">
        <v>0.79250200000000004</v>
      </c>
      <c r="X5">
        <v>0.87987700000000002</v>
      </c>
      <c r="Y5">
        <v>1.0991070000000001</v>
      </c>
      <c r="Z5">
        <v>0.87923200000000001</v>
      </c>
    </row>
    <row r="6" spans="1:26">
      <c r="A6" t="s">
        <v>105</v>
      </c>
      <c r="B6" t="s">
        <v>106</v>
      </c>
      <c r="C6">
        <v>7</v>
      </c>
      <c r="D6">
        <v>13.4615384615384</v>
      </c>
      <c r="E6">
        <v>0.65223843415900495</v>
      </c>
      <c r="F6" t="s">
        <v>107</v>
      </c>
      <c r="G6">
        <v>30</v>
      </c>
      <c r="H6">
        <v>4283</v>
      </c>
      <c r="I6">
        <v>19235</v>
      </c>
      <c r="J6">
        <v>1.0479025605105401</v>
      </c>
      <c r="K6">
        <v>1</v>
      </c>
      <c r="L6">
        <v>0.999667810932797</v>
      </c>
      <c r="M6">
        <v>99.999002094174998</v>
      </c>
      <c r="Q6" t="s">
        <v>37</v>
      </c>
      <c r="R6" t="s">
        <v>37</v>
      </c>
      <c r="S6" t="s">
        <v>63</v>
      </c>
      <c r="T6">
        <v>3.3522000000000003E-2</v>
      </c>
      <c r="U6">
        <v>3.3522000000000003E-2</v>
      </c>
      <c r="V6">
        <v>1.7611000000000002E-2</v>
      </c>
      <c r="W6">
        <v>0</v>
      </c>
      <c r="X6">
        <v>0</v>
      </c>
      <c r="Y6">
        <v>0.38185200000000002</v>
      </c>
      <c r="Z6">
        <v>1.033012</v>
      </c>
    </row>
    <row r="7" spans="1:26">
      <c r="Q7" t="s">
        <v>38</v>
      </c>
      <c r="R7" t="s">
        <v>178</v>
      </c>
      <c r="S7" t="s">
        <v>79</v>
      </c>
      <c r="T7">
        <v>0.417714999999999</v>
      </c>
      <c r="U7">
        <v>0.417715</v>
      </c>
      <c r="V7">
        <v>0.21326500000000001</v>
      </c>
      <c r="W7">
        <v>0</v>
      </c>
      <c r="X7">
        <v>2.228221</v>
      </c>
      <c r="Y7">
        <v>1.335974</v>
      </c>
      <c r="Z7">
        <v>1.911103</v>
      </c>
    </row>
    <row r="8" spans="1:26">
      <c r="A8" t="s">
        <v>174</v>
      </c>
      <c r="B8" t="s">
        <v>108</v>
      </c>
      <c r="Q8" t="s">
        <v>43</v>
      </c>
      <c r="R8" t="s">
        <v>181</v>
      </c>
      <c r="S8" t="s">
        <v>59</v>
      </c>
      <c r="T8">
        <v>1.0687E-2</v>
      </c>
      <c r="U8">
        <v>1.0687E-2</v>
      </c>
      <c r="V8">
        <v>0.111057</v>
      </c>
      <c r="W8">
        <v>1.185705</v>
      </c>
      <c r="X8">
        <v>1.0229919999999999</v>
      </c>
      <c r="Y8">
        <v>9.1395000000000004E-2</v>
      </c>
      <c r="Z8">
        <v>1.2190669999999999</v>
      </c>
    </row>
    <row r="9" spans="1:26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Q9" t="s">
        <v>45</v>
      </c>
      <c r="R9" t="s">
        <v>180</v>
      </c>
      <c r="S9" t="s">
        <v>60</v>
      </c>
      <c r="T9">
        <v>1.2359999999999999E-2</v>
      </c>
      <c r="U9">
        <v>1.2359999999999999E-2</v>
      </c>
      <c r="V9">
        <v>0.15682399999999999</v>
      </c>
      <c r="W9">
        <v>0.38665500000000003</v>
      </c>
      <c r="X9">
        <v>0.71676700000000004</v>
      </c>
      <c r="Y9">
        <v>0</v>
      </c>
      <c r="Z9">
        <v>0</v>
      </c>
    </row>
    <row r="10" spans="1:26">
      <c r="A10" t="s">
        <v>100</v>
      </c>
      <c r="B10" t="s">
        <v>109</v>
      </c>
      <c r="C10">
        <v>4</v>
      </c>
      <c r="D10">
        <v>7.6923076923076898</v>
      </c>
      <c r="E10">
        <v>4.2401752985764901E-2</v>
      </c>
      <c r="F10" t="s">
        <v>110</v>
      </c>
      <c r="G10">
        <v>18</v>
      </c>
      <c r="H10">
        <v>607</v>
      </c>
      <c r="I10">
        <v>12983</v>
      </c>
      <c r="J10">
        <v>4.7530660809079199</v>
      </c>
      <c r="K10">
        <v>0.96285212114053398</v>
      </c>
      <c r="L10">
        <v>0.96285212114053398</v>
      </c>
      <c r="M10">
        <v>36.6141676647674</v>
      </c>
      <c r="V10" t="s">
        <v>200</v>
      </c>
      <c r="W10">
        <f>AVERAGE(W3:W9)</f>
        <v>0.33783742857142857</v>
      </c>
      <c r="X10">
        <f t="shared" ref="X10:Y10" si="0">AVERAGE(X3:X9)</f>
        <v>0.77589728571428562</v>
      </c>
      <c r="Y10">
        <f t="shared" si="0"/>
        <v>0.61892785714285714</v>
      </c>
    </row>
    <row r="11" spans="1:26">
      <c r="A11" t="s">
        <v>111</v>
      </c>
      <c r="B11" t="s">
        <v>112</v>
      </c>
      <c r="C11">
        <v>3</v>
      </c>
      <c r="D11">
        <v>5.7692307692307603</v>
      </c>
      <c r="E11">
        <v>6.3721825759861697E-2</v>
      </c>
      <c r="F11" t="s">
        <v>113</v>
      </c>
      <c r="G11">
        <v>22</v>
      </c>
      <c r="H11">
        <v>267</v>
      </c>
      <c r="I11">
        <v>13528</v>
      </c>
      <c r="J11">
        <v>6.9090909090909003</v>
      </c>
      <c r="K11">
        <v>0.99999999933782502</v>
      </c>
      <c r="L11">
        <v>0.99492725313213703</v>
      </c>
      <c r="M11">
        <v>58.890462268227203</v>
      </c>
      <c r="V11" t="s">
        <v>201</v>
      </c>
      <c r="W11">
        <f>SUM(W3:W9)</f>
        <v>2.364862</v>
      </c>
      <c r="X11">
        <f t="shared" ref="X11:Y11" si="1">SUM(X3:X9)</f>
        <v>5.4312809999999994</v>
      </c>
      <c r="Y11">
        <f t="shared" si="1"/>
        <v>4.3324949999999998</v>
      </c>
    </row>
    <row r="12" spans="1:26">
      <c r="A12" t="s">
        <v>100</v>
      </c>
      <c r="B12" t="s">
        <v>114</v>
      </c>
      <c r="C12">
        <v>5</v>
      </c>
      <c r="D12">
        <v>9.6153846153846096</v>
      </c>
      <c r="E12">
        <v>0.12727077104977599</v>
      </c>
      <c r="F12" t="s">
        <v>115</v>
      </c>
      <c r="G12">
        <v>18</v>
      </c>
      <c r="H12">
        <v>1512</v>
      </c>
      <c r="I12">
        <v>12983</v>
      </c>
      <c r="J12">
        <v>2.38517783656672</v>
      </c>
      <c r="K12">
        <v>0.99996787496400996</v>
      </c>
      <c r="L12">
        <v>0.968210682230085</v>
      </c>
      <c r="M12">
        <v>76.128767425044401</v>
      </c>
    </row>
    <row r="13" spans="1:26">
      <c r="A13" t="s">
        <v>100</v>
      </c>
      <c r="B13" t="s">
        <v>116</v>
      </c>
      <c r="C13">
        <v>4</v>
      </c>
      <c r="D13">
        <v>7.6923076923076898</v>
      </c>
      <c r="E13">
        <v>0.13073090669270199</v>
      </c>
      <c r="F13" t="s">
        <v>110</v>
      </c>
      <c r="G13">
        <v>18</v>
      </c>
      <c r="H13">
        <v>975</v>
      </c>
      <c r="I13">
        <v>12983</v>
      </c>
      <c r="J13">
        <v>2.9590883190883099</v>
      </c>
      <c r="K13">
        <v>0.99997624679937203</v>
      </c>
      <c r="L13">
        <v>0.93018792698378805</v>
      </c>
      <c r="M13">
        <v>77.106105157826804</v>
      </c>
      <c r="Q13" t="s">
        <v>174</v>
      </c>
    </row>
    <row r="14" spans="1:26">
      <c r="A14" t="s">
        <v>105</v>
      </c>
      <c r="B14" t="s">
        <v>117</v>
      </c>
      <c r="C14">
        <v>5</v>
      </c>
      <c r="D14">
        <v>9.6153846153846096</v>
      </c>
      <c r="E14">
        <v>0.30929550152262297</v>
      </c>
      <c r="F14" t="s">
        <v>115</v>
      </c>
      <c r="G14">
        <v>30</v>
      </c>
      <c r="H14">
        <v>1868</v>
      </c>
      <c r="I14">
        <v>19235</v>
      </c>
      <c r="J14">
        <v>1.71618486795146</v>
      </c>
      <c r="K14">
        <v>0.999999999999997</v>
      </c>
      <c r="L14">
        <v>0.999986658664759</v>
      </c>
      <c r="M14">
        <v>98.229981893559696</v>
      </c>
      <c r="Q14" t="s">
        <v>15</v>
      </c>
      <c r="R14" s="1" t="s">
        <v>177</v>
      </c>
      <c r="S14" t="s">
        <v>74</v>
      </c>
      <c r="T14">
        <v>0.284495</v>
      </c>
      <c r="U14">
        <v>0.284495</v>
      </c>
      <c r="V14">
        <v>0.19944300000000001</v>
      </c>
      <c r="W14">
        <v>0</v>
      </c>
      <c r="X14">
        <v>0.58342400000000005</v>
      </c>
      <c r="Y14">
        <v>0.599302</v>
      </c>
      <c r="Z14">
        <v>0.75983500000000004</v>
      </c>
    </row>
    <row r="15" spans="1:26">
      <c r="A15" t="s">
        <v>100</v>
      </c>
      <c r="B15" t="s">
        <v>118</v>
      </c>
      <c r="C15">
        <v>5</v>
      </c>
      <c r="D15">
        <v>9.6153846153846096</v>
      </c>
      <c r="E15">
        <v>0.36494421561170798</v>
      </c>
      <c r="F15" t="s">
        <v>115</v>
      </c>
      <c r="G15">
        <v>18</v>
      </c>
      <c r="H15">
        <v>2331</v>
      </c>
      <c r="I15">
        <v>12983</v>
      </c>
      <c r="J15">
        <v>1.5471423804757101</v>
      </c>
      <c r="K15">
        <v>0.999999999999999</v>
      </c>
      <c r="L15">
        <v>0.95658804680977505</v>
      </c>
      <c r="M15">
        <v>99.158627767945504</v>
      </c>
      <c r="Q15" t="s">
        <v>33</v>
      </c>
      <c r="R15" t="s">
        <v>182</v>
      </c>
      <c r="S15" t="s">
        <v>56</v>
      </c>
      <c r="T15">
        <v>2.101E-3</v>
      </c>
      <c r="U15">
        <v>2.101E-3</v>
      </c>
      <c r="V15">
        <v>2.9502E-2</v>
      </c>
      <c r="W15">
        <v>0</v>
      </c>
      <c r="X15">
        <v>0</v>
      </c>
      <c r="Y15">
        <v>0.82486499999999996</v>
      </c>
      <c r="Z15">
        <v>0.68781400000000004</v>
      </c>
    </row>
    <row r="16" spans="1:26">
      <c r="A16" t="s">
        <v>111</v>
      </c>
      <c r="B16" t="s">
        <v>119</v>
      </c>
      <c r="C16">
        <v>6</v>
      </c>
      <c r="D16">
        <v>11.538461538461499</v>
      </c>
      <c r="E16">
        <v>0.37858022127854102</v>
      </c>
      <c r="F16" t="s">
        <v>120</v>
      </c>
      <c r="G16">
        <v>22</v>
      </c>
      <c r="H16">
        <v>2601</v>
      </c>
      <c r="I16">
        <v>13528</v>
      </c>
      <c r="J16">
        <v>1.41847541155499</v>
      </c>
      <c r="K16">
        <v>1</v>
      </c>
      <c r="L16">
        <v>0.99999999966485698</v>
      </c>
      <c r="M16">
        <v>99.837621583253295</v>
      </c>
      <c r="Q16" t="s">
        <v>36</v>
      </c>
      <c r="R16" t="s">
        <v>179</v>
      </c>
      <c r="S16" t="s">
        <v>69</v>
      </c>
      <c r="T16">
        <v>0.21717600000000001</v>
      </c>
      <c r="U16">
        <v>0.21717600000000001</v>
      </c>
      <c r="V16">
        <v>0.185753</v>
      </c>
      <c r="W16">
        <v>0.79250200000000004</v>
      </c>
      <c r="X16">
        <v>0.87987700000000002</v>
      </c>
      <c r="Y16">
        <v>1.0991070000000001</v>
      </c>
      <c r="Z16">
        <v>0.87923200000000001</v>
      </c>
    </row>
    <row r="17" spans="1:26">
      <c r="A17" t="s">
        <v>111</v>
      </c>
      <c r="B17" t="s">
        <v>121</v>
      </c>
      <c r="C17">
        <v>4</v>
      </c>
      <c r="D17">
        <v>7.6923076923076898</v>
      </c>
      <c r="E17">
        <v>0.53202278652505297</v>
      </c>
      <c r="F17" t="s">
        <v>110</v>
      </c>
      <c r="G17">
        <v>22</v>
      </c>
      <c r="H17">
        <v>1773</v>
      </c>
      <c r="I17">
        <v>13528</v>
      </c>
      <c r="J17">
        <v>1.38727375275598</v>
      </c>
      <c r="K17">
        <v>1</v>
      </c>
      <c r="L17">
        <v>0.99999999999994105</v>
      </c>
      <c r="M17">
        <v>99.996470103745807</v>
      </c>
      <c r="Q17" t="s">
        <v>37</v>
      </c>
      <c r="R17" t="s">
        <v>37</v>
      </c>
      <c r="S17" t="s">
        <v>63</v>
      </c>
      <c r="T17">
        <v>3.3522000000000003E-2</v>
      </c>
      <c r="U17">
        <v>3.3522000000000003E-2</v>
      </c>
      <c r="V17">
        <v>1.7611000000000002E-2</v>
      </c>
      <c r="W17">
        <v>0</v>
      </c>
      <c r="X17">
        <v>0</v>
      </c>
      <c r="Y17">
        <v>0.38185200000000002</v>
      </c>
      <c r="Z17">
        <v>1.033012</v>
      </c>
    </row>
    <row r="18" spans="1:26">
      <c r="A18" t="s">
        <v>111</v>
      </c>
      <c r="B18" t="s">
        <v>122</v>
      </c>
      <c r="C18">
        <v>4</v>
      </c>
      <c r="D18">
        <v>7.6923076923076898</v>
      </c>
      <c r="E18">
        <v>0.54806369704240898</v>
      </c>
      <c r="F18" t="s">
        <v>110</v>
      </c>
      <c r="G18">
        <v>22</v>
      </c>
      <c r="H18">
        <v>1813</v>
      </c>
      <c r="I18">
        <v>13528</v>
      </c>
      <c r="J18">
        <v>1.3566664995236399</v>
      </c>
      <c r="K18">
        <v>1</v>
      </c>
      <c r="L18">
        <v>0.99999999999950095</v>
      </c>
      <c r="M18">
        <v>99.997795761897905</v>
      </c>
      <c r="Q18" t="s">
        <v>38</v>
      </c>
      <c r="R18" t="s">
        <v>178</v>
      </c>
      <c r="S18" t="s">
        <v>79</v>
      </c>
      <c r="T18">
        <v>0.417714999999999</v>
      </c>
      <c r="U18">
        <v>0.417715</v>
      </c>
      <c r="V18">
        <v>0.21326500000000001</v>
      </c>
      <c r="W18">
        <v>0</v>
      </c>
      <c r="X18">
        <v>2.228221</v>
      </c>
      <c r="Y18">
        <v>1.335974</v>
      </c>
      <c r="Z18">
        <v>1.911103</v>
      </c>
    </row>
    <row r="19" spans="1:26">
      <c r="A19" t="s">
        <v>105</v>
      </c>
      <c r="B19" t="s">
        <v>123</v>
      </c>
      <c r="C19">
        <v>4</v>
      </c>
      <c r="D19">
        <v>7.6923076923076898</v>
      </c>
      <c r="E19">
        <v>0.60202937028892201</v>
      </c>
      <c r="F19" t="s">
        <v>124</v>
      </c>
      <c r="G19">
        <v>30</v>
      </c>
      <c r="H19">
        <v>2026</v>
      </c>
      <c r="I19">
        <v>19235</v>
      </c>
      <c r="J19">
        <v>1.2658769332017099</v>
      </c>
      <c r="K19">
        <v>1</v>
      </c>
      <c r="L19">
        <v>0.99997192593001405</v>
      </c>
      <c r="M19">
        <v>99.995658810247306</v>
      </c>
      <c r="Q19" t="s">
        <v>43</v>
      </c>
      <c r="R19" t="s">
        <v>181</v>
      </c>
      <c r="S19" t="s">
        <v>59</v>
      </c>
      <c r="T19">
        <v>1.0687E-2</v>
      </c>
      <c r="U19">
        <v>1.0687E-2</v>
      </c>
      <c r="V19">
        <v>0.111057</v>
      </c>
      <c r="W19">
        <v>1.185705</v>
      </c>
      <c r="X19">
        <v>1.0229919999999999</v>
      </c>
      <c r="Y19">
        <v>9.1395000000000004E-2</v>
      </c>
      <c r="Z19">
        <v>1.2190669999999999</v>
      </c>
    </row>
    <row r="20" spans="1:26">
      <c r="A20" t="s">
        <v>105</v>
      </c>
      <c r="B20" t="s">
        <v>125</v>
      </c>
      <c r="C20">
        <v>4</v>
      </c>
      <c r="D20">
        <v>7.6923076923076898</v>
      </c>
      <c r="E20">
        <v>0.617602140663567</v>
      </c>
      <c r="F20" t="s">
        <v>124</v>
      </c>
      <c r="G20">
        <v>30</v>
      </c>
      <c r="H20">
        <v>2071</v>
      </c>
      <c r="I20">
        <v>19235</v>
      </c>
      <c r="J20">
        <v>1.23837115725092</v>
      </c>
      <c r="K20">
        <v>1</v>
      </c>
      <c r="L20">
        <v>0.99993991482196398</v>
      </c>
      <c r="M20">
        <v>99.997190572602904</v>
      </c>
      <c r="Q20" t="s">
        <v>45</v>
      </c>
      <c r="R20" t="s">
        <v>180</v>
      </c>
      <c r="S20" t="s">
        <v>60</v>
      </c>
      <c r="T20">
        <v>1.2359999999999999E-2</v>
      </c>
      <c r="U20">
        <v>1.2359999999999999E-2</v>
      </c>
      <c r="V20">
        <v>0.15682399999999999</v>
      </c>
      <c r="W20">
        <v>0</v>
      </c>
      <c r="X20">
        <v>0.71676700000000004</v>
      </c>
      <c r="Y20">
        <v>0</v>
      </c>
      <c r="Z20">
        <v>0</v>
      </c>
    </row>
    <row r="21" spans="1:26">
      <c r="A21" t="s">
        <v>105</v>
      </c>
      <c r="B21" t="s">
        <v>106</v>
      </c>
      <c r="C21">
        <v>7</v>
      </c>
      <c r="D21">
        <v>13.4615384615384</v>
      </c>
      <c r="E21">
        <v>0.65223843415900495</v>
      </c>
      <c r="F21" t="s">
        <v>107</v>
      </c>
      <c r="G21">
        <v>30</v>
      </c>
      <c r="H21">
        <v>4283</v>
      </c>
      <c r="I21">
        <v>19235</v>
      </c>
      <c r="J21">
        <v>1.0479025605105401</v>
      </c>
      <c r="K21">
        <v>1</v>
      </c>
      <c r="L21">
        <v>0.999667810932797</v>
      </c>
      <c r="M21">
        <v>99.999002094174998</v>
      </c>
      <c r="W21">
        <f>AVERAGE(W14:W20)</f>
        <v>0.28260099999999999</v>
      </c>
      <c r="X21">
        <f t="shared" ref="X21" si="2">AVERAGE(X14:X20)</f>
        <v>0.77589728571428562</v>
      </c>
      <c r="Y21">
        <f t="shared" ref="Y21" si="3">AVERAGE(Y14:Y20)</f>
        <v>0.61892785714285714</v>
      </c>
    </row>
    <row r="22" spans="1:26">
      <c r="A22" t="s">
        <v>111</v>
      </c>
      <c r="B22" t="s">
        <v>126</v>
      </c>
      <c r="C22">
        <v>4</v>
      </c>
      <c r="D22">
        <v>7.6923076923076898</v>
      </c>
      <c r="E22">
        <v>0.65471696051905104</v>
      </c>
      <c r="F22" t="s">
        <v>124</v>
      </c>
      <c r="G22">
        <v>22</v>
      </c>
      <c r="H22">
        <v>2101</v>
      </c>
      <c r="I22">
        <v>13528</v>
      </c>
      <c r="J22">
        <v>1.1706979360477601</v>
      </c>
      <c r="K22">
        <v>1</v>
      </c>
      <c r="L22">
        <v>0.99999999999996603</v>
      </c>
      <c r="M22">
        <v>99.999941791626995</v>
      </c>
      <c r="W22">
        <f>SUM(W14:W20)</f>
        <v>1.978207</v>
      </c>
      <c r="X22">
        <f t="shared" ref="X22:Y22" si="4">SUM(X14:X20)</f>
        <v>5.4312809999999994</v>
      </c>
      <c r="Y22">
        <f t="shared" si="4"/>
        <v>4.3324949999999998</v>
      </c>
    </row>
    <row r="24" spans="1:26">
      <c r="A24" t="s">
        <v>175</v>
      </c>
      <c r="B24" t="s">
        <v>127</v>
      </c>
    </row>
    <row r="25" spans="1:26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  <c r="Q25" t="s">
        <v>175</v>
      </c>
    </row>
    <row r="26" spans="1:26">
      <c r="A26" t="s">
        <v>100</v>
      </c>
      <c r="B26" t="s">
        <v>128</v>
      </c>
      <c r="C26">
        <v>8</v>
      </c>
      <c r="D26">
        <v>15.3846153846153</v>
      </c>
      <c r="E26">
        <v>0.28027229934899101</v>
      </c>
      <c r="F26" t="s">
        <v>129</v>
      </c>
      <c r="G26">
        <v>18</v>
      </c>
      <c r="H26">
        <v>4140</v>
      </c>
      <c r="I26">
        <v>12983</v>
      </c>
      <c r="J26">
        <v>1.39377348362855</v>
      </c>
      <c r="K26">
        <v>0.99999999998604305</v>
      </c>
      <c r="L26">
        <v>0.971864480513702</v>
      </c>
      <c r="M26">
        <v>96.859633828863295</v>
      </c>
      <c r="Q26" t="s">
        <v>28</v>
      </c>
      <c r="R26" t="s">
        <v>28</v>
      </c>
      <c r="S26" t="s">
        <v>54</v>
      </c>
      <c r="T26">
        <v>2.9500000000000001E-4</v>
      </c>
      <c r="U26">
        <v>2.9500000000000001E-4</v>
      </c>
      <c r="V26">
        <v>1.389E-3</v>
      </c>
      <c r="W26">
        <v>0</v>
      </c>
      <c r="X26">
        <v>1.3773850000000001</v>
      </c>
      <c r="Y26">
        <v>0</v>
      </c>
      <c r="Z26" t="e">
        <f>-nan</f>
        <v>#NAME?</v>
      </c>
    </row>
    <row r="27" spans="1:26">
      <c r="A27" t="s">
        <v>100</v>
      </c>
      <c r="B27" t="s">
        <v>130</v>
      </c>
      <c r="C27">
        <v>8</v>
      </c>
      <c r="D27">
        <v>15.3846153846153</v>
      </c>
      <c r="E27">
        <v>0.28957300469340602</v>
      </c>
      <c r="F27" t="s">
        <v>129</v>
      </c>
      <c r="G27">
        <v>18</v>
      </c>
      <c r="H27">
        <v>4179</v>
      </c>
      <c r="I27">
        <v>12983</v>
      </c>
      <c r="J27">
        <v>1.3807662651883701</v>
      </c>
      <c r="K27">
        <v>0.99999999999480604</v>
      </c>
      <c r="L27">
        <v>0.96114608110599098</v>
      </c>
      <c r="M27">
        <v>97.261338663973206</v>
      </c>
      <c r="Q27" t="s">
        <v>16</v>
      </c>
      <c r="R27" t="s">
        <v>184</v>
      </c>
      <c r="S27" t="s">
        <v>65</v>
      </c>
      <c r="T27">
        <v>0.17433599999999999</v>
      </c>
      <c r="U27">
        <v>0.17433599999999999</v>
      </c>
      <c r="V27">
        <v>4.7549999999999997E-3</v>
      </c>
      <c r="W27">
        <v>2.7850000000000001E-3</v>
      </c>
      <c r="X27">
        <v>1.4887319999999999</v>
      </c>
      <c r="Y27">
        <v>1.340854</v>
      </c>
      <c r="Z27">
        <v>1.5160979999999999</v>
      </c>
    </row>
    <row r="28" spans="1:26">
      <c r="A28" t="s">
        <v>100</v>
      </c>
      <c r="B28" t="s">
        <v>131</v>
      </c>
      <c r="C28">
        <v>8</v>
      </c>
      <c r="D28">
        <v>15.3846153846153</v>
      </c>
      <c r="E28">
        <v>0.30458204978322201</v>
      </c>
      <c r="F28" t="s">
        <v>129</v>
      </c>
      <c r="G28">
        <v>18</v>
      </c>
      <c r="H28">
        <v>4241</v>
      </c>
      <c r="I28">
        <v>12983</v>
      </c>
      <c r="J28">
        <v>1.36058057585999</v>
      </c>
      <c r="K28">
        <v>0.99999999999897504</v>
      </c>
      <c r="L28">
        <v>0.95345701450833797</v>
      </c>
      <c r="M28">
        <v>97.812477084388306</v>
      </c>
      <c r="Q28" t="s">
        <v>17</v>
      </c>
      <c r="R28" t="s">
        <v>183</v>
      </c>
      <c r="S28" t="s">
        <v>67</v>
      </c>
      <c r="T28">
        <v>0.187691</v>
      </c>
      <c r="U28">
        <v>0.187691</v>
      </c>
      <c r="V28">
        <v>9.5580000000000005E-3</v>
      </c>
      <c r="W28">
        <v>1.0439E-2</v>
      </c>
      <c r="X28">
        <v>0.61604700000000001</v>
      </c>
      <c r="Y28">
        <v>0</v>
      </c>
      <c r="Z28">
        <v>0.55468099999999998</v>
      </c>
    </row>
    <row r="29" spans="1:26">
      <c r="A29" t="s">
        <v>100</v>
      </c>
      <c r="B29" t="s">
        <v>132</v>
      </c>
      <c r="C29">
        <v>5</v>
      </c>
      <c r="D29">
        <v>9.6153846153846096</v>
      </c>
      <c r="E29">
        <v>0.35846563357980799</v>
      </c>
      <c r="F29" t="s">
        <v>133</v>
      </c>
      <c r="G29">
        <v>18</v>
      </c>
      <c r="H29">
        <v>2311</v>
      </c>
      <c r="I29">
        <v>12983</v>
      </c>
      <c r="J29">
        <v>1.5605317563344301</v>
      </c>
      <c r="K29">
        <v>0.999999999999997</v>
      </c>
      <c r="L29">
        <v>0.96573336659693698</v>
      </c>
      <c r="M29">
        <v>99.063788198556196</v>
      </c>
      <c r="Q29" t="s">
        <v>83</v>
      </c>
      <c r="R29" t="s">
        <v>188</v>
      </c>
      <c r="S29" t="s">
        <v>84</v>
      </c>
      <c r="U29">
        <v>0.31979099999999999</v>
      </c>
      <c r="V29">
        <v>0.16545799999999999</v>
      </c>
      <c r="W29">
        <v>0</v>
      </c>
      <c r="X29">
        <v>2.2117019999999998</v>
      </c>
      <c r="Y29">
        <v>1.6048830000000001</v>
      </c>
      <c r="Z29">
        <v>2.4072779999999998</v>
      </c>
    </row>
    <row r="30" spans="1:26">
      <c r="A30" t="s">
        <v>105</v>
      </c>
      <c r="B30" t="s">
        <v>134</v>
      </c>
      <c r="C30">
        <v>5</v>
      </c>
      <c r="D30">
        <v>9.6153846153846096</v>
      </c>
      <c r="E30">
        <v>0.42363858171239199</v>
      </c>
      <c r="F30" t="s">
        <v>133</v>
      </c>
      <c r="G30">
        <v>30</v>
      </c>
      <c r="H30">
        <v>2189</v>
      </c>
      <c r="I30">
        <v>19235</v>
      </c>
      <c r="J30">
        <v>1.4645195675346401</v>
      </c>
      <c r="K30">
        <v>1</v>
      </c>
      <c r="L30">
        <v>0.99995587881123804</v>
      </c>
      <c r="M30">
        <v>99.753897794901604</v>
      </c>
      <c r="Q30" t="s">
        <v>31</v>
      </c>
      <c r="R30" t="s">
        <v>187</v>
      </c>
      <c r="S30" t="s">
        <v>80</v>
      </c>
      <c r="T30">
        <v>0.45366800000000002</v>
      </c>
      <c r="U30">
        <v>0.45366800000000002</v>
      </c>
      <c r="V30">
        <v>0.24429300000000001</v>
      </c>
      <c r="W30">
        <v>2.7223199999999999</v>
      </c>
      <c r="X30">
        <v>1.0039039999999999</v>
      </c>
      <c r="Y30">
        <v>1.4149179999999999</v>
      </c>
      <c r="Z30">
        <v>1.1787989999999999</v>
      </c>
    </row>
    <row r="31" spans="1:26">
      <c r="A31" t="s">
        <v>105</v>
      </c>
      <c r="B31" t="s">
        <v>135</v>
      </c>
      <c r="C31">
        <v>6</v>
      </c>
      <c r="D31">
        <v>11.538461538461499</v>
      </c>
      <c r="E31">
        <v>0.47187804152797702</v>
      </c>
      <c r="F31" t="s">
        <v>136</v>
      </c>
      <c r="G31">
        <v>30</v>
      </c>
      <c r="H31">
        <v>2972</v>
      </c>
      <c r="I31">
        <v>19235</v>
      </c>
      <c r="J31">
        <v>1.29441453566621</v>
      </c>
      <c r="K31">
        <v>1</v>
      </c>
      <c r="L31">
        <v>0.99993765488726205</v>
      </c>
      <c r="M31">
        <v>99.905098880403202</v>
      </c>
      <c r="Q31" t="s">
        <v>34</v>
      </c>
      <c r="R31" t="s">
        <v>185</v>
      </c>
      <c r="S31" t="s">
        <v>58</v>
      </c>
      <c r="T31">
        <v>5.90399999999999E-3</v>
      </c>
      <c r="U31">
        <v>5.9040000000000004E-3</v>
      </c>
      <c r="V31">
        <v>0.17105100000000001</v>
      </c>
      <c r="W31">
        <v>0.79723200000000005</v>
      </c>
      <c r="X31">
        <v>1.7155689999999999</v>
      </c>
      <c r="Y31">
        <v>0</v>
      </c>
      <c r="Z31">
        <v>0</v>
      </c>
    </row>
    <row r="32" spans="1:26">
      <c r="A32" t="s">
        <v>100</v>
      </c>
      <c r="B32" t="s">
        <v>137</v>
      </c>
      <c r="C32">
        <v>5</v>
      </c>
      <c r="D32">
        <v>9.6153846153846096</v>
      </c>
      <c r="E32">
        <v>0.51120692672063806</v>
      </c>
      <c r="F32" t="s">
        <v>133</v>
      </c>
      <c r="G32">
        <v>18</v>
      </c>
      <c r="H32">
        <v>2785</v>
      </c>
      <c r="I32">
        <v>12983</v>
      </c>
      <c r="J32">
        <v>1.2949331737482499</v>
      </c>
      <c r="K32">
        <v>1</v>
      </c>
      <c r="L32">
        <v>0.98925700752686796</v>
      </c>
      <c r="M32">
        <v>99.946462148633799</v>
      </c>
      <c r="Q32" t="s">
        <v>35</v>
      </c>
      <c r="R32" t="s">
        <v>186</v>
      </c>
      <c r="S32" t="s">
        <v>62</v>
      </c>
      <c r="T32">
        <v>2.7092999999999999E-2</v>
      </c>
      <c r="U32">
        <v>2.7092999999999999E-2</v>
      </c>
      <c r="V32">
        <v>0.16800999999999999</v>
      </c>
      <c r="W32">
        <v>0.78890099999999996</v>
      </c>
      <c r="X32">
        <v>1.3281000000000001</v>
      </c>
      <c r="Y32">
        <v>2.7038129999999998</v>
      </c>
      <c r="Z32">
        <v>1.6444890000000001</v>
      </c>
    </row>
    <row r="33" spans="1:26">
      <c r="A33" t="s">
        <v>105</v>
      </c>
      <c r="B33" t="s">
        <v>138</v>
      </c>
      <c r="C33">
        <v>5</v>
      </c>
      <c r="D33">
        <v>9.6153846153846096</v>
      </c>
      <c r="E33">
        <v>0.76500906766869603</v>
      </c>
      <c r="F33" t="s">
        <v>139</v>
      </c>
      <c r="G33">
        <v>30</v>
      </c>
      <c r="H33">
        <v>3332</v>
      </c>
      <c r="I33">
        <v>19235</v>
      </c>
      <c r="J33">
        <v>0.96213485394157605</v>
      </c>
      <c r="K33">
        <v>1</v>
      </c>
      <c r="L33">
        <v>0.999735239522349</v>
      </c>
      <c r="M33">
        <v>99.999986092441603</v>
      </c>
      <c r="Q33" t="s">
        <v>43</v>
      </c>
      <c r="R33" t="s">
        <v>181</v>
      </c>
      <c r="S33" t="s">
        <v>59</v>
      </c>
      <c r="T33">
        <v>1.0687E-2</v>
      </c>
      <c r="U33">
        <v>1.0687E-2</v>
      </c>
      <c r="V33">
        <v>0.111057</v>
      </c>
      <c r="W33">
        <v>1.185705</v>
      </c>
      <c r="X33">
        <v>1.0229919999999999</v>
      </c>
      <c r="Y33">
        <v>9.1395000000000004E-2</v>
      </c>
      <c r="Z33">
        <v>1.2190669999999999</v>
      </c>
    </row>
    <row r="34" spans="1:26">
      <c r="W34">
        <f>AVERAGE(W26:W33)</f>
        <v>0.68842274999999997</v>
      </c>
      <c r="X34">
        <f t="shared" ref="X34:Y34" si="5">AVERAGE(X26:X33)</f>
        <v>1.345553875</v>
      </c>
      <c r="Y34">
        <f t="shared" si="5"/>
        <v>0.89448287500000001</v>
      </c>
    </row>
    <row r="35" spans="1:26">
      <c r="A35" t="s">
        <v>176</v>
      </c>
      <c r="W35">
        <f>SUM(W26:W33)</f>
        <v>5.5073819999999998</v>
      </c>
      <c r="X35">
        <f t="shared" ref="X35:Y35" si="6">SUM(X26:X33)</f>
        <v>10.764431</v>
      </c>
      <c r="Y35">
        <f t="shared" si="6"/>
        <v>7.1558630000000001</v>
      </c>
    </row>
    <row r="36" spans="1:26">
      <c r="A36" t="s">
        <v>87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26">
      <c r="A37" t="s">
        <v>111</v>
      </c>
      <c r="B37" t="s">
        <v>142</v>
      </c>
      <c r="C37">
        <v>4</v>
      </c>
      <c r="D37">
        <v>7.6923076923076898</v>
      </c>
      <c r="E37">
        <v>4.0436315863152097E-3</v>
      </c>
      <c r="F37" t="s">
        <v>143</v>
      </c>
      <c r="G37">
        <v>22</v>
      </c>
      <c r="H37">
        <v>211</v>
      </c>
      <c r="I37">
        <v>13528</v>
      </c>
      <c r="J37">
        <v>11.6570443774235</v>
      </c>
      <c r="K37">
        <v>0.72764179904429704</v>
      </c>
      <c r="L37">
        <v>0.72764179904429704</v>
      </c>
      <c r="M37">
        <v>5.3233733477157701</v>
      </c>
    </row>
    <row r="38" spans="1:26">
      <c r="A38" t="s">
        <v>111</v>
      </c>
      <c r="B38" t="s">
        <v>144</v>
      </c>
      <c r="C38">
        <v>4</v>
      </c>
      <c r="D38">
        <v>7.6923076923076898</v>
      </c>
      <c r="E38">
        <v>1.26094894838091E-2</v>
      </c>
      <c r="F38" t="s">
        <v>145</v>
      </c>
      <c r="G38">
        <v>22</v>
      </c>
      <c r="H38">
        <v>319</v>
      </c>
      <c r="I38">
        <v>13528</v>
      </c>
      <c r="J38">
        <v>7.7104588201766804</v>
      </c>
      <c r="K38">
        <v>0.98298027091790596</v>
      </c>
      <c r="L38">
        <v>0.86954031625787997</v>
      </c>
      <c r="M38">
        <v>15.744885495943601</v>
      </c>
      <c r="Q38" t="s">
        <v>176</v>
      </c>
    </row>
    <row r="39" spans="1:26">
      <c r="A39" t="s">
        <v>111</v>
      </c>
      <c r="B39" t="s">
        <v>146</v>
      </c>
      <c r="C39">
        <v>3</v>
      </c>
      <c r="D39">
        <v>5.7692307692307603</v>
      </c>
      <c r="E39">
        <v>4.3307782923551599E-2</v>
      </c>
      <c r="F39" t="s">
        <v>147</v>
      </c>
      <c r="G39">
        <v>22</v>
      </c>
      <c r="H39">
        <v>215</v>
      </c>
      <c r="I39">
        <v>13528</v>
      </c>
      <c r="J39">
        <v>8.58012684989429</v>
      </c>
      <c r="K39">
        <v>0.99999932719482298</v>
      </c>
      <c r="L39">
        <v>0.99123746481598696</v>
      </c>
      <c r="M39">
        <v>44.994082151962203</v>
      </c>
      <c r="Q39" t="s">
        <v>15</v>
      </c>
      <c r="R39" t="s">
        <v>177</v>
      </c>
      <c r="S39" t="s">
        <v>74</v>
      </c>
      <c r="T39">
        <v>0.284495</v>
      </c>
      <c r="U39">
        <v>0.284495</v>
      </c>
      <c r="V39">
        <v>0.19944300000000001</v>
      </c>
      <c r="W39">
        <v>0</v>
      </c>
      <c r="X39">
        <v>0.58342400000000005</v>
      </c>
      <c r="Y39">
        <v>0.599302</v>
      </c>
      <c r="Z39">
        <v>0.75983500000000004</v>
      </c>
    </row>
    <row r="40" spans="1:26">
      <c r="A40" t="s">
        <v>140</v>
      </c>
      <c r="B40" t="s">
        <v>148</v>
      </c>
      <c r="C40">
        <v>3</v>
      </c>
      <c r="D40">
        <v>5.7692307692307603</v>
      </c>
      <c r="E40">
        <v>4.3791229808527302E-2</v>
      </c>
      <c r="F40" t="s">
        <v>149</v>
      </c>
      <c r="G40">
        <v>16</v>
      </c>
      <c r="H40">
        <v>288</v>
      </c>
      <c r="I40">
        <v>12782</v>
      </c>
      <c r="J40">
        <v>8.3216145833333304</v>
      </c>
      <c r="K40">
        <v>0.96195051754482097</v>
      </c>
      <c r="L40">
        <v>0.96195051754482097</v>
      </c>
      <c r="M40">
        <v>37.337082310638301</v>
      </c>
      <c r="Q40" t="s">
        <v>16</v>
      </c>
      <c r="R40" t="s">
        <v>184</v>
      </c>
      <c r="S40" t="s">
        <v>65</v>
      </c>
      <c r="T40">
        <v>0.17433599999999999</v>
      </c>
      <c r="U40">
        <v>0.17433599999999999</v>
      </c>
      <c r="V40">
        <v>4.7549999999999997E-3</v>
      </c>
      <c r="W40">
        <v>2.7850000000000001E-3</v>
      </c>
      <c r="X40">
        <v>1.4887319999999999</v>
      </c>
      <c r="Y40">
        <v>1.340854</v>
      </c>
      <c r="Z40">
        <v>1.5160979999999999</v>
      </c>
    </row>
    <row r="41" spans="1:26">
      <c r="A41" t="s">
        <v>140</v>
      </c>
      <c r="B41" t="s">
        <v>150</v>
      </c>
      <c r="C41">
        <v>3</v>
      </c>
      <c r="D41">
        <v>5.7692307692307603</v>
      </c>
      <c r="E41">
        <v>6.3650077071834496E-2</v>
      </c>
      <c r="F41" t="s">
        <v>151</v>
      </c>
      <c r="G41">
        <v>16</v>
      </c>
      <c r="H41">
        <v>355</v>
      </c>
      <c r="I41">
        <v>12782</v>
      </c>
      <c r="J41">
        <v>6.7510563380281603</v>
      </c>
      <c r="K41">
        <v>0.99177781824913103</v>
      </c>
      <c r="L41">
        <v>0.90932375310552205</v>
      </c>
      <c r="M41">
        <v>49.664589727997303</v>
      </c>
      <c r="Q41" t="s">
        <v>17</v>
      </c>
      <c r="R41" t="s">
        <v>183</v>
      </c>
      <c r="S41" t="s">
        <v>67</v>
      </c>
      <c r="T41">
        <v>0.187691</v>
      </c>
      <c r="U41">
        <v>0.187691</v>
      </c>
      <c r="V41">
        <v>9.5580000000000005E-3</v>
      </c>
      <c r="W41">
        <v>1.0439E-2</v>
      </c>
      <c r="X41">
        <v>0.61604700000000001</v>
      </c>
      <c r="Y41">
        <v>0</v>
      </c>
      <c r="Z41">
        <v>0.55468099999999998</v>
      </c>
    </row>
    <row r="42" spans="1:26">
      <c r="A42" t="s">
        <v>111</v>
      </c>
      <c r="B42" t="s">
        <v>152</v>
      </c>
      <c r="C42">
        <v>3</v>
      </c>
      <c r="D42">
        <v>5.7692307692307603</v>
      </c>
      <c r="E42">
        <v>8.2157870845572495E-2</v>
      </c>
      <c r="F42" t="s">
        <v>153</v>
      </c>
      <c r="G42">
        <v>22</v>
      </c>
      <c r="H42">
        <v>309</v>
      </c>
      <c r="I42">
        <v>13528</v>
      </c>
      <c r="J42">
        <v>5.9699911738746598</v>
      </c>
      <c r="K42">
        <v>0.99999999999888101</v>
      </c>
      <c r="L42">
        <v>0.995928965044791</v>
      </c>
      <c r="M42">
        <v>68.570521578247806</v>
      </c>
      <c r="Q42" t="s">
        <v>18</v>
      </c>
      <c r="R42" t="s">
        <v>195</v>
      </c>
      <c r="S42" t="s">
        <v>78</v>
      </c>
      <c r="T42">
        <v>0.36687999999999998</v>
      </c>
      <c r="U42">
        <v>0.36687999999999998</v>
      </c>
      <c r="V42">
        <v>0.165851</v>
      </c>
      <c r="W42">
        <v>2.2873019999999999</v>
      </c>
      <c r="X42">
        <v>1.381888</v>
      </c>
      <c r="Y42">
        <v>1.443522</v>
      </c>
      <c r="Z42">
        <v>1.61029</v>
      </c>
    </row>
    <row r="43" spans="1:26">
      <c r="A43" t="s">
        <v>105</v>
      </c>
      <c r="B43" t="s">
        <v>154</v>
      </c>
      <c r="C43">
        <v>6</v>
      </c>
      <c r="D43">
        <v>11.538461538461499</v>
      </c>
      <c r="E43">
        <v>8.6739865011112194E-2</v>
      </c>
      <c r="F43" t="s">
        <v>155</v>
      </c>
      <c r="G43">
        <v>30</v>
      </c>
      <c r="H43">
        <v>1591</v>
      </c>
      <c r="I43">
        <v>19235</v>
      </c>
      <c r="J43">
        <v>2.4179761156505299</v>
      </c>
      <c r="K43">
        <v>0.99974052259342905</v>
      </c>
      <c r="L43">
        <v>0.99974052259342905</v>
      </c>
      <c r="M43">
        <v>62.811857441797002</v>
      </c>
      <c r="Q43" t="s">
        <v>19</v>
      </c>
      <c r="R43" t="s">
        <v>193</v>
      </c>
      <c r="S43" t="s">
        <v>73</v>
      </c>
      <c r="T43">
        <v>0.283416</v>
      </c>
      <c r="U43">
        <v>0.283416</v>
      </c>
      <c r="V43">
        <v>0.134464</v>
      </c>
      <c r="W43">
        <v>0</v>
      </c>
      <c r="X43">
        <v>0.56949899999999998</v>
      </c>
      <c r="Y43">
        <v>1.3866160000000001</v>
      </c>
      <c r="Z43">
        <v>0.671045</v>
      </c>
    </row>
    <row r="44" spans="1:26">
      <c r="A44" t="s">
        <v>111</v>
      </c>
      <c r="B44" t="s">
        <v>156</v>
      </c>
      <c r="C44">
        <v>3</v>
      </c>
      <c r="D44">
        <v>5.7692307692307603</v>
      </c>
      <c r="E44">
        <v>0.19798972640145199</v>
      </c>
      <c r="F44" t="s">
        <v>157</v>
      </c>
      <c r="G44">
        <v>22</v>
      </c>
      <c r="H44">
        <v>530</v>
      </c>
      <c r="I44">
        <v>13528</v>
      </c>
      <c r="J44">
        <v>3.4806174957118299</v>
      </c>
      <c r="K44">
        <v>1</v>
      </c>
      <c r="L44">
        <v>0.99999252473939304</v>
      </c>
      <c r="M44">
        <v>94.914306792796395</v>
      </c>
      <c r="Q44" t="s">
        <v>83</v>
      </c>
      <c r="R44" t="s">
        <v>188</v>
      </c>
      <c r="S44" t="s">
        <v>84</v>
      </c>
      <c r="U44">
        <v>0.31979099999999999</v>
      </c>
      <c r="V44">
        <v>0.16545799999999999</v>
      </c>
      <c r="W44">
        <v>0</v>
      </c>
      <c r="X44">
        <v>2.2117019999999998</v>
      </c>
      <c r="Y44">
        <v>1.6048830000000001</v>
      </c>
      <c r="Z44">
        <v>2.4072779999999998</v>
      </c>
    </row>
    <row r="45" spans="1:26">
      <c r="A45" t="s">
        <v>141</v>
      </c>
      <c r="B45" t="s">
        <v>158</v>
      </c>
      <c r="C45">
        <v>21</v>
      </c>
      <c r="D45">
        <v>40.384615384615302</v>
      </c>
      <c r="E45">
        <v>0.312860326488481</v>
      </c>
      <c r="F45" t="s">
        <v>159</v>
      </c>
      <c r="G45">
        <v>30</v>
      </c>
      <c r="H45">
        <v>11992</v>
      </c>
      <c r="I45">
        <v>19113</v>
      </c>
      <c r="J45">
        <v>1.11566877918612</v>
      </c>
      <c r="K45">
        <v>1</v>
      </c>
      <c r="L45">
        <v>1</v>
      </c>
      <c r="M45">
        <v>98.547903382722197</v>
      </c>
      <c r="Q45" t="s">
        <v>22</v>
      </c>
      <c r="R45" t="s">
        <v>198</v>
      </c>
      <c r="S45" t="s">
        <v>64</v>
      </c>
      <c r="T45">
        <v>0.112653999999999</v>
      </c>
      <c r="U45">
        <v>0.112654</v>
      </c>
      <c r="V45">
        <v>5.3369999999999997E-3</v>
      </c>
      <c r="W45">
        <v>0</v>
      </c>
      <c r="X45">
        <v>0.70526800000000001</v>
      </c>
      <c r="Y45">
        <v>1.4293629999999999</v>
      </c>
      <c r="Z45">
        <v>0.80160100000000001</v>
      </c>
    </row>
    <row r="46" spans="1:26">
      <c r="A46" t="s">
        <v>105</v>
      </c>
      <c r="B46" t="s">
        <v>160</v>
      </c>
      <c r="C46">
        <v>4</v>
      </c>
      <c r="D46">
        <v>7.6923076923076898</v>
      </c>
      <c r="E46">
        <v>0.41952840025016502</v>
      </c>
      <c r="F46" t="s">
        <v>161</v>
      </c>
      <c r="G46">
        <v>30</v>
      </c>
      <c r="H46">
        <v>1555</v>
      </c>
      <c r="I46">
        <v>19235</v>
      </c>
      <c r="J46">
        <v>1.6493033226152101</v>
      </c>
      <c r="K46">
        <v>1</v>
      </c>
      <c r="L46">
        <v>0.99999577314636801</v>
      </c>
      <c r="M46">
        <v>99.734074711484098</v>
      </c>
      <c r="Q46" t="s">
        <v>23</v>
      </c>
      <c r="R46" t="s">
        <v>191</v>
      </c>
      <c r="S46" t="s">
        <v>57</v>
      </c>
      <c r="T46">
        <v>3.7130000000000002E-3</v>
      </c>
      <c r="U46">
        <v>3.7130000000000002E-3</v>
      </c>
      <c r="V46">
        <v>5.2839999999999996E-3</v>
      </c>
      <c r="W46">
        <v>1.8186500000000001</v>
      </c>
      <c r="X46">
        <v>1.1671400000000001</v>
      </c>
      <c r="Y46">
        <v>0.77521399999999996</v>
      </c>
      <c r="Z46">
        <v>0.97117500000000001</v>
      </c>
    </row>
    <row r="47" spans="1:26">
      <c r="A47" t="s">
        <v>105</v>
      </c>
      <c r="B47" t="s">
        <v>162</v>
      </c>
      <c r="C47">
        <v>19</v>
      </c>
      <c r="D47">
        <v>36.538461538461497</v>
      </c>
      <c r="E47">
        <v>0.49208817243248998</v>
      </c>
      <c r="F47" t="s">
        <v>163</v>
      </c>
      <c r="G47">
        <v>30</v>
      </c>
      <c r="H47">
        <v>11550</v>
      </c>
      <c r="I47">
        <v>19235</v>
      </c>
      <c r="J47">
        <v>1.0547330447330401</v>
      </c>
      <c r="K47">
        <v>1</v>
      </c>
      <c r="L47">
        <v>0.99985029088579103</v>
      </c>
      <c r="M47">
        <v>99.937980460067095</v>
      </c>
      <c r="Q47" t="s">
        <v>24</v>
      </c>
      <c r="R47" t="s">
        <v>196</v>
      </c>
      <c r="S47" t="s">
        <v>85</v>
      </c>
      <c r="U47">
        <v>0.34757399999999999</v>
      </c>
      <c r="V47">
        <v>0.195574</v>
      </c>
      <c r="W47">
        <v>0</v>
      </c>
      <c r="X47">
        <v>0.98682599999999998</v>
      </c>
      <c r="Y47">
        <v>1.894849</v>
      </c>
      <c r="Z47">
        <v>1.142191</v>
      </c>
    </row>
    <row r="48" spans="1:26">
      <c r="A48" t="s">
        <v>111</v>
      </c>
      <c r="B48" t="s">
        <v>164</v>
      </c>
      <c r="C48">
        <v>3</v>
      </c>
      <c r="D48">
        <v>5.7692307692307603</v>
      </c>
      <c r="E48">
        <v>0.572067987879605</v>
      </c>
      <c r="F48" t="s">
        <v>165</v>
      </c>
      <c r="G48">
        <v>22</v>
      </c>
      <c r="H48">
        <v>1210</v>
      </c>
      <c r="I48">
        <v>13528</v>
      </c>
      <c r="J48">
        <v>1.5245679939894801</v>
      </c>
      <c r="K48">
        <v>1</v>
      </c>
      <c r="L48">
        <v>0.99999999999852995</v>
      </c>
      <c r="M48">
        <v>99.998944991712705</v>
      </c>
      <c r="Q48" t="s">
        <v>25</v>
      </c>
      <c r="R48" t="s">
        <v>189</v>
      </c>
      <c r="S48" t="s">
        <v>66</v>
      </c>
      <c r="T48">
        <v>0.182476</v>
      </c>
      <c r="U48">
        <v>0.182476</v>
      </c>
      <c r="V48">
        <v>9.1782000000000002E-2</v>
      </c>
      <c r="W48">
        <v>0</v>
      </c>
      <c r="X48">
        <v>1.2620800000000001</v>
      </c>
      <c r="Y48">
        <v>1.0309330000000001</v>
      </c>
      <c r="Z48">
        <v>1.8166180000000001</v>
      </c>
    </row>
    <row r="49" spans="1:26">
      <c r="A49" t="s">
        <v>105</v>
      </c>
      <c r="B49" t="s">
        <v>166</v>
      </c>
      <c r="C49">
        <v>3</v>
      </c>
      <c r="D49">
        <v>5.7692307692307603</v>
      </c>
      <c r="E49">
        <v>0.63166504544593605</v>
      </c>
      <c r="F49" t="s">
        <v>167</v>
      </c>
      <c r="G49">
        <v>30</v>
      </c>
      <c r="H49">
        <v>1394</v>
      </c>
      <c r="I49">
        <v>19235</v>
      </c>
      <c r="J49">
        <v>1.3798421807747401</v>
      </c>
      <c r="K49">
        <v>1</v>
      </c>
      <c r="L49">
        <v>0.99988706964142704</v>
      </c>
      <c r="M49">
        <v>99.998132691107202</v>
      </c>
      <c r="Q49" t="s">
        <v>26</v>
      </c>
      <c r="R49" t="s">
        <v>26</v>
      </c>
      <c r="S49" t="s">
        <v>68</v>
      </c>
      <c r="T49">
        <v>0.210202</v>
      </c>
      <c r="U49">
        <v>0.210202</v>
      </c>
      <c r="V49">
        <v>1.1270000000000001E-2</v>
      </c>
      <c r="W49">
        <v>1.962377</v>
      </c>
      <c r="X49">
        <v>0.95163799999999998</v>
      </c>
      <c r="Y49">
        <v>0.43798500000000001</v>
      </c>
      <c r="Z49">
        <v>0.96415300000000004</v>
      </c>
    </row>
    <row r="50" spans="1:26">
      <c r="A50" t="s">
        <v>105</v>
      </c>
      <c r="B50" t="s">
        <v>168</v>
      </c>
      <c r="C50">
        <v>11</v>
      </c>
      <c r="D50">
        <v>21.1538461538461</v>
      </c>
      <c r="E50">
        <v>0.74956381396976401</v>
      </c>
      <c r="F50" t="s">
        <v>169</v>
      </c>
      <c r="G50">
        <v>30</v>
      </c>
      <c r="H50">
        <v>7488</v>
      </c>
      <c r="I50">
        <v>19235</v>
      </c>
      <c r="J50">
        <v>0.94188479344729303</v>
      </c>
      <c r="K50">
        <v>1</v>
      </c>
      <c r="L50">
        <v>0.99977504501286096</v>
      </c>
      <c r="M50">
        <v>99.999972161549707</v>
      </c>
      <c r="Q50" t="s">
        <v>31</v>
      </c>
      <c r="R50" t="s">
        <v>187</v>
      </c>
      <c r="S50" t="s">
        <v>80</v>
      </c>
      <c r="T50">
        <v>0.45366800000000002</v>
      </c>
      <c r="U50">
        <v>0.45366800000000002</v>
      </c>
      <c r="V50">
        <v>0.24429300000000001</v>
      </c>
      <c r="W50">
        <v>2.7223199999999999</v>
      </c>
      <c r="X50">
        <v>1.0039039999999999</v>
      </c>
      <c r="Y50">
        <v>1.4149179999999999</v>
      </c>
      <c r="Z50">
        <v>1.1787989999999999</v>
      </c>
    </row>
    <row r="51" spans="1:26">
      <c r="A51" t="s">
        <v>141</v>
      </c>
      <c r="B51" t="s">
        <v>170</v>
      </c>
      <c r="C51">
        <v>11</v>
      </c>
      <c r="D51">
        <v>21.1538461538461</v>
      </c>
      <c r="E51">
        <v>0.75276455245741303</v>
      </c>
      <c r="F51" t="s">
        <v>169</v>
      </c>
      <c r="G51">
        <v>30</v>
      </c>
      <c r="H51">
        <v>7458</v>
      </c>
      <c r="I51">
        <v>19113</v>
      </c>
      <c r="J51">
        <v>0.93967551622418799</v>
      </c>
      <c r="K51">
        <v>1</v>
      </c>
      <c r="L51">
        <v>1</v>
      </c>
      <c r="M51">
        <v>99.999985718806698</v>
      </c>
      <c r="Q51" t="s">
        <v>32</v>
      </c>
      <c r="R51" t="s">
        <v>190</v>
      </c>
      <c r="S51" t="s">
        <v>72</v>
      </c>
      <c r="T51">
        <v>0.27642</v>
      </c>
      <c r="U51">
        <v>0.27642</v>
      </c>
      <c r="V51">
        <v>6.565E-2</v>
      </c>
      <c r="W51">
        <v>1.350894</v>
      </c>
      <c r="X51">
        <v>1.1891130000000001</v>
      </c>
      <c r="Y51">
        <v>0</v>
      </c>
      <c r="Z51">
        <v>1.000685</v>
      </c>
    </row>
    <row r="52" spans="1:26">
      <c r="A52" t="s">
        <v>105</v>
      </c>
      <c r="B52" t="s">
        <v>171</v>
      </c>
      <c r="C52">
        <v>5</v>
      </c>
      <c r="D52">
        <v>9.6153846153846096</v>
      </c>
      <c r="E52">
        <v>0.99895735089151605</v>
      </c>
      <c r="F52" t="s">
        <v>172</v>
      </c>
      <c r="G52">
        <v>30</v>
      </c>
      <c r="H52">
        <v>7263</v>
      </c>
      <c r="I52">
        <v>19235</v>
      </c>
      <c r="J52">
        <v>0.44139244572949599</v>
      </c>
      <c r="K52">
        <v>1</v>
      </c>
      <c r="L52">
        <v>0.99999999999997202</v>
      </c>
      <c r="M52">
        <v>100</v>
      </c>
      <c r="Q52" t="s">
        <v>34</v>
      </c>
      <c r="R52" t="s">
        <v>185</v>
      </c>
      <c r="S52" t="s">
        <v>58</v>
      </c>
      <c r="T52">
        <v>5.90399999999999E-3</v>
      </c>
      <c r="U52">
        <v>5.9040000000000004E-3</v>
      </c>
      <c r="V52">
        <v>0.17105100000000001</v>
      </c>
      <c r="W52">
        <v>0.79723200000000005</v>
      </c>
      <c r="X52">
        <v>1.7155689999999999</v>
      </c>
      <c r="Y52">
        <v>0</v>
      </c>
      <c r="Z52">
        <v>0</v>
      </c>
    </row>
    <row r="53" spans="1:26">
      <c r="Q53" t="s">
        <v>37</v>
      </c>
      <c r="R53" t="s">
        <v>199</v>
      </c>
      <c r="S53" t="s">
        <v>63</v>
      </c>
      <c r="T53">
        <v>3.3522000000000003E-2</v>
      </c>
      <c r="U53">
        <v>3.3522000000000003E-2</v>
      </c>
      <c r="V53">
        <v>1.7611000000000002E-2</v>
      </c>
      <c r="W53">
        <v>0</v>
      </c>
      <c r="X53">
        <v>0</v>
      </c>
      <c r="Y53">
        <v>0.38185200000000002</v>
      </c>
      <c r="Z53">
        <v>1.033012</v>
      </c>
    </row>
    <row r="54" spans="1:26">
      <c r="Q54" t="s">
        <v>38</v>
      </c>
      <c r="R54" t="s">
        <v>178</v>
      </c>
      <c r="S54" t="s">
        <v>79</v>
      </c>
      <c r="T54">
        <v>0.417714999999999</v>
      </c>
      <c r="U54">
        <v>0.417715</v>
      </c>
      <c r="V54">
        <v>0.21326500000000001</v>
      </c>
      <c r="W54">
        <v>0</v>
      </c>
      <c r="X54">
        <v>2.228221</v>
      </c>
      <c r="Y54">
        <v>1.335974</v>
      </c>
      <c r="Z54">
        <v>1.911103</v>
      </c>
    </row>
    <row r="55" spans="1:26">
      <c r="Q55" t="s">
        <v>39</v>
      </c>
      <c r="R55" t="s">
        <v>192</v>
      </c>
      <c r="S55" t="s">
        <v>77</v>
      </c>
      <c r="T55">
        <v>0.36506499999999997</v>
      </c>
      <c r="U55">
        <v>0.36506499999999997</v>
      </c>
      <c r="V55">
        <v>0.116301</v>
      </c>
      <c r="W55">
        <v>0.637934</v>
      </c>
      <c r="X55">
        <v>1.005919</v>
      </c>
      <c r="Y55">
        <v>2.0586929999999999</v>
      </c>
      <c r="Z55">
        <v>1.290124</v>
      </c>
    </row>
    <row r="56" spans="1:26">
      <c r="Q56" t="s">
        <v>40</v>
      </c>
      <c r="R56" t="s">
        <v>194</v>
      </c>
      <c r="S56" t="s">
        <v>61</v>
      </c>
      <c r="T56">
        <v>2.5602E-2</v>
      </c>
      <c r="U56">
        <v>2.5602E-2</v>
      </c>
      <c r="V56">
        <v>9.8361000000000004E-2</v>
      </c>
      <c r="W56">
        <v>1.604886</v>
      </c>
      <c r="X56">
        <v>3.397907</v>
      </c>
      <c r="Y56">
        <v>0</v>
      </c>
      <c r="Z56">
        <v>0</v>
      </c>
    </row>
    <row r="57" spans="1:26">
      <c r="Q57" t="s">
        <v>41</v>
      </c>
      <c r="R57" t="s">
        <v>197</v>
      </c>
      <c r="S57" t="s">
        <v>76</v>
      </c>
      <c r="T57">
        <v>0.31812399999999902</v>
      </c>
      <c r="U57">
        <v>0.31812400000000002</v>
      </c>
      <c r="V57">
        <v>8.0171000000000006E-2</v>
      </c>
      <c r="W57">
        <v>0</v>
      </c>
      <c r="X57">
        <v>0</v>
      </c>
      <c r="Y57">
        <v>2.6852049999999998</v>
      </c>
      <c r="Z57">
        <v>5.1026220000000002</v>
      </c>
    </row>
    <row r="58" spans="1:26">
      <c r="Q58" t="s">
        <v>43</v>
      </c>
      <c r="R58" t="s">
        <v>181</v>
      </c>
      <c r="S58" t="s">
        <v>59</v>
      </c>
      <c r="T58">
        <v>1.0687E-2</v>
      </c>
      <c r="U58">
        <v>1.0687E-2</v>
      </c>
      <c r="V58">
        <v>0.111057</v>
      </c>
      <c r="W58">
        <v>1.185705</v>
      </c>
      <c r="X58">
        <v>1.0229919999999999</v>
      </c>
      <c r="Y58">
        <v>9.1395000000000004E-2</v>
      </c>
      <c r="Z58">
        <v>1.2190669999999999</v>
      </c>
    </row>
    <row r="59" spans="1:26">
      <c r="Q59" t="s">
        <v>45</v>
      </c>
      <c r="R59" t="s">
        <v>180</v>
      </c>
      <c r="S59" t="s">
        <v>60</v>
      </c>
      <c r="T59">
        <v>1.2359999999999999E-2</v>
      </c>
      <c r="U59">
        <v>1.2359999999999999E-2</v>
      </c>
      <c r="V59">
        <v>0.15682399999999999</v>
      </c>
      <c r="W59">
        <v>0.38665500000000003</v>
      </c>
      <c r="X59">
        <v>0.71676700000000004</v>
      </c>
      <c r="Y59">
        <v>0</v>
      </c>
      <c r="Z59">
        <v>0</v>
      </c>
    </row>
    <row r="60" spans="1:26">
      <c r="W60">
        <f>AVERAGE(W39:W59)</f>
        <v>0.70319899999999991</v>
      </c>
      <c r="X60">
        <f t="shared" ref="X60:Y60" si="7">AVERAGE(X39:X59)</f>
        <v>1.1526017142857143</v>
      </c>
      <c r="Y60">
        <f t="shared" si="7"/>
        <v>0.94816942857142839</v>
      </c>
    </row>
    <row r="61" spans="1:26">
      <c r="W61">
        <f>SUM(W39:W59)</f>
        <v>14.767178999999999</v>
      </c>
      <c r="X61">
        <f t="shared" ref="X61:Y61" si="8">SUM(X39:X59)</f>
        <v>24.204636000000001</v>
      </c>
      <c r="Y61">
        <f t="shared" si="8"/>
        <v>19.911557999999996</v>
      </c>
    </row>
    <row r="63" spans="1:26">
      <c r="Q63" t="s">
        <v>202</v>
      </c>
      <c r="R63" t="s">
        <v>3</v>
      </c>
    </row>
    <row r="64" spans="1:26">
      <c r="Q64" t="s">
        <v>174</v>
      </c>
      <c r="R64" s="2">
        <v>0.77589728571428562</v>
      </c>
    </row>
    <row r="65" spans="14:18">
      <c r="Q65" t="s">
        <v>173</v>
      </c>
      <c r="R65" s="2">
        <v>0.77589728571428562</v>
      </c>
    </row>
    <row r="66" spans="14:18">
      <c r="Q66" t="s">
        <v>175</v>
      </c>
      <c r="R66" s="2">
        <v>1.1526017142857143</v>
      </c>
    </row>
    <row r="67" spans="14:18">
      <c r="Q67" t="s">
        <v>176</v>
      </c>
      <c r="R67" s="2">
        <v>1.345553875</v>
      </c>
    </row>
    <row r="69" spans="14:18">
      <c r="Q69" t="s">
        <v>201</v>
      </c>
      <c r="R69" t="s">
        <v>3</v>
      </c>
    </row>
    <row r="70" spans="14:18">
      <c r="Q70" t="s">
        <v>174</v>
      </c>
      <c r="R70" s="2">
        <v>5.4312809999999994</v>
      </c>
    </row>
    <row r="71" spans="14:18">
      <c r="Q71" t="s">
        <v>173</v>
      </c>
      <c r="R71" s="2">
        <v>5.4312809999999994</v>
      </c>
    </row>
    <row r="72" spans="14:18">
      <c r="N72" s="2">
        <v>0.28260099999999999</v>
      </c>
      <c r="Q72" t="s">
        <v>175</v>
      </c>
      <c r="R72" s="2">
        <v>10.764431</v>
      </c>
    </row>
    <row r="73" spans="14:18">
      <c r="N73" s="2">
        <v>0.33783742857142857</v>
      </c>
      <c r="Q73" t="s">
        <v>176</v>
      </c>
      <c r="R73" s="2">
        <v>24.204636000000001</v>
      </c>
    </row>
    <row r="74" spans="14:18">
      <c r="N74" s="2">
        <v>0.68842274999999997</v>
      </c>
    </row>
    <row r="75" spans="14:18">
      <c r="N75" s="2">
        <v>0.70319899999999991</v>
      </c>
      <c r="Q75" t="s">
        <v>202</v>
      </c>
      <c r="R75" t="s">
        <v>5</v>
      </c>
    </row>
    <row r="76" spans="14:18">
      <c r="Q76" t="s">
        <v>173</v>
      </c>
      <c r="R76" s="2">
        <v>0.28260099999999999</v>
      </c>
    </row>
    <row r="77" spans="14:18">
      <c r="Q77" t="s">
        <v>174</v>
      </c>
      <c r="R77" s="2">
        <v>0.33783742857142857</v>
      </c>
    </row>
    <row r="78" spans="14:18">
      <c r="Q78" t="s">
        <v>176</v>
      </c>
      <c r="R78" s="2">
        <v>0.68842274999999997</v>
      </c>
    </row>
    <row r="79" spans="14:18">
      <c r="Q79" t="s">
        <v>175</v>
      </c>
      <c r="R79" s="2">
        <v>0.70319899999999991</v>
      </c>
    </row>
    <row r="81" spans="14:18">
      <c r="Q81" t="s">
        <v>201</v>
      </c>
      <c r="R81" t="s">
        <v>5</v>
      </c>
    </row>
    <row r="82" spans="14:18">
      <c r="Q82" t="s">
        <v>173</v>
      </c>
      <c r="R82" s="2">
        <v>1.978207</v>
      </c>
    </row>
    <row r="83" spans="14:18">
      <c r="Q83" t="s">
        <v>174</v>
      </c>
      <c r="R83" s="2">
        <v>2.364862</v>
      </c>
    </row>
    <row r="84" spans="14:18">
      <c r="Q84" t="s">
        <v>175</v>
      </c>
      <c r="R84" s="2">
        <v>5.5073819999999998</v>
      </c>
    </row>
    <row r="85" spans="14:18">
      <c r="Q85" t="s">
        <v>176</v>
      </c>
      <c r="R85" s="2">
        <v>14.767178999999999</v>
      </c>
    </row>
    <row r="88" spans="14:18">
      <c r="O88" t="s">
        <v>5</v>
      </c>
      <c r="P88" t="s">
        <v>202</v>
      </c>
      <c r="Q88" t="s">
        <v>202</v>
      </c>
      <c r="R88" t="s">
        <v>3</v>
      </c>
    </row>
    <row r="89" spans="14:18">
      <c r="O89" s="2">
        <v>0.77589728571428562</v>
      </c>
      <c r="P89" t="s">
        <v>174</v>
      </c>
      <c r="Q89" t="s">
        <v>174</v>
      </c>
      <c r="R89" s="2">
        <v>0.28260099999999999</v>
      </c>
    </row>
    <row r="90" spans="14:18">
      <c r="O90" s="2">
        <v>0.77589728571428562</v>
      </c>
      <c r="P90" t="s">
        <v>173</v>
      </c>
      <c r="Q90" t="s">
        <v>173</v>
      </c>
      <c r="R90" s="2">
        <v>0.33783742857142857</v>
      </c>
    </row>
    <row r="91" spans="14:18">
      <c r="O91" s="2">
        <v>1.1526017142857143</v>
      </c>
      <c r="P91" t="s">
        <v>176</v>
      </c>
      <c r="Q91" t="s">
        <v>176</v>
      </c>
      <c r="R91" s="2">
        <v>0.70319899999999991</v>
      </c>
    </row>
    <row r="92" spans="14:18">
      <c r="O92" s="2">
        <v>1.345553875</v>
      </c>
      <c r="P92" t="s">
        <v>175</v>
      </c>
      <c r="Q92" t="s">
        <v>175</v>
      </c>
      <c r="R92" s="2">
        <v>0.68842274999999997</v>
      </c>
    </row>
    <row r="94" spans="14:18">
      <c r="N94" t="s">
        <v>5</v>
      </c>
      <c r="O94" t="s">
        <v>201</v>
      </c>
      <c r="Q94" t="s">
        <v>201</v>
      </c>
      <c r="R94" t="s">
        <v>3</v>
      </c>
    </row>
    <row r="95" spans="14:18">
      <c r="N95" s="2">
        <v>2.364862</v>
      </c>
      <c r="O95" t="s">
        <v>173</v>
      </c>
      <c r="Q95" t="s">
        <v>173</v>
      </c>
      <c r="R95" s="2">
        <v>5.4312809999999994</v>
      </c>
    </row>
    <row r="96" spans="14:18">
      <c r="N96" s="2">
        <v>1.978207</v>
      </c>
      <c r="O96" t="s">
        <v>174</v>
      </c>
      <c r="Q96" t="s">
        <v>174</v>
      </c>
      <c r="R96" s="2">
        <v>5.4312809999999994</v>
      </c>
    </row>
    <row r="97" spans="14:18">
      <c r="N97" s="2">
        <v>5.5073819999999998</v>
      </c>
      <c r="O97" t="s">
        <v>175</v>
      </c>
      <c r="Q97" t="s">
        <v>175</v>
      </c>
      <c r="R97" s="2">
        <v>10.764431</v>
      </c>
    </row>
    <row r="98" spans="14:18">
      <c r="N98" s="2">
        <v>14.767178999999999</v>
      </c>
      <c r="O98" t="s">
        <v>176</v>
      </c>
      <c r="Q98" t="s">
        <v>176</v>
      </c>
      <c r="R98" s="2">
        <v>24.204636000000001</v>
      </c>
    </row>
  </sheetData>
  <sortState ref="Q64:R67">
    <sortCondition ref="R64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</vt:lpstr>
      <vt:lpstr>E_A</vt:lpstr>
      <vt:lpstr>E_W</vt:lpstr>
      <vt:lpstr>SUmmary</vt:lpstr>
      <vt:lpstr>Function</vt:lpstr>
      <vt:lpstr>Sheet2</vt:lpstr>
    </vt:vector>
  </TitlesOfParts>
  <Company>CMDB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Gelsinger</dc:creator>
  <cp:lastModifiedBy>Diego Gelsinger</cp:lastModifiedBy>
  <dcterms:created xsi:type="dcterms:W3CDTF">2015-05-10T16:44:39Z</dcterms:created>
  <dcterms:modified xsi:type="dcterms:W3CDTF">2015-05-14T02:09:35Z</dcterms:modified>
</cp:coreProperties>
</file>