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840" tabRatio="500" activeTab="4"/>
  </bookViews>
  <sheets>
    <sheet name="P" sheetId="1" r:id="rId1"/>
    <sheet name="E_A" sheetId="2" r:id="rId2"/>
    <sheet name="E_W" sheetId="3" r:id="rId3"/>
    <sheet name="Summary" sheetId="4" r:id="rId4"/>
    <sheet name="Muscle_vs_Brain" sheetId="5" r:id="rId5"/>
    <sheet name="Sheet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3" l="1"/>
  <c r="B24" i="2"/>
  <c r="L30" i="1"/>
  <c r="I17" i="6"/>
  <c r="I20" i="6"/>
  <c r="I3" i="6"/>
  <c r="I8" i="6"/>
  <c r="I5" i="6"/>
  <c r="I13" i="6"/>
  <c r="I14" i="6"/>
  <c r="D2" i="3"/>
  <c r="D2" i="2"/>
  <c r="M25" i="1"/>
  <c r="L25" i="1"/>
  <c r="G14" i="1"/>
  <c r="G15" i="1"/>
  <c r="G2" i="1"/>
  <c r="G3" i="1"/>
  <c r="G5" i="1"/>
  <c r="G4" i="1"/>
  <c r="G13" i="1"/>
</calcChain>
</file>

<file path=xl/sharedStrings.xml><?xml version="1.0" encoding="utf-8"?>
<sst xmlns="http://schemas.openxmlformats.org/spreadsheetml/2006/main" count="296" uniqueCount="107">
  <si>
    <t>dataID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</si>
  <si>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</si>
  <si>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</si>
  <si>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</si>
  <si>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</si>
  <si>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</si>
  <si>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</si>
  <si>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</si>
  <si>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</si>
  <si>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</si>
  <si>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</si>
  <si>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</si>
  <si>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</si>
  <si>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</si>
  <si>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</si>
  <si>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ADPRHL1</t>
  </si>
  <si>
    <t>APOBEC2</t>
  </si>
  <si>
    <t>C1orf127</t>
  </si>
  <si>
    <t>CALML6</t>
  </si>
  <si>
    <t>CAMK2A</t>
  </si>
  <si>
    <t>EXTL1</t>
  </si>
  <si>
    <t>HFE2</t>
  </si>
  <si>
    <t>IDI2</t>
  </si>
  <si>
    <t>L17D</t>
  </si>
  <si>
    <t>LDB3</t>
  </si>
  <si>
    <t>LRRC2</t>
  </si>
  <si>
    <t>MYL3</t>
  </si>
  <si>
    <t>NANOS1</t>
  </si>
  <si>
    <t>PAX7</t>
  </si>
  <si>
    <t>PITX2</t>
  </si>
  <si>
    <t>PPAPDC3</t>
  </si>
  <si>
    <t>PRPH2</t>
  </si>
  <si>
    <t>SMYD1</t>
  </si>
  <si>
    <t>SYPL2</t>
  </si>
  <si>
    <t>TBX1</t>
  </si>
  <si>
    <t>Up-regulated genes</t>
  </si>
  <si>
    <t>Enhancer elements under selection</t>
  </si>
  <si>
    <t>Enhancer regulatory sites under positive selection</t>
  </si>
  <si>
    <t>Enhancer regulatory sites under negative selection</t>
  </si>
  <si>
    <t>NaN</t>
  </si>
  <si>
    <t>total</t>
  </si>
  <si>
    <t>selection</t>
  </si>
  <si>
    <t>postive</t>
  </si>
  <si>
    <t>negative</t>
  </si>
  <si>
    <t>Promoter elements under selection</t>
  </si>
  <si>
    <t>Promoter regulatory sites under positive selection</t>
  </si>
  <si>
    <t>Promoter regulatory sites under negative selection</t>
  </si>
  <si>
    <r>
      <t>cis</t>
    </r>
    <r>
      <rPr>
        <sz val="12"/>
        <color theme="1"/>
        <rFont val="Calibri"/>
        <family val="2"/>
        <scheme val="minor"/>
      </rPr>
      <t xml:space="preserve">-Regulatiory Elements of </t>
    </r>
  </si>
  <si>
    <t>Muscle</t>
  </si>
  <si>
    <t>Up-regulated</t>
  </si>
  <si>
    <t>proximal</t>
  </si>
  <si>
    <t>distal</t>
  </si>
  <si>
    <t>Down-regulated genes</t>
  </si>
  <si>
    <t>Promoters under selection</t>
  </si>
  <si>
    <t>Promoters sites under positive selection</t>
  </si>
  <si>
    <t>Promoter sites under negative selection</t>
  </si>
  <si>
    <t>Brain</t>
  </si>
  <si>
    <t>Enhancers under selection</t>
  </si>
  <si>
    <t>Enhancer sites under positive selection</t>
  </si>
  <si>
    <t>Enhancer sites under negative selection</t>
  </si>
  <si>
    <t>Regulatory elements under selection</t>
  </si>
  <si>
    <t>Regulatory sites under positive selection</t>
  </si>
  <si>
    <t>Regulatory sites under negative selection</t>
  </si>
  <si>
    <t>Down-regulated</t>
  </si>
  <si>
    <t>Nanos homolog 1 (Drosophila)</t>
  </si>
  <si>
    <t>Myosin, light chain 3, alkali; ventricular, skeletal, slow</t>
  </si>
  <si>
    <t>Calmodulin-like 6</t>
  </si>
  <si>
    <t>Hemochromatosis type 2 (juvenile)</t>
  </si>
  <si>
    <t>Isopentenyl-diphosphate delta isomerase 2</t>
  </si>
  <si>
    <t>Paired-like homeodomain 2</t>
  </si>
  <si>
    <t>Exostosin-like glycosyltransferase 1</t>
  </si>
  <si>
    <t>SET and MYND domain containing 1</t>
  </si>
  <si>
    <t>Paired box 7</t>
  </si>
  <si>
    <t>Peripherin 2 (retinal degeneration, slow)</t>
  </si>
  <si>
    <t>Apolipoprotein B mRNA editing enzyme, catalytic polypeptide-like 2</t>
  </si>
  <si>
    <t>Synaptophysin-like 2</t>
  </si>
  <si>
    <t>Phosphatidic acid phosphatase type 2 domain containing 3</t>
  </si>
  <si>
    <t>Chromosome 1 open reading frame 127</t>
  </si>
  <si>
    <t>ADP-ribosylhydrolase like 1</t>
  </si>
  <si>
    <t>T-box 1</t>
  </si>
  <si>
    <t>Calcium/calmodulin-dependent protein kinase II alpha</t>
  </si>
  <si>
    <t>LIM domain binding 3</t>
  </si>
  <si>
    <t>Leucine rich repeat containing 2</t>
  </si>
  <si>
    <t>Interleukin 17D</t>
  </si>
  <si>
    <t>IL17D</t>
  </si>
  <si>
    <t>APOBEC2,</t>
  </si>
  <si>
    <t>ADPRHL1,</t>
  </si>
  <si>
    <t>MYL3,</t>
  </si>
  <si>
    <t>NANOS1,</t>
  </si>
  <si>
    <t>LDB3,</t>
  </si>
  <si>
    <t>CALML6,</t>
  </si>
  <si>
    <t>SMYD1,</t>
  </si>
  <si>
    <t>PPAPDC3,</t>
  </si>
  <si>
    <t>PAX7,</t>
  </si>
  <si>
    <t>TBX1,</t>
  </si>
  <si>
    <t>HFE2,</t>
  </si>
  <si>
    <t>LRRC2,</t>
  </si>
  <si>
    <t>EXTL1,</t>
  </si>
  <si>
    <t>PRPH2,</t>
  </si>
  <si>
    <t>C1ORF127,</t>
  </si>
  <si>
    <t>average</t>
  </si>
  <si>
    <t>promoter</t>
  </si>
  <si>
    <t>enhancer</t>
  </si>
  <si>
    <t>Muscle Promoter</t>
  </si>
  <si>
    <t>Muscle Enhancer</t>
  </si>
  <si>
    <t>Brain Promoter</t>
  </si>
  <si>
    <t>Brain Enhancer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</si>
</sst>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P!$C$2:$C$21</c:f>
                <c:numCache>
                  <c:formatCode>General</c:formatCode>
                  <c:ptCount val="20"/>
                  <c:pt idx="0">
                    <c:v>0.000738</c:v>
                  </c:pt>
                  <c:pt idx="1">
                    <c:v>0.001034</c:v>
                  </c:pt>
                  <c:pt idx="2">
                    <c:v>0.002158</c:v>
                  </c:pt>
                  <c:pt idx="3">
                    <c:v>0.002731</c:v>
                  </c:pt>
                  <c:pt idx="4">
                    <c:v>0.088001</c:v>
                  </c:pt>
                  <c:pt idx="5">
                    <c:v>0.0723</c:v>
                  </c:pt>
                  <c:pt idx="6">
                    <c:v>0.092174</c:v>
                  </c:pt>
                  <c:pt idx="7">
                    <c:v>0.048309</c:v>
                  </c:pt>
                  <c:pt idx="8">
                    <c:v>0.0654905</c:v>
                  </c:pt>
                  <c:pt idx="9">
                    <c:v>0.102453</c:v>
                  </c:pt>
                  <c:pt idx="10">
                    <c:v>0.09575</c:v>
                  </c:pt>
                  <c:pt idx="11">
                    <c:v>0.015556</c:v>
                  </c:pt>
                  <c:pt idx="12">
                    <c:v>0.016636</c:v>
                  </c:pt>
                  <c:pt idx="13">
                    <c:v>0.019015</c:v>
                  </c:pt>
                  <c:pt idx="14">
                    <c:v>0.078918</c:v>
                  </c:pt>
                  <c:pt idx="15">
                    <c:v>0.129389</c:v>
                  </c:pt>
                  <c:pt idx="16">
                    <c:v>0.103596</c:v>
                  </c:pt>
                  <c:pt idx="17">
                    <c:v>0.445085</c:v>
                  </c:pt>
                  <c:pt idx="18">
                    <c:v>0.120359</c:v>
                  </c:pt>
                  <c:pt idx="19">
                    <c:v>0.304835</c:v>
                  </c:pt>
                </c:numCache>
              </c:numRef>
            </c:plus>
            <c:minus>
              <c:numRef>
                <c:f>P!$C$2:$C$21</c:f>
                <c:numCache>
                  <c:formatCode>General</c:formatCode>
                  <c:ptCount val="20"/>
                  <c:pt idx="0">
                    <c:v>0.000738</c:v>
                  </c:pt>
                  <c:pt idx="1">
                    <c:v>0.001034</c:v>
                  </c:pt>
                  <c:pt idx="2">
                    <c:v>0.002158</c:v>
                  </c:pt>
                  <c:pt idx="3">
                    <c:v>0.002731</c:v>
                  </c:pt>
                  <c:pt idx="4">
                    <c:v>0.088001</c:v>
                  </c:pt>
                  <c:pt idx="5">
                    <c:v>0.0723</c:v>
                  </c:pt>
                  <c:pt idx="6">
                    <c:v>0.092174</c:v>
                  </c:pt>
                  <c:pt idx="7">
                    <c:v>0.048309</c:v>
                  </c:pt>
                  <c:pt idx="8">
                    <c:v>0.0654905</c:v>
                  </c:pt>
                  <c:pt idx="9">
                    <c:v>0.102453</c:v>
                  </c:pt>
                  <c:pt idx="10">
                    <c:v>0.09575</c:v>
                  </c:pt>
                  <c:pt idx="11">
                    <c:v>0.015556</c:v>
                  </c:pt>
                  <c:pt idx="12">
                    <c:v>0.016636</c:v>
                  </c:pt>
                  <c:pt idx="13">
                    <c:v>0.019015</c:v>
                  </c:pt>
                  <c:pt idx="14">
                    <c:v>0.078918</c:v>
                  </c:pt>
                  <c:pt idx="15">
                    <c:v>0.129389</c:v>
                  </c:pt>
                  <c:pt idx="16">
                    <c:v>0.103596</c:v>
                  </c:pt>
                  <c:pt idx="17">
                    <c:v>0.445085</c:v>
                  </c:pt>
                  <c:pt idx="18">
                    <c:v>0.120359</c:v>
                  </c:pt>
                  <c:pt idx="19">
                    <c:v>0.304835</c:v>
                  </c:pt>
                </c:numCache>
              </c:numRef>
            </c:minus>
          </c:errBars>
          <c:cat>
            <c:strRef>
              <c:f>P!$A$2:$A$21</c:f>
              <c:strCache>
                <c:ptCount val="20"/>
                <c:pt idx="0">
                  <c:v>NANOS1</c:v>
                </c:pt>
                <c:pt idx="1">
                  <c:v>MYL3</c:v>
                </c:pt>
                <c:pt idx="2">
                  <c:v>CALML6</c:v>
                </c:pt>
                <c:pt idx="3">
                  <c:v>HFE2</c:v>
                </c:pt>
                <c:pt idx="4">
                  <c:v>IDI2</c:v>
                </c:pt>
                <c:pt idx="5">
                  <c:v>PITX2</c:v>
                </c:pt>
                <c:pt idx="6">
                  <c:v>L17D</c:v>
                </c:pt>
                <c:pt idx="7">
                  <c:v>EXTL1</c:v>
                </c:pt>
                <c:pt idx="8">
                  <c:v>SMYD1</c:v>
                </c:pt>
                <c:pt idx="9">
                  <c:v>PAX7</c:v>
                </c:pt>
                <c:pt idx="10">
                  <c:v>PRPH2</c:v>
                </c:pt>
                <c:pt idx="11">
                  <c:v>APOBEC2</c:v>
                </c:pt>
                <c:pt idx="12">
                  <c:v>SYPL2</c:v>
                </c:pt>
                <c:pt idx="13">
                  <c:v>PPAPDC3</c:v>
                </c:pt>
                <c:pt idx="14">
                  <c:v>C1orf127</c:v>
                </c:pt>
                <c:pt idx="15">
                  <c:v>ADPRHL1</c:v>
                </c:pt>
                <c:pt idx="16">
                  <c:v>TBX1</c:v>
                </c:pt>
                <c:pt idx="17">
                  <c:v>CAMK2A</c:v>
                </c:pt>
                <c:pt idx="18">
                  <c:v>LDB3</c:v>
                </c:pt>
                <c:pt idx="19">
                  <c:v>LRRC2</c:v>
                </c:pt>
              </c:strCache>
            </c:strRef>
          </c:cat>
          <c:val>
            <c:numRef>
              <c:f>P!$B$2:$B$21</c:f>
              <c:numCache>
                <c:formatCode>General</c:formatCode>
                <c:ptCount val="20"/>
                <c:pt idx="0">
                  <c:v>1.2E-5</c:v>
                </c:pt>
                <c:pt idx="1">
                  <c:v>0.000234</c:v>
                </c:pt>
                <c:pt idx="2">
                  <c:v>0.000755</c:v>
                </c:pt>
                <c:pt idx="3">
                  <c:v>0.00218</c:v>
                </c:pt>
                <c:pt idx="4">
                  <c:v>0.004973</c:v>
                </c:pt>
                <c:pt idx="5">
                  <c:v>0.005229</c:v>
                </c:pt>
                <c:pt idx="6">
                  <c:v>0.006522</c:v>
                </c:pt>
                <c:pt idx="7">
                  <c:v>0.008264</c:v>
                </c:pt>
                <c:pt idx="8">
                  <c:v>0.009965</c:v>
                </c:pt>
                <c:pt idx="9">
                  <c:v>0.011335</c:v>
                </c:pt>
                <c:pt idx="10">
                  <c:v>0.023337</c:v>
                </c:pt>
                <c:pt idx="11">
                  <c:v>0.060575</c:v>
                </c:pt>
                <c:pt idx="12">
                  <c:v>0.133755</c:v>
                </c:pt>
                <c:pt idx="13">
                  <c:v>0.13508</c:v>
                </c:pt>
                <c:pt idx="14">
                  <c:v>0.201212</c:v>
                </c:pt>
                <c:pt idx="15">
                  <c:v>0.358249</c:v>
                </c:pt>
                <c:pt idx="16">
                  <c:v>0.552329</c:v>
                </c:pt>
                <c:pt idx="17">
                  <c:v>0.554409</c:v>
                </c:pt>
                <c:pt idx="18">
                  <c:v>0.639202</c:v>
                </c:pt>
                <c:pt idx="19">
                  <c:v>0.694273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290712"/>
        <c:axId val="-2045308728"/>
      </c:barChart>
      <c:catAx>
        <c:axId val="-20452907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45308728"/>
        <c:crosses val="autoZero"/>
        <c:auto val="1"/>
        <c:lblAlgn val="ctr"/>
        <c:lblOffset val="100"/>
        <c:noMultiLvlLbl val="0"/>
      </c:catAx>
      <c:valAx>
        <c:axId val="-2045308728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ρ (Fraction of sites under selection within functional elements)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562207085434"/>
              <c:y val="0.917362637362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529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smGrid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Muscle_vs_Brain!$N$1:$Q$1</c:f>
              <c:strCache>
                <c:ptCount val="4"/>
                <c:pt idx="0">
                  <c:v>Muscle Promoter</c:v>
                </c:pt>
                <c:pt idx="1">
                  <c:v>Brain Promoter</c:v>
                </c:pt>
                <c:pt idx="2">
                  <c:v>Muscle Enhancer</c:v>
                </c:pt>
                <c:pt idx="3">
                  <c:v>Brain Enhancer</c:v>
                </c:pt>
              </c:strCache>
            </c:strRef>
          </c:cat>
          <c:val>
            <c:numRef>
              <c:f>(Muscle_vs_Brain!$N$3,Muscle_vs_Brain!$N$12,Muscle_vs_Brain!$N$5,Muscle_vs_Brain!$N$14)</c:f>
              <c:numCache>
                <c:formatCode>General</c:formatCode>
                <c:ptCount val="4"/>
                <c:pt idx="0">
                  <c:v>0.300945</c:v>
                </c:pt>
                <c:pt idx="1">
                  <c:v>0.530737666666667</c:v>
                </c:pt>
                <c:pt idx="2">
                  <c:v>0.213112</c:v>
                </c:pt>
                <c:pt idx="3">
                  <c:v>0.405791662162162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82664"/>
        <c:axId val="1541921176"/>
      </c:barChart>
      <c:catAx>
        <c:axId val="1550482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1921176"/>
        <c:crosses val="autoZero"/>
        <c:auto val="1"/>
        <c:lblAlgn val="ctr"/>
        <c:lblOffset val="100"/>
        <c:noMultiLvlLbl val="0"/>
      </c:catAx>
      <c:valAx>
        <c:axId val="1541921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Fraction of sites under selection within functional elements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5048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E_A!$C$2:$C$21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0.493853</c:v>
                  </c:pt>
                  <c:pt idx="2">
                    <c:v>1.835059</c:v>
                  </c:pt>
                  <c:pt idx="3">
                    <c:v>0.141487</c:v>
                  </c:pt>
                  <c:pt idx="4">
                    <c:v>0.726792</c:v>
                  </c:pt>
                  <c:pt idx="5">
                    <c:v>0.348</c:v>
                  </c:pt>
                  <c:pt idx="6">
                    <c:v>0.02391</c:v>
                  </c:pt>
                  <c:pt idx="7">
                    <c:v>0.031932</c:v>
                  </c:pt>
                  <c:pt idx="8">
                    <c:v>0.696222</c:v>
                  </c:pt>
                  <c:pt idx="9">
                    <c:v>0.0</c:v>
                  </c:pt>
                  <c:pt idx="10">
                    <c:v>0.118582</c:v>
                  </c:pt>
                  <c:pt idx="11">
                    <c:v>0.228056</c:v>
                  </c:pt>
                  <c:pt idx="12">
                    <c:v>0.975693</c:v>
                  </c:pt>
                  <c:pt idx="13">
                    <c:v>0.641086</c:v>
                  </c:pt>
                  <c:pt idx="14">
                    <c:v>0.330342</c:v>
                  </c:pt>
                  <c:pt idx="15">
                    <c:v>0.75298</c:v>
                  </c:pt>
                  <c:pt idx="16">
                    <c:v>0.719972</c:v>
                  </c:pt>
                  <c:pt idx="17">
                    <c:v>1.541242</c:v>
                  </c:pt>
                  <c:pt idx="18">
                    <c:v>1.23099</c:v>
                  </c:pt>
                  <c:pt idx="19">
                    <c:v>3.177377</c:v>
                  </c:pt>
                </c:numCache>
              </c:numRef>
            </c:plus>
            <c:minus>
              <c:numRef>
                <c:f>E_A!$C$2:$C$21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0.493853</c:v>
                  </c:pt>
                  <c:pt idx="2">
                    <c:v>1.835059</c:v>
                  </c:pt>
                  <c:pt idx="3">
                    <c:v>0.141487</c:v>
                  </c:pt>
                  <c:pt idx="4">
                    <c:v>0.726792</c:v>
                  </c:pt>
                  <c:pt idx="5">
                    <c:v>0.348</c:v>
                  </c:pt>
                  <c:pt idx="6">
                    <c:v>0.02391</c:v>
                  </c:pt>
                  <c:pt idx="7">
                    <c:v>0.031932</c:v>
                  </c:pt>
                  <c:pt idx="8">
                    <c:v>0.696222</c:v>
                  </c:pt>
                  <c:pt idx="9">
                    <c:v>0.0</c:v>
                  </c:pt>
                  <c:pt idx="10">
                    <c:v>0.118582</c:v>
                  </c:pt>
                  <c:pt idx="11">
                    <c:v>0.228056</c:v>
                  </c:pt>
                  <c:pt idx="12">
                    <c:v>0.975693</c:v>
                  </c:pt>
                  <c:pt idx="13">
                    <c:v>0.641086</c:v>
                  </c:pt>
                  <c:pt idx="14">
                    <c:v>0.330342</c:v>
                  </c:pt>
                  <c:pt idx="15">
                    <c:v>0.75298</c:v>
                  </c:pt>
                  <c:pt idx="16">
                    <c:v>0.719972</c:v>
                  </c:pt>
                  <c:pt idx="17">
                    <c:v>1.541242</c:v>
                  </c:pt>
                  <c:pt idx="18">
                    <c:v>1.23099</c:v>
                  </c:pt>
                  <c:pt idx="19">
                    <c:v>3.177377</c:v>
                  </c:pt>
                </c:numCache>
              </c:numRef>
            </c:minus>
          </c:errBars>
          <c:cat>
            <c:strRef>
              <c:f>E_A!$A$2:$A$21</c:f>
              <c:strCache>
                <c:ptCount val="20"/>
                <c:pt idx="0">
                  <c:v>ADPRHL1</c:v>
                </c:pt>
                <c:pt idx="1">
                  <c:v>APOBEC2</c:v>
                </c:pt>
                <c:pt idx="2">
                  <c:v>C1orf127</c:v>
                </c:pt>
                <c:pt idx="3">
                  <c:v>CALML6</c:v>
                </c:pt>
                <c:pt idx="4">
                  <c:v>HFE2</c:v>
                </c:pt>
                <c:pt idx="5">
                  <c:v>LDB3</c:v>
                </c:pt>
                <c:pt idx="6">
                  <c:v>LRRC2</c:v>
                </c:pt>
                <c:pt idx="7">
                  <c:v>MYL3</c:v>
                </c:pt>
                <c:pt idx="8">
                  <c:v>NANOS1</c:v>
                </c:pt>
                <c:pt idx="9">
                  <c:v>PAX7</c:v>
                </c:pt>
                <c:pt idx="10">
                  <c:v>PPAPDC3</c:v>
                </c:pt>
                <c:pt idx="11">
                  <c:v>SYPL2</c:v>
                </c:pt>
                <c:pt idx="12">
                  <c:v>TBX1</c:v>
                </c:pt>
                <c:pt idx="13">
                  <c:v>EXTL1</c:v>
                </c:pt>
                <c:pt idx="14">
                  <c:v>PITX2</c:v>
                </c:pt>
                <c:pt idx="15">
                  <c:v>L17D</c:v>
                </c:pt>
                <c:pt idx="16">
                  <c:v>CAMK2A</c:v>
                </c:pt>
                <c:pt idx="17">
                  <c:v>IDI2</c:v>
                </c:pt>
                <c:pt idx="18">
                  <c:v>SMYD1</c:v>
                </c:pt>
                <c:pt idx="19">
                  <c:v>PRPH2</c:v>
                </c:pt>
              </c:strCache>
            </c:strRef>
          </c:cat>
          <c:val>
            <c:numRef>
              <c:f>E_A!$B$2:$B$21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0.031355</c:v>
                </c:pt>
                <c:pt idx="14">
                  <c:v>1.457834</c:v>
                </c:pt>
                <c:pt idx="15">
                  <c:v>1.777317</c:v>
                </c:pt>
                <c:pt idx="16">
                  <c:v>2.403376</c:v>
                </c:pt>
                <c:pt idx="17">
                  <c:v>4.078418</c:v>
                </c:pt>
                <c:pt idx="18">
                  <c:v>8.136014</c:v>
                </c:pt>
                <c:pt idx="19">
                  <c:v>9.454489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898168"/>
        <c:axId val="1542908024"/>
      </c:barChart>
      <c:catAx>
        <c:axId val="1542898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42908024"/>
        <c:crosses val="autoZero"/>
        <c:auto val="1"/>
        <c:lblAlgn val="ctr"/>
        <c:lblOffset val="100"/>
        <c:noMultiLvlLbl val="0"/>
      </c:catAx>
      <c:valAx>
        <c:axId val="1542908024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E[A] per kilobase (Number of fixed differences due to positive selection - adaptive substitutions)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289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F00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E_W!$C$2:$C$21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0.799551</c:v>
                  </c:pt>
                  <c:pt idx="13">
                    <c:v>0.434147</c:v>
                  </c:pt>
                  <c:pt idx="14">
                    <c:v>0.35085</c:v>
                  </c:pt>
                  <c:pt idx="15">
                    <c:v>0.682385</c:v>
                  </c:pt>
                  <c:pt idx="16">
                    <c:v>0.720968</c:v>
                  </c:pt>
                  <c:pt idx="17">
                    <c:v>1.271766</c:v>
                  </c:pt>
                  <c:pt idx="18">
                    <c:v>2.650995</c:v>
                  </c:pt>
                  <c:pt idx="19">
                    <c:v>2.317116</c:v>
                  </c:pt>
                </c:numCache>
              </c:numRef>
            </c:plus>
            <c:minus>
              <c:numRef>
                <c:f>E_W!$C$2:$C$21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0.799551</c:v>
                  </c:pt>
                  <c:pt idx="13">
                    <c:v>0.434147</c:v>
                  </c:pt>
                  <c:pt idx="14">
                    <c:v>0.35085</c:v>
                  </c:pt>
                  <c:pt idx="15">
                    <c:v>0.682385</c:v>
                  </c:pt>
                  <c:pt idx="16">
                    <c:v>0.720968</c:v>
                  </c:pt>
                  <c:pt idx="17">
                    <c:v>1.271766</c:v>
                  </c:pt>
                  <c:pt idx="18">
                    <c:v>2.650995</c:v>
                  </c:pt>
                  <c:pt idx="19">
                    <c:v>2.317116</c:v>
                  </c:pt>
                </c:numCache>
              </c:numRef>
            </c:minus>
          </c:errBars>
          <c:cat>
            <c:strRef>
              <c:f>E_W!$A$2:$A$21</c:f>
              <c:strCache>
                <c:ptCount val="20"/>
                <c:pt idx="0">
                  <c:v>APOBEC2</c:v>
                </c:pt>
                <c:pt idx="1">
                  <c:v>CALML6</c:v>
                </c:pt>
                <c:pt idx="2">
                  <c:v>CAMK2A</c:v>
                </c:pt>
                <c:pt idx="3">
                  <c:v>HFE2</c:v>
                </c:pt>
                <c:pt idx="4">
                  <c:v>IDI2</c:v>
                </c:pt>
                <c:pt idx="5">
                  <c:v>LDB3</c:v>
                </c:pt>
                <c:pt idx="6">
                  <c:v>LRRC2</c:v>
                </c:pt>
                <c:pt idx="7">
                  <c:v>MYL3</c:v>
                </c:pt>
                <c:pt idx="8">
                  <c:v>NANOS1</c:v>
                </c:pt>
                <c:pt idx="9">
                  <c:v>PPAPDC3</c:v>
                </c:pt>
                <c:pt idx="10">
                  <c:v>SYPL2</c:v>
                </c:pt>
                <c:pt idx="11">
                  <c:v>TBX1</c:v>
                </c:pt>
                <c:pt idx="12">
                  <c:v>ADPRHL1</c:v>
                </c:pt>
                <c:pt idx="13">
                  <c:v>C1orf127</c:v>
                </c:pt>
                <c:pt idx="14">
                  <c:v>SMYD1</c:v>
                </c:pt>
                <c:pt idx="15">
                  <c:v>PITX2</c:v>
                </c:pt>
                <c:pt idx="16">
                  <c:v>L17D</c:v>
                </c:pt>
                <c:pt idx="17">
                  <c:v>EXTL1</c:v>
                </c:pt>
                <c:pt idx="18">
                  <c:v>PAX7</c:v>
                </c:pt>
                <c:pt idx="19">
                  <c:v>PRPH2</c:v>
                </c:pt>
              </c:strCache>
            </c:strRef>
          </c:cat>
          <c:val>
            <c:numRef>
              <c:f>E_W!$B$2:$B$21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0.881225</c:v>
                </c:pt>
                <c:pt idx="13">
                  <c:v>1.448162</c:v>
                </c:pt>
                <c:pt idx="14">
                  <c:v>1.833606</c:v>
                </c:pt>
                <c:pt idx="15">
                  <c:v>2.88661</c:v>
                </c:pt>
                <c:pt idx="16">
                  <c:v>3.248599</c:v>
                </c:pt>
                <c:pt idx="17">
                  <c:v>7.373553</c:v>
                </c:pt>
                <c:pt idx="18">
                  <c:v>11.10964</c:v>
                </c:pt>
                <c:pt idx="19">
                  <c:v>13.793387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57672"/>
        <c:axId val="-2045354696"/>
      </c:barChart>
      <c:catAx>
        <c:axId val="-2045357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5354696"/>
        <c:crosses val="autoZero"/>
        <c:auto val="1"/>
        <c:lblAlgn val="ctr"/>
        <c:lblOffset val="100"/>
        <c:noMultiLvlLbl val="0"/>
      </c:catAx>
      <c:valAx>
        <c:axId val="-2045354696"/>
        <c:scaling>
          <c:orientation val="minMax"/>
          <c:max val="1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E[W]  per kilobase (Number of polymorphic sites subject to weak negative selection)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35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Summary!$A$1:$D$1</c:f>
              <c:strCache>
                <c:ptCount val="4"/>
                <c:pt idx="0">
                  <c:v>Up-regulated genes</c:v>
                </c:pt>
                <c:pt idx="1">
                  <c:v>Promoter elements under selection</c:v>
                </c:pt>
                <c:pt idx="2">
                  <c:v>Promoter regulatory sites under positive selection</c:v>
                </c:pt>
                <c:pt idx="3">
                  <c:v>Promoter regulatory sites under negative selection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20.0</c:v>
                </c:pt>
                <c:pt idx="1">
                  <c:v>16.0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92920"/>
        <c:axId val="-2045398024"/>
      </c:barChart>
      <c:catAx>
        <c:axId val="-2045392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45398024"/>
        <c:crosses val="autoZero"/>
        <c:auto val="1"/>
        <c:lblAlgn val="ctr"/>
        <c:lblOffset val="100"/>
        <c:noMultiLvlLbl val="0"/>
      </c:catAx>
      <c:valAx>
        <c:axId val="-2045398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cis</a:t>
                </a:r>
                <a:r>
                  <a:rPr lang="en-US" i="0"/>
                  <a:t>-Regulatiory</a:t>
                </a:r>
                <a:r>
                  <a:rPr lang="en-US" i="0" baseline="0"/>
                  <a:t> Elements of </a:t>
                </a:r>
                <a:r>
                  <a:rPr lang="en-US" i="0"/>
                  <a:t>Up</a:t>
                </a:r>
                <a:r>
                  <a:rPr lang="en-US"/>
                  <a:t>-regulated Muscle-specific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392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Muscle-specific Up-regulated Promoters</c:v>
          </c:tx>
          <c:spPr>
            <a:pattFill prst="smGrid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Muscle_vs_Brain!$O$3:$P$3</c:f>
              <c:numCache>
                <c:formatCode>General</c:formatCode>
                <c:ptCount val="2"/>
                <c:pt idx="0">
                  <c:v>27.338803</c:v>
                </c:pt>
                <c:pt idx="1">
                  <c:v>42.574782</c:v>
                </c:pt>
              </c:numCache>
            </c:numRef>
          </c:val>
        </c:ser>
        <c:ser>
          <c:idx val="1"/>
          <c:order val="1"/>
          <c:tx>
            <c:v>Muscle-specific Up-Regulated Enhancers</c:v>
          </c:tx>
          <c:spPr>
            <a:pattFill prst="smGrid">
              <a:fgClr>
                <a:srgbClr val="0000FF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Muscle_vs_Brain!$O$5:$P$5</c:f>
              <c:numCache>
                <c:formatCode>General</c:formatCode>
                <c:ptCount val="2"/>
                <c:pt idx="0">
                  <c:v>20.458829</c:v>
                </c:pt>
                <c:pt idx="1">
                  <c:v>12.371277</c:v>
                </c:pt>
              </c:numCache>
            </c:numRef>
          </c:val>
        </c:ser>
        <c:ser>
          <c:idx val="2"/>
          <c:order val="2"/>
          <c:tx>
            <c:v>Brain-specific Up-regulated Promoters</c:v>
          </c:tx>
          <c:spPr>
            <a:pattFill prst="pct90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Muscle_vs_Brain!$O$12:$P$12</c:f>
              <c:numCache>
                <c:formatCode>General</c:formatCode>
                <c:ptCount val="2"/>
                <c:pt idx="0">
                  <c:v>104.744697</c:v>
                </c:pt>
                <c:pt idx="1">
                  <c:v>59.577194</c:v>
                </c:pt>
              </c:numCache>
            </c:numRef>
          </c:val>
        </c:ser>
        <c:ser>
          <c:idx val="3"/>
          <c:order val="3"/>
          <c:tx>
            <c:v>Brain-specific Up-regulated Enhancers</c:v>
          </c:tx>
          <c:spPr>
            <a:pattFill prst="pct90">
              <a:fgClr>
                <a:srgbClr val="0000FF"/>
              </a:fgClr>
              <a:bgClr>
                <a:schemeClr val="bg1"/>
              </a:bgClr>
            </a:pattFill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Muscle_vs_Brain!$O$14:$P$14</c:f>
              <c:numCache>
                <c:formatCode>General</c:formatCode>
                <c:ptCount val="2"/>
                <c:pt idx="0">
                  <c:v>44.353154</c:v>
                </c:pt>
                <c:pt idx="1">
                  <c:v>86.66779800000002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957880"/>
        <c:axId val="1542961112"/>
      </c:barChart>
      <c:catAx>
        <c:axId val="1542957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2961112"/>
        <c:crosses val="autoZero"/>
        <c:auto val="1"/>
        <c:lblAlgn val="ctr"/>
        <c:lblOffset val="100"/>
        <c:noMultiLvlLbl val="0"/>
      </c:catAx>
      <c:valAx>
        <c:axId val="1542961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295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Muscle-specific Down-regulated Promoters</c:v>
          </c:tx>
          <c:spPr>
            <a:pattFill prst="smGrid">
              <a:fgClr>
                <a:srgbClr val="008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Muscle_vs_Brain!$O$7:$P$7</c:f>
              <c:numCache>
                <c:formatCode>General</c:formatCode>
                <c:ptCount val="2"/>
                <c:pt idx="0">
                  <c:v>10.856403</c:v>
                </c:pt>
                <c:pt idx="1">
                  <c:v>17.677563</c:v>
                </c:pt>
              </c:numCache>
            </c:numRef>
          </c:val>
        </c:ser>
        <c:ser>
          <c:idx val="1"/>
          <c:order val="1"/>
          <c:tx>
            <c:v>Muscle-specific Down-regulated Enhancers</c:v>
          </c:tx>
          <c:spPr>
            <a:pattFill prst="smGrid">
              <a:fgClr>
                <a:srgbClr val="66006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Muscle_vs_Brain!$O$9:$P$9</c:f>
              <c:numCache>
                <c:formatCode>General</c:formatCode>
                <c:ptCount val="2"/>
                <c:pt idx="0">
                  <c:v>8.817992</c:v>
                </c:pt>
                <c:pt idx="1">
                  <c:v>19.893024</c:v>
                </c:pt>
              </c:numCache>
            </c:numRef>
          </c:val>
        </c:ser>
        <c:ser>
          <c:idx val="2"/>
          <c:order val="2"/>
          <c:tx>
            <c:v>Brain-specific Down-regulated Promoters</c:v>
          </c:tx>
          <c:spPr>
            <a:pattFill prst="pct90">
              <a:fgClr>
                <a:srgbClr val="008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Muscle_vs_Brain!$O$16:$P$16</c:f>
              <c:numCache>
                <c:formatCode>General</c:formatCode>
                <c:ptCount val="2"/>
                <c:pt idx="0">
                  <c:v>57.269492</c:v>
                </c:pt>
                <c:pt idx="1">
                  <c:v>107.799056</c:v>
                </c:pt>
              </c:numCache>
            </c:numRef>
          </c:val>
        </c:ser>
        <c:ser>
          <c:idx val="3"/>
          <c:order val="3"/>
          <c:tx>
            <c:v>Brain-specific Down-regulated Enhancers</c:v>
          </c:tx>
          <c:spPr>
            <a:pattFill prst="pct9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effectLst/>
          </c:spPr>
          <c:invertIfNegative val="0"/>
          <c:cat>
            <c:strRef>
              <c:f>Muscle_vs_Brain!$O$2:$P$2</c:f>
              <c:strCache>
                <c:ptCount val="2"/>
                <c:pt idx="0">
                  <c:v>Regulatory sites under positive selection</c:v>
                </c:pt>
                <c:pt idx="1">
                  <c:v>Regulatory sites under negative selection</c:v>
                </c:pt>
              </c:strCache>
            </c:strRef>
          </c:cat>
          <c:val>
            <c:numRef>
              <c:f>Muscle_vs_Brain!$O$18:$P$18</c:f>
              <c:numCache>
                <c:formatCode>General</c:formatCode>
                <c:ptCount val="2"/>
                <c:pt idx="0">
                  <c:v>32.549132</c:v>
                </c:pt>
                <c:pt idx="1">
                  <c:v>90.110221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453912"/>
        <c:axId val="-2045461064"/>
      </c:barChart>
      <c:catAx>
        <c:axId val="-204545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45461064"/>
        <c:crosses val="autoZero"/>
        <c:auto val="1"/>
        <c:lblAlgn val="ctr"/>
        <c:lblOffset val="100"/>
        <c:noMultiLvlLbl val="0"/>
      </c:catAx>
      <c:valAx>
        <c:axId val="-2045461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45453912"/>
        <c:crosses val="autoZero"/>
        <c:crossBetween val="between"/>
      </c:valAx>
    </c:plotArea>
    <c:legend>
      <c:legendPos val="r"/>
      <c:legendEntry>
        <c:idx val="2"/>
        <c:txPr>
          <a:bodyPr/>
          <a:lstStyle/>
          <a:p>
            <a:pPr>
              <a:defRPr sz="1600" b="1">
                <a:solidFill>
                  <a:srgbClr val="008000"/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742901039809"/>
          <c:y val="0.0272365421462637"/>
          <c:w val="0.242570989601909"/>
          <c:h val="0.308223940923903"/>
        </c:manualLayout>
      </c:layout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Muscle-specific Up-regulated Promoters</c:v>
          </c:tx>
          <c:spPr>
            <a:pattFill prst="smGrid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Muscle_vs_Brain!$M$2:$P$2</c:f>
              <c:strCache>
                <c:ptCount val="4"/>
                <c:pt idx="0">
                  <c:v>Up-regulated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Muscle_vs_Brain!$B$3:$E$3</c:f>
              <c:numCache>
                <c:formatCode>General</c:formatCode>
                <c:ptCount val="4"/>
                <c:pt idx="0">
                  <c:v>20.0</c:v>
                </c:pt>
                <c:pt idx="1">
                  <c:v>16.0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1"/>
          <c:order val="1"/>
          <c:tx>
            <c:v>Muscle-specific Up-Regulated Enhancers</c:v>
          </c:tx>
          <c:spPr>
            <a:pattFill prst="smGrid">
              <a:fgClr>
                <a:srgbClr val="0000FF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Muscle_vs_Brain!$M$2:$P$2</c:f>
              <c:strCache>
                <c:ptCount val="4"/>
                <c:pt idx="0">
                  <c:v>Up-regulated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Muscle_vs_Brain!$B$5:$E$5</c:f>
              <c:numCache>
                <c:formatCode>General</c:formatCode>
                <c:ptCount val="4"/>
                <c:pt idx="0">
                  <c:v>31.0</c:v>
                </c:pt>
                <c:pt idx="1">
                  <c:v>21.0</c:v>
                </c:pt>
                <c:pt idx="2">
                  <c:v>15.0</c:v>
                </c:pt>
                <c:pt idx="3">
                  <c:v>6.0</c:v>
                </c:pt>
              </c:numCache>
            </c:numRef>
          </c:val>
        </c:ser>
        <c:ser>
          <c:idx val="2"/>
          <c:order val="2"/>
          <c:tx>
            <c:v>Brain-specific Up-regulated Promoters</c:v>
          </c:tx>
          <c:spPr>
            <a:pattFill prst="pct90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Muscle_vs_Brain!$M$2:$P$2</c:f>
              <c:strCache>
                <c:ptCount val="4"/>
                <c:pt idx="0">
                  <c:v>Up-regulated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Muscle_vs_Brain!$B$12:$E$12</c:f>
              <c:numCache>
                <c:formatCode>General</c:formatCode>
                <c:ptCount val="4"/>
                <c:pt idx="0">
                  <c:v>51.0</c:v>
                </c:pt>
                <c:pt idx="1">
                  <c:v>19.0</c:v>
                </c:pt>
                <c:pt idx="2">
                  <c:v>25.0</c:v>
                </c:pt>
                <c:pt idx="3">
                  <c:v>17.0</c:v>
                </c:pt>
              </c:numCache>
            </c:numRef>
          </c:val>
        </c:ser>
        <c:ser>
          <c:idx val="3"/>
          <c:order val="3"/>
          <c:tx>
            <c:v>Brain-specific Up-regulated Enhancers</c:v>
          </c:tx>
          <c:spPr>
            <a:pattFill prst="pct90">
              <a:fgClr>
                <a:srgbClr val="0000FF"/>
              </a:fgClr>
              <a:bgClr>
                <a:schemeClr val="bg1"/>
              </a:bgClr>
            </a:pattFill>
            <a:effectLst/>
          </c:spPr>
          <c:invertIfNegative val="0"/>
          <c:cat>
            <c:strRef>
              <c:f>Muscle_vs_Brain!$M$2:$P$2</c:f>
              <c:strCache>
                <c:ptCount val="4"/>
                <c:pt idx="0">
                  <c:v>Up-regulated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Muscle_vs_Brain!$B$14:$E$14</c:f>
              <c:numCache>
                <c:formatCode>General</c:formatCode>
                <c:ptCount val="4"/>
                <c:pt idx="0">
                  <c:v>74.0</c:v>
                </c:pt>
                <c:pt idx="1">
                  <c:v>54.0</c:v>
                </c:pt>
                <c:pt idx="2">
                  <c:v>34.0</c:v>
                </c:pt>
                <c:pt idx="3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125208"/>
        <c:axId val="-2071395128"/>
      </c:barChart>
      <c:catAx>
        <c:axId val="1544125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71395128"/>
        <c:crosses val="autoZero"/>
        <c:auto val="1"/>
        <c:lblAlgn val="ctr"/>
        <c:lblOffset val="100"/>
        <c:noMultiLvlLbl val="0"/>
      </c:catAx>
      <c:valAx>
        <c:axId val="-2071395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4125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560473859686"/>
          <c:y val="0.0264496204441511"/>
          <c:w val="0.292316478732841"/>
          <c:h val="0.308223940923903"/>
        </c:manualLayout>
      </c:layout>
      <c:overlay val="1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smGrid">
              <a:fgClr>
                <a:srgbClr val="008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Muscle_vs_Brain!$B$2:$E$2</c:f>
              <c:strCache>
                <c:ptCount val="4"/>
                <c:pt idx="0">
                  <c:v>Up-regulated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Muscle_vs_Brain!$B$7:$E$7</c:f>
              <c:numCache>
                <c:formatCode>General</c:formatCode>
                <c:ptCount val="4"/>
                <c:pt idx="0">
                  <c:v>15.0</c:v>
                </c:pt>
                <c:pt idx="1">
                  <c:v>8.0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spPr>
            <a:pattFill prst="smGrid">
              <a:fgClr>
                <a:srgbClr val="66006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Muscle_vs_Brain!$B$2:$E$2</c:f>
              <c:strCache>
                <c:ptCount val="4"/>
                <c:pt idx="0">
                  <c:v>Up-regulated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Muscle_vs_Brain!$B$9:$E$9</c:f>
              <c:numCache>
                <c:formatCode>General</c:formatCode>
                <c:ptCount val="4"/>
                <c:pt idx="0">
                  <c:v>18.0</c:v>
                </c:pt>
                <c:pt idx="1">
                  <c:v>14.0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spPr>
            <a:pattFill prst="pct90">
              <a:fgClr>
                <a:srgbClr val="008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Muscle_vs_Brain!$B$16:$E$16</c:f>
              <c:numCache>
                <c:formatCode>General</c:formatCode>
                <c:ptCount val="4"/>
                <c:pt idx="0">
                  <c:v>39.0</c:v>
                </c:pt>
                <c:pt idx="1">
                  <c:v>24.0</c:v>
                </c:pt>
                <c:pt idx="2">
                  <c:v>8.0</c:v>
                </c:pt>
                <c:pt idx="3">
                  <c:v>22.0</c:v>
                </c:pt>
              </c:numCache>
            </c:numRef>
          </c:val>
        </c:ser>
        <c:ser>
          <c:idx val="3"/>
          <c:order val="3"/>
          <c:spPr>
            <a:pattFill prst="pct9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effectLst/>
          </c:spPr>
          <c:invertIfNegative val="0"/>
          <c:val>
            <c:numRef>
              <c:f>Muscle_vs_Brain!$B$18:$E$18</c:f>
              <c:numCache>
                <c:formatCode>General</c:formatCode>
                <c:ptCount val="4"/>
                <c:pt idx="0">
                  <c:v>50.0</c:v>
                </c:pt>
                <c:pt idx="1">
                  <c:v>41.0</c:v>
                </c:pt>
                <c:pt idx="2">
                  <c:v>26.0</c:v>
                </c:pt>
                <c:pt idx="3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767208"/>
        <c:axId val="1542385160"/>
      </c:barChart>
      <c:catAx>
        <c:axId val="155076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2385160"/>
        <c:crosses val="autoZero"/>
        <c:auto val="1"/>
        <c:lblAlgn val="ctr"/>
        <c:lblOffset val="100"/>
        <c:noMultiLvlLbl val="0"/>
      </c:catAx>
      <c:valAx>
        <c:axId val="1542385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507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smGrid">
              <a:fgClr>
                <a:srgbClr val="008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Muscle_vs_Brain!$N$1:$Q$1</c:f>
              <c:strCache>
                <c:ptCount val="4"/>
                <c:pt idx="0">
                  <c:v>Muscle Promoter</c:v>
                </c:pt>
                <c:pt idx="1">
                  <c:v>Brain Promoter</c:v>
                </c:pt>
                <c:pt idx="2">
                  <c:v>Muscle Enhancer</c:v>
                </c:pt>
                <c:pt idx="3">
                  <c:v>Brain Enhancer</c:v>
                </c:pt>
              </c:strCache>
            </c:strRef>
          </c:cat>
          <c:val>
            <c:numRef>
              <c:f>(Muscle_vs_Brain!$N$7,Muscle_vs_Brain!$N$16,Muscle_vs_Brain!$N$9,Muscle_vs_Brain!$N$18)</c:f>
              <c:numCache>
                <c:formatCode>General</c:formatCode>
                <c:ptCount val="4"/>
                <c:pt idx="0">
                  <c:v>0.1923274</c:v>
                </c:pt>
                <c:pt idx="1">
                  <c:v>0.44678741025641</c:v>
                </c:pt>
                <c:pt idx="2">
                  <c:v>0.216361388888889</c:v>
                </c:pt>
                <c:pt idx="3">
                  <c:v>0.50454654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168360"/>
        <c:axId val="-2081389096"/>
      </c:barChart>
      <c:catAx>
        <c:axId val="155016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81389096"/>
        <c:crosses val="autoZero"/>
        <c:auto val="1"/>
        <c:lblAlgn val="ctr"/>
        <c:lblOffset val="100"/>
        <c:noMultiLvlLbl val="0"/>
      </c:catAx>
      <c:valAx>
        <c:axId val="-2081389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5016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23</xdr:row>
      <xdr:rowOff>139700</xdr:rowOff>
    </xdr:from>
    <xdr:to>
      <xdr:col>10</xdr:col>
      <xdr:colOff>266700</xdr:colOff>
      <xdr:row>54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419100</xdr:colOff>
      <xdr:row>34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48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101600</xdr:colOff>
      <xdr:row>42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88900</xdr:rowOff>
    </xdr:from>
    <xdr:to>
      <xdr:col>14</xdr:col>
      <xdr:colOff>203200</xdr:colOff>
      <xdr:row>60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317500</xdr:colOff>
      <xdr:row>20</xdr:row>
      <xdr:rowOff>63500</xdr:rowOff>
    </xdr:from>
    <xdr:to>
      <xdr:col>42</xdr:col>
      <xdr:colOff>520700</xdr:colOff>
      <xdr:row>57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558800</xdr:colOff>
      <xdr:row>62</xdr:row>
      <xdr:rowOff>38100</xdr:rowOff>
    </xdr:from>
    <xdr:to>
      <xdr:col>17</xdr:col>
      <xdr:colOff>762000</xdr:colOff>
      <xdr:row>99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34</xdr:col>
      <xdr:colOff>203200</xdr:colOff>
      <xdr:row>98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609600</xdr:colOff>
      <xdr:row>2</xdr:row>
      <xdr:rowOff>76200</xdr:rowOff>
    </xdr:from>
    <xdr:to>
      <xdr:col>34</xdr:col>
      <xdr:colOff>812800</xdr:colOff>
      <xdr:row>39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812800</xdr:colOff>
      <xdr:row>17</xdr:row>
      <xdr:rowOff>88900</xdr:rowOff>
    </xdr:from>
    <xdr:to>
      <xdr:col>20</xdr:col>
      <xdr:colOff>190500</xdr:colOff>
      <xdr:row>55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30" sqref="L30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27</v>
      </c>
      <c r="B2">
        <v>1.2E-5</v>
      </c>
      <c r="C2">
        <v>7.3800000000000005E-4</v>
      </c>
      <c r="D2">
        <v>0</v>
      </c>
      <c r="E2">
        <v>0.69622200000000001</v>
      </c>
      <c r="F2">
        <v>0</v>
      </c>
      <c r="G2" t="e">
        <f>-nan</f>
        <v>#NAME?</v>
      </c>
      <c r="H2">
        <v>0</v>
      </c>
      <c r="I2">
        <v>0.23338700000000001</v>
      </c>
      <c r="J2">
        <v>0</v>
      </c>
      <c r="K2">
        <v>-1</v>
      </c>
      <c r="L2">
        <v>0</v>
      </c>
      <c r="M2">
        <v>19332.335212000002</v>
      </c>
      <c r="N2">
        <v>0</v>
      </c>
      <c r="O2">
        <v>17317.092191</v>
      </c>
    </row>
    <row r="3" spans="1:15">
      <c r="A3" t="s">
        <v>26</v>
      </c>
      <c r="B3">
        <v>2.34E-4</v>
      </c>
      <c r="C3">
        <v>1.034E-3</v>
      </c>
      <c r="D3">
        <v>0</v>
      </c>
      <c r="E3">
        <v>1.0319320000000001</v>
      </c>
      <c r="F3">
        <v>0</v>
      </c>
      <c r="G3" t="e">
        <f>-nan</f>
        <v>#NAME?</v>
      </c>
      <c r="H3">
        <v>0</v>
      </c>
      <c r="I3">
        <v>0.75708299999999995</v>
      </c>
      <c r="J3">
        <v>0</v>
      </c>
      <c r="K3">
        <v>-1</v>
      </c>
      <c r="L3">
        <v>0</v>
      </c>
      <c r="M3">
        <v>3228.253917</v>
      </c>
      <c r="N3">
        <v>0</v>
      </c>
      <c r="O3">
        <v>2898.3973940000001</v>
      </c>
    </row>
    <row r="4" spans="1:15">
      <c r="A4" t="s">
        <v>18</v>
      </c>
      <c r="B4">
        <v>7.5500000000000003E-4</v>
      </c>
      <c r="C4">
        <v>2.1580000000000002E-3</v>
      </c>
      <c r="D4">
        <v>0</v>
      </c>
      <c r="E4">
        <v>2.1414870000000001</v>
      </c>
      <c r="F4">
        <v>0</v>
      </c>
      <c r="G4" t="e">
        <f>-nan</f>
        <v>#NAME?</v>
      </c>
      <c r="H4">
        <v>0</v>
      </c>
      <c r="I4">
        <v>0.63593100000000002</v>
      </c>
      <c r="J4">
        <v>0</v>
      </c>
      <c r="K4">
        <v>-1</v>
      </c>
      <c r="L4">
        <v>0</v>
      </c>
      <c r="M4">
        <v>841.60217399999999</v>
      </c>
      <c r="N4">
        <v>0</v>
      </c>
      <c r="O4">
        <v>580.598614</v>
      </c>
    </row>
    <row r="5" spans="1:15">
      <c r="A5" t="s">
        <v>21</v>
      </c>
      <c r="B5">
        <v>2.1800000000000001E-3</v>
      </c>
      <c r="C5">
        <v>2.7309999999999999E-3</v>
      </c>
      <c r="D5">
        <v>0</v>
      </c>
      <c r="E5">
        <v>2.7267920000000001</v>
      </c>
      <c r="F5">
        <v>0</v>
      </c>
      <c r="G5" t="e">
        <f>-nan</f>
        <v>#NAME?</v>
      </c>
      <c r="H5">
        <v>0</v>
      </c>
      <c r="I5">
        <v>1.253457</v>
      </c>
      <c r="J5">
        <v>0</v>
      </c>
      <c r="K5">
        <v>-1</v>
      </c>
      <c r="L5">
        <v>0</v>
      </c>
      <c r="M5">
        <v>573.60602200000005</v>
      </c>
      <c r="N5">
        <v>0</v>
      </c>
      <c r="O5">
        <v>428.93555600000002</v>
      </c>
    </row>
    <row r="6" spans="1:15">
      <c r="A6" t="s">
        <v>22</v>
      </c>
      <c r="B6">
        <v>4.973E-3</v>
      </c>
      <c r="C6">
        <v>8.8000999999999996E-2</v>
      </c>
      <c r="D6">
        <v>4.0784180000000001</v>
      </c>
      <c r="E6">
        <v>7.5412419999999996</v>
      </c>
      <c r="F6">
        <v>0</v>
      </c>
      <c r="G6">
        <v>0</v>
      </c>
      <c r="H6">
        <v>0.54686599999999996</v>
      </c>
      <c r="I6">
        <v>0.460729</v>
      </c>
      <c r="J6">
        <v>0</v>
      </c>
      <c r="K6">
        <v>0</v>
      </c>
      <c r="L6">
        <v>241.464845</v>
      </c>
      <c r="M6">
        <v>4254.4115309999997</v>
      </c>
      <c r="N6">
        <v>0</v>
      </c>
      <c r="O6">
        <v>0</v>
      </c>
    </row>
    <row r="7" spans="1:15">
      <c r="A7" t="s">
        <v>29</v>
      </c>
      <c r="B7">
        <v>5.2290000000000001E-3</v>
      </c>
      <c r="C7">
        <v>7.2300000000000003E-2</v>
      </c>
      <c r="D7">
        <v>1.4578340000000001</v>
      </c>
      <c r="E7">
        <v>6.3303419999999999</v>
      </c>
      <c r="F7">
        <v>2.8866100000000001</v>
      </c>
      <c r="G7">
        <v>3.682385</v>
      </c>
      <c r="H7">
        <v>0.28290500000000002</v>
      </c>
      <c r="I7">
        <v>0.86940099999999998</v>
      </c>
      <c r="J7">
        <v>0.63457300000000005</v>
      </c>
      <c r="K7">
        <v>1.3853409999999999</v>
      </c>
      <c r="L7">
        <v>75.058805000000007</v>
      </c>
      <c r="M7">
        <v>1309.2997600000001</v>
      </c>
      <c r="N7">
        <v>330.38304199999999</v>
      </c>
      <c r="O7">
        <v>6520.4209090000004</v>
      </c>
    </row>
    <row r="8" spans="1:15">
      <c r="A8" t="s">
        <v>23</v>
      </c>
      <c r="B8">
        <v>6.522E-3</v>
      </c>
      <c r="C8">
        <v>9.2174000000000006E-2</v>
      </c>
      <c r="D8">
        <v>1.777317</v>
      </c>
      <c r="E8">
        <v>4.75298</v>
      </c>
      <c r="F8">
        <v>3.248599</v>
      </c>
      <c r="G8">
        <v>4.7209680000000001</v>
      </c>
      <c r="H8">
        <v>0.38157799999999997</v>
      </c>
      <c r="I8">
        <v>0.63385499999999995</v>
      </c>
      <c r="J8">
        <v>0.50096499999999999</v>
      </c>
      <c r="K8">
        <v>1.3297369999999999</v>
      </c>
      <c r="L8">
        <v>93.985325000000003</v>
      </c>
      <c r="M8">
        <v>1324.184141</v>
      </c>
      <c r="N8">
        <v>152.91049699999999</v>
      </c>
      <c r="O8">
        <v>2955.0558230000001</v>
      </c>
    </row>
    <row r="9" spans="1:15">
      <c r="A9" t="s">
        <v>20</v>
      </c>
      <c r="B9">
        <v>8.2640000000000005E-3</v>
      </c>
      <c r="C9">
        <v>4.8308999999999998E-2</v>
      </c>
      <c r="D9">
        <v>3.1355000000000001E-2</v>
      </c>
      <c r="E9">
        <v>3.641086</v>
      </c>
      <c r="F9">
        <v>7.3735530000000002</v>
      </c>
      <c r="G9">
        <v>6.2717660000000004</v>
      </c>
      <c r="H9">
        <v>8.8179999999999994E-3</v>
      </c>
      <c r="I9">
        <v>1.015058</v>
      </c>
      <c r="J9">
        <v>0.63314099999999995</v>
      </c>
      <c r="K9">
        <v>0.223774</v>
      </c>
      <c r="L9">
        <v>1.0676589999999999</v>
      </c>
      <c r="M9">
        <v>123.45200199999999</v>
      </c>
      <c r="N9">
        <v>207.106685</v>
      </c>
      <c r="O9">
        <v>1203.890887</v>
      </c>
    </row>
    <row r="10" spans="1:15">
      <c r="A10" t="s">
        <v>32</v>
      </c>
      <c r="B10">
        <v>9.9649999999999999E-3</v>
      </c>
      <c r="C10">
        <v>6.5490499999999993E-2</v>
      </c>
      <c r="D10">
        <v>8.1360139999999994</v>
      </c>
      <c r="E10">
        <v>-1</v>
      </c>
      <c r="F10">
        <v>1.8336060000000001</v>
      </c>
      <c r="G10">
        <v>-1</v>
      </c>
      <c r="H10">
        <v>0.80413800000000002</v>
      </c>
      <c r="I10">
        <v>0</v>
      </c>
      <c r="J10">
        <v>0.711426</v>
      </c>
      <c r="K10">
        <v>0</v>
      </c>
      <c r="L10">
        <v>407.91998999999998</v>
      </c>
      <c r="M10">
        <v>-1</v>
      </c>
      <c r="N10">
        <v>244.94326100000001</v>
      </c>
      <c r="O10">
        <v>-1</v>
      </c>
    </row>
    <row r="11" spans="1:15">
      <c r="A11" t="s">
        <v>28</v>
      </c>
      <c r="B11">
        <v>1.1335E-2</v>
      </c>
      <c r="C11">
        <v>0.102453</v>
      </c>
      <c r="D11">
        <v>0</v>
      </c>
      <c r="E11">
        <v>0</v>
      </c>
      <c r="F11">
        <v>11.109640000000001</v>
      </c>
      <c r="G11">
        <v>12.650995</v>
      </c>
      <c r="H11">
        <v>0</v>
      </c>
      <c r="I11">
        <v>0</v>
      </c>
      <c r="J11">
        <v>0.72389700000000001</v>
      </c>
      <c r="K11">
        <v>0.230101</v>
      </c>
      <c r="L11">
        <v>0</v>
      </c>
      <c r="M11">
        <v>0</v>
      </c>
      <c r="N11">
        <v>228.67604700000001</v>
      </c>
      <c r="O11">
        <v>2063.419124</v>
      </c>
    </row>
    <row r="12" spans="1:15">
      <c r="A12" t="s">
        <v>31</v>
      </c>
      <c r="B12">
        <v>2.3337E-2</v>
      </c>
      <c r="C12">
        <v>9.5750000000000002E-2</v>
      </c>
      <c r="D12">
        <v>9.4544890000000006</v>
      </c>
      <c r="E12">
        <v>10.177377</v>
      </c>
      <c r="F12">
        <v>13.793386999999999</v>
      </c>
      <c r="G12">
        <v>10.317116</v>
      </c>
      <c r="H12">
        <v>0.65975799999999996</v>
      </c>
      <c r="I12">
        <v>0.24594099999999999</v>
      </c>
      <c r="J12">
        <v>0.89508299999999996</v>
      </c>
      <c r="K12">
        <v>0.25984000000000002</v>
      </c>
      <c r="L12">
        <v>81.150362000000001</v>
      </c>
      <c r="M12">
        <v>331.16105399999998</v>
      </c>
      <c r="N12">
        <v>357.03438499999999</v>
      </c>
      <c r="O12">
        <v>2444.0608830000001</v>
      </c>
    </row>
    <row r="13" spans="1:15">
      <c r="A13" t="s">
        <v>16</v>
      </c>
      <c r="B13">
        <v>6.0574999999999997E-2</v>
      </c>
      <c r="C13">
        <v>1.5556E-2</v>
      </c>
      <c r="D13">
        <v>0</v>
      </c>
      <c r="E13">
        <v>16.493853000000001</v>
      </c>
      <c r="F13">
        <v>0</v>
      </c>
      <c r="G13" t="e">
        <f>-nan</f>
        <v>#NAME?</v>
      </c>
      <c r="H13">
        <v>0</v>
      </c>
      <c r="I13">
        <v>5.920318</v>
      </c>
      <c r="J13">
        <v>0</v>
      </c>
      <c r="K13">
        <v>-1</v>
      </c>
      <c r="L13">
        <v>0</v>
      </c>
      <c r="M13">
        <v>91.814723999999998</v>
      </c>
      <c r="N13">
        <v>0</v>
      </c>
      <c r="O13">
        <v>43.368332000000002</v>
      </c>
    </row>
    <row r="14" spans="1:15">
      <c r="A14" t="s">
        <v>33</v>
      </c>
      <c r="B14">
        <v>0.13375500000000001</v>
      </c>
      <c r="C14">
        <v>1.6636000000000001E-2</v>
      </c>
      <c r="D14">
        <v>0</v>
      </c>
      <c r="E14">
        <v>20.228055999999999</v>
      </c>
      <c r="F14">
        <v>0</v>
      </c>
      <c r="G14" t="e">
        <f>-nan</f>
        <v>#NAME?</v>
      </c>
      <c r="H14">
        <v>0</v>
      </c>
      <c r="I14">
        <v>16.936921999999999</v>
      </c>
      <c r="J14">
        <v>0</v>
      </c>
      <c r="K14">
        <v>-1</v>
      </c>
      <c r="L14">
        <v>0</v>
      </c>
      <c r="M14">
        <v>109.68934</v>
      </c>
      <c r="N14">
        <v>0</v>
      </c>
      <c r="O14">
        <v>28.507959</v>
      </c>
    </row>
    <row r="15" spans="1:15">
      <c r="A15" t="s">
        <v>30</v>
      </c>
      <c r="B15">
        <v>0.13508000000000001</v>
      </c>
      <c r="C15">
        <v>1.9015000000000001E-2</v>
      </c>
      <c r="D15">
        <v>0</v>
      </c>
      <c r="E15">
        <v>22.118582</v>
      </c>
      <c r="F15">
        <v>0</v>
      </c>
      <c r="G15" t="e">
        <f>-nan</f>
        <v>#NAME?</v>
      </c>
      <c r="H15">
        <v>0</v>
      </c>
      <c r="I15">
        <v>5.92509</v>
      </c>
      <c r="J15">
        <v>0</v>
      </c>
      <c r="K15">
        <v>-1</v>
      </c>
      <c r="L15">
        <v>0</v>
      </c>
      <c r="M15">
        <v>37.938595999999997</v>
      </c>
      <c r="N15">
        <v>0</v>
      </c>
      <c r="O15">
        <v>42.196550000000002</v>
      </c>
    </row>
    <row r="16" spans="1:15">
      <c r="A16" t="s">
        <v>17</v>
      </c>
      <c r="B16">
        <v>0.201212</v>
      </c>
      <c r="C16">
        <v>7.8918000000000002E-2</v>
      </c>
      <c r="D16">
        <v>0</v>
      </c>
      <c r="E16">
        <v>2.8350590000000002</v>
      </c>
      <c r="F16">
        <v>1.4481619999999999</v>
      </c>
      <c r="G16">
        <v>2.4341469999999998</v>
      </c>
      <c r="H16">
        <v>0</v>
      </c>
      <c r="I16">
        <v>1.0404409999999999</v>
      </c>
      <c r="J16">
        <v>0.34881400000000001</v>
      </c>
      <c r="K16">
        <v>0.45508599999999999</v>
      </c>
      <c r="L16">
        <v>0</v>
      </c>
      <c r="M16">
        <v>4.130433</v>
      </c>
      <c r="N16">
        <v>2.126506</v>
      </c>
      <c r="O16">
        <v>6.1917929999999997</v>
      </c>
    </row>
    <row r="17" spans="1:15">
      <c r="A17" t="s">
        <v>15</v>
      </c>
      <c r="B17">
        <v>0.35824899999999998</v>
      </c>
      <c r="C17">
        <v>0.129389</v>
      </c>
      <c r="D17">
        <v>0</v>
      </c>
      <c r="E17">
        <v>0</v>
      </c>
      <c r="F17">
        <v>0.88122500000000004</v>
      </c>
      <c r="G17">
        <v>4.7995510000000001</v>
      </c>
      <c r="H17">
        <v>0</v>
      </c>
      <c r="I17">
        <v>0</v>
      </c>
      <c r="J17">
        <v>0.17072699999999999</v>
      </c>
      <c r="K17">
        <v>0.862294</v>
      </c>
      <c r="L17">
        <v>0</v>
      </c>
      <c r="M17">
        <v>0</v>
      </c>
      <c r="N17">
        <v>0.36879600000000001</v>
      </c>
      <c r="O17">
        <v>1.696491</v>
      </c>
    </row>
    <row r="18" spans="1:15">
      <c r="A18" t="s">
        <v>34</v>
      </c>
      <c r="B18">
        <v>0.55232899999999996</v>
      </c>
      <c r="C18">
        <v>0.10359599999999999</v>
      </c>
      <c r="D18">
        <v>0</v>
      </c>
      <c r="E18">
        <v>-1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-1</v>
      </c>
      <c r="N18">
        <v>0</v>
      </c>
      <c r="O18">
        <v>0</v>
      </c>
    </row>
    <row r="19" spans="1:15">
      <c r="A19" t="s">
        <v>19</v>
      </c>
      <c r="B19">
        <v>0.55440900000000004</v>
      </c>
      <c r="C19">
        <v>0.44508500000000001</v>
      </c>
      <c r="D19">
        <v>2.4033760000000002</v>
      </c>
      <c r="E19">
        <v>3.7199719999999998</v>
      </c>
      <c r="F19">
        <v>0</v>
      </c>
      <c r="G19">
        <v>0</v>
      </c>
      <c r="H19">
        <v>0.62660800000000005</v>
      </c>
      <c r="I19">
        <v>0.50095500000000004</v>
      </c>
      <c r="J19">
        <v>0</v>
      </c>
      <c r="K19">
        <v>0</v>
      </c>
      <c r="L19">
        <v>1.3487659999999999</v>
      </c>
      <c r="M19">
        <v>1.946717</v>
      </c>
      <c r="N19">
        <v>0</v>
      </c>
      <c r="O19">
        <v>0</v>
      </c>
    </row>
    <row r="20" spans="1:15">
      <c r="A20" t="s">
        <v>24</v>
      </c>
      <c r="B20">
        <v>0.63920200000000005</v>
      </c>
      <c r="C20">
        <v>0.12035899999999999</v>
      </c>
      <c r="D20">
        <v>0</v>
      </c>
      <c r="E20">
        <v>-1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</row>
    <row r="21" spans="1:15">
      <c r="A21" t="s">
        <v>25</v>
      </c>
      <c r="B21">
        <v>0.69427300000000003</v>
      </c>
      <c r="C21">
        <v>0.30483500000000002</v>
      </c>
      <c r="D21">
        <v>0</v>
      </c>
      <c r="E21">
        <v>-1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-1</v>
      </c>
      <c r="N21">
        <v>0</v>
      </c>
      <c r="O21">
        <v>0</v>
      </c>
    </row>
    <row r="24" spans="1:15">
      <c r="L24" t="s">
        <v>40</v>
      </c>
      <c r="M24" t="s">
        <v>41</v>
      </c>
    </row>
    <row r="25" spans="1:15">
      <c r="L25">
        <f>ROWS(A2:A21)</f>
        <v>20</v>
      </c>
      <c r="M25">
        <f>ROWS(C6:C21)</f>
        <v>16</v>
      </c>
    </row>
    <row r="29" spans="1:15">
      <c r="L29" t="s">
        <v>100</v>
      </c>
    </row>
    <row r="30" spans="1:15">
      <c r="L30">
        <f>AVERAGE(B2:B21)</f>
        <v>0.17009450000000001</v>
      </c>
    </row>
  </sheetData>
  <sortState ref="A2:O21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4" sqref="B24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4</v>
      </c>
      <c r="D1" t="s">
        <v>42</v>
      </c>
    </row>
    <row r="2" spans="1:4">
      <c r="A2" t="s">
        <v>15</v>
      </c>
      <c r="B2">
        <v>0</v>
      </c>
      <c r="C2">
        <v>0</v>
      </c>
      <c r="D2">
        <f>ROWS(B15:B21)</f>
        <v>7</v>
      </c>
    </row>
    <row r="3" spans="1:4">
      <c r="A3" t="s">
        <v>16</v>
      </c>
      <c r="B3">
        <v>0</v>
      </c>
      <c r="C3">
        <v>0.49385299999999999</v>
      </c>
    </row>
    <row r="4" spans="1:4">
      <c r="A4" t="s">
        <v>17</v>
      </c>
      <c r="B4">
        <v>0</v>
      </c>
      <c r="C4">
        <v>1.835059</v>
      </c>
    </row>
    <row r="5" spans="1:4">
      <c r="A5" t="s">
        <v>18</v>
      </c>
      <c r="B5">
        <v>0</v>
      </c>
      <c r="C5">
        <v>0.141487</v>
      </c>
    </row>
    <row r="6" spans="1:4">
      <c r="A6" t="s">
        <v>21</v>
      </c>
      <c r="B6">
        <v>0</v>
      </c>
      <c r="C6">
        <v>0.72679199999999999</v>
      </c>
    </row>
    <row r="7" spans="1:4">
      <c r="A7" t="s">
        <v>24</v>
      </c>
      <c r="B7">
        <v>0</v>
      </c>
      <c r="C7">
        <v>0.34799999999999998</v>
      </c>
    </row>
    <row r="8" spans="1:4">
      <c r="A8" t="s">
        <v>25</v>
      </c>
      <c r="B8">
        <v>0</v>
      </c>
      <c r="C8">
        <v>2.3910000000000001E-2</v>
      </c>
    </row>
    <row r="9" spans="1:4">
      <c r="A9" t="s">
        <v>26</v>
      </c>
      <c r="B9">
        <v>0</v>
      </c>
      <c r="C9">
        <v>3.1932000000000002E-2</v>
      </c>
    </row>
    <row r="10" spans="1:4">
      <c r="A10" t="s">
        <v>27</v>
      </c>
      <c r="B10">
        <v>0</v>
      </c>
      <c r="C10">
        <v>0.69622200000000001</v>
      </c>
    </row>
    <row r="11" spans="1:4">
      <c r="A11" t="s">
        <v>28</v>
      </c>
      <c r="B11">
        <v>0</v>
      </c>
      <c r="C11">
        <v>0</v>
      </c>
    </row>
    <row r="12" spans="1:4">
      <c r="A12" t="s">
        <v>30</v>
      </c>
      <c r="B12">
        <v>0</v>
      </c>
      <c r="C12">
        <v>0.11858200000000001</v>
      </c>
    </row>
    <row r="13" spans="1:4">
      <c r="A13" t="s">
        <v>33</v>
      </c>
      <c r="B13">
        <v>0</v>
      </c>
      <c r="C13">
        <v>0.22805600000000001</v>
      </c>
    </row>
    <row r="14" spans="1:4">
      <c r="A14" t="s">
        <v>34</v>
      </c>
      <c r="B14">
        <v>0</v>
      </c>
      <c r="C14">
        <v>0.97569300000000003</v>
      </c>
    </row>
    <row r="15" spans="1:4">
      <c r="A15" t="s">
        <v>20</v>
      </c>
      <c r="B15">
        <v>3.1355000000000001E-2</v>
      </c>
      <c r="C15">
        <v>0.64108600000000004</v>
      </c>
    </row>
    <row r="16" spans="1:4">
      <c r="A16" t="s">
        <v>29</v>
      </c>
      <c r="B16">
        <v>1.4578340000000001</v>
      </c>
      <c r="C16">
        <v>0.33034200000000002</v>
      </c>
    </row>
    <row r="17" spans="1:3">
      <c r="A17" t="s">
        <v>23</v>
      </c>
      <c r="B17">
        <v>1.777317</v>
      </c>
      <c r="C17">
        <v>0.75297999999999998</v>
      </c>
    </row>
    <row r="18" spans="1:3">
      <c r="A18" t="s">
        <v>19</v>
      </c>
      <c r="B18">
        <v>2.4033760000000002</v>
      </c>
      <c r="C18">
        <v>0.71997199999999995</v>
      </c>
    </row>
    <row r="19" spans="1:3">
      <c r="A19" t="s">
        <v>22</v>
      </c>
      <c r="B19">
        <v>4.0784180000000001</v>
      </c>
      <c r="C19">
        <v>1.541242</v>
      </c>
    </row>
    <row r="20" spans="1:3">
      <c r="A20" t="s">
        <v>32</v>
      </c>
      <c r="B20">
        <v>8.1360139999999994</v>
      </c>
      <c r="C20">
        <v>1.23099</v>
      </c>
    </row>
    <row r="21" spans="1:3">
      <c r="A21" t="s">
        <v>31</v>
      </c>
      <c r="B21">
        <v>9.4544890000000006</v>
      </c>
      <c r="C21">
        <v>3.1773769999999999</v>
      </c>
    </row>
    <row r="24" spans="1:3">
      <c r="B24">
        <f>SUM(B2:B21)</f>
        <v>27.338802999999999</v>
      </c>
    </row>
  </sheetData>
  <sortState ref="A2:C21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6" sqref="B26"/>
    </sheetView>
  </sheetViews>
  <sheetFormatPr baseColWidth="10" defaultRowHeight="15" x14ac:dyDescent="0"/>
  <sheetData>
    <row r="1" spans="1:4">
      <c r="A1" t="s">
        <v>0</v>
      </c>
      <c r="B1" t="s">
        <v>5</v>
      </c>
      <c r="C1" t="s">
        <v>6</v>
      </c>
      <c r="D1" t="s">
        <v>43</v>
      </c>
    </row>
    <row r="2" spans="1:4">
      <c r="A2" t="s">
        <v>16</v>
      </c>
      <c r="B2">
        <v>0</v>
      </c>
      <c r="C2" t="s">
        <v>39</v>
      </c>
      <c r="D2">
        <f>ROWS(B14:B21)</f>
        <v>8</v>
      </c>
    </row>
    <row r="3" spans="1:4">
      <c r="A3" t="s">
        <v>18</v>
      </c>
      <c r="B3">
        <v>0</v>
      </c>
      <c r="C3" t="s">
        <v>39</v>
      </c>
    </row>
    <row r="4" spans="1:4">
      <c r="A4" t="s">
        <v>19</v>
      </c>
      <c r="B4">
        <v>0</v>
      </c>
      <c r="C4">
        <v>0</v>
      </c>
    </row>
    <row r="5" spans="1:4">
      <c r="A5" t="s">
        <v>21</v>
      </c>
      <c r="B5">
        <v>0</v>
      </c>
      <c r="C5" t="s">
        <v>39</v>
      </c>
    </row>
    <row r="6" spans="1:4">
      <c r="A6" t="s">
        <v>22</v>
      </c>
      <c r="B6">
        <v>0</v>
      </c>
      <c r="C6">
        <v>0</v>
      </c>
    </row>
    <row r="7" spans="1:4">
      <c r="A7" t="s">
        <v>24</v>
      </c>
      <c r="B7">
        <v>0</v>
      </c>
      <c r="C7">
        <v>0</v>
      </c>
    </row>
    <row r="8" spans="1:4">
      <c r="A8" t="s">
        <v>25</v>
      </c>
      <c r="B8">
        <v>0</v>
      </c>
      <c r="C8">
        <v>0</v>
      </c>
    </row>
    <row r="9" spans="1:4">
      <c r="A9" t="s">
        <v>26</v>
      </c>
      <c r="B9">
        <v>0</v>
      </c>
      <c r="C9" t="s">
        <v>39</v>
      </c>
    </row>
    <row r="10" spans="1:4">
      <c r="A10" t="s">
        <v>27</v>
      </c>
      <c r="B10">
        <v>0</v>
      </c>
      <c r="C10" t="s">
        <v>39</v>
      </c>
    </row>
    <row r="11" spans="1:4">
      <c r="A11" t="s">
        <v>30</v>
      </c>
      <c r="B11">
        <v>0</v>
      </c>
      <c r="C11" t="s">
        <v>39</v>
      </c>
    </row>
    <row r="12" spans="1:4">
      <c r="A12" t="s">
        <v>33</v>
      </c>
      <c r="B12">
        <v>0</v>
      </c>
      <c r="C12" t="s">
        <v>39</v>
      </c>
    </row>
    <row r="13" spans="1:4">
      <c r="A13" t="s">
        <v>34</v>
      </c>
      <c r="B13">
        <v>0</v>
      </c>
      <c r="C13">
        <v>0</v>
      </c>
    </row>
    <row r="14" spans="1:4">
      <c r="A14" t="s">
        <v>15</v>
      </c>
      <c r="B14">
        <v>0.88122500000000004</v>
      </c>
      <c r="C14">
        <v>0.79955100000000001</v>
      </c>
    </row>
    <row r="15" spans="1:4">
      <c r="A15" t="s">
        <v>17</v>
      </c>
      <c r="B15">
        <v>1.4481619999999999</v>
      </c>
      <c r="C15">
        <v>0.43414700000000001</v>
      </c>
    </row>
    <row r="16" spans="1:4">
      <c r="A16" t="s">
        <v>32</v>
      </c>
      <c r="B16">
        <v>1.8336060000000001</v>
      </c>
      <c r="C16">
        <v>0.35085</v>
      </c>
    </row>
    <row r="17" spans="1:3">
      <c r="A17" t="s">
        <v>29</v>
      </c>
      <c r="B17">
        <v>2.8866100000000001</v>
      </c>
      <c r="C17">
        <v>0.68238500000000002</v>
      </c>
    </row>
    <row r="18" spans="1:3">
      <c r="A18" t="s">
        <v>23</v>
      </c>
      <c r="B18">
        <v>3.248599</v>
      </c>
      <c r="C18">
        <v>0.72096800000000005</v>
      </c>
    </row>
    <row r="19" spans="1:3">
      <c r="A19" t="s">
        <v>20</v>
      </c>
      <c r="B19">
        <v>7.3735530000000002</v>
      </c>
      <c r="C19">
        <v>1.271766</v>
      </c>
    </row>
    <row r="20" spans="1:3">
      <c r="A20" t="s">
        <v>28</v>
      </c>
      <c r="B20">
        <v>11.109640000000001</v>
      </c>
      <c r="C20">
        <v>2.650995</v>
      </c>
    </row>
    <row r="21" spans="1:3">
      <c r="A21" t="s">
        <v>31</v>
      </c>
      <c r="B21">
        <v>13.793386999999999</v>
      </c>
      <c r="C21">
        <v>2.317116</v>
      </c>
    </row>
    <row r="25" spans="1:3">
      <c r="B25">
        <f>SUM(B2:B21)</f>
        <v>42.574781999999999</v>
      </c>
    </row>
  </sheetData>
  <sortState ref="A2:C21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D2"/>
    </sheetView>
  </sheetViews>
  <sheetFormatPr baseColWidth="10" defaultRowHeight="15" x14ac:dyDescent="0"/>
  <sheetData>
    <row r="1" spans="1:15">
      <c r="A1" s="1" t="s">
        <v>35</v>
      </c>
      <c r="B1" s="1" t="s">
        <v>44</v>
      </c>
      <c r="C1" s="1" t="s">
        <v>45</v>
      </c>
      <c r="D1" s="1" t="s">
        <v>46</v>
      </c>
    </row>
    <row r="2" spans="1:15">
      <c r="A2" s="1">
        <v>20</v>
      </c>
      <c r="B2" s="1">
        <v>16</v>
      </c>
      <c r="C2" s="1">
        <v>7</v>
      </c>
      <c r="D2" s="1">
        <v>8</v>
      </c>
    </row>
    <row r="4" spans="1:15">
      <c r="O4" s="2" t="s">
        <v>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D1" workbookViewId="0">
      <selection activeCell="P1" sqref="P1"/>
    </sheetView>
  </sheetViews>
  <sheetFormatPr baseColWidth="10" defaultRowHeight="15" x14ac:dyDescent="0"/>
  <sheetData>
    <row r="1" spans="1:21">
      <c r="A1" t="s">
        <v>48</v>
      </c>
      <c r="L1" t="s">
        <v>48</v>
      </c>
      <c r="N1" t="s">
        <v>103</v>
      </c>
      <c r="O1" t="s">
        <v>105</v>
      </c>
      <c r="P1" t="s">
        <v>104</v>
      </c>
      <c r="Q1" t="s">
        <v>106</v>
      </c>
      <c r="S1" t="s">
        <v>104</v>
      </c>
    </row>
    <row r="2" spans="1:21">
      <c r="A2" t="s">
        <v>49</v>
      </c>
      <c r="B2" s="1" t="s">
        <v>35</v>
      </c>
      <c r="C2" s="1" t="s">
        <v>60</v>
      </c>
      <c r="D2" s="1" t="s">
        <v>61</v>
      </c>
      <c r="E2" s="1" t="s">
        <v>62</v>
      </c>
      <c r="J2" t="s">
        <v>50</v>
      </c>
      <c r="L2" t="s">
        <v>49</v>
      </c>
      <c r="M2" s="1" t="s">
        <v>35</v>
      </c>
      <c r="N2" s="1" t="s">
        <v>60</v>
      </c>
      <c r="O2" s="1" t="s">
        <v>61</v>
      </c>
      <c r="P2" s="1" t="s">
        <v>62</v>
      </c>
      <c r="U2" t="s">
        <v>101</v>
      </c>
    </row>
    <row r="3" spans="1:21">
      <c r="B3" s="1">
        <v>20</v>
      </c>
      <c r="C3" s="1">
        <v>16</v>
      </c>
      <c r="D3" s="1">
        <v>7</v>
      </c>
      <c r="E3" s="1">
        <v>8</v>
      </c>
      <c r="N3" s="1">
        <v>0.30094500000000002</v>
      </c>
      <c r="O3" s="1">
        <v>27.338802999999999</v>
      </c>
      <c r="P3" s="1">
        <v>42.574781999999999</v>
      </c>
    </row>
    <row r="4" spans="1:21">
      <c r="B4" s="1" t="s">
        <v>35</v>
      </c>
      <c r="C4" s="1" t="s">
        <v>36</v>
      </c>
      <c r="D4" s="1" t="s">
        <v>37</v>
      </c>
      <c r="E4" s="1" t="s">
        <v>38</v>
      </c>
      <c r="J4" t="s">
        <v>51</v>
      </c>
      <c r="M4" s="1" t="s">
        <v>35</v>
      </c>
      <c r="N4" s="1" t="s">
        <v>36</v>
      </c>
      <c r="O4" s="1" t="s">
        <v>37</v>
      </c>
      <c r="P4" s="1" t="s">
        <v>38</v>
      </c>
      <c r="U4" t="s">
        <v>102</v>
      </c>
    </row>
    <row r="5" spans="1:21">
      <c r="B5" s="1">
        <v>31</v>
      </c>
      <c r="C5" s="1">
        <v>21</v>
      </c>
      <c r="D5" s="1">
        <v>15</v>
      </c>
      <c r="E5" s="1">
        <v>6</v>
      </c>
      <c r="M5" s="1"/>
      <c r="N5" s="1">
        <v>0.213112</v>
      </c>
      <c r="O5">
        <v>20.458829000000001</v>
      </c>
      <c r="P5" s="1">
        <v>12.371276999999999</v>
      </c>
    </row>
    <row r="6" spans="1:21">
      <c r="A6" t="s">
        <v>63</v>
      </c>
      <c r="B6" t="s">
        <v>52</v>
      </c>
      <c r="C6" t="s">
        <v>53</v>
      </c>
      <c r="D6" t="s">
        <v>54</v>
      </c>
      <c r="E6" t="s">
        <v>55</v>
      </c>
      <c r="J6" t="s">
        <v>50</v>
      </c>
      <c r="L6" t="s">
        <v>63</v>
      </c>
      <c r="M6" t="s">
        <v>52</v>
      </c>
      <c r="N6" t="s">
        <v>53</v>
      </c>
      <c r="O6" t="s">
        <v>54</v>
      </c>
      <c r="P6" t="s">
        <v>55</v>
      </c>
      <c r="U6" t="s">
        <v>101</v>
      </c>
    </row>
    <row r="7" spans="1:21">
      <c r="B7">
        <v>15</v>
      </c>
      <c r="C7">
        <v>8</v>
      </c>
      <c r="D7">
        <v>4</v>
      </c>
      <c r="E7">
        <v>4</v>
      </c>
      <c r="N7">
        <v>0.19232740000000001</v>
      </c>
      <c r="O7">
        <v>10.856403</v>
      </c>
      <c r="P7">
        <v>17.677562999999999</v>
      </c>
    </row>
    <row r="8" spans="1:21">
      <c r="B8" s="1" t="s">
        <v>52</v>
      </c>
      <c r="C8" s="1" t="s">
        <v>36</v>
      </c>
      <c r="D8" s="1" t="s">
        <v>37</v>
      </c>
      <c r="E8" s="1" t="s">
        <v>38</v>
      </c>
      <c r="J8" t="s">
        <v>51</v>
      </c>
      <c r="M8" s="1" t="s">
        <v>52</v>
      </c>
      <c r="N8" s="1" t="s">
        <v>36</v>
      </c>
      <c r="O8" s="1" t="s">
        <v>37</v>
      </c>
      <c r="P8" s="1" t="s">
        <v>38</v>
      </c>
      <c r="U8" t="s">
        <v>102</v>
      </c>
    </row>
    <row r="9" spans="1:21">
      <c r="B9" s="1">
        <v>18</v>
      </c>
      <c r="C9" s="1">
        <v>14</v>
      </c>
      <c r="D9" s="1">
        <v>10</v>
      </c>
      <c r="E9" s="1">
        <v>12</v>
      </c>
      <c r="N9" s="1">
        <v>0.21636138888888889</v>
      </c>
      <c r="O9" s="1">
        <v>8.8179920000000003</v>
      </c>
      <c r="P9" s="1">
        <v>19.893024</v>
      </c>
    </row>
    <row r="10" spans="1:21">
      <c r="A10" t="s">
        <v>56</v>
      </c>
      <c r="L10" t="s">
        <v>56</v>
      </c>
    </row>
    <row r="11" spans="1:21">
      <c r="A11" t="s">
        <v>49</v>
      </c>
      <c r="B11" s="1" t="s">
        <v>35</v>
      </c>
      <c r="C11" s="1" t="s">
        <v>44</v>
      </c>
      <c r="D11" s="1" t="s">
        <v>45</v>
      </c>
      <c r="E11" s="1" t="s">
        <v>46</v>
      </c>
      <c r="J11" t="s">
        <v>50</v>
      </c>
      <c r="L11" t="s">
        <v>49</v>
      </c>
      <c r="M11" s="1" t="s">
        <v>35</v>
      </c>
      <c r="N11" s="1" t="s">
        <v>44</v>
      </c>
      <c r="O11" s="1" t="s">
        <v>45</v>
      </c>
      <c r="P11" s="1" t="s">
        <v>46</v>
      </c>
      <c r="U11" t="s">
        <v>101</v>
      </c>
    </row>
    <row r="12" spans="1:21">
      <c r="B12" s="1">
        <v>51</v>
      </c>
      <c r="C12" s="1">
        <v>19</v>
      </c>
      <c r="D12" s="1">
        <v>25</v>
      </c>
      <c r="E12" s="1">
        <v>17</v>
      </c>
      <c r="M12" s="1"/>
      <c r="N12" s="1">
        <v>0.530737666666667</v>
      </c>
      <c r="O12" s="1">
        <v>104.74469699999999</v>
      </c>
      <c r="P12" s="1">
        <v>59.577193999999999</v>
      </c>
    </row>
    <row r="13" spans="1:21">
      <c r="B13" t="s">
        <v>35</v>
      </c>
      <c r="C13" t="s">
        <v>57</v>
      </c>
      <c r="D13" t="s">
        <v>58</v>
      </c>
      <c r="E13" t="s">
        <v>59</v>
      </c>
      <c r="J13" t="s">
        <v>51</v>
      </c>
      <c r="M13" t="s">
        <v>35</v>
      </c>
      <c r="N13" t="s">
        <v>57</v>
      </c>
      <c r="O13" t="s">
        <v>58</v>
      </c>
      <c r="P13" t="s">
        <v>59</v>
      </c>
      <c r="U13" t="s">
        <v>102</v>
      </c>
    </row>
    <row r="14" spans="1:21">
      <c r="B14">
        <v>74</v>
      </c>
      <c r="C14">
        <v>54</v>
      </c>
      <c r="D14">
        <v>34</v>
      </c>
      <c r="E14">
        <v>54</v>
      </c>
      <c r="N14">
        <v>0.405791662162162</v>
      </c>
      <c r="O14">
        <v>44.353153999999996</v>
      </c>
      <c r="P14">
        <v>86.667798000000019</v>
      </c>
    </row>
    <row r="15" spans="1:21">
      <c r="B15" t="s">
        <v>52</v>
      </c>
      <c r="C15" t="s">
        <v>60</v>
      </c>
      <c r="D15" t="s">
        <v>61</v>
      </c>
      <c r="E15" t="s">
        <v>62</v>
      </c>
      <c r="J15" t="s">
        <v>50</v>
      </c>
      <c r="M15" t="s">
        <v>52</v>
      </c>
      <c r="N15" t="s">
        <v>60</v>
      </c>
      <c r="O15" t="s">
        <v>61</v>
      </c>
      <c r="P15" t="s">
        <v>62</v>
      </c>
      <c r="U15" t="s">
        <v>101</v>
      </c>
    </row>
    <row r="16" spans="1:21">
      <c r="B16">
        <v>39</v>
      </c>
      <c r="C16">
        <v>24</v>
      </c>
      <c r="D16">
        <v>8</v>
      </c>
      <c r="E16">
        <v>22</v>
      </c>
      <c r="N16">
        <v>0.44678741025641</v>
      </c>
      <c r="O16">
        <v>57.269492</v>
      </c>
      <c r="P16">
        <v>107.79905600000001</v>
      </c>
    </row>
    <row r="17" spans="2:21">
      <c r="B17" t="s">
        <v>52</v>
      </c>
      <c r="C17" t="s">
        <v>36</v>
      </c>
      <c r="D17" t="s">
        <v>37</v>
      </c>
      <c r="E17" t="s">
        <v>38</v>
      </c>
      <c r="J17" t="s">
        <v>51</v>
      </c>
      <c r="M17" t="s">
        <v>52</v>
      </c>
      <c r="N17" t="s">
        <v>36</v>
      </c>
      <c r="O17" t="s">
        <v>37</v>
      </c>
      <c r="P17" t="s">
        <v>38</v>
      </c>
      <c r="U17" t="s">
        <v>102</v>
      </c>
    </row>
    <row r="18" spans="2:21">
      <c r="B18">
        <v>50</v>
      </c>
      <c r="C18">
        <v>41</v>
      </c>
      <c r="D18">
        <v>26</v>
      </c>
      <c r="E18">
        <v>39</v>
      </c>
      <c r="N18" s="1">
        <v>0.50454653999999999</v>
      </c>
      <c r="O18">
        <v>32.549132</v>
      </c>
      <c r="P18">
        <v>90.11022100000001</v>
      </c>
    </row>
    <row r="19" spans="2:21">
      <c r="P19">
        <v>99.269492000000014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3" workbookViewId="0">
      <selection activeCell="A21" sqref="A21:I21"/>
    </sheetView>
  </sheetViews>
  <sheetFormatPr baseColWidth="10" defaultRowHeight="15" x14ac:dyDescent="0"/>
  <sheetData>
    <row r="1" spans="1:9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15</v>
      </c>
      <c r="B2" t="s">
        <v>86</v>
      </c>
      <c r="C2" t="s">
        <v>78</v>
      </c>
      <c r="D2">
        <v>0.35824899999999998</v>
      </c>
      <c r="E2">
        <v>0.129389</v>
      </c>
      <c r="F2">
        <v>0</v>
      </c>
      <c r="G2">
        <v>0</v>
      </c>
      <c r="H2">
        <v>0.88122500000000004</v>
      </c>
      <c r="I2">
        <v>4.7995510000000001</v>
      </c>
    </row>
    <row r="3" spans="1:9">
      <c r="A3" t="s">
        <v>16</v>
      </c>
      <c r="B3" t="s">
        <v>85</v>
      </c>
      <c r="C3" t="s">
        <v>74</v>
      </c>
      <c r="D3">
        <v>6.0574999999999997E-2</v>
      </c>
      <c r="E3">
        <v>1.5556E-2</v>
      </c>
      <c r="F3">
        <v>0</v>
      </c>
      <c r="G3">
        <v>16.493853000000001</v>
      </c>
      <c r="H3">
        <v>0</v>
      </c>
      <c r="I3" t="e">
        <f>-nan</f>
        <v>#NAME?</v>
      </c>
    </row>
    <row r="4" spans="1:9">
      <c r="A4" t="s">
        <v>17</v>
      </c>
      <c r="B4" t="s">
        <v>99</v>
      </c>
      <c r="C4" t="s">
        <v>77</v>
      </c>
      <c r="D4">
        <v>0.201212</v>
      </c>
      <c r="E4">
        <v>7.8918000000000002E-2</v>
      </c>
      <c r="F4">
        <v>0</v>
      </c>
      <c r="G4">
        <v>2.8350590000000002</v>
      </c>
      <c r="H4">
        <v>1.4481619999999999</v>
      </c>
      <c r="I4">
        <v>2.4341469999999998</v>
      </c>
    </row>
    <row r="5" spans="1:9">
      <c r="A5" t="s">
        <v>18</v>
      </c>
      <c r="B5" t="s">
        <v>90</v>
      </c>
      <c r="C5" t="s">
        <v>66</v>
      </c>
      <c r="D5">
        <v>7.5500000000000003E-4</v>
      </c>
      <c r="E5">
        <v>2.1580000000000002E-3</v>
      </c>
      <c r="F5">
        <v>0</v>
      </c>
      <c r="G5">
        <v>2.1414870000000001</v>
      </c>
      <c r="H5">
        <v>0</v>
      </c>
      <c r="I5" t="e">
        <f>-nan</f>
        <v>#NAME?</v>
      </c>
    </row>
    <row r="6" spans="1:9">
      <c r="A6" t="s">
        <v>19</v>
      </c>
      <c r="C6" t="s">
        <v>80</v>
      </c>
      <c r="D6">
        <v>0.55440900000000004</v>
      </c>
      <c r="E6">
        <v>0.44508500000000001</v>
      </c>
      <c r="F6">
        <v>2.4033760000000002</v>
      </c>
      <c r="G6">
        <v>3.7199719999999998</v>
      </c>
      <c r="H6">
        <v>0</v>
      </c>
      <c r="I6">
        <v>0</v>
      </c>
    </row>
    <row r="7" spans="1:9">
      <c r="A7" t="s">
        <v>20</v>
      </c>
      <c r="B7" t="s">
        <v>97</v>
      </c>
      <c r="C7" t="s">
        <v>70</v>
      </c>
      <c r="D7">
        <v>8.2640000000000005E-3</v>
      </c>
      <c r="E7">
        <v>4.8308999999999998E-2</v>
      </c>
      <c r="F7">
        <v>3.1355000000000001E-2</v>
      </c>
      <c r="G7">
        <v>3.641086</v>
      </c>
      <c r="H7">
        <v>7.3735530000000002</v>
      </c>
      <c r="I7">
        <v>6.2717660000000004</v>
      </c>
    </row>
    <row r="8" spans="1:9">
      <c r="A8" t="s">
        <v>21</v>
      </c>
      <c r="B8" t="s">
        <v>95</v>
      </c>
      <c r="C8" t="s">
        <v>67</v>
      </c>
      <c r="D8">
        <v>2.1800000000000001E-3</v>
      </c>
      <c r="E8">
        <v>2.7309999999999999E-3</v>
      </c>
      <c r="F8">
        <v>0</v>
      </c>
      <c r="G8">
        <v>2.7267920000000001</v>
      </c>
      <c r="H8">
        <v>0</v>
      </c>
      <c r="I8" t="e">
        <f>-nan</f>
        <v>#NAME?</v>
      </c>
    </row>
    <row r="9" spans="1:9">
      <c r="A9" t="s">
        <v>22</v>
      </c>
      <c r="C9" t="s">
        <v>68</v>
      </c>
      <c r="D9">
        <v>4.973E-3</v>
      </c>
      <c r="E9">
        <v>8.8000999999999996E-2</v>
      </c>
      <c r="F9">
        <v>4.0784180000000001</v>
      </c>
      <c r="G9">
        <v>7.5412419999999996</v>
      </c>
      <c r="H9">
        <v>0</v>
      </c>
      <c r="I9">
        <v>0</v>
      </c>
    </row>
    <row r="10" spans="1:9">
      <c r="A10" t="s">
        <v>84</v>
      </c>
      <c r="C10" t="s">
        <v>83</v>
      </c>
      <c r="D10">
        <v>6.522E-3</v>
      </c>
      <c r="E10">
        <v>9.2174000000000006E-2</v>
      </c>
      <c r="F10">
        <v>1.777317</v>
      </c>
      <c r="G10">
        <v>4.75298</v>
      </c>
      <c r="H10">
        <v>3.248599</v>
      </c>
      <c r="I10">
        <v>4.7209680000000001</v>
      </c>
    </row>
    <row r="11" spans="1:9">
      <c r="A11" t="s">
        <v>24</v>
      </c>
      <c r="B11" t="s">
        <v>89</v>
      </c>
      <c r="C11" t="s">
        <v>81</v>
      </c>
      <c r="D11">
        <v>0.63920200000000005</v>
      </c>
      <c r="E11">
        <v>0.12035899999999999</v>
      </c>
      <c r="F11">
        <v>0</v>
      </c>
      <c r="G11">
        <v>-1</v>
      </c>
      <c r="H11">
        <v>0</v>
      </c>
      <c r="I11">
        <v>0</v>
      </c>
    </row>
    <row r="12" spans="1:9">
      <c r="A12" t="s">
        <v>25</v>
      </c>
      <c r="B12" t="s">
        <v>96</v>
      </c>
      <c r="C12" t="s">
        <v>82</v>
      </c>
      <c r="D12">
        <v>0.69427300000000003</v>
      </c>
      <c r="E12">
        <v>0.30483500000000002</v>
      </c>
      <c r="F12">
        <v>0</v>
      </c>
      <c r="G12">
        <v>-1</v>
      </c>
      <c r="H12">
        <v>0</v>
      </c>
      <c r="I12">
        <v>0</v>
      </c>
    </row>
    <row r="13" spans="1:9">
      <c r="A13" t="s">
        <v>26</v>
      </c>
      <c r="B13" t="s">
        <v>87</v>
      </c>
      <c r="C13" t="s">
        <v>65</v>
      </c>
      <c r="D13">
        <v>2.34E-4</v>
      </c>
      <c r="E13">
        <v>1.034E-3</v>
      </c>
      <c r="F13">
        <v>0</v>
      </c>
      <c r="G13">
        <v>1.0319320000000001</v>
      </c>
      <c r="H13">
        <v>0</v>
      </c>
      <c r="I13" t="e">
        <f>-nan</f>
        <v>#NAME?</v>
      </c>
    </row>
    <row r="14" spans="1:9">
      <c r="A14" t="s">
        <v>27</v>
      </c>
      <c r="C14" t="s">
        <v>64</v>
      </c>
      <c r="D14">
        <v>1.2E-5</v>
      </c>
      <c r="E14">
        <v>7.3800000000000005E-4</v>
      </c>
      <c r="F14">
        <v>0</v>
      </c>
      <c r="G14">
        <v>0.69622200000000001</v>
      </c>
      <c r="H14">
        <v>0</v>
      </c>
      <c r="I14" t="e">
        <f>-nan</f>
        <v>#NAME?</v>
      </c>
    </row>
    <row r="15" spans="1:9">
      <c r="A15" t="s">
        <v>28</v>
      </c>
      <c r="C15" t="s">
        <v>72</v>
      </c>
      <c r="D15">
        <v>1.1335E-2</v>
      </c>
      <c r="E15">
        <v>0.102453</v>
      </c>
      <c r="F15">
        <v>0</v>
      </c>
      <c r="G15">
        <v>0</v>
      </c>
      <c r="H15">
        <v>11.109640000000001</v>
      </c>
      <c r="I15">
        <v>12.650995</v>
      </c>
    </row>
    <row r="16" spans="1:9">
      <c r="A16" t="s">
        <v>29</v>
      </c>
      <c r="B16" t="s">
        <v>29</v>
      </c>
      <c r="C16" t="s">
        <v>69</v>
      </c>
      <c r="D16">
        <v>5.2290000000000001E-3</v>
      </c>
      <c r="E16">
        <v>7.2300000000000003E-2</v>
      </c>
      <c r="F16">
        <v>1.4578340000000001</v>
      </c>
      <c r="G16">
        <v>6.3303419999999999</v>
      </c>
      <c r="H16">
        <v>2.8866100000000001</v>
      </c>
      <c r="I16">
        <v>3.682385</v>
      </c>
    </row>
    <row r="17" spans="1:22">
      <c r="A17" t="s">
        <v>30</v>
      </c>
      <c r="B17" t="s">
        <v>92</v>
      </c>
      <c r="C17" t="s">
        <v>76</v>
      </c>
      <c r="D17">
        <v>0.13508000000000001</v>
      </c>
      <c r="E17">
        <v>1.9015000000000001E-2</v>
      </c>
      <c r="F17">
        <v>0</v>
      </c>
      <c r="G17">
        <v>22.118582</v>
      </c>
      <c r="H17">
        <v>0</v>
      </c>
      <c r="I17" t="e">
        <f>-nan</f>
        <v>#NAME?</v>
      </c>
    </row>
    <row r="18" spans="1:22">
      <c r="A18" t="s">
        <v>31</v>
      </c>
      <c r="B18" t="s">
        <v>98</v>
      </c>
      <c r="C18" t="s">
        <v>73</v>
      </c>
      <c r="D18">
        <v>2.3337E-2</v>
      </c>
      <c r="E18">
        <v>9.5750000000000002E-2</v>
      </c>
      <c r="F18">
        <v>9.4544890000000006</v>
      </c>
      <c r="G18">
        <v>10.177377</v>
      </c>
      <c r="H18">
        <v>13.793386999999999</v>
      </c>
      <c r="I18">
        <v>10.317116</v>
      </c>
    </row>
    <row r="19" spans="1:22">
      <c r="A19" t="s">
        <v>32</v>
      </c>
      <c r="B19" t="s">
        <v>91</v>
      </c>
      <c r="C19" t="s">
        <v>71</v>
      </c>
      <c r="D19">
        <v>9.9649999999999999E-3</v>
      </c>
      <c r="E19">
        <v>6.5490499999999993E-2</v>
      </c>
      <c r="F19">
        <v>8.1360139999999994</v>
      </c>
      <c r="G19">
        <v>-1</v>
      </c>
      <c r="H19">
        <v>1.8336060000000001</v>
      </c>
      <c r="I19">
        <v>-1</v>
      </c>
    </row>
    <row r="20" spans="1:22">
      <c r="A20" t="s">
        <v>33</v>
      </c>
      <c r="C20" t="s">
        <v>75</v>
      </c>
      <c r="D20">
        <v>0.13375500000000001</v>
      </c>
      <c r="E20">
        <v>1.6636000000000001E-2</v>
      </c>
      <c r="F20">
        <v>0</v>
      </c>
      <c r="G20">
        <v>20.228055999999999</v>
      </c>
      <c r="H20">
        <v>0</v>
      </c>
      <c r="I20" t="e">
        <f>-nan</f>
        <v>#NAME?</v>
      </c>
    </row>
    <row r="21" spans="1:22">
      <c r="A21" t="s">
        <v>34</v>
      </c>
      <c r="B21" t="s">
        <v>94</v>
      </c>
      <c r="C21" t="s">
        <v>79</v>
      </c>
      <c r="D21">
        <v>0.55232899999999996</v>
      </c>
      <c r="E21">
        <v>0.10359599999999999</v>
      </c>
      <c r="F21">
        <v>0</v>
      </c>
      <c r="G21">
        <v>-1</v>
      </c>
      <c r="H21">
        <v>0</v>
      </c>
      <c r="I21">
        <v>0</v>
      </c>
    </row>
    <row r="22" spans="1:22"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 t="s">
        <v>90</v>
      </c>
      <c r="O22" t="s">
        <v>91</v>
      </c>
      <c r="P22" t="s">
        <v>22</v>
      </c>
    </row>
    <row r="25" spans="1:22">
      <c r="I25" s="1" t="s">
        <v>92</v>
      </c>
      <c r="J25" t="s">
        <v>93</v>
      </c>
      <c r="K25" t="s">
        <v>94</v>
      </c>
      <c r="L25" t="s">
        <v>90</v>
      </c>
      <c r="M25" t="s">
        <v>91</v>
      </c>
      <c r="N25" t="s">
        <v>29</v>
      </c>
    </row>
    <row r="29" spans="1:22">
      <c r="I29" t="s">
        <v>85</v>
      </c>
      <c r="J29" t="s">
        <v>95</v>
      </c>
      <c r="K29" t="s">
        <v>87</v>
      </c>
      <c r="L29" t="s">
        <v>96</v>
      </c>
      <c r="M29" t="s">
        <v>89</v>
      </c>
      <c r="N29" t="s">
        <v>91</v>
      </c>
      <c r="O29" t="s">
        <v>94</v>
      </c>
      <c r="P29" t="s">
        <v>97</v>
      </c>
      <c r="Q29" t="s">
        <v>98</v>
      </c>
      <c r="R29" t="s">
        <v>86</v>
      </c>
      <c r="S29" t="s">
        <v>99</v>
      </c>
      <c r="T29" t="s">
        <v>92</v>
      </c>
      <c r="U29" t="s">
        <v>90</v>
      </c>
      <c r="V29" t="s">
        <v>29</v>
      </c>
    </row>
    <row r="31" spans="1:22">
      <c r="I31" t="s">
        <v>86</v>
      </c>
    </row>
    <row r="32" spans="1:22">
      <c r="I32" t="s">
        <v>85</v>
      </c>
    </row>
    <row r="33" spans="9:9">
      <c r="I33" t="s">
        <v>99</v>
      </c>
    </row>
    <row r="34" spans="9:9">
      <c r="I34" t="s">
        <v>90</v>
      </c>
    </row>
    <row r="35" spans="9:9">
      <c r="I35" t="s">
        <v>97</v>
      </c>
    </row>
    <row r="36" spans="9:9">
      <c r="I36" t="s">
        <v>95</v>
      </c>
    </row>
    <row r="37" spans="9:9">
      <c r="I37" t="s">
        <v>89</v>
      </c>
    </row>
    <row r="38" spans="9:9">
      <c r="I38" t="s">
        <v>96</v>
      </c>
    </row>
    <row r="39" spans="9:9">
      <c r="I39" t="s">
        <v>87</v>
      </c>
    </row>
    <row r="40" spans="9:9">
      <c r="I40" t="s">
        <v>29</v>
      </c>
    </row>
    <row r="41" spans="9:9">
      <c r="I41" t="s">
        <v>92</v>
      </c>
    </row>
    <row r="42" spans="9:9">
      <c r="I42" t="s">
        <v>98</v>
      </c>
    </row>
    <row r="43" spans="9:9">
      <c r="I43" t="s">
        <v>91</v>
      </c>
    </row>
    <row r="44" spans="9:9">
      <c r="I44" t="s">
        <v>94</v>
      </c>
    </row>
  </sheetData>
  <sortState ref="I31:I44">
    <sortCondition ref="I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E_A</vt:lpstr>
      <vt:lpstr>E_W</vt:lpstr>
      <vt:lpstr>Summary</vt:lpstr>
      <vt:lpstr>Muscle_vs_Brain</vt:lpstr>
      <vt:lpstr>Sheet1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2015-05-10T16:45:06Z</dcterms:created>
  <dcterms:modified xsi:type="dcterms:W3CDTF">2015-05-14T05:50:10Z</dcterms:modified>
</cp:coreProperties>
</file>