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mitra\Downloads\"/>
    </mc:Choice>
  </mc:AlternateContent>
  <xr:revisionPtr revIDLastSave="0" documentId="13_ncr:1_{07665D3F-1A1D-4D0B-9467-13B9FA746F06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n.WorksheetConnection_Sheet1AT1" hidden="1">Sheet1!$A:$T</definedName>
  </definedNames>
  <calcPr calcId="181029"/>
  <extLst>
    <ext xmlns:x15="http://schemas.microsoft.com/office/spreadsheetml/2010/11/main" uri="{841E416B-1EF1-43b6-AB56-02D37102CBD5}">
      <x15:pivotCaches>
        <pivotCache cacheId="69" r:id="rId2"/>
        <pivotCache cacheId="70" r:id="rId3"/>
        <pivotCache cacheId="71" r:id="rId4"/>
        <pivotCache cacheId="72" r:id="rId5"/>
        <pivotCache cacheId="114" r:id="rId6"/>
        <pivotCache cacheId="117" r:id="rId7"/>
        <pivotCache cacheId="120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FCE2AD5D-F65C-4FA6-A056-5C36A1767C68}">
      <x15:dataModel>
        <x15:modelTables>
          <x15:modelTable id="Περιοχή" name="Περιοχή" connection="WorksheetConnection_Sheet1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F9A48-2C3A-42B2-B813-2F5BDE1A4903}" keepAlive="1" name="ThisWorkbookDataModel" description="Μοντέλο δεδομένων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332758-E34C-42A1-8DE1-FD6B42B35A6E}" name="WorksheetConnection_Sheet1!$A:$T" type="102" refreshedVersion="6" minRefreshableVersion="5">
    <extLst>
      <ext xmlns:x15="http://schemas.microsoft.com/office/spreadsheetml/2010/11/main" uri="{DE250136-89BD-433C-8126-D09CA5730AF9}">
        <x15:connection id="Περιοχή" autoDelete="1">
          <x15:rangePr sourceName="_xlcn.WorksheetConnection_Sheet1AT1"/>
        </x15:connection>
      </ext>
    </extLst>
  </connection>
</connections>
</file>

<file path=xl/sharedStrings.xml><?xml version="1.0" encoding="utf-8"?>
<sst xmlns="http://schemas.openxmlformats.org/spreadsheetml/2006/main" count="212" uniqueCount="31">
  <si>
    <t>Classifier Name</t>
  </si>
  <si>
    <t>Training or test set</t>
  </si>
  <si>
    <t>Balanced or unbalanced train set</t>
  </si>
  <si>
    <t>Number of training samples</t>
  </si>
  <si>
    <t>Number of non-healthy companies in training sample</t>
  </si>
  <si>
    <t>TP</t>
  </si>
  <si>
    <t>TN</t>
  </si>
  <si>
    <t>FP</t>
  </si>
  <si>
    <t>FN</t>
  </si>
  <si>
    <t>ROC-AUC</t>
  </si>
  <si>
    <t>Accuracy</t>
  </si>
  <si>
    <t>Precision</t>
  </si>
  <si>
    <t>Recall</t>
  </si>
  <si>
    <t>F1</t>
  </si>
  <si>
    <t>Precision_calc</t>
  </si>
  <si>
    <t>Recall_calc</t>
  </si>
  <si>
    <t>F1_score_calc</t>
  </si>
  <si>
    <t>Specificity</t>
  </si>
  <si>
    <t>Balanced_Accuracy</t>
  </si>
  <si>
    <t>LDA</t>
  </si>
  <si>
    <t>Logistic Regression</t>
  </si>
  <si>
    <t>Decision Tree</t>
  </si>
  <si>
    <t>Random Forest</t>
  </si>
  <si>
    <t>KNN</t>
  </si>
  <si>
    <t>Naive Bayes</t>
  </si>
  <si>
    <t>SVM</t>
  </si>
  <si>
    <t>XGBoost</t>
  </si>
  <si>
    <t>train</t>
  </si>
  <si>
    <t>test</t>
  </si>
  <si>
    <t>balanced</t>
  </si>
  <si>
    <t>Accuracy_calc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</si>
</sst>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pivotTable" Target="pivotTables/pivotTable5.xml"/><Relationship Id="rId1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6.xml"/><Relationship Id="rId12" Type="http://schemas.openxmlformats.org/officeDocument/2006/relationships/pivotTable" Target="pivotTables/pivotTable4.xml"/><Relationship Id="rId1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Table" Target="pivotTables/pivotTable3.xml"/><Relationship Id="rId5" Type="http://schemas.openxmlformats.org/officeDocument/2006/relationships/pivotCacheDefinition" Target="pivotCache/pivotCacheDefinition4.xml"/><Relationship Id="rId15" Type="http://schemas.openxmlformats.org/officeDocument/2006/relationships/pivotTable" Target="pivotTables/pivotTable7.xml"/><Relationship Id="rId10" Type="http://schemas.openxmlformats.org/officeDocument/2006/relationships/pivotTable" Target="pivotTables/pivotTable2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pivotTable" Target="pivotTables/pivotTable1.xml"/><Relationship Id="rId14" Type="http://schemas.openxmlformats.org/officeDocument/2006/relationships/pivotTable" Target="pivotTables/pivotTabl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F1 Score </a:t>
            </a:r>
            <a:r>
              <a:rPr lang="el-GR" sz="1400" b="0" i="0" u="none" strike="noStrike" baseline="0"/>
              <a:t>ανά </a:t>
            </a:r>
            <a:r>
              <a:rPr lang="en-US" sz="1400" b="0" i="0" u="none" strike="noStrike" baseline="0"/>
              <a:t>Classifier </a:t>
            </a:r>
            <a:endParaRPr lang="el-GR"/>
          </a:p>
        </c:rich>
      </c:tx>
      <c:layout>
        <c:manualLayout>
          <c:xMode val="edge"/>
          <c:yMode val="edge"/>
          <c:x val="0.30322847373451195"/>
          <c:y val="0.11934959807512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80742653060207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384732357574702E-17"/>
              <c:y val="1.80742653060207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35556989795155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769464715149403E-17"/>
              <c:y val="1.35556989795155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0769464715149403E-17"/>
              <c:y val="1.35556989795155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037132653010397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80742653060207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80742653060207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14-43C4-99AF-4CB13C700567}"/>
                </c:ext>
              </c:extLst>
            </c:dLbl>
            <c:dLbl>
              <c:idx val="1"/>
              <c:layout>
                <c:manualLayout>
                  <c:x val="-2.5384732357574702E-17"/>
                  <c:y val="1.80742653060207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14-43C4-99AF-4CB13C700567}"/>
                </c:ext>
              </c:extLst>
            </c:dLbl>
            <c:dLbl>
              <c:idx val="2"/>
              <c:layout>
                <c:manualLayout>
                  <c:x val="0"/>
                  <c:y val="1.35556989795155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14-43C4-99AF-4CB13C700567}"/>
                </c:ext>
              </c:extLst>
            </c:dLbl>
            <c:dLbl>
              <c:idx val="3"/>
              <c:layout>
                <c:manualLayout>
                  <c:x val="-5.0769464715149403E-17"/>
                  <c:y val="1.35556989795155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14-43C4-99AF-4CB13C700567}"/>
                </c:ext>
              </c:extLst>
            </c:dLbl>
            <c:dLbl>
              <c:idx val="4"/>
              <c:layout>
                <c:manualLayout>
                  <c:x val="5.0769464715149403E-17"/>
                  <c:y val="1.35556989795155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14-43C4-99AF-4CB13C700567}"/>
                </c:ext>
              </c:extLst>
            </c:dLbl>
            <c:dLbl>
              <c:idx val="5"/>
              <c:layout>
                <c:manualLayout>
                  <c:x val="0"/>
                  <c:y val="1.80742653060207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14-43C4-99AF-4CB13C700567}"/>
                </c:ext>
              </c:extLst>
            </c:dLbl>
            <c:dLbl>
              <c:idx val="7"/>
              <c:layout>
                <c:manualLayout>
                  <c:x val="0"/>
                  <c:y val="9.03713265301039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14-43C4-99AF-4CB13C700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Decision Tree</c:v>
              </c:pt>
              <c:pt idx="1">
                <c:v>KNN</c:v>
              </c:pt>
              <c:pt idx="2">
                <c:v>LDA</c:v>
              </c:pt>
              <c:pt idx="3">
                <c:v>Logistic Regression</c:v>
              </c:pt>
              <c:pt idx="4">
                <c:v>Naive Bayes</c:v>
              </c:pt>
              <c:pt idx="5">
                <c:v>Random Forest</c:v>
              </c:pt>
              <c:pt idx="6">
                <c:v>SVM</c:v>
              </c:pt>
              <c:pt idx="7">
                <c:v>XGBoost</c:v>
              </c:pt>
            </c:strLit>
          </c:cat>
          <c:val>
            <c:numLit>
              <c:formatCode>0.000</c:formatCode>
              <c:ptCount val="8"/>
              <c:pt idx="0">
                <c:v>0.10500000000000001</c:v>
              </c:pt>
              <c:pt idx="1">
                <c:v>0.15000000000000002</c:v>
              </c:pt>
              <c:pt idx="2">
                <c:v>0.18000000000000002</c:v>
              </c:pt>
              <c:pt idx="3">
                <c:v>0.18250000000000002</c:v>
              </c:pt>
              <c:pt idx="4">
                <c:v>0.1525</c:v>
              </c:pt>
              <c:pt idx="5">
                <c:v>0.2</c:v>
              </c:pt>
              <c:pt idx="6">
                <c:v>0.20250000000000001</c:v>
              </c:pt>
              <c:pt idx="7">
                <c:v>0.2</c:v>
              </c:pt>
            </c:numLit>
          </c:val>
          <c:extLst>
            <c:ext xmlns:c16="http://schemas.microsoft.com/office/drawing/2014/chart" uri="{C3380CC4-5D6E-409C-BE32-E72D297353CC}">
              <c16:uniqueId val="{00000000-A404-41B2-89D1-1D4433758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753920"/>
        <c:axId val="721752608"/>
      </c:barChart>
      <c:catAx>
        <c:axId val="72175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Classifiers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17526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17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F1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1753920"/>
        <c:crosses val="autoZero"/>
        <c:crossBetween val="between"/>
        <c:majorUnit val="0.1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extLst>
    <c:ext xmlns:c15="http://schemas.microsoft.com/office/drawing/2012/chart" uri="{723BEF56-08C2-4564-9609-F4CBC75E7E54}">
      <c15:pivotSource>
        <c15:name>[balancedDataOutcomes_full.xlsx]PivotChartTable19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Precision </a:t>
            </a:r>
            <a:r>
              <a:rPr lang="el-GR" sz="1400" b="0" i="0" u="none" strike="noStrike" baseline="0"/>
              <a:t>ανά </a:t>
            </a:r>
            <a:r>
              <a:rPr lang="en-US" sz="1400" b="0" i="0" u="none" strike="noStrike" baseline="0"/>
              <a:t>Classifier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350955226007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612680899696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7647318838577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220092389162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5.0769464715149403E-17"/>
              <c:y val="2.77777777777778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0033595059166182E-3"/>
              <c:y val="2.31481818062851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481818062851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8492372877659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31350955226007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56-4C93-9EF1-B21639B26B55}"/>
                </c:ext>
              </c:extLst>
            </c:dLbl>
            <c:dLbl>
              <c:idx val="1"/>
              <c:layout>
                <c:manualLayout>
                  <c:x val="0"/>
                  <c:y val="2.31612680899696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56-4C93-9EF1-B21639B26B55}"/>
                </c:ext>
              </c:extLst>
            </c:dLbl>
            <c:dLbl>
              <c:idx val="2"/>
              <c:layout>
                <c:manualLayout>
                  <c:x val="0"/>
                  <c:y val="2.77647318838577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56-4C93-9EF1-B21639B26B55}"/>
                </c:ext>
              </c:extLst>
            </c:dLbl>
            <c:dLbl>
              <c:idx val="3"/>
              <c:layout>
                <c:manualLayout>
                  <c:x val="0"/>
                  <c:y val="2.31220092389162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56-4C93-9EF1-B21639B26B55}"/>
                </c:ext>
              </c:extLst>
            </c:dLbl>
            <c:dLbl>
              <c:idx val="4"/>
              <c:layout>
                <c:manualLayout>
                  <c:x val="5.0769464715149403E-17"/>
                  <c:y val="2.77777777777778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56-4C93-9EF1-B21639B26B55}"/>
                </c:ext>
              </c:extLst>
            </c:dLbl>
            <c:dLbl>
              <c:idx val="5"/>
              <c:layout>
                <c:manualLayout>
                  <c:x val="-3.0033595059166182E-3"/>
                  <c:y val="2.31481818062851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56-4C93-9EF1-B21639B26B55}"/>
                </c:ext>
              </c:extLst>
            </c:dLbl>
            <c:dLbl>
              <c:idx val="6"/>
              <c:layout>
                <c:manualLayout>
                  <c:x val="0"/>
                  <c:y val="1.8492372877659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56-4C93-9EF1-B21639B26B55}"/>
                </c:ext>
              </c:extLst>
            </c:dLbl>
            <c:dLbl>
              <c:idx val="7"/>
              <c:layout>
                <c:manualLayout>
                  <c:x val="0"/>
                  <c:y val="2.31481818062851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56-4C93-9EF1-B21639B26B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Decision Tree</c:v>
              </c:pt>
              <c:pt idx="1">
                <c:v>KNN</c:v>
              </c:pt>
              <c:pt idx="2">
                <c:v>LDA</c:v>
              </c:pt>
              <c:pt idx="3">
                <c:v>Logistic Regression</c:v>
              </c:pt>
              <c:pt idx="4">
                <c:v>Naive Bayes</c:v>
              </c:pt>
              <c:pt idx="5">
                <c:v>Random Forest</c:v>
              </c:pt>
              <c:pt idx="6">
                <c:v>SVM</c:v>
              </c:pt>
              <c:pt idx="7">
                <c:v>XGBoost</c:v>
              </c:pt>
            </c:strLit>
          </c:cat>
          <c:val>
            <c:numLit>
              <c:formatCode>0.000</c:formatCode>
              <c:ptCount val="8"/>
              <c:pt idx="0">
                <c:v>0.06</c:v>
              </c:pt>
              <c:pt idx="1">
                <c:v>9.2499999999999999E-2</c:v>
              </c:pt>
              <c:pt idx="2">
                <c:v>0.11499999999999999</c:v>
              </c:pt>
              <c:pt idx="3">
                <c:v>0.12000000000000002</c:v>
              </c:pt>
              <c:pt idx="4">
                <c:v>8.7499999999999994E-2</c:v>
              </c:pt>
              <c:pt idx="5">
                <c:v>0.13</c:v>
              </c:pt>
              <c:pt idx="6">
                <c:v>0.13750000000000001</c:v>
              </c:pt>
              <c:pt idx="7">
                <c:v>0.1225</c:v>
              </c:pt>
            </c:numLit>
          </c:val>
          <c:extLst>
            <c:ext xmlns:c16="http://schemas.microsoft.com/office/drawing/2014/chart" uri="{C3380CC4-5D6E-409C-BE32-E72D297353CC}">
              <c16:uniqueId val="{00000000-8C09-4BAA-B62C-A357AF0435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277832"/>
        <c:axId val="771546728"/>
      </c:barChart>
      <c:catAx>
        <c:axId val="71327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Classifiers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715467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715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Precision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3277832"/>
        <c:crosses val="autoZero"/>
        <c:crossBetween val="between"/>
        <c:majorUnit val="5.000000000000001E-2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extLst>
    <c:ext xmlns:c15="http://schemas.microsoft.com/office/drawing/2012/chart" uri="{723BEF56-08C2-4564-9609-F4CBC75E7E54}">
      <c15:pivotSource>
        <c15:name>[balancedDataOutcomes_full.xlsx]PivotChartTable20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Recall </a:t>
            </a:r>
            <a:r>
              <a:rPr lang="el-GR" sz="1400" b="0" i="0" u="none" strike="noStrike" baseline="0"/>
              <a:t>ανά </a:t>
            </a:r>
            <a:r>
              <a:rPr lang="en-US" sz="1400" b="0" i="0" u="none" strike="noStrike" baseline="0"/>
              <a:t>Classifier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0769464715149403E-17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0769464715149403E-17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153892943029881E-16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84604906839027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36-44BD-8C09-E23B9928AF34}"/>
                </c:ext>
              </c:extLst>
            </c:dLbl>
            <c:dLbl>
              <c:idx val="1"/>
              <c:layout>
                <c:manualLayout>
                  <c:x val="-5.0769464715149403E-17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36-44BD-8C09-E23B9928AF34}"/>
                </c:ext>
              </c:extLst>
            </c:dLbl>
            <c:dLbl>
              <c:idx val="2"/>
              <c:layout>
                <c:manualLayout>
                  <c:x val="0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36-44BD-8C09-E23B9928AF34}"/>
                </c:ext>
              </c:extLst>
            </c:dLbl>
            <c:dLbl>
              <c:idx val="3"/>
              <c:layout>
                <c:manualLayout>
                  <c:x val="-5.0769464715149403E-17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36-44BD-8C09-E23B9928AF34}"/>
                </c:ext>
              </c:extLst>
            </c:dLbl>
            <c:dLbl>
              <c:idx val="4"/>
              <c:layout>
                <c:manualLayout>
                  <c:x val="-1.0153892943029881E-16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36-44BD-8C09-E23B9928AF34}"/>
                </c:ext>
              </c:extLst>
            </c:dLbl>
            <c:dLbl>
              <c:idx val="5"/>
              <c:layout>
                <c:manualLayout>
                  <c:x val="0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36-44BD-8C09-E23B9928AF34}"/>
                </c:ext>
              </c:extLst>
            </c:dLbl>
            <c:dLbl>
              <c:idx val="6"/>
              <c:layout>
                <c:manualLayout>
                  <c:x val="0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36-44BD-8C09-E23B9928AF34}"/>
                </c:ext>
              </c:extLst>
            </c:dLbl>
            <c:dLbl>
              <c:idx val="7"/>
              <c:layout>
                <c:manualLayout>
                  <c:x val="0"/>
                  <c:y val="1.84604906839027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36-44BD-8C09-E23B9928AF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Decision Tree</c:v>
              </c:pt>
              <c:pt idx="1">
                <c:v>KNN</c:v>
              </c:pt>
              <c:pt idx="2">
                <c:v>LDA</c:v>
              </c:pt>
              <c:pt idx="3">
                <c:v>Logistic Regression</c:v>
              </c:pt>
              <c:pt idx="4">
                <c:v>Naive Bayes</c:v>
              </c:pt>
              <c:pt idx="5">
                <c:v>Random Forest</c:v>
              </c:pt>
              <c:pt idx="6">
                <c:v>SVM</c:v>
              </c:pt>
              <c:pt idx="7">
                <c:v>XGBoost</c:v>
              </c:pt>
            </c:strLit>
          </c:cat>
          <c:val>
            <c:numLit>
              <c:formatCode>General</c:formatCode>
              <c:ptCount val="8"/>
              <c:pt idx="0">
                <c:v>0.46</c:v>
              </c:pt>
              <c:pt idx="1">
                <c:v>0.45</c:v>
              </c:pt>
              <c:pt idx="2">
                <c:v>0.41250000000000003</c:v>
              </c:pt>
              <c:pt idx="3">
                <c:v>0.36749999999999999</c:v>
              </c:pt>
              <c:pt idx="4">
                <c:v>0.51</c:v>
              </c:pt>
              <c:pt idx="5">
                <c:v>0.47</c:v>
              </c:pt>
              <c:pt idx="6">
                <c:v>0.4</c:v>
              </c:pt>
              <c:pt idx="7">
                <c:v>0.58499999999999996</c:v>
              </c:pt>
            </c:numLit>
          </c:val>
          <c:extLst>
            <c:ext xmlns:c16="http://schemas.microsoft.com/office/drawing/2014/chart" uri="{C3380CC4-5D6E-409C-BE32-E72D297353CC}">
              <c16:uniqueId val="{00000000-0BF9-450F-BCEC-CA38CED962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927352"/>
        <c:axId val="719920792"/>
      </c:barChart>
      <c:catAx>
        <c:axId val="71992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Classifiers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99207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199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Recall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9927352"/>
        <c:crosses val="autoZero"/>
        <c:crossBetween val="between"/>
        <c:majorUnit val="0.15000000000000002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extLst>
    <c:ext xmlns:c15="http://schemas.microsoft.com/office/drawing/2012/chart" uri="{723BEF56-08C2-4564-9609-F4CBC75E7E54}">
      <c15:pivotSource>
        <c15:name>[balancedDataOutcomes_full.xlsx]PivotChartTable21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ROC-AUC </a:t>
            </a:r>
            <a:r>
              <a:rPr lang="el-GR" sz="1400" b="0" i="0" u="none" strike="noStrike" baseline="0"/>
              <a:t>ανά </a:t>
            </a:r>
            <a:r>
              <a:rPr lang="en-US" sz="1400" b="0" i="0" u="none" strike="noStrike" baseline="0"/>
              <a:t>Classifier</a:t>
            </a:r>
            <a:endParaRPr lang="el-GR"/>
          </a:p>
        </c:rich>
      </c:tx>
      <c:layout>
        <c:manualLayout>
          <c:xMode val="edge"/>
          <c:yMode val="edge"/>
          <c:x val="0.3080693350831146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7777777777777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7692755204548067E-3"/>
              <c:y val="2.28053215616825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5.0769464715149403E-17"/>
              <c:y val="2.7663402939523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6634029395232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28053215616825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28053215616825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7692755204548067E-3"/>
              <c:y val="1.80613681201920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03068406009600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76634029395232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E6-464B-87DF-514A836195F5}"/>
                </c:ext>
              </c:extLst>
            </c:dLbl>
            <c:dLbl>
              <c:idx val="1"/>
              <c:layout>
                <c:manualLayout>
                  <c:x val="0"/>
                  <c:y val="2.77777777777777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E6-464B-87DF-514A836195F5}"/>
                </c:ext>
              </c:extLst>
            </c:dLbl>
            <c:dLbl>
              <c:idx val="2"/>
              <c:layout>
                <c:manualLayout>
                  <c:x val="2.7692755204548067E-3"/>
                  <c:y val="1.80613681201920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E6-464B-87DF-514A836195F5}"/>
                </c:ext>
              </c:extLst>
            </c:dLbl>
            <c:dLbl>
              <c:idx val="3"/>
              <c:layout>
                <c:manualLayout>
                  <c:x val="2.7692755204548067E-3"/>
                  <c:y val="2.28053215616825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E6-464B-87DF-514A836195F5}"/>
                </c:ext>
              </c:extLst>
            </c:dLbl>
            <c:dLbl>
              <c:idx val="4"/>
              <c:layout>
                <c:manualLayout>
                  <c:x val="5.0769464715149403E-17"/>
                  <c:y val="2.76634029395231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E6-464B-87DF-514A836195F5}"/>
                </c:ext>
              </c:extLst>
            </c:dLbl>
            <c:dLbl>
              <c:idx val="5"/>
              <c:layout>
                <c:manualLayout>
                  <c:x val="0"/>
                  <c:y val="9.03068406009600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E6-464B-87DF-514A836195F5}"/>
                </c:ext>
              </c:extLst>
            </c:dLbl>
            <c:dLbl>
              <c:idx val="6"/>
              <c:layout>
                <c:manualLayout>
                  <c:x val="0"/>
                  <c:y val="2.28053215616825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E6-464B-87DF-514A836195F5}"/>
                </c:ext>
              </c:extLst>
            </c:dLbl>
            <c:dLbl>
              <c:idx val="7"/>
              <c:layout>
                <c:manualLayout>
                  <c:x val="0"/>
                  <c:y val="2.28053215616825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E6-464B-87DF-514A83619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Decision Tree</c:v>
              </c:pt>
              <c:pt idx="1">
                <c:v>KNN</c:v>
              </c:pt>
              <c:pt idx="2">
                <c:v>LDA</c:v>
              </c:pt>
              <c:pt idx="3">
                <c:v>Logistic Regression</c:v>
              </c:pt>
              <c:pt idx="4">
                <c:v>Naive Bayes</c:v>
              </c:pt>
              <c:pt idx="5">
                <c:v>Random Forest</c:v>
              </c:pt>
              <c:pt idx="6">
                <c:v>SVM</c:v>
              </c:pt>
              <c:pt idx="7">
                <c:v>XGBoost</c:v>
              </c:pt>
            </c:strLit>
          </c:cat>
          <c:val>
            <c:numLit>
              <c:formatCode>General</c:formatCode>
              <c:ptCount val="8"/>
              <c:pt idx="0">
                <c:v>0.64500000000000002</c:v>
              </c:pt>
              <c:pt idx="1">
                <c:v>0.80249999999999999</c:v>
              </c:pt>
              <c:pt idx="2">
                <c:v>0.83750000000000002</c:v>
              </c:pt>
              <c:pt idx="3">
                <c:v>0.83500000000000008</c:v>
              </c:pt>
              <c:pt idx="4">
                <c:v>0.81749999999999989</c:v>
              </c:pt>
              <c:pt idx="5">
                <c:v>0.85</c:v>
              </c:pt>
              <c:pt idx="6">
                <c:v>0.83500000000000008</c:v>
              </c:pt>
              <c:pt idx="7">
                <c:v>0.83500000000000008</c:v>
              </c:pt>
            </c:numLit>
          </c:val>
          <c:extLst>
            <c:ext xmlns:c16="http://schemas.microsoft.com/office/drawing/2014/chart" uri="{C3380CC4-5D6E-409C-BE32-E72D297353CC}">
              <c16:uniqueId val="{00000000-4243-4266-8CA7-4B0B9348F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1834336"/>
        <c:axId val="721758512"/>
      </c:barChart>
      <c:catAx>
        <c:axId val="4518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Classifiers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17585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17585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ROC-AUC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1834336"/>
        <c:crosses val="autoZero"/>
        <c:crossBetween val="between"/>
        <c:majorUnit val="0.1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extLst>
    <c:ext xmlns:c15="http://schemas.microsoft.com/office/drawing/2012/chart" uri="{723BEF56-08C2-4564-9609-F4CBC75E7E54}">
      <c15:pivotSource>
        <c15:name>[balancedDataOutcomes_full.xlsx]PivotChartTable22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Balanced Accuracy </a:t>
            </a:r>
            <a:r>
              <a:rPr lang="el-GR" sz="1400" b="0" i="0" u="none" strike="noStrike" baseline="0"/>
              <a:t>ανά </a:t>
            </a:r>
            <a:r>
              <a:rPr lang="en-US" sz="1400" b="0" i="0" u="none" strike="noStrike" baseline="0"/>
              <a:t>Classifier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7692755204547941E-3"/>
              <c:y val="2.31481481481481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38888888888889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692755204547941E-3"/>
                  <c:y val="2.3148148148148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9-440E-A957-53C848523191}"/>
                </c:ext>
              </c:extLst>
            </c:dLbl>
            <c:dLbl>
              <c:idx val="1"/>
              <c:layout>
                <c:manualLayout>
                  <c:x val="0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E9-440E-A957-53C848523191}"/>
                </c:ext>
              </c:extLst>
            </c:dLbl>
            <c:dLbl>
              <c:idx val="2"/>
              <c:layout>
                <c:manualLayout>
                  <c:x val="0"/>
                  <c:y val="1.3888888888888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E9-440E-A957-53C848523191}"/>
                </c:ext>
              </c:extLst>
            </c:dLbl>
            <c:dLbl>
              <c:idx val="3"/>
              <c:layout>
                <c:manualLayout>
                  <c:x val="0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E9-440E-A957-53C848523191}"/>
                </c:ext>
              </c:extLst>
            </c:dLbl>
            <c:dLbl>
              <c:idx val="4"/>
              <c:layout>
                <c:manualLayout>
                  <c:x val="0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E9-440E-A957-53C848523191}"/>
                </c:ext>
              </c:extLst>
            </c:dLbl>
            <c:dLbl>
              <c:idx val="5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E9-440E-A957-53C848523191}"/>
                </c:ext>
              </c:extLst>
            </c:dLbl>
            <c:dLbl>
              <c:idx val="6"/>
              <c:layout>
                <c:manualLayout>
                  <c:x val="0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E9-440E-A957-53C8485231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Decision Tree</c:v>
              </c:pt>
              <c:pt idx="1">
                <c:v>KNN</c:v>
              </c:pt>
              <c:pt idx="2">
                <c:v>LDA</c:v>
              </c:pt>
              <c:pt idx="3">
                <c:v>Logistic Regression</c:v>
              </c:pt>
              <c:pt idx="4">
                <c:v>Naive Bayes</c:v>
              </c:pt>
              <c:pt idx="5">
                <c:v>Random Forest</c:v>
              </c:pt>
              <c:pt idx="6">
                <c:v>SVM</c:v>
              </c:pt>
              <c:pt idx="7">
                <c:v>XGBoost</c:v>
              </c:pt>
            </c:strLit>
          </c:cat>
          <c:val>
            <c:numLit>
              <c:formatCode>0.000</c:formatCode>
              <c:ptCount val="8"/>
              <c:pt idx="0">
                <c:v>0.64562969171792373</c:v>
              </c:pt>
              <c:pt idx="1">
                <c:v>0.67350419712302934</c:v>
              </c:pt>
              <c:pt idx="2">
                <c:v>0.66867534852761723</c:v>
              </c:pt>
              <c:pt idx="3">
                <c:v>0.6516087430818347</c:v>
              </c:pt>
              <c:pt idx="4">
                <c:v>0.69428873864434781</c:v>
              </c:pt>
              <c:pt idx="5">
                <c:v>0.69791422707606587</c:v>
              </c:pt>
              <c:pt idx="6">
                <c:v>0.66955283074685379</c:v>
              </c:pt>
              <c:pt idx="7">
                <c:v>0.74166045213061005</c:v>
              </c:pt>
            </c:numLit>
          </c:val>
          <c:extLst>
            <c:ext xmlns:c16="http://schemas.microsoft.com/office/drawing/2014/chart" uri="{C3380CC4-5D6E-409C-BE32-E72D297353CC}">
              <c16:uniqueId val="{00000000-4D30-43F3-9D19-33D8F8DF87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26568"/>
        <c:axId val="781772792"/>
      </c:barChart>
      <c:catAx>
        <c:axId val="77672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Classifiers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17727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817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rgbClr val="FF0000"/>
                    </a:solidFill>
                  </a:rPr>
                  <a:t> </a:t>
                </a: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Balanced Accuracy 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3231306245457677E-2"/>
              <c:y val="0.20047070143392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76726568"/>
        <c:crosses val="autoZero"/>
        <c:crossBetween val="between"/>
        <c:majorUnit val="5.000000000000001E-2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extLst>
    <c:ext xmlns:c15="http://schemas.microsoft.com/office/drawing/2012/chart" uri="{723BEF56-08C2-4564-9609-F4CBC75E7E54}">
      <c15:pivotSource>
        <c15:name>[balancedDataOutcomes_full.xlsx]PivotChartTable23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Specificity </a:t>
            </a:r>
            <a:r>
              <a:rPr lang="el-GR" sz="1400" b="0" i="0" u="none" strike="noStrike" baseline="0"/>
              <a:t>ανά </a:t>
            </a:r>
            <a:r>
              <a:rPr lang="en-US" sz="1400" b="0" i="0" u="none" strike="noStrike" baseline="0"/>
              <a:t>Classifier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1099659897043705E-17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1099659897043705E-17"/>
              <c:y val="2.77777777777778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872863748004731E-3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219931979408741E-16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test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8A-416B-89BA-83BD1B681993}"/>
                </c:ext>
              </c:extLst>
            </c:dLbl>
            <c:dLbl>
              <c:idx val="1"/>
              <c:layout>
                <c:manualLayout>
                  <c:x val="-5.1099659897043705E-17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8A-416B-89BA-83BD1B681993}"/>
                </c:ext>
              </c:extLst>
            </c:dLbl>
            <c:dLbl>
              <c:idx val="2"/>
              <c:layout>
                <c:manualLayout>
                  <c:x val="0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8A-416B-89BA-83BD1B681993}"/>
                </c:ext>
              </c:extLst>
            </c:dLbl>
            <c:dLbl>
              <c:idx val="3"/>
              <c:layout>
                <c:manualLayout>
                  <c:x val="0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8A-416B-89BA-83BD1B681993}"/>
                </c:ext>
              </c:extLst>
            </c:dLbl>
            <c:dLbl>
              <c:idx val="4"/>
              <c:layout>
                <c:manualLayout>
                  <c:x val="5.1099659897043705E-17"/>
                  <c:y val="2.77777777777778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8A-416B-89BA-83BD1B681993}"/>
                </c:ext>
              </c:extLst>
            </c:dLbl>
            <c:dLbl>
              <c:idx val="5"/>
              <c:layout>
                <c:manualLayout>
                  <c:x val="0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8A-416B-89BA-83BD1B681993}"/>
                </c:ext>
              </c:extLst>
            </c:dLbl>
            <c:dLbl>
              <c:idx val="6"/>
              <c:layout>
                <c:manualLayout>
                  <c:x val="-1.0219931979408741E-16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8A-416B-89BA-83BD1B681993}"/>
                </c:ext>
              </c:extLst>
            </c:dLbl>
            <c:dLbl>
              <c:idx val="7"/>
              <c:layout>
                <c:manualLayout>
                  <c:x val="2.7872863748004731E-3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8A-416B-89BA-83BD1B681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Decision Tree</c:v>
              </c:pt>
              <c:pt idx="1">
                <c:v>KNN</c:v>
              </c:pt>
              <c:pt idx="2">
                <c:v>LDA</c:v>
              </c:pt>
              <c:pt idx="3">
                <c:v>Logistic Regression</c:v>
              </c:pt>
              <c:pt idx="4">
                <c:v>Naive Bayes</c:v>
              </c:pt>
              <c:pt idx="5">
                <c:v>Random Forest</c:v>
              </c:pt>
              <c:pt idx="6">
                <c:v>SVM</c:v>
              </c:pt>
              <c:pt idx="7">
                <c:v>XGBoost</c:v>
              </c:pt>
            </c:strLit>
          </c:cat>
          <c:val>
            <c:numLit>
              <c:formatCode>0.0000</c:formatCode>
              <c:ptCount val="8"/>
              <c:pt idx="0">
                <c:v>0.83158196408100882</c:v>
              </c:pt>
              <c:pt idx="1">
                <c:v>0.89539549102025218</c:v>
              </c:pt>
              <c:pt idx="2">
                <c:v>0.92606037447458922</c:v>
              </c:pt>
              <c:pt idx="3">
                <c:v>0.93628200229270153</c:v>
              </c:pt>
              <c:pt idx="4">
                <c:v>0.87648070309514703</c:v>
              </c:pt>
              <c:pt idx="5">
                <c:v>0.92405426060374474</c:v>
              </c:pt>
              <c:pt idx="6">
                <c:v>0.93991211310661071</c:v>
              </c:pt>
              <c:pt idx="7">
                <c:v>0.89864348490638135</c:v>
              </c:pt>
            </c:numLit>
          </c:val>
          <c:extLst>
            <c:ext xmlns:c16="http://schemas.microsoft.com/office/drawing/2014/chart" uri="{C3380CC4-5D6E-409C-BE32-E72D297353CC}">
              <c16:uniqueId val="{00000000-AB08-4E7E-B2C8-998F84DAB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1183488"/>
        <c:axId val="831184472"/>
      </c:barChart>
      <c:catAx>
        <c:axId val="8311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Classifiers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11844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311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rgbClr val="FF0000"/>
                    </a:solidFill>
                    <a:effectLst/>
                  </a:rPr>
                  <a:t>Specificity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1183488"/>
        <c:crosses val="autoZero"/>
        <c:crossBetween val="between"/>
        <c:majorUnit val="5.000000000000001E-2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extLst>
    <c:ext xmlns:c15="http://schemas.microsoft.com/office/drawing/2012/chart" uri="{723BEF56-08C2-4564-9609-F4CBC75E7E54}">
      <c15:pivotSource>
        <c15:name>[balancedDataOutcomes_full.xlsx]PivotChartTable24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Recall &amp; Specificity </a:t>
            </a:r>
            <a:r>
              <a:rPr lang="el-GR" sz="1800" b="0" i="0" baseline="0">
                <a:effectLst/>
              </a:rPr>
              <a:t>ανά</a:t>
            </a:r>
            <a:r>
              <a:rPr lang="en-US" sz="1800" b="0" i="0" baseline="0">
                <a:effectLst/>
              </a:rPr>
              <a:t> Classifier</a:t>
            </a:r>
            <a:endParaRPr lang="el-GR">
              <a:effectLst/>
            </a:endParaRPr>
          </a:p>
        </c:rich>
      </c:tx>
      <c:layout>
        <c:manualLayout>
          <c:xMode val="edge"/>
          <c:yMode val="edge"/>
          <c:x val="0.231461934565203"/>
          <c:y val="9.4408583856824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0383499352407399E-17"/>
              <c:y val="2.080599096152882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19C6A03-D7B7-40A6-B455-36E0B7407324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08059909615288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83BC848-4C26-4272-8C8F-6F2A4146A9D3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dLbl>
          <c:idx val="0"/>
          <c:layout>
            <c:manualLayout>
              <c:x val="-1.5775562684508869E-3"/>
              <c:y val="9.732807608449856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D4E9F64-1CCE-4166-9876-47A3E2BD051C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dLbl>
          <c:idx val="0"/>
          <c:layout>
            <c:manualLayout>
              <c:x val="-3.1551125369017738E-3"/>
              <c:y val="6.4885384056332183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08670BC-A31B-4ADA-8A6D-7621E8066477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086517069345700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688908-4A2D-4509-A9F8-E2CD64D656FA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dLbl>
          <c:idx val="0"/>
          <c:layout>
            <c:manualLayout>
              <c:x val="-1.5791698788888901E-3"/>
              <c:y val="9.777062446944680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3C44DE-B31E-433C-BB32-651B37C90A10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dLbl>
          <c:idx val="0"/>
          <c:layout>
            <c:manualLayout>
              <c:x val="-1.5791698788888613E-3"/>
              <c:y val="9.777062446944680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39309C-9F20-4D6E-8E26-C6BECDF572E6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1.5791631013369163E-3"/>
              <c:y val="2.15204629334530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8F9EB75-B7AD-4C54-A7AC-EECAC2DD4871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15204629334530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701E76-34E1-4F7C-8F31-38E365DAD820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1"/>
        <c:dLbl>
          <c:idx val="0"/>
          <c:layout>
            <c:manualLayout>
              <c:x val="0"/>
              <c:y val="9.777062446944741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DB06D3F-8D28-4CF1-9879-8E49F2E8FC5F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dLbl>
          <c:idx val="0"/>
          <c:layout>
            <c:manualLayout>
              <c:x val="-5.7902226667794795E-17"/>
              <c:y val="6.5180416312964539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B0B7876-AD3D-49FE-838A-2D4154BAA09C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15204629334530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BDAC75-A696-4C4A-A4C5-B050ED6278EC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8.1533997409629597E-17"/>
              <c:y val="2.15204629334530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DEB3376-7014-4ACF-BE43-83971DE45699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15204629334530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2D2F06-1427-4CCF-880C-E903E76F0F12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6"/>
        <c:dLbl>
          <c:idx val="0"/>
          <c:layout>
            <c:manualLayout>
              <c:x val="-1.5791698788888613E-3"/>
              <c:y val="1.303608326259284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4E8A4A-9AD0-4A46-87B2-057FAA2499D5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7"/>
        <c:dLbl>
          <c:idx val="0"/>
          <c:layout>
            <c:manualLayout>
              <c:x val="0"/>
              <c:y val="9.777062446944621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28DAFBC-69A7-4F00-A0EB-E26478CCF984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48695610898194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FD121B-AA4D-4CBF-BB73-42CCF936960D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48695610898194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A73FD14-77B6-409F-BAB8-0CC26939E891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957246342415161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D3330C-4A0D-43DC-AB5D-EF70D57D763C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957246342415161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959956F-DCAF-46FE-BBCA-A1121AAE5B8E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766998704814798E-17"/>
              <c:y val="2.348695610898194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A6E9C31-E4B8-4893-B821-019C5F995AD2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766998704814798E-17"/>
              <c:y val="1.957246342415161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7431D13-9D31-4B85-BC62-96FA75C52B39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957246342415154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D18C75-2BCC-45A0-A4CF-35D6853F1324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957246342415161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101E4A-FA34-4E03-B941-8C738DFEF4C7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[ΤΙΜΗ]</a:t>
                </a:fld>
                <a:endParaRPr lang="el-G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Μέσος όρος της στήλης Recall -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9572463424151618E-2"/>
                </c:manualLayout>
              </c:layout>
              <c:tx>
                <c:rich>
                  <a:bodyPr/>
                  <a:lstStyle/>
                  <a:p>
                    <a:fld id="{4F101E4A-FA34-4E03-B941-8C738DFEF4C7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2619-48CB-BD43-7BA3002BFC68}"/>
                </c:ext>
              </c:extLst>
            </c:dLbl>
            <c:dLbl>
              <c:idx val="1"/>
              <c:layout>
                <c:manualLayout>
                  <c:x val="0"/>
                  <c:y val="1.9572463424151545E-2"/>
                </c:manualLayout>
              </c:layout>
              <c:tx>
                <c:rich>
                  <a:bodyPr/>
                  <a:lstStyle/>
                  <a:p>
                    <a:fld id="{68D18C75-2BCC-45A0-A4CF-35D6853F1324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619-48CB-BD43-7BA3002BFC68}"/>
                </c:ext>
              </c:extLst>
            </c:dLbl>
            <c:dLbl>
              <c:idx val="2"/>
              <c:layout>
                <c:manualLayout>
                  <c:x val="-4.0766998704814798E-17"/>
                  <c:y val="1.9572463424151618E-2"/>
                </c:manualLayout>
              </c:layout>
              <c:tx>
                <c:rich>
                  <a:bodyPr/>
                  <a:lstStyle/>
                  <a:p>
                    <a:fld id="{37431D13-9D31-4B85-BC62-96FA75C52B3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619-48CB-BD43-7BA3002BFC68}"/>
                </c:ext>
              </c:extLst>
            </c:dLbl>
            <c:dLbl>
              <c:idx val="3"/>
              <c:layout>
                <c:manualLayout>
                  <c:x val="-4.0766998704814798E-17"/>
                  <c:y val="2.3486956108981941E-2"/>
                </c:manualLayout>
              </c:layout>
              <c:tx>
                <c:rich>
                  <a:bodyPr/>
                  <a:lstStyle/>
                  <a:p>
                    <a:fld id="{5A6E9C31-E4B8-4893-B821-019C5F995AD2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2619-48CB-BD43-7BA3002BFC68}"/>
                </c:ext>
              </c:extLst>
            </c:dLbl>
            <c:dLbl>
              <c:idx val="4"/>
              <c:layout>
                <c:manualLayout>
                  <c:x val="0"/>
                  <c:y val="1.9572463424151618E-2"/>
                </c:manualLayout>
              </c:layout>
              <c:tx>
                <c:rich>
                  <a:bodyPr/>
                  <a:lstStyle/>
                  <a:p>
                    <a:fld id="{8959956F-DCAF-46FE-BBCA-A1121AAE5B8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2619-48CB-BD43-7BA3002BFC68}"/>
                </c:ext>
              </c:extLst>
            </c:dLbl>
            <c:dLbl>
              <c:idx val="5"/>
              <c:layout>
                <c:manualLayout>
                  <c:x val="0"/>
                  <c:y val="1.9572463424151618E-2"/>
                </c:manualLayout>
              </c:layout>
              <c:tx>
                <c:rich>
                  <a:bodyPr/>
                  <a:lstStyle/>
                  <a:p>
                    <a:fld id="{80D3330C-4A0D-43DC-AB5D-EF70D57D763C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2619-48CB-BD43-7BA3002BFC68}"/>
                </c:ext>
              </c:extLst>
            </c:dLbl>
            <c:dLbl>
              <c:idx val="6"/>
              <c:layout>
                <c:manualLayout>
                  <c:x val="0"/>
                  <c:y val="2.3486956108981941E-2"/>
                </c:manualLayout>
              </c:layout>
              <c:tx>
                <c:rich>
                  <a:bodyPr/>
                  <a:lstStyle/>
                  <a:p>
                    <a:fld id="{7A73FD14-77B6-409F-BAB8-0CC26939E89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2619-48CB-BD43-7BA3002BFC68}"/>
                </c:ext>
              </c:extLst>
            </c:dLbl>
            <c:dLbl>
              <c:idx val="7"/>
              <c:layout>
                <c:manualLayout>
                  <c:x val="0"/>
                  <c:y val="2.3486956108981941E-2"/>
                </c:manualLayout>
              </c:layout>
              <c:tx>
                <c:rich>
                  <a:bodyPr/>
                  <a:lstStyle/>
                  <a:p>
                    <a:fld id="{FEFD121B-AA4D-4CBF-BB73-42CCF936960D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2-2619-48CB-BD43-7BA3002BFC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Decision Tree</c:v>
              </c:pt>
              <c:pt idx="1">
                <c:v>KNN</c:v>
              </c:pt>
              <c:pt idx="2">
                <c:v>LDA</c:v>
              </c:pt>
              <c:pt idx="3">
                <c:v>Logistic Regression</c:v>
              </c:pt>
              <c:pt idx="4">
                <c:v>Naive Bayes</c:v>
              </c:pt>
              <c:pt idx="5">
                <c:v>Random Forest</c:v>
              </c:pt>
              <c:pt idx="6">
                <c:v>SVM</c:v>
              </c:pt>
              <c:pt idx="7">
                <c:v>XGBoost</c:v>
              </c:pt>
            </c:strLit>
          </c:cat>
          <c:val>
            <c:numLit>
              <c:formatCode>General</c:formatCode>
              <c:ptCount val="8"/>
              <c:pt idx="0">
                <c:v>0.46</c:v>
              </c:pt>
              <c:pt idx="1">
                <c:v>0.45</c:v>
              </c:pt>
              <c:pt idx="2">
                <c:v>0.41250000000000003</c:v>
              </c:pt>
              <c:pt idx="3">
                <c:v>0.36749999999999999</c:v>
              </c:pt>
              <c:pt idx="4">
                <c:v>0.51</c:v>
              </c:pt>
              <c:pt idx="5">
                <c:v>0.47</c:v>
              </c:pt>
              <c:pt idx="6">
                <c:v>0.4</c:v>
              </c:pt>
              <c:pt idx="7">
                <c:v>0.58499999999999996</c:v>
              </c:pt>
            </c:numLit>
          </c:val>
          <c:extLst>
            <c:ext xmlns:c16="http://schemas.microsoft.com/office/drawing/2014/chart" uri="{C3380CC4-5D6E-409C-BE32-E72D297353CC}">
              <c16:uniqueId val="{00000009-2619-48CB-BD43-7BA3002BFC68}"/>
            </c:ext>
          </c:extLst>
        </c:ser>
        <c:ser>
          <c:idx val="1"/>
          <c:order val="1"/>
          <c:tx>
            <c:v>Μέσος όρος της στήλης Specificity - 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383499352407399E-17"/>
                  <c:y val="2.0805990961528822E-2"/>
                </c:manualLayout>
              </c:layout>
              <c:tx>
                <c:rich>
                  <a:bodyPr/>
                  <a:lstStyle/>
                  <a:p>
                    <a:fld id="{D19C6A03-D7B7-40A6-B455-36E0B7407324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2619-48CB-BD43-7BA3002BFC68}"/>
                </c:ext>
              </c:extLst>
            </c:dLbl>
            <c:dLbl>
              <c:idx val="1"/>
              <c:layout>
                <c:manualLayout>
                  <c:x val="0"/>
                  <c:y val="2.080599096152886E-2"/>
                </c:manualLayout>
              </c:layout>
              <c:tx>
                <c:rich>
                  <a:bodyPr/>
                  <a:lstStyle/>
                  <a:p>
                    <a:fld id="{283BC848-4C26-4272-8C8F-6F2A4146A9D3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2619-48CB-BD43-7BA3002BFC68}"/>
                </c:ext>
              </c:extLst>
            </c:dLbl>
            <c:dLbl>
              <c:idx val="2"/>
              <c:layout>
                <c:manualLayout>
                  <c:x val="0"/>
                  <c:y val="2.0865170693457002E-2"/>
                </c:manualLayout>
              </c:layout>
              <c:tx>
                <c:rich>
                  <a:bodyPr/>
                  <a:lstStyle/>
                  <a:p>
                    <a:fld id="{44688908-4A2D-4509-A9F8-E2CD64D656FA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2619-48CB-BD43-7BA3002BFC68}"/>
                </c:ext>
              </c:extLst>
            </c:dLbl>
            <c:dLbl>
              <c:idx val="3"/>
              <c:layout>
                <c:manualLayout>
                  <c:x val="1.5791631013369163E-3"/>
                  <c:y val="2.1520462933453006E-2"/>
                </c:manualLayout>
              </c:layout>
              <c:tx>
                <c:rich>
                  <a:bodyPr/>
                  <a:lstStyle/>
                  <a:p>
                    <a:fld id="{08F9EB75-B7AD-4C54-A7AC-EECAC2DD487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2619-48CB-BD43-7BA3002BFC68}"/>
                </c:ext>
              </c:extLst>
            </c:dLbl>
            <c:dLbl>
              <c:idx val="4"/>
              <c:layout>
                <c:manualLayout>
                  <c:x val="0"/>
                  <c:y val="2.1520462933453006E-2"/>
                </c:manualLayout>
              </c:layout>
              <c:tx>
                <c:rich>
                  <a:bodyPr/>
                  <a:lstStyle/>
                  <a:p>
                    <a:fld id="{02701E76-34E1-4F7C-8F31-38E365DAD820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619-48CB-BD43-7BA3002BFC68}"/>
                </c:ext>
              </c:extLst>
            </c:dLbl>
            <c:dLbl>
              <c:idx val="5"/>
              <c:layout>
                <c:manualLayout>
                  <c:x val="0"/>
                  <c:y val="2.1520462933453006E-2"/>
                </c:manualLayout>
              </c:layout>
              <c:tx>
                <c:rich>
                  <a:bodyPr/>
                  <a:lstStyle/>
                  <a:p>
                    <a:fld id="{B9BDAC75-A696-4C4A-A4C5-B050ED6278EC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F-2619-48CB-BD43-7BA3002BFC68}"/>
                </c:ext>
              </c:extLst>
            </c:dLbl>
            <c:dLbl>
              <c:idx val="6"/>
              <c:layout>
                <c:manualLayout>
                  <c:x val="-8.1533997409629597E-17"/>
                  <c:y val="2.1520462933453006E-2"/>
                </c:manualLayout>
              </c:layout>
              <c:tx>
                <c:rich>
                  <a:bodyPr/>
                  <a:lstStyle/>
                  <a:p>
                    <a:fld id="{0DEB3376-7014-4ACF-BE43-83971DE4569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0-2619-48CB-BD43-7BA3002BFC68}"/>
                </c:ext>
              </c:extLst>
            </c:dLbl>
            <c:dLbl>
              <c:idx val="7"/>
              <c:layout>
                <c:manualLayout>
                  <c:x val="0"/>
                  <c:y val="2.1520462933453006E-2"/>
                </c:manualLayout>
              </c:layout>
              <c:tx>
                <c:rich>
                  <a:bodyPr/>
                  <a:lstStyle/>
                  <a:p>
                    <a:fld id="{2F2D2F06-1427-4CCF-880C-E903E76F0F12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619-48CB-BD43-7BA3002BFC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Decision Tree</c:v>
              </c:pt>
              <c:pt idx="1">
                <c:v>KNN</c:v>
              </c:pt>
              <c:pt idx="2">
                <c:v>LDA</c:v>
              </c:pt>
              <c:pt idx="3">
                <c:v>Logistic Regression</c:v>
              </c:pt>
              <c:pt idx="4">
                <c:v>Naive Bayes</c:v>
              </c:pt>
              <c:pt idx="5">
                <c:v>Random Forest</c:v>
              </c:pt>
              <c:pt idx="6">
                <c:v>SVM</c:v>
              </c:pt>
              <c:pt idx="7">
                <c:v>XGBoost</c:v>
              </c:pt>
            </c:strLit>
          </c:cat>
          <c:val>
            <c:numLit>
              <c:formatCode>0.000</c:formatCode>
              <c:ptCount val="8"/>
              <c:pt idx="0">
                <c:v>0.83158196408100882</c:v>
              </c:pt>
              <c:pt idx="1">
                <c:v>0.89539549102025218</c:v>
              </c:pt>
              <c:pt idx="2">
                <c:v>0.92606037447458922</c:v>
              </c:pt>
              <c:pt idx="3">
                <c:v>0.93628200229270153</c:v>
              </c:pt>
              <c:pt idx="4">
                <c:v>0.87648070309514703</c:v>
              </c:pt>
              <c:pt idx="5">
                <c:v>0.92405426060374474</c:v>
              </c:pt>
              <c:pt idx="6">
                <c:v>0.93991211310661071</c:v>
              </c:pt>
              <c:pt idx="7">
                <c:v>0.89864348490638135</c:v>
              </c:pt>
            </c:numLit>
          </c:val>
          <c:extLst>
            <c:ext xmlns:c16="http://schemas.microsoft.com/office/drawing/2014/chart" uri="{C3380CC4-5D6E-409C-BE32-E72D297353CC}">
              <c16:uniqueId val="{0000000A-2619-48CB-BD43-7BA3002BF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848032"/>
        <c:axId val="469855576"/>
      </c:barChart>
      <c:catAx>
        <c:axId val="46984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Classifiers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98555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98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Recall</a:t>
                </a:r>
                <a:r>
                  <a:rPr lang="en-US" baseline="0">
                    <a:solidFill>
                      <a:srgbClr val="FF0000"/>
                    </a:solidFill>
                  </a:rPr>
                  <a:t> &amp; Specificity</a:t>
                </a:r>
                <a:endParaRPr lang="el-GR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98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37720715718997"/>
          <c:y val="0.33377700746009781"/>
          <c:w val="0.1956475614309871"/>
          <c:h val="0.3094455696613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extLst>
    <c:ext xmlns:c15="http://schemas.microsoft.com/office/drawing/2012/chart" uri="{723BEF56-08C2-4564-9609-F4CBC75E7E54}">
      <c15:pivotSource>
        <c15:name>[balancedDataOutcomes_full.xlsx]PivotChartTable1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0</xdr:row>
      <xdr:rowOff>157162</xdr:rowOff>
    </xdr:from>
    <xdr:to>
      <xdr:col>27</xdr:col>
      <xdr:colOff>438150</xdr:colOff>
      <xdr:row>15</xdr:row>
      <xdr:rowOff>140367</xdr:rowOff>
    </xdr:to>
    <xdr:graphicFrame macro="">
      <xdr:nvGraphicFramePr>
        <xdr:cNvPr id="26" name="Γράφημα 25">
          <a:extLst>
            <a:ext uri="{FF2B5EF4-FFF2-40B4-BE49-F238E27FC236}">
              <a16:creationId xmlns:a16="http://schemas.microsoft.com/office/drawing/2014/main" id="{93004743-4CC0-43CB-883D-5C12610D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157915</xdr:colOff>
      <xdr:row>16</xdr:row>
      <xdr:rowOff>86474</xdr:rowOff>
    </xdr:from>
    <xdr:to>
      <xdr:col>27</xdr:col>
      <xdr:colOff>105276</xdr:colOff>
      <xdr:row>31</xdr:row>
      <xdr:rowOff>145382</xdr:rowOff>
    </xdr:to>
    <xdr:graphicFrame macro="">
      <xdr:nvGraphicFramePr>
        <xdr:cNvPr id="27" name="Γράφημα 26">
          <a:extLst>
            <a:ext uri="{FF2B5EF4-FFF2-40B4-BE49-F238E27FC236}">
              <a16:creationId xmlns:a16="http://schemas.microsoft.com/office/drawing/2014/main" id="{45BF4C73-8FEA-4C79-B934-791BF8BD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133814</xdr:colOff>
      <xdr:row>32</xdr:row>
      <xdr:rowOff>76049</xdr:rowOff>
    </xdr:from>
    <xdr:to>
      <xdr:col>27</xdr:col>
      <xdr:colOff>438614</xdr:colOff>
      <xdr:row>47</xdr:row>
      <xdr:rowOff>111142</xdr:rowOff>
    </xdr:to>
    <xdr:graphicFrame macro="">
      <xdr:nvGraphicFramePr>
        <xdr:cNvPr id="28" name="Γράφημα 27">
          <a:extLst>
            <a:ext uri="{FF2B5EF4-FFF2-40B4-BE49-F238E27FC236}">
              <a16:creationId xmlns:a16="http://schemas.microsoft.com/office/drawing/2014/main" id="{71307514-569D-49DD-B844-93C62D80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136360</xdr:colOff>
      <xdr:row>16</xdr:row>
      <xdr:rowOff>145130</xdr:rowOff>
    </xdr:from>
    <xdr:to>
      <xdr:col>35</xdr:col>
      <xdr:colOff>441160</xdr:colOff>
      <xdr:row>31</xdr:row>
      <xdr:rowOff>100263</xdr:rowOff>
    </xdr:to>
    <xdr:graphicFrame macro="">
      <xdr:nvGraphicFramePr>
        <xdr:cNvPr id="29" name="Γράφημα 28">
          <a:extLst>
            <a:ext uri="{FF2B5EF4-FFF2-40B4-BE49-F238E27FC236}">
              <a16:creationId xmlns:a16="http://schemas.microsoft.com/office/drawing/2014/main" id="{BF8D9830-20B9-4F82-98E5-D956F8C0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171450</xdr:colOff>
      <xdr:row>0</xdr:row>
      <xdr:rowOff>157163</xdr:rowOff>
    </xdr:from>
    <xdr:to>
      <xdr:col>35</xdr:col>
      <xdr:colOff>476250</xdr:colOff>
      <xdr:row>16</xdr:row>
      <xdr:rowOff>15039</xdr:rowOff>
    </xdr:to>
    <xdr:graphicFrame macro="">
      <xdr:nvGraphicFramePr>
        <xdr:cNvPr id="30" name="Γράφημα 29">
          <a:extLst>
            <a:ext uri="{FF2B5EF4-FFF2-40B4-BE49-F238E27FC236}">
              <a16:creationId xmlns:a16="http://schemas.microsoft.com/office/drawing/2014/main" id="{96BD10C6-6E1D-40A8-8E03-C8D7CD09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96912</xdr:colOff>
      <xdr:row>32</xdr:row>
      <xdr:rowOff>22761</xdr:rowOff>
    </xdr:from>
    <xdr:to>
      <xdr:col>35</xdr:col>
      <xdr:colOff>371510</xdr:colOff>
      <xdr:row>47</xdr:row>
      <xdr:rowOff>9743</xdr:rowOff>
    </xdr:to>
    <xdr:graphicFrame macro="">
      <xdr:nvGraphicFramePr>
        <xdr:cNvPr id="31" name="Γράφημα 30">
          <a:extLst>
            <a:ext uri="{FF2B5EF4-FFF2-40B4-BE49-F238E27FC236}">
              <a16:creationId xmlns:a16="http://schemas.microsoft.com/office/drawing/2014/main" id="{403CADC8-23DD-42D7-BFF9-123DFD60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182744</xdr:colOff>
      <xdr:row>48</xdr:row>
      <xdr:rowOff>42928</xdr:rowOff>
    </xdr:from>
    <xdr:to>
      <xdr:col>31</xdr:col>
      <xdr:colOff>463479</xdr:colOff>
      <xdr:row>65</xdr:row>
      <xdr:rowOff>131194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96AE0A1-5577-4907-B869-D7208CFC7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itra" refreshedDate="45865.528899421297" backgroundQuery="1" createdVersion="6" refreshedVersion="6" minRefreshableVersion="3" recordCount="0" supportSubquery="1" supportAdvancedDrill="1" xr:uid="{CD40E542-98E5-413E-8B04-86082E40922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Περιοχή].[Classifier Name].[Classifier Name]" caption="Classifier Name" numFmtId="0" level="1">
      <sharedItems count="8">
        <s v="Decision Tree"/>
        <s v="KNN"/>
        <s v="LDA"/>
        <s v="Logistic Regression"/>
        <s v="Naive Bayes"/>
        <s v="Random Forest"/>
        <s v="SVM"/>
        <s v="XGBoost"/>
      </sharedItems>
    </cacheField>
    <cacheField name="[Περιοχή].[Training or test set].[Training or test set]" caption="Training or test set" numFmtId="0" hierarchy="1" level="1">
      <sharedItems containsBlank="1" count="3">
        <s v="test"/>
        <s v="train" u="1"/>
        <m u="1"/>
      </sharedItems>
    </cacheField>
    <cacheField name="[Measures].[Μέσος όρος της στήλης Recall]" caption="Μέσος όρος της στήλης Recall" numFmtId="0" hierarchy="27" level="32767"/>
  </cacheFields>
  <cacheHierarchies count="39">
    <cacheHierarchy uniqueName="[Περιοχή].[Classifier Name]" caption="Classifier Name" attribute="1" defaultMemberUniqueName="[Περιοχή].[Classifier Name].[All]" allUniqueName="[Περιοχή].[Classifier Name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Training or test set]" caption="Training or test set" attribute="1" defaultMemberUniqueName="[Περιοχή].[Training or test set].[All]" allUniqueName="[Περιοχή].[Training or test set].[All]" dimensionUniqueName="[Περιοχή]" displayFolder="" count="2" memberValueDatatype="130" unbalanced="0">
      <fieldsUsage count="2">
        <fieldUsage x="-1"/>
        <fieldUsage x="1"/>
      </fieldsUsage>
    </cacheHierarchy>
    <cacheHierarchy uniqueName="[Περιοχή].[Balanced or unbalanced train set]" caption="Balanced or unbalanced train set" attribute="1" defaultMemberUniqueName="[Περιοχή].[Balanced or unbalanced train set].[All]" allUniqueName="[Περιοχή].[Balanced or unbalanced train set].[All]" dimensionUniqueName="[Περιοχή]" displayFolder="" count="0" memberValueDatatype="130" unbalanced="0"/>
    <cacheHierarchy uniqueName="[Περιοχή].[Number of training samples]" caption="Number of training samples" attribute="1" defaultMemberUniqueName="[Περιοχή].[Number of training samples].[All]" allUniqueName="[Περιοχή].[Number of training samples].[All]" dimensionUniqueName="[Περιοχή]" displayFolder="" count="0" memberValueDatatype="20" unbalanced="0"/>
    <cacheHierarchy uniqueName="[Περιοχή].[Number of non-healthy companies in training sample]" caption="Number of non-healthy companies in training sample" attribute="1" defaultMemberUniqueName="[Περιοχή].[Number of non-healthy companies in training sample].[All]" allUniqueName="[Περιοχή].[Number of non-healthy companies in training sample].[All]" dimensionUniqueName="[Περιοχή]" displayFolder="" count="0" memberValueDatatype="20" unbalanced="0"/>
    <cacheHierarchy uniqueName="[Περιοχή].[TP]" caption="TP" attribute="1" defaultMemberUniqueName="[Περιοχή].[TP].[All]" allUniqueName="[Περιοχή].[TP].[All]" dimensionUniqueName="[Περιοχή]" displayFolder="" count="0" memberValueDatatype="20" unbalanced="0"/>
    <cacheHierarchy uniqueName="[Περιοχή].[TN]" caption="TN" attribute="1" defaultMemberUniqueName="[Περιοχή].[TN].[All]" allUniqueName="[Περιοχή].[TN].[All]" dimensionUniqueName="[Περιοχή]" displayFolder="" count="0" memberValueDatatype="20" unbalanced="0"/>
    <cacheHierarchy uniqueName="[Περιοχή].[FP]" caption="FP" attribute="1" defaultMemberUniqueName="[Περιοχή].[FP].[All]" allUniqueName="[Περιοχή].[FP].[All]" dimensionUniqueName="[Περιοχή]" displayFolder="" count="0" memberValueDatatype="20" unbalanced="0"/>
    <cacheHierarchy uniqueName="[Περιοχή].[FN]" caption="FN" attribute="1" defaultMemberUniqueName="[Περιοχή].[FN].[All]" allUniqueName="[Περιοχή].[FN].[All]" dimensionUniqueName="[Περιοχή]" displayFolder="" count="0" memberValueDatatype="20" unbalanced="0"/>
    <cacheHierarchy uniqueName="[Περιοχή].[ROC-AUC]" caption="ROC-AUC" attribute="1" defaultMemberUniqueName="[Περιοχή].[ROC-AUC].[All]" allUniqueName="[Περιοχή].[ROC-AUC].[All]" dimensionUniqueName="[Περιοχή]" displayFolder="" count="0" memberValueDatatype="5" unbalanced="0"/>
    <cacheHierarchy uniqueName="[Περιοχή].[Accuracy]" caption="Accuracy" attribute="1" defaultMemberUniqueName="[Περιοχή].[Accuracy].[All]" allUniqueName="[Περιοχή].[Accuracy].[All]" dimensionUniqueName="[Περιοχή]" displayFolder="" count="0" memberValueDatatype="5" unbalanced="0"/>
    <cacheHierarchy uniqueName="[Περιοχή].[Precision]" caption="Precision" attribute="1" defaultMemberUniqueName="[Περιοχή].[Precision].[All]" allUniqueName="[Περιοχή].[Precision].[All]" dimensionUniqueName="[Περιοχή]" displayFolder="" count="0" memberValueDatatype="5" unbalanced="0"/>
    <cacheHierarchy uniqueName="[Περιοχή].[Recall]" caption="Recall" attribute="1" defaultMemberUniqueName="[Περιοχή].[Recall].[All]" allUniqueName="[Περιοχή].[Recall].[All]" dimensionUniqueName="[Περιοχή]" displayFolder="" count="0" memberValueDatatype="5" unbalanced="0"/>
    <cacheHierarchy uniqueName="[Περιοχή].[F1]" caption="F1" attribute="1" defaultMemberUniqueName="[Περιοχή].[F1].[All]" allUniqueName="[Περιοχή].[F1].[All]" dimensionUniqueName="[Περιοχή]" displayFolder="" count="0" memberValueDatatype="5" unbalanced="0"/>
    <cacheHierarchy uniqueName="[Περιοχή].[Accuracy_calc]" caption="Accuracy_calc" attribute="1" defaultMemberUniqueName="[Περιοχή].[Accuracy_calc].[All]" allUniqueName="[Περιοχή].[Accuracy_calc].[All]" dimensionUniqueName="[Περιοχή]" displayFolder="" count="0" memberValueDatatype="5" unbalanced="0"/>
    <cacheHierarchy uniqueName="[Περιοχή].[Precision_calc]" caption="Precision_calc" attribute="1" defaultMemberUniqueName="[Περιοχή].[Precision_calc].[All]" allUniqueName="[Περιοχή].[Precision_calc].[All]" dimensionUniqueName="[Περιοχή]" displayFolder="" count="0" memberValueDatatype="5" unbalanced="0"/>
    <cacheHierarchy uniqueName="[Περιοχή].[Recall_calc]" caption="Recall_calc" attribute="1" defaultMemberUniqueName="[Περιοχή].[Recall_calc].[All]" allUniqueName="[Περιοχή].[Recall_calc].[All]" dimensionUniqueName="[Περιοχή]" displayFolder="" count="0" memberValueDatatype="5" unbalanced="0"/>
    <cacheHierarchy uniqueName="[Περιοχή].[F1_score_calc]" caption="F1_score_calc" attribute="1" defaultMemberUniqueName="[Περιοχή].[F1_score_calc].[All]" allUniqueName="[Περιοχή].[F1_score_calc].[All]" dimensionUniqueName="[Περιοχή]" displayFolder="" count="0" memberValueDatatype="5" unbalanced="0"/>
    <cacheHierarchy uniqueName="[Περιοχή].[Specificity]" caption="Specificity" attribute="1" defaultMemberUniqueName="[Περιοχή].[Specificity].[All]" allUniqueName="[Περιοχή].[Specificity].[All]" dimensionUniqueName="[Περιοχή]" displayFolder="" count="0" memberValueDatatype="5" unbalanced="0"/>
    <cacheHierarchy uniqueName="[Περιοχή].[Balanced_Accuracy]" caption="Balanced_Accuracy" attribute="1" defaultMemberUniqueName="[Περιοχή].[Balanced_Accuracy].[All]" allUniqueName="[Περιοχή].[Balanced_Accuracy].[All]" dimensionUniqueName="[Περιοχή]" displayFolder="" count="0" memberValueDatatype="5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Άθροισμα της στήλης F1]" caption="Άθροισμα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Μέσος όρος της στήλης F1]" caption="Μέσος όρος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Precision]" caption="Άθροισμα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Μέσος όρος της στήλης Precision]" caption="Μέσος όρος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Άθροισμα της στήλης Recall]" caption="Άθροισμα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Μέσος όρος της στήλης Recall]" caption="Μέσος όρος της στήλης Recall" measure="1" displayFolder="" measureGroup="Περιοχή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Άθροισμα της στήλης ROC-AUC]" caption="Άθροισμα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Μέσος όρος της στήλης ROC-AUC]" caption="Μέσος όρος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Άθροισμα της στήλης Balanced_Accuracy]" caption="Άθροισμα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Μέσος όρος της στήλης Balanced_Accuracy]" caption="Μέσος όρος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Accuracy]" caption="Άθροισμα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Μέσος όρος της στήλης Accuracy]" caption="Μέσος όρος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Specificity]" caption="Άθροισμα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Μέσος όρος της στήλης Specificity]" caption="Μέσος όρος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Άθροισμα της στήλης Recall_calc]" caption="Άθροισμα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Μέσος όρος της στήλης Recall_calc]" caption="Μέσος όρος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Πλήθος της στήλης Training or test set]" caption="Πλήθος της στήλης Training or test set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6297646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itra" refreshedDate="45865.529124421293" backgroundQuery="1" createdVersion="6" refreshedVersion="6" minRefreshableVersion="3" recordCount="0" supportSubquery="1" supportAdvancedDrill="1" xr:uid="{1B720A7B-064B-42EE-B1C8-49B18A66497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Περιοχή].[Classifier Name].[Classifier Name]" caption="Classifier Name" numFmtId="0" level="1">
      <sharedItems count="8">
        <s v="Decision Tree"/>
        <s v="KNN"/>
        <s v="LDA"/>
        <s v="Logistic Regression"/>
        <s v="Naive Bayes"/>
        <s v="Random Forest"/>
        <s v="SVM"/>
        <s v="XGBoost"/>
      </sharedItems>
    </cacheField>
    <cacheField name="[Περιοχή].[Training or test set].[Training or test set]" caption="Training or test set" numFmtId="0" hierarchy="1" level="1">
      <sharedItems containsBlank="1" count="3">
        <s v="test"/>
        <s v="train" u="1"/>
        <m u="1"/>
      </sharedItems>
    </cacheField>
    <cacheField name="[Measures].[Μέσος όρος της στήλης ROC-AUC]" caption="Μέσος όρος της στήλης ROC-AUC" numFmtId="0" hierarchy="29" level="32767"/>
  </cacheFields>
  <cacheHierarchies count="39">
    <cacheHierarchy uniqueName="[Περιοχή].[Classifier Name]" caption="Classifier Name" attribute="1" defaultMemberUniqueName="[Περιοχή].[Classifier Name].[All]" allUniqueName="[Περιοχή].[Classifier Name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Training or test set]" caption="Training or test set" attribute="1" defaultMemberUniqueName="[Περιοχή].[Training or test set].[All]" allUniqueName="[Περιοχή].[Training or test set].[All]" dimensionUniqueName="[Περιοχή]" displayFolder="" count="2" memberValueDatatype="130" unbalanced="0">
      <fieldsUsage count="2">
        <fieldUsage x="-1"/>
        <fieldUsage x="1"/>
      </fieldsUsage>
    </cacheHierarchy>
    <cacheHierarchy uniqueName="[Περιοχή].[Balanced or unbalanced train set]" caption="Balanced or unbalanced train set" attribute="1" defaultMemberUniqueName="[Περιοχή].[Balanced or unbalanced train set].[All]" allUniqueName="[Περιοχή].[Balanced or unbalanced train set].[All]" dimensionUniqueName="[Περιοχή]" displayFolder="" count="0" memberValueDatatype="130" unbalanced="0"/>
    <cacheHierarchy uniqueName="[Περιοχή].[Number of training samples]" caption="Number of training samples" attribute="1" defaultMemberUniqueName="[Περιοχή].[Number of training samples].[All]" allUniqueName="[Περιοχή].[Number of training samples].[All]" dimensionUniqueName="[Περιοχή]" displayFolder="" count="0" memberValueDatatype="20" unbalanced="0"/>
    <cacheHierarchy uniqueName="[Περιοχή].[Number of non-healthy companies in training sample]" caption="Number of non-healthy companies in training sample" attribute="1" defaultMemberUniqueName="[Περιοχή].[Number of non-healthy companies in training sample].[All]" allUniqueName="[Περιοχή].[Number of non-healthy companies in training sample].[All]" dimensionUniqueName="[Περιοχή]" displayFolder="" count="0" memberValueDatatype="20" unbalanced="0"/>
    <cacheHierarchy uniqueName="[Περιοχή].[TP]" caption="TP" attribute="1" defaultMemberUniqueName="[Περιοχή].[TP].[All]" allUniqueName="[Περιοχή].[TP].[All]" dimensionUniqueName="[Περιοχή]" displayFolder="" count="0" memberValueDatatype="20" unbalanced="0"/>
    <cacheHierarchy uniqueName="[Περιοχή].[TN]" caption="TN" attribute="1" defaultMemberUniqueName="[Περιοχή].[TN].[All]" allUniqueName="[Περιοχή].[TN].[All]" dimensionUniqueName="[Περιοχή]" displayFolder="" count="0" memberValueDatatype="20" unbalanced="0"/>
    <cacheHierarchy uniqueName="[Περιοχή].[FP]" caption="FP" attribute="1" defaultMemberUniqueName="[Περιοχή].[FP].[All]" allUniqueName="[Περιοχή].[FP].[All]" dimensionUniqueName="[Περιοχή]" displayFolder="" count="0" memberValueDatatype="20" unbalanced="0"/>
    <cacheHierarchy uniqueName="[Περιοχή].[FN]" caption="FN" attribute="1" defaultMemberUniqueName="[Περιοχή].[FN].[All]" allUniqueName="[Περιοχή].[FN].[All]" dimensionUniqueName="[Περιοχή]" displayFolder="" count="0" memberValueDatatype="20" unbalanced="0"/>
    <cacheHierarchy uniqueName="[Περιοχή].[ROC-AUC]" caption="ROC-AUC" attribute="1" defaultMemberUniqueName="[Περιοχή].[ROC-AUC].[All]" allUniqueName="[Περιοχή].[ROC-AUC].[All]" dimensionUniqueName="[Περιοχή]" displayFolder="" count="0" memberValueDatatype="5" unbalanced="0"/>
    <cacheHierarchy uniqueName="[Περιοχή].[Accuracy]" caption="Accuracy" attribute="1" defaultMemberUniqueName="[Περιοχή].[Accuracy].[All]" allUniqueName="[Περιοχή].[Accuracy].[All]" dimensionUniqueName="[Περιοχή]" displayFolder="" count="0" memberValueDatatype="5" unbalanced="0"/>
    <cacheHierarchy uniqueName="[Περιοχή].[Precision]" caption="Precision" attribute="1" defaultMemberUniqueName="[Περιοχή].[Precision].[All]" allUniqueName="[Περιοχή].[Precision].[All]" dimensionUniqueName="[Περιοχή]" displayFolder="" count="0" memberValueDatatype="5" unbalanced="0"/>
    <cacheHierarchy uniqueName="[Περιοχή].[Recall]" caption="Recall" attribute="1" defaultMemberUniqueName="[Περιοχή].[Recall].[All]" allUniqueName="[Περιοχή].[Recall].[All]" dimensionUniqueName="[Περιοχή]" displayFolder="" count="0" memberValueDatatype="5" unbalanced="0"/>
    <cacheHierarchy uniqueName="[Περιοχή].[F1]" caption="F1" attribute="1" defaultMemberUniqueName="[Περιοχή].[F1].[All]" allUniqueName="[Περιοχή].[F1].[All]" dimensionUniqueName="[Περιοχή]" displayFolder="" count="0" memberValueDatatype="5" unbalanced="0"/>
    <cacheHierarchy uniqueName="[Περιοχή].[Accuracy_calc]" caption="Accuracy_calc" attribute="1" defaultMemberUniqueName="[Περιοχή].[Accuracy_calc].[All]" allUniqueName="[Περιοχή].[Accuracy_calc].[All]" dimensionUniqueName="[Περιοχή]" displayFolder="" count="0" memberValueDatatype="5" unbalanced="0"/>
    <cacheHierarchy uniqueName="[Περιοχή].[Precision_calc]" caption="Precision_calc" attribute="1" defaultMemberUniqueName="[Περιοχή].[Precision_calc].[All]" allUniqueName="[Περιοχή].[Precision_calc].[All]" dimensionUniqueName="[Περιοχή]" displayFolder="" count="0" memberValueDatatype="5" unbalanced="0"/>
    <cacheHierarchy uniqueName="[Περιοχή].[Recall_calc]" caption="Recall_calc" attribute="1" defaultMemberUniqueName="[Περιοχή].[Recall_calc].[All]" allUniqueName="[Περιοχή].[Recall_calc].[All]" dimensionUniqueName="[Περιοχή]" displayFolder="" count="0" memberValueDatatype="5" unbalanced="0"/>
    <cacheHierarchy uniqueName="[Περιοχή].[F1_score_calc]" caption="F1_score_calc" attribute="1" defaultMemberUniqueName="[Περιοχή].[F1_score_calc].[All]" allUniqueName="[Περιοχή].[F1_score_calc].[All]" dimensionUniqueName="[Περιοχή]" displayFolder="" count="0" memberValueDatatype="5" unbalanced="0"/>
    <cacheHierarchy uniqueName="[Περιοχή].[Specificity]" caption="Specificity" attribute="1" defaultMemberUniqueName="[Περιοχή].[Specificity].[All]" allUniqueName="[Περιοχή].[Specificity].[All]" dimensionUniqueName="[Περιοχή]" displayFolder="" count="0" memberValueDatatype="5" unbalanced="0"/>
    <cacheHierarchy uniqueName="[Περιοχή].[Balanced_Accuracy]" caption="Balanced_Accuracy" attribute="1" defaultMemberUniqueName="[Περιοχή].[Balanced_Accuracy].[All]" allUniqueName="[Περιοχή].[Balanced_Accuracy].[All]" dimensionUniqueName="[Περιοχή]" displayFolder="" count="0" memberValueDatatype="5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Άθροισμα της στήλης F1]" caption="Άθροισμα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Μέσος όρος της στήλης F1]" caption="Μέσος όρος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Precision]" caption="Άθροισμα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Μέσος όρος της στήλης Precision]" caption="Μέσος όρος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Άθροισμα της στήλης Recall]" caption="Άθροισμα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Μέσος όρος της στήλης Recall]" caption="Μέσος όρος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Άθροισμα της στήλης ROC-AUC]" caption="Άθροισμα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Μέσος όρος της στήλης ROC-AUC]" caption="Μέσος όρος της στήλης ROC-AUC" measure="1" displayFolder="" measureGroup="Περιοχή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Άθροισμα της στήλης Balanced_Accuracy]" caption="Άθροισμα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Μέσος όρος της στήλης Balanced_Accuracy]" caption="Μέσος όρος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Accuracy]" caption="Άθροισμα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Μέσος όρος της στήλης Accuracy]" caption="Μέσος όρος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Specificity]" caption="Άθροισμα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Μέσος όρος της στήλης Specificity]" caption="Μέσος όρος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Άθροισμα της στήλης Recall_calc]" caption="Άθροισμα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Μέσος όρος της στήλης Recall_calc]" caption="Μέσος όρος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Πλήθος της στήλης Training or test set]" caption="Πλήθος της στήλης Training or test set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1084471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itra" refreshedDate="45866.689989699073" backgroundQuery="1" createdVersion="6" refreshedVersion="6" minRefreshableVersion="3" recordCount="0" supportSubquery="1" supportAdvancedDrill="1" xr:uid="{6B7C06C5-7A29-4F0D-A594-22B22370273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Περιοχή].[Classifier Name].[Classifier Name]" caption="Classifier Name" numFmtId="0" level="1">
      <sharedItems count="8">
        <s v="Decision Tree"/>
        <s v="KNN"/>
        <s v="LDA"/>
        <s v="Logistic Regression"/>
        <s v="Naive Bayes"/>
        <s v="Random Forest"/>
        <s v="SVM"/>
        <s v="XGBoost"/>
      </sharedItems>
    </cacheField>
    <cacheField name="[Περιοχή].[Training or test set].[Training or test set]" caption="Training or test set" numFmtId="0" hierarchy="1" level="1">
      <sharedItems containsBlank="1" count="3">
        <s v="test"/>
        <s v="train" u="1"/>
        <m u="1"/>
      </sharedItems>
    </cacheField>
    <cacheField name="[Measures].[Μέσος όρος της στήλης Balanced_Accuracy]" caption="Μέσος όρος της στήλης Balanced_Accuracy" numFmtId="0" hierarchy="31" level="32767"/>
  </cacheFields>
  <cacheHierarchies count="39">
    <cacheHierarchy uniqueName="[Περιοχή].[Classifier Name]" caption="Classifier Name" attribute="1" defaultMemberUniqueName="[Περιοχή].[Classifier Name].[All]" allUniqueName="[Περιοχή].[Classifier Name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Training or test set]" caption="Training or test set" attribute="1" defaultMemberUniqueName="[Περιοχή].[Training or test set].[All]" allUniqueName="[Περιοχή].[Training or test set].[All]" dimensionUniqueName="[Περιοχή]" displayFolder="" count="2" memberValueDatatype="130" unbalanced="0">
      <fieldsUsage count="2">
        <fieldUsage x="-1"/>
        <fieldUsage x="1"/>
      </fieldsUsage>
    </cacheHierarchy>
    <cacheHierarchy uniqueName="[Περιοχή].[Balanced or unbalanced train set]" caption="Balanced or unbalanced train set" attribute="1" defaultMemberUniqueName="[Περιοχή].[Balanced or unbalanced train set].[All]" allUniqueName="[Περιοχή].[Balanced or unbalanced train set].[All]" dimensionUniqueName="[Περιοχή]" displayFolder="" count="0" memberValueDatatype="130" unbalanced="0"/>
    <cacheHierarchy uniqueName="[Περιοχή].[Number of training samples]" caption="Number of training samples" attribute="1" defaultMemberUniqueName="[Περιοχή].[Number of training samples].[All]" allUniqueName="[Περιοχή].[Number of training samples].[All]" dimensionUniqueName="[Περιοχή]" displayFolder="" count="0" memberValueDatatype="20" unbalanced="0"/>
    <cacheHierarchy uniqueName="[Περιοχή].[Number of non-healthy companies in training sample]" caption="Number of non-healthy companies in training sample" attribute="1" defaultMemberUniqueName="[Περιοχή].[Number of non-healthy companies in training sample].[All]" allUniqueName="[Περιοχή].[Number of non-healthy companies in training sample].[All]" dimensionUniqueName="[Περιοχή]" displayFolder="" count="0" memberValueDatatype="20" unbalanced="0"/>
    <cacheHierarchy uniqueName="[Περιοχή].[TP]" caption="TP" attribute="1" defaultMemberUniqueName="[Περιοχή].[TP].[All]" allUniqueName="[Περιοχή].[TP].[All]" dimensionUniqueName="[Περιοχή]" displayFolder="" count="0" memberValueDatatype="20" unbalanced="0"/>
    <cacheHierarchy uniqueName="[Περιοχή].[TN]" caption="TN" attribute="1" defaultMemberUniqueName="[Περιοχή].[TN].[All]" allUniqueName="[Περιοχή].[TN].[All]" dimensionUniqueName="[Περιοχή]" displayFolder="" count="0" memberValueDatatype="20" unbalanced="0"/>
    <cacheHierarchy uniqueName="[Περιοχή].[FP]" caption="FP" attribute="1" defaultMemberUniqueName="[Περιοχή].[FP].[All]" allUniqueName="[Περιοχή].[FP].[All]" dimensionUniqueName="[Περιοχή]" displayFolder="" count="0" memberValueDatatype="20" unbalanced="0"/>
    <cacheHierarchy uniqueName="[Περιοχή].[FN]" caption="FN" attribute="1" defaultMemberUniqueName="[Περιοχή].[FN].[All]" allUniqueName="[Περιοχή].[FN].[All]" dimensionUniqueName="[Περιοχή]" displayFolder="" count="0" memberValueDatatype="20" unbalanced="0"/>
    <cacheHierarchy uniqueName="[Περιοχή].[ROC-AUC]" caption="ROC-AUC" attribute="1" defaultMemberUniqueName="[Περιοχή].[ROC-AUC].[All]" allUniqueName="[Περιοχή].[ROC-AUC].[All]" dimensionUniqueName="[Περιοχή]" displayFolder="" count="0" memberValueDatatype="5" unbalanced="0"/>
    <cacheHierarchy uniqueName="[Περιοχή].[Accuracy]" caption="Accuracy" attribute="1" defaultMemberUniqueName="[Περιοχή].[Accuracy].[All]" allUniqueName="[Περιοχή].[Accuracy].[All]" dimensionUniqueName="[Περιοχή]" displayFolder="" count="0" memberValueDatatype="5" unbalanced="0"/>
    <cacheHierarchy uniqueName="[Περιοχή].[Precision]" caption="Precision" attribute="1" defaultMemberUniqueName="[Περιοχή].[Precision].[All]" allUniqueName="[Περιοχή].[Precision].[All]" dimensionUniqueName="[Περιοχή]" displayFolder="" count="0" memberValueDatatype="5" unbalanced="0"/>
    <cacheHierarchy uniqueName="[Περιοχή].[Recall]" caption="Recall" attribute="1" defaultMemberUniqueName="[Περιοχή].[Recall].[All]" allUniqueName="[Περιοχή].[Recall].[All]" dimensionUniqueName="[Περιοχή]" displayFolder="" count="0" memberValueDatatype="5" unbalanced="0"/>
    <cacheHierarchy uniqueName="[Περιοχή].[F1]" caption="F1" attribute="1" defaultMemberUniqueName="[Περιοχή].[F1].[All]" allUniqueName="[Περιοχή].[F1].[All]" dimensionUniqueName="[Περιοχή]" displayFolder="" count="0" memberValueDatatype="5" unbalanced="0"/>
    <cacheHierarchy uniqueName="[Περιοχή].[Accuracy_calc]" caption="Accuracy_calc" attribute="1" defaultMemberUniqueName="[Περιοχή].[Accuracy_calc].[All]" allUniqueName="[Περιοχή].[Accuracy_calc].[All]" dimensionUniqueName="[Περιοχή]" displayFolder="" count="0" memberValueDatatype="5" unbalanced="0"/>
    <cacheHierarchy uniqueName="[Περιοχή].[Precision_calc]" caption="Precision_calc" attribute="1" defaultMemberUniqueName="[Περιοχή].[Precision_calc].[All]" allUniqueName="[Περιοχή].[Precision_calc].[All]" dimensionUniqueName="[Περιοχή]" displayFolder="" count="0" memberValueDatatype="5" unbalanced="0"/>
    <cacheHierarchy uniqueName="[Περιοχή].[Recall_calc]" caption="Recall_calc" attribute="1" defaultMemberUniqueName="[Περιοχή].[Recall_calc].[All]" allUniqueName="[Περιοχή].[Recall_calc].[All]" dimensionUniqueName="[Περιοχή]" displayFolder="" count="0" memberValueDatatype="5" unbalanced="0"/>
    <cacheHierarchy uniqueName="[Περιοχή].[F1_score_calc]" caption="F1_score_calc" attribute="1" defaultMemberUniqueName="[Περιοχή].[F1_score_calc].[All]" allUniqueName="[Περιοχή].[F1_score_calc].[All]" dimensionUniqueName="[Περιοχή]" displayFolder="" count="0" memberValueDatatype="5" unbalanced="0"/>
    <cacheHierarchy uniqueName="[Περιοχή].[Specificity]" caption="Specificity" attribute="1" defaultMemberUniqueName="[Περιοχή].[Specificity].[All]" allUniqueName="[Περιοχή].[Specificity].[All]" dimensionUniqueName="[Περιοχή]" displayFolder="" count="0" memberValueDatatype="5" unbalanced="0"/>
    <cacheHierarchy uniqueName="[Περιοχή].[Balanced_Accuracy]" caption="Balanced_Accuracy" attribute="1" defaultMemberUniqueName="[Περιοχή].[Balanced_Accuracy].[All]" allUniqueName="[Περιοχή].[Balanced_Accuracy].[All]" dimensionUniqueName="[Περιοχή]" displayFolder="" count="0" memberValueDatatype="5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Άθροισμα της στήλης F1]" caption="Άθροισμα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Μέσος όρος της στήλης F1]" caption="Μέσος όρος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Precision]" caption="Άθροισμα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Μέσος όρος της στήλης Precision]" caption="Μέσος όρος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Άθροισμα της στήλης Recall]" caption="Άθροισμα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Μέσος όρος της στήλης Recall]" caption="Μέσος όρος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Άθροισμα της στήλης ROC-AUC]" caption="Άθροισμα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Μέσος όρος της στήλης ROC-AUC]" caption="Μέσος όρος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Άθροισμα της στήλης Balanced_Accuracy]" caption="Άθροισμα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Μέσος όρος της στήλης Balanced_Accuracy]" caption="Μέσος όρος της στήλης Balanced_Accuracy" measure="1" displayFolder="" measureGroup="Περιοχή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Accuracy]" caption="Άθροισμα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Μέσος όρος της στήλης Accuracy]" caption="Μέσος όρος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Specificity]" caption="Άθροισμα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Μέσος όρος της στήλης Specificity]" caption="Μέσος όρος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Άθροισμα της στήλης Recall_calc]" caption="Άθροισμα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Μέσος όρος της στήλης Recall_calc]" caption="Μέσος όρος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Πλήθος της στήλης Training or test set]" caption="Πλήθος της στήλης Training or test set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805546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itra" refreshedDate="45866.692006365738" backgroundQuery="1" createdVersion="6" refreshedVersion="6" minRefreshableVersion="3" recordCount="0" supportSubquery="1" supportAdvancedDrill="1" xr:uid="{1561E4EC-DD63-4DC2-9426-C5E49296B17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Περιοχή].[Classifier Name].[Classifier Name]" caption="Classifier Name" numFmtId="0" level="1">
      <sharedItems count="8">
        <s v="Decision Tree"/>
        <s v="KNN"/>
        <s v="LDA"/>
        <s v="Logistic Regression"/>
        <s v="Naive Bayes"/>
        <s v="Random Forest"/>
        <s v="SVM"/>
        <s v="XGBoost"/>
      </sharedItems>
    </cacheField>
    <cacheField name="[Περιοχή].[Training or test set].[Training or test set]" caption="Training or test set" numFmtId="0" hierarchy="1" level="1">
      <sharedItems containsBlank="1" count="3">
        <s v="test"/>
        <s v="train" u="1"/>
        <m u="1"/>
      </sharedItems>
    </cacheField>
    <cacheField name="[Measures].[Μέσος όρος της στήλης Specificity]" caption="Μέσος όρος της στήλης Specificity" numFmtId="0" hierarchy="35" level="32767"/>
  </cacheFields>
  <cacheHierarchies count="39">
    <cacheHierarchy uniqueName="[Περιοχή].[Classifier Name]" caption="Classifier Name" attribute="1" defaultMemberUniqueName="[Περιοχή].[Classifier Name].[All]" allUniqueName="[Περιοχή].[Classifier Name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Training or test set]" caption="Training or test set" attribute="1" defaultMemberUniqueName="[Περιοχή].[Training or test set].[All]" allUniqueName="[Περιοχή].[Training or test set].[All]" dimensionUniqueName="[Περιοχή]" displayFolder="" count="2" memberValueDatatype="130" unbalanced="0">
      <fieldsUsage count="2">
        <fieldUsage x="-1"/>
        <fieldUsage x="1"/>
      </fieldsUsage>
    </cacheHierarchy>
    <cacheHierarchy uniqueName="[Περιοχή].[Balanced or unbalanced train set]" caption="Balanced or unbalanced train set" attribute="1" defaultMemberUniqueName="[Περιοχή].[Balanced or unbalanced train set].[All]" allUniqueName="[Περιοχή].[Balanced or unbalanced train set].[All]" dimensionUniqueName="[Περιοχή]" displayFolder="" count="0" memberValueDatatype="130" unbalanced="0"/>
    <cacheHierarchy uniqueName="[Περιοχή].[Number of training samples]" caption="Number of training samples" attribute="1" defaultMemberUniqueName="[Περιοχή].[Number of training samples].[All]" allUniqueName="[Περιοχή].[Number of training samples].[All]" dimensionUniqueName="[Περιοχή]" displayFolder="" count="0" memberValueDatatype="20" unbalanced="0"/>
    <cacheHierarchy uniqueName="[Περιοχή].[Number of non-healthy companies in training sample]" caption="Number of non-healthy companies in training sample" attribute="1" defaultMemberUniqueName="[Περιοχή].[Number of non-healthy companies in training sample].[All]" allUniqueName="[Περιοχή].[Number of non-healthy companies in training sample].[All]" dimensionUniqueName="[Περιοχή]" displayFolder="" count="0" memberValueDatatype="20" unbalanced="0"/>
    <cacheHierarchy uniqueName="[Περιοχή].[TP]" caption="TP" attribute="1" defaultMemberUniqueName="[Περιοχή].[TP].[All]" allUniqueName="[Περιοχή].[TP].[All]" dimensionUniqueName="[Περιοχή]" displayFolder="" count="0" memberValueDatatype="20" unbalanced="0"/>
    <cacheHierarchy uniqueName="[Περιοχή].[TN]" caption="TN" attribute="1" defaultMemberUniqueName="[Περιοχή].[TN].[All]" allUniqueName="[Περιοχή].[TN].[All]" dimensionUniqueName="[Περιοχή]" displayFolder="" count="0" memberValueDatatype="20" unbalanced="0"/>
    <cacheHierarchy uniqueName="[Περιοχή].[FP]" caption="FP" attribute="1" defaultMemberUniqueName="[Περιοχή].[FP].[All]" allUniqueName="[Περιοχή].[FP].[All]" dimensionUniqueName="[Περιοχή]" displayFolder="" count="0" memberValueDatatype="20" unbalanced="0"/>
    <cacheHierarchy uniqueName="[Περιοχή].[FN]" caption="FN" attribute="1" defaultMemberUniqueName="[Περιοχή].[FN].[All]" allUniqueName="[Περιοχή].[FN].[All]" dimensionUniqueName="[Περιοχή]" displayFolder="" count="0" memberValueDatatype="20" unbalanced="0"/>
    <cacheHierarchy uniqueName="[Περιοχή].[ROC-AUC]" caption="ROC-AUC" attribute="1" defaultMemberUniqueName="[Περιοχή].[ROC-AUC].[All]" allUniqueName="[Περιοχή].[ROC-AUC].[All]" dimensionUniqueName="[Περιοχή]" displayFolder="" count="0" memberValueDatatype="5" unbalanced="0"/>
    <cacheHierarchy uniqueName="[Περιοχή].[Accuracy]" caption="Accuracy" attribute="1" defaultMemberUniqueName="[Περιοχή].[Accuracy].[All]" allUniqueName="[Περιοχή].[Accuracy].[All]" dimensionUniqueName="[Περιοχή]" displayFolder="" count="0" memberValueDatatype="5" unbalanced="0"/>
    <cacheHierarchy uniqueName="[Περιοχή].[Precision]" caption="Precision" attribute="1" defaultMemberUniqueName="[Περιοχή].[Precision].[All]" allUniqueName="[Περιοχή].[Precision].[All]" dimensionUniqueName="[Περιοχή]" displayFolder="" count="0" memberValueDatatype="5" unbalanced="0"/>
    <cacheHierarchy uniqueName="[Περιοχή].[Recall]" caption="Recall" attribute="1" defaultMemberUniqueName="[Περιοχή].[Recall].[All]" allUniqueName="[Περιοχή].[Recall].[All]" dimensionUniqueName="[Περιοχή]" displayFolder="" count="0" memberValueDatatype="5" unbalanced="0"/>
    <cacheHierarchy uniqueName="[Περιοχή].[F1]" caption="F1" attribute="1" defaultMemberUniqueName="[Περιοχή].[F1].[All]" allUniqueName="[Περιοχή].[F1].[All]" dimensionUniqueName="[Περιοχή]" displayFolder="" count="0" memberValueDatatype="5" unbalanced="0"/>
    <cacheHierarchy uniqueName="[Περιοχή].[Accuracy_calc]" caption="Accuracy_calc" attribute="1" defaultMemberUniqueName="[Περιοχή].[Accuracy_calc].[All]" allUniqueName="[Περιοχή].[Accuracy_calc].[All]" dimensionUniqueName="[Περιοχή]" displayFolder="" count="0" memberValueDatatype="5" unbalanced="0"/>
    <cacheHierarchy uniqueName="[Περιοχή].[Precision_calc]" caption="Precision_calc" attribute="1" defaultMemberUniqueName="[Περιοχή].[Precision_calc].[All]" allUniqueName="[Περιοχή].[Precision_calc].[All]" dimensionUniqueName="[Περιοχή]" displayFolder="" count="0" memberValueDatatype="5" unbalanced="0"/>
    <cacheHierarchy uniqueName="[Περιοχή].[Recall_calc]" caption="Recall_calc" attribute="1" defaultMemberUniqueName="[Περιοχή].[Recall_calc].[All]" allUniqueName="[Περιοχή].[Recall_calc].[All]" dimensionUniqueName="[Περιοχή]" displayFolder="" count="0" memberValueDatatype="5" unbalanced="0"/>
    <cacheHierarchy uniqueName="[Περιοχή].[F1_score_calc]" caption="F1_score_calc" attribute="1" defaultMemberUniqueName="[Περιοχή].[F1_score_calc].[All]" allUniqueName="[Περιοχή].[F1_score_calc].[All]" dimensionUniqueName="[Περιοχή]" displayFolder="" count="0" memberValueDatatype="5" unbalanced="0"/>
    <cacheHierarchy uniqueName="[Περιοχή].[Specificity]" caption="Specificity" attribute="1" defaultMemberUniqueName="[Περιοχή].[Specificity].[All]" allUniqueName="[Περιοχή].[Specificity].[All]" dimensionUniqueName="[Περιοχή]" displayFolder="" count="0" memberValueDatatype="5" unbalanced="0"/>
    <cacheHierarchy uniqueName="[Περιοχή].[Balanced_Accuracy]" caption="Balanced_Accuracy" attribute="1" defaultMemberUniqueName="[Περιοχή].[Balanced_Accuracy].[All]" allUniqueName="[Περιοχή].[Balanced_Accuracy].[All]" dimensionUniqueName="[Περιοχή]" displayFolder="" count="0" memberValueDatatype="5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Άθροισμα της στήλης F1]" caption="Άθροισμα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Μέσος όρος της στήλης F1]" caption="Μέσος όρος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Precision]" caption="Άθροισμα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Μέσος όρος της στήλης Precision]" caption="Μέσος όρος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Άθροισμα της στήλης Recall]" caption="Άθροισμα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Μέσος όρος της στήλης Recall]" caption="Μέσος όρος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Άθροισμα της στήλης ROC-AUC]" caption="Άθροισμα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Μέσος όρος της στήλης ROC-AUC]" caption="Μέσος όρος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Άθροισμα της στήλης Balanced_Accuracy]" caption="Άθροισμα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Μέσος όρος της στήλης Balanced_Accuracy]" caption="Μέσος όρος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Accuracy]" caption="Άθροισμα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Μέσος όρος της στήλης Accuracy]" caption="Μέσος όρος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Specificity]" caption="Άθροισμα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Μέσος όρος της στήλης Specificity]" caption="Μέσος όρος της στήλης Specificity" measure="1" displayFolder="" measureGroup="Περιοχή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Άθροισμα της στήλης Recall_calc]" caption="Άθροισμα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Μέσος όρος της στήλης Recall_calc]" caption="Μέσος όρος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Πλήθος της στήλης Training or test set]" caption="Πλήθος της στήλης Training or test set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154377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itra" refreshedDate="45866.726192013892" backgroundQuery="1" createdVersion="6" refreshedVersion="6" minRefreshableVersion="3" recordCount="0" supportSubquery="1" supportAdvancedDrill="1" xr:uid="{61EAE8A9-2901-4156-A56F-12C231225D4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Περιοχή].[Classifier Name].[Classifier Name]" caption="Classifier Name" numFmtId="0" level="1">
      <sharedItems containsBlank="1" count="9">
        <s v="Decision Tree"/>
        <s v="KNN"/>
        <s v="LDA"/>
        <s v="Logistic Regression"/>
        <s v="Naive Bayes"/>
        <s v="Random Forest"/>
        <s v="SVM"/>
        <s v="XGBoost"/>
        <m u="1"/>
      </sharedItems>
    </cacheField>
    <cacheField name="[Measures].[Μέσος όρος της στήλης Specificity]" caption="Μέσος όρος της στήλης Specificity" numFmtId="0" hierarchy="35" level="32767"/>
    <cacheField name="[Περιοχή].[Training or test set].[Training or test set]" caption="Training or test set" numFmtId="0" hierarchy="1" level="1">
      <sharedItems count="2">
        <s v="test"/>
        <s v="train" u="1"/>
      </sharedItems>
    </cacheField>
    <cacheField name="[Measures].[Μέσος όρος της στήλης Recall]" caption="Μέσος όρος της στήλης Recall" numFmtId="0" hierarchy="27" level="32767"/>
  </cacheFields>
  <cacheHierarchies count="39">
    <cacheHierarchy uniqueName="[Περιοχή].[Classifier Name]" caption="Classifier Name" attribute="1" defaultMemberUniqueName="[Περιοχή].[Classifier Name].[All]" allUniqueName="[Περιοχή].[Classifier Name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Training or test set]" caption="Training or test set" attribute="1" defaultMemberUniqueName="[Περιοχή].[Training or test set].[All]" allUniqueName="[Περιοχή].[Training or test set].[All]" dimensionUniqueName="[Περιοχή]" displayFolder="" count="2" memberValueDatatype="130" unbalanced="0">
      <fieldsUsage count="2">
        <fieldUsage x="-1"/>
        <fieldUsage x="2"/>
      </fieldsUsage>
    </cacheHierarchy>
    <cacheHierarchy uniqueName="[Περιοχή].[Balanced or unbalanced train set]" caption="Balanced or unbalanced train set" attribute="1" defaultMemberUniqueName="[Περιοχή].[Balanced or unbalanced train set].[All]" allUniqueName="[Περιοχή].[Balanced or unbalanced train set].[All]" dimensionUniqueName="[Περιοχή]" displayFolder="" count="0" memberValueDatatype="130" unbalanced="0"/>
    <cacheHierarchy uniqueName="[Περιοχή].[Number of training samples]" caption="Number of training samples" attribute="1" defaultMemberUniqueName="[Περιοχή].[Number of training samples].[All]" allUniqueName="[Περιοχή].[Number of training samples].[All]" dimensionUniqueName="[Περιοχή]" displayFolder="" count="0" memberValueDatatype="20" unbalanced="0"/>
    <cacheHierarchy uniqueName="[Περιοχή].[Number of non-healthy companies in training sample]" caption="Number of non-healthy companies in training sample" attribute="1" defaultMemberUniqueName="[Περιοχή].[Number of non-healthy companies in training sample].[All]" allUniqueName="[Περιοχή].[Number of non-healthy companies in training sample].[All]" dimensionUniqueName="[Περιοχή]" displayFolder="" count="0" memberValueDatatype="20" unbalanced="0"/>
    <cacheHierarchy uniqueName="[Περιοχή].[TP]" caption="TP" attribute="1" defaultMemberUniqueName="[Περιοχή].[TP].[All]" allUniqueName="[Περιοχή].[TP].[All]" dimensionUniqueName="[Περιοχή]" displayFolder="" count="0" memberValueDatatype="20" unbalanced="0"/>
    <cacheHierarchy uniqueName="[Περιοχή].[TN]" caption="TN" attribute="1" defaultMemberUniqueName="[Περιοχή].[TN].[All]" allUniqueName="[Περιοχή].[TN].[All]" dimensionUniqueName="[Περιοχή]" displayFolder="" count="0" memberValueDatatype="20" unbalanced="0"/>
    <cacheHierarchy uniqueName="[Περιοχή].[FP]" caption="FP" attribute="1" defaultMemberUniqueName="[Περιοχή].[FP].[All]" allUniqueName="[Περιοχή].[FP].[All]" dimensionUniqueName="[Περιοχή]" displayFolder="" count="0" memberValueDatatype="20" unbalanced="0"/>
    <cacheHierarchy uniqueName="[Περιοχή].[FN]" caption="FN" attribute="1" defaultMemberUniqueName="[Περιοχή].[FN].[All]" allUniqueName="[Περιοχή].[FN].[All]" dimensionUniqueName="[Περιοχή]" displayFolder="" count="0" memberValueDatatype="20" unbalanced="0"/>
    <cacheHierarchy uniqueName="[Περιοχή].[ROC-AUC]" caption="ROC-AUC" attribute="1" defaultMemberUniqueName="[Περιοχή].[ROC-AUC].[All]" allUniqueName="[Περιοχή].[ROC-AUC].[All]" dimensionUniqueName="[Περιοχή]" displayFolder="" count="0" memberValueDatatype="5" unbalanced="0"/>
    <cacheHierarchy uniqueName="[Περιοχή].[Accuracy]" caption="Accuracy" attribute="1" defaultMemberUniqueName="[Περιοχή].[Accuracy].[All]" allUniqueName="[Περιοχή].[Accuracy].[All]" dimensionUniqueName="[Περιοχή]" displayFolder="" count="0" memberValueDatatype="5" unbalanced="0"/>
    <cacheHierarchy uniqueName="[Περιοχή].[Precision]" caption="Precision" attribute="1" defaultMemberUniqueName="[Περιοχή].[Precision].[All]" allUniqueName="[Περιοχή].[Precision].[All]" dimensionUniqueName="[Περιοχή]" displayFolder="" count="0" memberValueDatatype="5" unbalanced="0"/>
    <cacheHierarchy uniqueName="[Περιοχή].[Recall]" caption="Recall" attribute="1" defaultMemberUniqueName="[Περιοχή].[Recall].[All]" allUniqueName="[Περιοχή].[Recall].[All]" dimensionUniqueName="[Περιοχή]" displayFolder="" count="0" memberValueDatatype="5" unbalanced="0"/>
    <cacheHierarchy uniqueName="[Περιοχή].[F1]" caption="F1" attribute="1" defaultMemberUniqueName="[Περιοχή].[F1].[All]" allUniqueName="[Περιοχή].[F1].[All]" dimensionUniqueName="[Περιοχή]" displayFolder="" count="0" memberValueDatatype="5" unbalanced="0"/>
    <cacheHierarchy uniqueName="[Περιοχή].[Accuracy_calc]" caption="Accuracy_calc" attribute="1" defaultMemberUniqueName="[Περιοχή].[Accuracy_calc].[All]" allUniqueName="[Περιοχή].[Accuracy_calc].[All]" dimensionUniqueName="[Περιοχή]" displayFolder="" count="0" memberValueDatatype="5" unbalanced="0"/>
    <cacheHierarchy uniqueName="[Περιοχή].[Precision_calc]" caption="Precision_calc" attribute="1" defaultMemberUniqueName="[Περιοχή].[Precision_calc].[All]" allUniqueName="[Περιοχή].[Precision_calc].[All]" dimensionUniqueName="[Περιοχή]" displayFolder="" count="0" memberValueDatatype="5" unbalanced="0"/>
    <cacheHierarchy uniqueName="[Περιοχή].[Recall_calc]" caption="Recall_calc" attribute="1" defaultMemberUniqueName="[Περιοχή].[Recall_calc].[All]" allUniqueName="[Περιοχή].[Recall_calc].[All]" dimensionUniqueName="[Περιοχή]" displayFolder="" count="0" memberValueDatatype="5" unbalanced="0"/>
    <cacheHierarchy uniqueName="[Περιοχή].[F1_score_calc]" caption="F1_score_calc" attribute="1" defaultMemberUniqueName="[Περιοχή].[F1_score_calc].[All]" allUniqueName="[Περιοχή].[F1_score_calc].[All]" dimensionUniqueName="[Περιοχή]" displayFolder="" count="0" memberValueDatatype="5" unbalanced="0"/>
    <cacheHierarchy uniqueName="[Περιοχή].[Specificity]" caption="Specificity" attribute="1" defaultMemberUniqueName="[Περιοχή].[Specificity].[All]" allUniqueName="[Περιοχή].[Specificity].[All]" dimensionUniqueName="[Περιοχή]" displayFolder="" count="0" memberValueDatatype="5" unbalanced="0"/>
    <cacheHierarchy uniqueName="[Περιοχή].[Balanced_Accuracy]" caption="Balanced_Accuracy" attribute="1" defaultMemberUniqueName="[Περιοχή].[Balanced_Accuracy].[All]" allUniqueName="[Περιοχή].[Balanced_Accuracy].[All]" dimensionUniqueName="[Περιοχή]" displayFolder="" count="0" memberValueDatatype="5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Άθροισμα της στήλης F1]" caption="Άθροισμα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Μέσος όρος της στήλης F1]" caption="Μέσος όρος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Precision]" caption="Άθροισμα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Μέσος όρος της στήλης Precision]" caption="Μέσος όρος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Άθροισμα της στήλης Recall]" caption="Άθροισμα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Μέσος όρος της στήλης Recall]" caption="Μέσος όρος της στήλης Recall" measure="1" displayFolder="" measureGroup="Περιοχή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Άθροισμα της στήλης ROC-AUC]" caption="Άθροισμα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Μέσος όρος της στήλης ROC-AUC]" caption="Μέσος όρος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Άθροισμα της στήλης Balanced_Accuracy]" caption="Άθροισμα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Μέσος όρος της στήλης Balanced_Accuracy]" caption="Μέσος όρος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Accuracy]" caption="Άθροισμα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Μέσος όρος της στήλης Accuracy]" caption="Μέσος όρος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Specificity]" caption="Άθροισμα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Μέσος όρος της στήλης Specificity]" caption="Μέσος όρος της στήλης Specificity" measure="1" displayFolder="" measureGroup="Περιοχή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Άθροισμα της στήλης Recall_calc]" caption="Άθροισμα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Μέσος όρος της στήλης Recall_calc]" caption="Μέσος όρος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Πλήθος της στήλης Training or test set]" caption="Πλήθος της στήλης Training or test set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0366573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itra" refreshedDate="45866.751289467589" backgroundQuery="1" createdVersion="6" refreshedVersion="6" minRefreshableVersion="3" recordCount="0" supportSubquery="1" supportAdvancedDrill="1" xr:uid="{4518062D-EE57-446F-87F6-ED89F8F317A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Περιοχή].[Classifier Name].[Classifier Name]" caption="Classifier Name" numFmtId="0" level="1">
      <sharedItems count="8">
        <s v="Decision Tree"/>
        <s v="KNN"/>
        <s v="LDA"/>
        <s v="Logistic Regression"/>
        <s v="Naive Bayes"/>
        <s v="Random Forest"/>
        <s v="SVM"/>
        <s v="XGBoost"/>
      </sharedItems>
    </cacheField>
    <cacheField name="[Περιοχή].[Training or test set].[Training or test set]" caption="Training or test set" numFmtId="0" hierarchy="1" level="1">
      <sharedItems containsBlank="1" count="3">
        <s v="test"/>
        <s v="train" u="1"/>
        <m u="1"/>
      </sharedItems>
    </cacheField>
    <cacheField name="[Measures].[Μέσος όρος της στήλης Precision]" caption="Μέσος όρος της στήλης Precision" numFmtId="0" hierarchy="25" level="32767"/>
  </cacheFields>
  <cacheHierarchies count="39">
    <cacheHierarchy uniqueName="[Περιοχή].[Classifier Name]" caption="Classifier Name" attribute="1" defaultMemberUniqueName="[Περιοχή].[Classifier Name].[All]" allUniqueName="[Περιοχή].[Classifier Name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Training or test set]" caption="Training or test set" attribute="1" defaultMemberUniqueName="[Περιοχή].[Training or test set].[All]" allUniqueName="[Περιοχή].[Training or test set].[All]" dimensionUniqueName="[Περιοχή]" displayFolder="" count="2" memberValueDatatype="130" unbalanced="0">
      <fieldsUsage count="2">
        <fieldUsage x="-1"/>
        <fieldUsage x="1"/>
      </fieldsUsage>
    </cacheHierarchy>
    <cacheHierarchy uniqueName="[Περιοχή].[Balanced or unbalanced train set]" caption="Balanced or unbalanced train set" attribute="1" defaultMemberUniqueName="[Περιοχή].[Balanced or unbalanced train set].[All]" allUniqueName="[Περιοχή].[Balanced or unbalanced train set].[All]" dimensionUniqueName="[Περιοχή]" displayFolder="" count="0" memberValueDatatype="130" unbalanced="0"/>
    <cacheHierarchy uniqueName="[Περιοχή].[Number of training samples]" caption="Number of training samples" attribute="1" defaultMemberUniqueName="[Περιοχή].[Number of training samples].[All]" allUniqueName="[Περιοχή].[Number of training samples].[All]" dimensionUniqueName="[Περιοχή]" displayFolder="" count="0" memberValueDatatype="20" unbalanced="0"/>
    <cacheHierarchy uniqueName="[Περιοχή].[Number of non-healthy companies in training sample]" caption="Number of non-healthy companies in training sample" attribute="1" defaultMemberUniqueName="[Περιοχή].[Number of non-healthy companies in training sample].[All]" allUniqueName="[Περιοχή].[Number of non-healthy companies in training sample].[All]" dimensionUniqueName="[Περιοχή]" displayFolder="" count="0" memberValueDatatype="20" unbalanced="0"/>
    <cacheHierarchy uniqueName="[Περιοχή].[TP]" caption="TP" attribute="1" defaultMemberUniqueName="[Περιοχή].[TP].[All]" allUniqueName="[Περιοχή].[TP].[All]" dimensionUniqueName="[Περιοχή]" displayFolder="" count="0" memberValueDatatype="20" unbalanced="0"/>
    <cacheHierarchy uniqueName="[Περιοχή].[TN]" caption="TN" attribute="1" defaultMemberUniqueName="[Περιοχή].[TN].[All]" allUniqueName="[Περιοχή].[TN].[All]" dimensionUniqueName="[Περιοχή]" displayFolder="" count="0" memberValueDatatype="20" unbalanced="0"/>
    <cacheHierarchy uniqueName="[Περιοχή].[FP]" caption="FP" attribute="1" defaultMemberUniqueName="[Περιοχή].[FP].[All]" allUniqueName="[Περιοχή].[FP].[All]" dimensionUniqueName="[Περιοχή]" displayFolder="" count="0" memberValueDatatype="20" unbalanced="0"/>
    <cacheHierarchy uniqueName="[Περιοχή].[FN]" caption="FN" attribute="1" defaultMemberUniqueName="[Περιοχή].[FN].[All]" allUniqueName="[Περιοχή].[FN].[All]" dimensionUniqueName="[Περιοχή]" displayFolder="" count="0" memberValueDatatype="20" unbalanced="0"/>
    <cacheHierarchy uniqueName="[Περιοχή].[ROC-AUC]" caption="ROC-AUC" attribute="1" defaultMemberUniqueName="[Περιοχή].[ROC-AUC].[All]" allUniqueName="[Περιοχή].[ROC-AUC].[All]" dimensionUniqueName="[Περιοχή]" displayFolder="" count="0" memberValueDatatype="5" unbalanced="0"/>
    <cacheHierarchy uniqueName="[Περιοχή].[Accuracy]" caption="Accuracy" attribute="1" defaultMemberUniqueName="[Περιοχή].[Accuracy].[All]" allUniqueName="[Περιοχή].[Accuracy].[All]" dimensionUniqueName="[Περιοχή]" displayFolder="" count="0" memberValueDatatype="5" unbalanced="0"/>
    <cacheHierarchy uniqueName="[Περιοχή].[Precision]" caption="Precision" attribute="1" defaultMemberUniqueName="[Περιοχή].[Precision].[All]" allUniqueName="[Περιοχή].[Precision].[All]" dimensionUniqueName="[Περιοχή]" displayFolder="" count="0" memberValueDatatype="5" unbalanced="0"/>
    <cacheHierarchy uniqueName="[Περιοχή].[Recall]" caption="Recall" attribute="1" defaultMemberUniqueName="[Περιοχή].[Recall].[All]" allUniqueName="[Περιοχή].[Recall].[All]" dimensionUniqueName="[Περιοχή]" displayFolder="" count="0" memberValueDatatype="5" unbalanced="0"/>
    <cacheHierarchy uniqueName="[Περιοχή].[F1]" caption="F1" attribute="1" defaultMemberUniqueName="[Περιοχή].[F1].[All]" allUniqueName="[Περιοχή].[F1].[All]" dimensionUniqueName="[Περιοχή]" displayFolder="" count="0" memberValueDatatype="5" unbalanced="0"/>
    <cacheHierarchy uniqueName="[Περιοχή].[Accuracy_calc]" caption="Accuracy_calc" attribute="1" defaultMemberUniqueName="[Περιοχή].[Accuracy_calc].[All]" allUniqueName="[Περιοχή].[Accuracy_calc].[All]" dimensionUniqueName="[Περιοχή]" displayFolder="" count="0" memberValueDatatype="5" unbalanced="0"/>
    <cacheHierarchy uniqueName="[Περιοχή].[Precision_calc]" caption="Precision_calc" attribute="1" defaultMemberUniqueName="[Περιοχή].[Precision_calc].[All]" allUniqueName="[Περιοχή].[Precision_calc].[All]" dimensionUniqueName="[Περιοχή]" displayFolder="" count="0" memberValueDatatype="5" unbalanced="0"/>
    <cacheHierarchy uniqueName="[Περιοχή].[Recall_calc]" caption="Recall_calc" attribute="1" defaultMemberUniqueName="[Περιοχή].[Recall_calc].[All]" allUniqueName="[Περιοχή].[Recall_calc].[All]" dimensionUniqueName="[Περιοχή]" displayFolder="" count="0" memberValueDatatype="5" unbalanced="0"/>
    <cacheHierarchy uniqueName="[Περιοχή].[F1_score_calc]" caption="F1_score_calc" attribute="1" defaultMemberUniqueName="[Περιοχή].[F1_score_calc].[All]" allUniqueName="[Περιοχή].[F1_score_calc].[All]" dimensionUniqueName="[Περιοχή]" displayFolder="" count="0" memberValueDatatype="5" unbalanced="0"/>
    <cacheHierarchy uniqueName="[Περιοχή].[Specificity]" caption="Specificity" attribute="1" defaultMemberUniqueName="[Περιοχή].[Specificity].[All]" allUniqueName="[Περιοχή].[Specificity].[All]" dimensionUniqueName="[Περιοχή]" displayFolder="" count="0" memberValueDatatype="5" unbalanced="0"/>
    <cacheHierarchy uniqueName="[Περιοχή].[Balanced_Accuracy]" caption="Balanced_Accuracy" attribute="1" defaultMemberUniqueName="[Περιοχή].[Balanced_Accuracy].[All]" allUniqueName="[Περιοχή].[Balanced_Accuracy].[All]" dimensionUniqueName="[Περιοχή]" displayFolder="" count="0" memberValueDatatype="5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Άθροισμα της στήλης F1]" caption="Άθροισμα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Μέσος όρος της στήλης F1]" caption="Μέσος όρος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Precision]" caption="Άθροισμα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Μέσος όρος της στήλης Precision]" caption="Μέσος όρος της στήλης Precision" measure="1" displayFolder="" measureGroup="Περιοχή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Άθροισμα της στήλης Recall]" caption="Άθροισμα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Μέσος όρος της στήλης Recall]" caption="Μέσος όρος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Άθροισμα της στήλης ROC-AUC]" caption="Άθροισμα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Μέσος όρος της στήλης ROC-AUC]" caption="Μέσος όρος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Άθροισμα της στήλης Balanced_Accuracy]" caption="Άθροισμα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Μέσος όρος της στήλης Balanced_Accuracy]" caption="Μέσος όρος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Accuracy]" caption="Άθροισμα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Μέσος όρος της στήλης Accuracy]" caption="Μέσος όρος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Specificity]" caption="Άθροισμα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Μέσος όρος της στήλης Specificity]" caption="Μέσος όρος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Άθροισμα της στήλης Recall_calc]" caption="Άθροισμα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Μέσος όρος της στήλης Recall_calc]" caption="Μέσος όρος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Πλήθος της στήλης Training or test set]" caption="Πλήθος της στήλης Training or test set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1984028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itra" refreshedDate="45866.75467037037" backgroundQuery="1" createdVersion="6" refreshedVersion="6" minRefreshableVersion="3" recordCount="0" supportSubquery="1" supportAdvancedDrill="1" xr:uid="{11B4E5C8-D9CD-43E9-A61E-16E531F8BF5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Περιοχή].[Classifier Name].[Classifier Name]" caption="Classifier Name" numFmtId="0" level="1">
      <sharedItems count="8">
        <s v="Decision Tree"/>
        <s v="KNN"/>
        <s v="LDA"/>
        <s v="Logistic Regression"/>
        <s v="Naive Bayes"/>
        <s v="Random Forest"/>
        <s v="SVM"/>
        <s v="XGBoost"/>
      </sharedItems>
    </cacheField>
    <cacheField name="[Περιοχή].[Training or test set].[Training or test set]" caption="Training or test set" numFmtId="0" hierarchy="1" level="1">
      <sharedItems containsBlank="1" count="3">
        <s v="test"/>
        <s v="train" u="1"/>
        <m u="1"/>
      </sharedItems>
    </cacheField>
    <cacheField name="[Measures].[Μέσος όρος της στήλης F1]" caption="Μέσος όρος της στήλης F1" numFmtId="0" hierarchy="23" level="32767"/>
  </cacheFields>
  <cacheHierarchies count="39">
    <cacheHierarchy uniqueName="[Περιοχή].[Classifier Name]" caption="Classifier Name" attribute="1" defaultMemberUniqueName="[Περιοχή].[Classifier Name].[All]" allUniqueName="[Περιοχή].[Classifier Name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Training or test set]" caption="Training or test set" attribute="1" defaultMemberUniqueName="[Περιοχή].[Training or test set].[All]" allUniqueName="[Περιοχή].[Training or test set].[All]" dimensionUniqueName="[Περιοχή]" displayFolder="" count="2" memberValueDatatype="130" unbalanced="0">
      <fieldsUsage count="2">
        <fieldUsage x="-1"/>
        <fieldUsage x="1"/>
      </fieldsUsage>
    </cacheHierarchy>
    <cacheHierarchy uniqueName="[Περιοχή].[Balanced or unbalanced train set]" caption="Balanced or unbalanced train set" attribute="1" defaultMemberUniqueName="[Περιοχή].[Balanced or unbalanced train set].[All]" allUniqueName="[Περιοχή].[Balanced or unbalanced train set].[All]" dimensionUniqueName="[Περιοχή]" displayFolder="" count="0" memberValueDatatype="130" unbalanced="0"/>
    <cacheHierarchy uniqueName="[Περιοχή].[Number of training samples]" caption="Number of training samples" attribute="1" defaultMemberUniqueName="[Περιοχή].[Number of training samples].[All]" allUniqueName="[Περιοχή].[Number of training samples].[All]" dimensionUniqueName="[Περιοχή]" displayFolder="" count="0" memberValueDatatype="20" unbalanced="0"/>
    <cacheHierarchy uniqueName="[Περιοχή].[Number of non-healthy companies in training sample]" caption="Number of non-healthy companies in training sample" attribute="1" defaultMemberUniqueName="[Περιοχή].[Number of non-healthy companies in training sample].[All]" allUniqueName="[Περιοχή].[Number of non-healthy companies in training sample].[All]" dimensionUniqueName="[Περιοχή]" displayFolder="" count="0" memberValueDatatype="20" unbalanced="0"/>
    <cacheHierarchy uniqueName="[Περιοχή].[TP]" caption="TP" attribute="1" defaultMemberUniqueName="[Περιοχή].[TP].[All]" allUniqueName="[Περιοχή].[TP].[All]" dimensionUniqueName="[Περιοχή]" displayFolder="" count="0" memberValueDatatype="20" unbalanced="0"/>
    <cacheHierarchy uniqueName="[Περιοχή].[TN]" caption="TN" attribute="1" defaultMemberUniqueName="[Περιοχή].[TN].[All]" allUniqueName="[Περιοχή].[TN].[All]" dimensionUniqueName="[Περιοχή]" displayFolder="" count="0" memberValueDatatype="20" unbalanced="0"/>
    <cacheHierarchy uniqueName="[Περιοχή].[FP]" caption="FP" attribute="1" defaultMemberUniqueName="[Περιοχή].[FP].[All]" allUniqueName="[Περιοχή].[FP].[All]" dimensionUniqueName="[Περιοχή]" displayFolder="" count="0" memberValueDatatype="20" unbalanced="0"/>
    <cacheHierarchy uniqueName="[Περιοχή].[FN]" caption="FN" attribute="1" defaultMemberUniqueName="[Περιοχή].[FN].[All]" allUniqueName="[Περιοχή].[FN].[All]" dimensionUniqueName="[Περιοχή]" displayFolder="" count="0" memberValueDatatype="20" unbalanced="0"/>
    <cacheHierarchy uniqueName="[Περιοχή].[ROC-AUC]" caption="ROC-AUC" attribute="1" defaultMemberUniqueName="[Περιοχή].[ROC-AUC].[All]" allUniqueName="[Περιοχή].[ROC-AUC].[All]" dimensionUniqueName="[Περιοχή]" displayFolder="" count="0" memberValueDatatype="5" unbalanced="0"/>
    <cacheHierarchy uniqueName="[Περιοχή].[Accuracy]" caption="Accuracy" attribute="1" defaultMemberUniqueName="[Περιοχή].[Accuracy].[All]" allUniqueName="[Περιοχή].[Accuracy].[All]" dimensionUniqueName="[Περιοχή]" displayFolder="" count="0" memberValueDatatype="5" unbalanced="0"/>
    <cacheHierarchy uniqueName="[Περιοχή].[Precision]" caption="Precision" attribute="1" defaultMemberUniqueName="[Περιοχή].[Precision].[All]" allUniqueName="[Περιοχή].[Precision].[All]" dimensionUniqueName="[Περιοχή]" displayFolder="" count="0" memberValueDatatype="5" unbalanced="0"/>
    <cacheHierarchy uniqueName="[Περιοχή].[Recall]" caption="Recall" attribute="1" defaultMemberUniqueName="[Περιοχή].[Recall].[All]" allUniqueName="[Περιοχή].[Recall].[All]" dimensionUniqueName="[Περιοχή]" displayFolder="" count="0" memberValueDatatype="5" unbalanced="0"/>
    <cacheHierarchy uniqueName="[Περιοχή].[F1]" caption="F1" attribute="1" defaultMemberUniqueName="[Περιοχή].[F1].[All]" allUniqueName="[Περιοχή].[F1].[All]" dimensionUniqueName="[Περιοχή]" displayFolder="" count="0" memberValueDatatype="5" unbalanced="0"/>
    <cacheHierarchy uniqueName="[Περιοχή].[Accuracy_calc]" caption="Accuracy_calc" attribute="1" defaultMemberUniqueName="[Περιοχή].[Accuracy_calc].[All]" allUniqueName="[Περιοχή].[Accuracy_calc].[All]" dimensionUniqueName="[Περιοχή]" displayFolder="" count="0" memberValueDatatype="5" unbalanced="0"/>
    <cacheHierarchy uniqueName="[Περιοχή].[Precision_calc]" caption="Precision_calc" attribute="1" defaultMemberUniqueName="[Περιοχή].[Precision_calc].[All]" allUniqueName="[Περιοχή].[Precision_calc].[All]" dimensionUniqueName="[Περιοχή]" displayFolder="" count="0" memberValueDatatype="5" unbalanced="0"/>
    <cacheHierarchy uniqueName="[Περιοχή].[Recall_calc]" caption="Recall_calc" attribute="1" defaultMemberUniqueName="[Περιοχή].[Recall_calc].[All]" allUniqueName="[Περιοχή].[Recall_calc].[All]" dimensionUniqueName="[Περιοχή]" displayFolder="" count="0" memberValueDatatype="5" unbalanced="0"/>
    <cacheHierarchy uniqueName="[Περιοχή].[F1_score_calc]" caption="F1_score_calc" attribute="1" defaultMemberUniqueName="[Περιοχή].[F1_score_calc].[All]" allUniqueName="[Περιοχή].[F1_score_calc].[All]" dimensionUniqueName="[Περιοχή]" displayFolder="" count="0" memberValueDatatype="5" unbalanced="0"/>
    <cacheHierarchy uniqueName="[Περιοχή].[Specificity]" caption="Specificity" attribute="1" defaultMemberUniqueName="[Περιοχή].[Specificity].[All]" allUniqueName="[Περιοχή].[Specificity].[All]" dimensionUniqueName="[Περιοχή]" displayFolder="" count="0" memberValueDatatype="5" unbalanced="0"/>
    <cacheHierarchy uniqueName="[Περιοχή].[Balanced_Accuracy]" caption="Balanced_Accuracy" attribute="1" defaultMemberUniqueName="[Περιοχή].[Balanced_Accuracy].[All]" allUniqueName="[Περιοχή].[Balanced_Accuracy].[All]" dimensionUniqueName="[Περιοχή]" displayFolder="" count="0" memberValueDatatype="5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Άθροισμα της στήλης F1]" caption="Άθροισμα της στήλης F1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Μέσος όρος της στήλης F1]" caption="Μέσος όρος της στήλης F1" measure="1" displayFolder="" measureGroup="Περιοχή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Precision]" caption="Άθροισμα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Μέσος όρος της στήλης Precision]" caption="Μέσος όρος της στήλης Precision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Άθροισμα της στήλης Recall]" caption="Άθροισμα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Μέσος όρος της στήλης Recall]" caption="Μέσος όρος της στήλης Recall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Άθροισμα της στήλης ROC-AUC]" caption="Άθροισμα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Μέσος όρος της στήλης ROC-AUC]" caption="Μέσος όρος της στήλης ROC-AU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Άθροισμα της στήλης Balanced_Accuracy]" caption="Άθροισμα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Μέσος όρος της στήλης Balanced_Accuracy]" caption="Μέσος όρος της στήλης Balanced_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Accuracy]" caption="Άθροισμα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Μέσος όρος της στήλης Accuracy]" caption="Μέσος όρος της στήλης Accurac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Specificity]" caption="Άθροισμα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Μέσος όρος της στήλης Specificity]" caption="Μέσος όρος της στήλης Specificity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Άθροισμα της στήλης Recall_calc]" caption="Άθροισμα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Μέσος όρος της στήλης Recall_calc]" caption="Μέσος όρος της στήλης Recall_calc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Πλήθος της στήλης Training or test set]" caption="Πλήθος της στήλης Training or test set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5283940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7B3E8-7AD0-4916-B390-CB498843B2C3}" name="PivotChartTable1" cacheId="114" applyNumberFormats="0" applyBorderFormats="0" applyFontFormats="0" applyPatternFormats="0" applyAlignmentFormats="0" applyWidthHeightFormats="1" dataCaption="Τιμές" updatedVersion="6" minRefreshableVersion="3" useAutoFormatting="1" itemPrintTitles="1" createdVersion="6" indent="0" outline="1" outlineData="1" multipleFieldFilters="0" chartFormat="1">
  <location ref="A3:E14" firstHeaderRow="1" firstDataRow="3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-2"/>
    <field x="2"/>
  </colFields>
  <colItems count="4">
    <i>
      <x/>
      <x/>
    </i>
    <i i="1">
      <x v="1"/>
      <x/>
    </i>
    <i t="grand">
      <x/>
    </i>
    <i t="grand" i="1">
      <x v="1"/>
    </i>
  </colItems>
  <dataFields count="2">
    <dataField name="Μέσος όρος της στήλης Recall" fld="3" subtotal="average" baseField="0" baseItem="11527736"/>
    <dataField name="Μέσος όρος της στήλης Specificity" fld="1" subtotal="average" baseField="0" baseItem="11527736" numFmtId="165"/>
  </dataFields>
  <chartFormats count="29">
    <chartFormat chart="0" format="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</chartFormats>
  <pivotHierarchies count="39">
    <pivotHierarchy dragToData="1"/>
    <pivotHierarchy dragToData="1">
      <members count="2" level="1">
        <member name="[Περιοχή].[Training or test set].&amp;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Μέσος όρος της στήλης Recal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Μέσος όρος της στήλης Specificity"/>
    <pivotHierarchy dragToData="1"/>
    <pivotHierarchy dragToData="1" caption="Μέσος όρος της στήλης Recall_calc"/>
    <pivotHierarchy dragToData="1"/>
  </pivotHierarchies>
  <rowHierarchiesUsage count="1">
    <rowHierarchyUsage hierarchyUsage="0"/>
  </rowHierarchiesUsage>
  <colHierarchiesUsage count="2">
    <colHierarchyUsage hierarchyUsage="-2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4" cacheId="1036657325">
        <x15:pivotRow count="4">
          <x15:c>
            <x15:v>0.46</x15:v>
          </x15:c>
          <x15:c>
            <x15:v>0.83158196408100882</x15:v>
          </x15:c>
          <x15:c>
            <x15:v>0.46</x15:v>
          </x15:c>
          <x15:c>
            <x15:v>0.83158196408100882</x15:v>
          </x15:c>
        </x15:pivotRow>
        <x15:pivotRow count="4">
          <x15:c>
            <x15:v>0.45</x15:v>
          </x15:c>
          <x15:c>
            <x15:v>0.89539549102025218</x15:v>
          </x15:c>
          <x15:c>
            <x15:v>0.45</x15:v>
          </x15:c>
          <x15:c>
            <x15:v>0.89539549102025218</x15:v>
          </x15:c>
        </x15:pivotRow>
        <x15:pivotRow count="4">
          <x15:c>
            <x15:v>0.41250000000000003</x15:v>
          </x15:c>
          <x15:c>
            <x15:v>0.92606037447458922</x15:v>
          </x15:c>
          <x15:c>
            <x15:v>0.41250000000000003</x15:v>
          </x15:c>
          <x15:c>
            <x15:v>0.92606037447458922</x15:v>
          </x15:c>
        </x15:pivotRow>
        <x15:pivotRow count="4">
          <x15:c>
            <x15:v>0.36749999999999999</x15:v>
          </x15:c>
          <x15:c>
            <x15:v>0.93628200229270153</x15:v>
          </x15:c>
          <x15:c>
            <x15:v>0.36749999999999999</x15:v>
          </x15:c>
          <x15:c>
            <x15:v>0.93628200229270153</x15:v>
          </x15:c>
        </x15:pivotRow>
        <x15:pivotRow count="4">
          <x15:c>
            <x15:v>0.51</x15:v>
          </x15:c>
          <x15:c>
            <x15:v>0.87648070309514703</x15:v>
          </x15:c>
          <x15:c>
            <x15:v>0.51</x15:v>
          </x15:c>
          <x15:c>
            <x15:v>0.87648070309514703</x15:v>
          </x15:c>
        </x15:pivotRow>
        <x15:pivotRow count="4">
          <x15:c>
            <x15:v>0.47</x15:v>
          </x15:c>
          <x15:c>
            <x15:v>0.92405426060374474</x15:v>
          </x15:c>
          <x15:c>
            <x15:v>0.47</x15:v>
          </x15:c>
          <x15:c>
            <x15:v>0.92405426060374474</x15:v>
          </x15:c>
        </x15:pivotRow>
        <x15:pivotRow count="4">
          <x15:c>
            <x15:v>0.4</x15:v>
          </x15:c>
          <x15:c>
            <x15:v>0.93991211310661071</x15:v>
          </x15:c>
          <x15:c>
            <x15:v>0.4</x15:v>
          </x15:c>
          <x15:c>
            <x15:v>0.93991211310661071</x15:v>
          </x15:c>
        </x15:pivotRow>
        <x15:pivotRow count="4">
          <x15:c>
            <x15:v>0.58499999999999996</x15:v>
          </x15:c>
          <x15:c>
            <x15:v>0.89864348490638135</x15:v>
          </x15:c>
          <x15:c>
            <x15:v>0.58499999999999996</x15:v>
          </x15:c>
          <x15:c>
            <x15:v>0.89864348490638135</x15:v>
          </x15:c>
        </x15:pivotRow>
        <x15:pivotRow count="4">
          <x15:c>
            <x15:v>0.45687500000000003</x15:v>
          </x15:c>
          <x15:c>
            <x15:v>0.90355129919755439</x15:v>
          </x15:c>
          <x15:c>
            <x15:v>0.45687500000000003</x15:v>
          </x15:c>
          <x15:c>
            <x15:v>0.90355129919755439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T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6001F-E3AC-481D-AE65-A7213BB7728B}" name="PivotChartTable19" cacheId="120" applyNumberFormats="0" applyBorderFormats="0" applyFontFormats="0" applyPatternFormats="0" applyAlignmentFormats="0" applyWidthHeightFormats="1" dataCaption="Τιμές" updatedVersion="6" minRefreshableVersion="3" useAutoFormatting="1" subtotalHiddenItems="1" itemPrintTitles="1" createdVersion="6" indent="0" outline="1" outlineData="1" multipleFieldFilters="0" chartFormat="1">
  <location ref="A1:C11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s="1" x="0"/>
        <item x="1"/>
        <item s="1" x="2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/>
    </i>
    <i t="grand">
      <x/>
    </i>
  </colItems>
  <dataFields count="1">
    <dataField name="Μέσος όρος της στήλης F1" fld="2" subtotal="average" baseField="0" baseItem="11527736" numFmtId="165"/>
  </dataFields>
  <chartFormats count="12">
    <chartFormat chart="0" format="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Μέσος όρος της στήλης F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1528394033">
        <x15:pivotRow count="2">
          <x15:c>
            <x15:v>0.10500000000000001</x15:v>
          </x15:c>
          <x15:c>
            <x15:v>0.10500000000000001</x15:v>
          </x15:c>
        </x15:pivotRow>
        <x15:pivotRow count="2">
          <x15:c>
            <x15:v>0.15000000000000002</x15:v>
          </x15:c>
          <x15:c>
            <x15:v>0.15000000000000002</x15:v>
          </x15:c>
        </x15:pivotRow>
        <x15:pivotRow count="2">
          <x15:c>
            <x15:v>0.18000000000000002</x15:v>
          </x15:c>
          <x15:c>
            <x15:v>0.18000000000000002</x15:v>
          </x15:c>
        </x15:pivotRow>
        <x15:pivotRow count="2">
          <x15:c>
            <x15:v>0.18250000000000002</x15:v>
          </x15:c>
          <x15:c>
            <x15:v>0.18250000000000002</x15:v>
          </x15:c>
        </x15:pivotRow>
        <x15:pivotRow count="2">
          <x15:c>
            <x15:v>0.1525</x15:v>
          </x15:c>
          <x15:c>
            <x15:v>0.1525</x15:v>
          </x15:c>
        </x15:pivotRow>
        <x15:pivotRow count="2">
          <x15:c>
            <x15:v>0.2</x15:v>
          </x15:c>
          <x15:c>
            <x15:v>0.2</x15:v>
          </x15:c>
        </x15:pivotRow>
        <x15:pivotRow count="2">
          <x15:c>
            <x15:v>0.20250000000000001</x15:v>
          </x15:c>
          <x15:c>
            <x15:v>0.20250000000000001</x15:v>
          </x15:c>
        </x15:pivotRow>
        <x15:pivotRow count="2">
          <x15:c>
            <x15:v>0.2</x15:v>
          </x15:c>
          <x15:c>
            <x15:v>0.2</x15:v>
          </x15:c>
        </x15:pivotRow>
        <x15:pivotRow count="2">
          <x15:c>
            <x15:v>0.17156250000000003</x15:v>
          </x15:c>
          <x15:c>
            <x15:v>0.17156250000000003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T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32ADE-A18D-4C08-94CC-C8FF9B001D71}" name="PivotChartTable20" cacheId="117" applyNumberFormats="0" applyBorderFormats="0" applyFontFormats="0" applyPatternFormats="0" applyAlignmentFormats="0" applyWidthHeightFormats="1" dataCaption="Τιμές" updatedVersion="6" minRefreshableVersion="3" useAutoFormatting="1" subtotalHiddenItems="1" itemPrintTitles="1" createdVersion="6" indent="0" outline="1" outlineData="1" multipleFieldFilters="0" chartFormat="1">
  <location ref="A1:C11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s="1" x="0"/>
        <item x="1"/>
        <item s="1" x="2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/>
    </i>
    <i t="grand">
      <x/>
    </i>
  </colItems>
  <dataFields count="1">
    <dataField name="Μέσος όρος της στήλης Precision" fld="2" subtotal="average" baseField="0" baseItem="11527736" numFmtId="165"/>
  </dataFields>
  <chartFormats count="13">
    <chartFormat chart="0" format="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Μέσος όρος της στήλης Precis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1319840288">
        <x15:pivotRow count="2">
          <x15:c>
            <x15:v>0.06</x15:v>
          </x15:c>
          <x15:c>
            <x15:v>0.06</x15:v>
          </x15:c>
        </x15:pivotRow>
        <x15:pivotRow count="2">
          <x15:c>
            <x15:v>9.2499999999999999E-2</x15:v>
          </x15:c>
          <x15:c>
            <x15:v>9.2499999999999999E-2</x15:v>
          </x15:c>
        </x15:pivotRow>
        <x15:pivotRow count="2">
          <x15:c>
            <x15:v>0.11499999999999999</x15:v>
          </x15:c>
          <x15:c>
            <x15:v>0.11499999999999999</x15:v>
          </x15:c>
        </x15:pivotRow>
        <x15:pivotRow count="2">
          <x15:c>
            <x15:v>0.12000000000000002</x15:v>
          </x15:c>
          <x15:c>
            <x15:v>0.12000000000000002</x15:v>
          </x15:c>
        </x15:pivotRow>
        <x15:pivotRow count="2">
          <x15:c>
            <x15:v>8.7499999999999994E-2</x15:v>
          </x15:c>
          <x15:c>
            <x15:v>8.7499999999999994E-2</x15:v>
          </x15:c>
        </x15:pivotRow>
        <x15:pivotRow count="2">
          <x15:c>
            <x15:v>0.13</x15:v>
          </x15:c>
          <x15:c>
            <x15:v>0.13</x15:v>
          </x15:c>
        </x15:pivotRow>
        <x15:pivotRow count="2">
          <x15:c>
            <x15:v>0.13750000000000001</x15:v>
          </x15:c>
          <x15:c>
            <x15:v>0.13750000000000001</x15:v>
          </x15:c>
        </x15:pivotRow>
        <x15:pivotRow count="2">
          <x15:c>
            <x15:v>0.1225</x15:v>
          </x15:c>
          <x15:c>
            <x15:v>0.1225</x15:v>
          </x15:c>
        </x15:pivotRow>
        <x15:pivotRow count="2">
          <x15:c>
            <x15:v>0.10812500000000001</x15:v>
          </x15:c>
          <x15:c>
            <x15:v>0.10812500000000001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T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D9B92-22D4-4FBB-8C42-E8D42835CA50}" name="PivotChartTable21" cacheId="69" applyNumberFormats="0" applyBorderFormats="0" applyFontFormats="0" applyPatternFormats="0" applyAlignmentFormats="0" applyWidthHeightFormats="1" dataCaption="Τιμές" updatedVersion="6" minRefreshableVersion="3" useAutoFormatting="1" subtotalHiddenItems="1" itemPrintTitles="1" createdVersion="6" indent="0" outline="1" outlineData="1" multipleFieldFilters="0" chartFormat="1">
  <location ref="A1:C11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s="1" x="0"/>
        <item x="1"/>
        <item s="1" x="2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/>
    </i>
    <i t="grand">
      <x/>
    </i>
  </colItems>
  <dataFields count="1">
    <dataField name="Μέσος όρος της στήλης Recall" fld="2" subtotal="average" baseField="0" baseItem="49276376"/>
  </dataFields>
  <chartFormats count="13">
    <chartFormat chart="0" format="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Μέσος όρος της στήλης Recal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629764662">
        <x15:pivotRow count="2">
          <x15:c>
            <x15:v>0.46</x15:v>
          </x15:c>
          <x15:c>
            <x15:v>0.46</x15:v>
          </x15:c>
        </x15:pivotRow>
        <x15:pivotRow count="2">
          <x15:c>
            <x15:v>0.45</x15:v>
          </x15:c>
          <x15:c>
            <x15:v>0.45</x15:v>
          </x15:c>
        </x15:pivotRow>
        <x15:pivotRow count="2">
          <x15:c>
            <x15:v>0.41250000000000003</x15:v>
          </x15:c>
          <x15:c>
            <x15:v>0.41250000000000003</x15:v>
          </x15:c>
        </x15:pivotRow>
        <x15:pivotRow count="2">
          <x15:c>
            <x15:v>0.36749999999999999</x15:v>
          </x15:c>
          <x15:c>
            <x15:v>0.36749999999999999</x15:v>
          </x15:c>
        </x15:pivotRow>
        <x15:pivotRow count="2">
          <x15:c>
            <x15:v>0.51</x15:v>
          </x15:c>
          <x15:c>
            <x15:v>0.51</x15:v>
          </x15:c>
        </x15:pivotRow>
        <x15:pivotRow count="2">
          <x15:c>
            <x15:v>0.47</x15:v>
          </x15:c>
          <x15:c>
            <x15:v>0.47</x15:v>
          </x15:c>
        </x15:pivotRow>
        <x15:pivotRow count="2">
          <x15:c>
            <x15:v>0.4</x15:v>
          </x15:c>
          <x15:c>
            <x15:v>0.4</x15:v>
          </x15:c>
        </x15:pivotRow>
        <x15:pivotRow count="2">
          <x15:c>
            <x15:v>0.58499999999999996</x15:v>
          </x15:c>
          <x15:c>
            <x15:v>0.58499999999999996</x15:v>
          </x15:c>
        </x15:pivotRow>
        <x15:pivotRow count="2">
          <x15:c>
            <x15:v>0.45687500000000003</x15:v>
          </x15:c>
          <x15:c>
            <x15:v>0.45687500000000003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T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5A33C-5490-47D2-8A84-1B741E3461BE}" name="PivotChartTable22" cacheId="70" applyNumberFormats="0" applyBorderFormats="0" applyFontFormats="0" applyPatternFormats="0" applyAlignmentFormats="0" applyWidthHeightFormats="1" dataCaption="Τιμές" updatedVersion="6" minRefreshableVersion="3" useAutoFormatting="1" subtotalHiddenItems="1" itemPrintTitles="1" createdVersion="6" indent="0" outline="1" outlineData="1" multipleFieldFilters="0" chartFormat="1">
  <location ref="A1:C11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s="1" x="0"/>
        <item x="1"/>
        <item s="1" x="2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/>
    </i>
    <i t="grand">
      <x/>
    </i>
  </colItems>
  <dataFields count="1">
    <dataField name="Μέσος όρος της στήλης ROC-AUC" fld="2" subtotal="average" baseField="0" baseItem="49276376"/>
  </dataFields>
  <chartFormats count="13">
    <chartFormat chart="0" format="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Μέσος όρος της στήλης ROC-AUC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2108447102">
        <x15:pivotRow count="2">
          <x15:c>
            <x15:v>0.64500000000000002</x15:v>
          </x15:c>
          <x15:c>
            <x15:v>0.64500000000000002</x15:v>
          </x15:c>
        </x15:pivotRow>
        <x15:pivotRow count="2">
          <x15:c>
            <x15:v>0.80249999999999999</x15:v>
          </x15:c>
          <x15:c>
            <x15:v>0.80249999999999999</x15:v>
          </x15:c>
        </x15:pivotRow>
        <x15:pivotRow count="2">
          <x15:c>
            <x15:v>0.83750000000000002</x15:v>
          </x15:c>
          <x15:c>
            <x15:v>0.83750000000000002</x15:v>
          </x15:c>
        </x15:pivotRow>
        <x15:pivotRow count="2">
          <x15:c>
            <x15:v>0.83500000000000008</x15:v>
          </x15:c>
          <x15:c>
            <x15:v>0.83500000000000008</x15:v>
          </x15:c>
        </x15:pivotRow>
        <x15:pivotRow count="2">
          <x15:c>
            <x15:v>0.81749999999999989</x15:v>
          </x15:c>
          <x15:c>
            <x15:v>0.81749999999999989</x15:v>
          </x15:c>
        </x15:pivotRow>
        <x15:pivotRow count="2">
          <x15:c>
            <x15:v>0.85</x15:v>
          </x15:c>
          <x15:c>
            <x15:v>0.85</x15:v>
          </x15:c>
        </x15:pivotRow>
        <x15:pivotRow count="2">
          <x15:c>
            <x15:v>0.83500000000000008</x15:v>
          </x15:c>
          <x15:c>
            <x15:v>0.83500000000000008</x15:v>
          </x15:c>
        </x15:pivotRow>
        <x15:pivotRow count="2">
          <x15:c>
            <x15:v>0.83500000000000008</x15:v>
          </x15:c>
          <x15:c>
            <x15:v>0.83500000000000008</x15:v>
          </x15:c>
        </x15:pivotRow>
        <x15:pivotRow count="2">
          <x15:c>
            <x15:v>0.80718750000000006</x15:v>
          </x15:c>
          <x15:c>
            <x15:v>0.80718750000000006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T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77162-C012-4ADC-8BE9-F2BC327BE069}" name="PivotChartTable23" cacheId="71" applyNumberFormats="0" applyBorderFormats="0" applyFontFormats="0" applyPatternFormats="0" applyAlignmentFormats="0" applyWidthHeightFormats="1" dataCaption="Τιμές" updatedVersion="6" minRefreshableVersion="3" useAutoFormatting="1" subtotalHiddenItems="1" itemPrintTitles="1" createdVersion="6" indent="0" outline="1" outlineData="1" multipleFieldFilters="0" chartFormat="1">
  <location ref="A1:C11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s="1" x="0"/>
        <item x="1"/>
        <item s="1" x="2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/>
    </i>
    <i t="grand">
      <x/>
    </i>
  </colItems>
  <dataFields count="1">
    <dataField name="Μέσος όρος της στήλης Balanced_Accuracy" fld="2" subtotal="average" baseField="0" baseItem="11527736" numFmtId="165"/>
  </dataFields>
  <chartFormats count="12">
    <chartFormat chart="0" format="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Μέσος όρος της στήλης Balanced_Accuracy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128055464">
        <x15:pivotRow count="2">
          <x15:c>
            <x15:v>0.64562969171792373</x15:v>
          </x15:c>
          <x15:c>
            <x15:v>0.64562969171792373</x15:v>
          </x15:c>
        </x15:pivotRow>
        <x15:pivotRow count="2">
          <x15:c>
            <x15:v>0.67350419712302934</x15:v>
          </x15:c>
          <x15:c>
            <x15:v>0.67350419712302934</x15:v>
          </x15:c>
        </x15:pivotRow>
        <x15:pivotRow count="2">
          <x15:c>
            <x15:v>0.66867534852761723</x15:v>
          </x15:c>
          <x15:c>
            <x15:v>0.66867534852761723</x15:v>
          </x15:c>
        </x15:pivotRow>
        <x15:pivotRow count="2">
          <x15:c>
            <x15:v>0.6516087430818347</x15:v>
          </x15:c>
          <x15:c>
            <x15:v>0.6516087430818347</x15:v>
          </x15:c>
        </x15:pivotRow>
        <x15:pivotRow count="2">
          <x15:c>
            <x15:v>0.69428873864434781</x15:v>
          </x15:c>
          <x15:c>
            <x15:v>0.69428873864434781</x15:v>
          </x15:c>
        </x15:pivotRow>
        <x15:pivotRow count="2">
          <x15:c>
            <x15:v>0.69791422707606587</x15:v>
          </x15:c>
          <x15:c>
            <x15:v>0.69791422707606587</x15:v>
          </x15:c>
        </x15:pivotRow>
        <x15:pivotRow count="2">
          <x15:c>
            <x15:v>0.66955283074685379</x15:v>
          </x15:c>
          <x15:c>
            <x15:v>0.66955283074685379</x15:v>
          </x15:c>
        </x15:pivotRow>
        <x15:pivotRow count="2">
          <x15:c>
            <x15:v>0.74166045213061005</x15:v>
          </x15:c>
          <x15:c>
            <x15:v>0.74166045213061005</x15:v>
          </x15:c>
        </x15:pivotRow>
        <x15:pivotRow count="2">
          <x15:c>
            <x15:v>0.68035427863103548</x15:v>
          </x15:c>
          <x15:c>
            <x15:v>0.68035427863103548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T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DBEB5-B5D3-4262-B46F-96E449EB6E4E}" name="PivotChartTable24" cacheId="72" applyNumberFormats="0" applyBorderFormats="0" applyFontFormats="0" applyPatternFormats="0" applyAlignmentFormats="0" applyWidthHeightFormats="1" dataCaption="Τιμές" updatedVersion="6" minRefreshableVersion="3" useAutoFormatting="1" itemPrintTitles="1" createdVersion="6" indent="0" outline="1" outlineData="1" multipleFieldFilters="0" chartFormat="1">
  <location ref="A1:C11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s="1" x="0"/>
        <item x="1"/>
        <item s="1" x="2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/>
    </i>
    <i t="grand">
      <x/>
    </i>
  </colItems>
  <dataFields count="1">
    <dataField name="Μέσος όρος της στήλης Specificity" fld="2" subtotal="average" baseField="0" baseItem="11527736" numFmtId="164"/>
  </dataFields>
  <chartFormats count="13">
    <chartFormat chart="0" format="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Μέσος όρος της στήλης Specificity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1315437732">
        <x15:pivotRow count="2">
          <x15:c>
            <x15:v>0.83158196408100882</x15:v>
          </x15:c>
          <x15:c>
            <x15:v>0.83158196408100882</x15:v>
          </x15:c>
        </x15:pivotRow>
        <x15:pivotRow count="2">
          <x15:c>
            <x15:v>0.89539549102025218</x15:v>
          </x15:c>
          <x15:c>
            <x15:v>0.89539549102025218</x15:v>
          </x15:c>
        </x15:pivotRow>
        <x15:pivotRow count="2">
          <x15:c>
            <x15:v>0.92606037447458922</x15:v>
          </x15:c>
          <x15:c>
            <x15:v>0.92606037447458922</x15:v>
          </x15:c>
        </x15:pivotRow>
        <x15:pivotRow count="2">
          <x15:c>
            <x15:v>0.93628200229270153</x15:v>
          </x15:c>
          <x15:c>
            <x15:v>0.93628200229270153</x15:v>
          </x15:c>
        </x15:pivotRow>
        <x15:pivotRow count="2">
          <x15:c>
            <x15:v>0.87648070309514703</x15:v>
          </x15:c>
          <x15:c>
            <x15:v>0.87648070309514703</x15:v>
          </x15:c>
        </x15:pivotRow>
        <x15:pivotRow count="2">
          <x15:c>
            <x15:v>0.92405426060374474</x15:v>
          </x15:c>
          <x15:c>
            <x15:v>0.92405426060374474</x15:v>
          </x15:c>
        </x15:pivotRow>
        <x15:pivotRow count="2">
          <x15:c>
            <x15:v>0.93991211310661071</x15:v>
          </x15:c>
          <x15:c>
            <x15:v>0.93991211310661071</x15:v>
          </x15:c>
        </x15:pivotRow>
        <x15:pivotRow count="2">
          <x15:c>
            <x15:v>0.89864348490638135</x15:v>
          </x15:c>
          <x15:c>
            <x15:v>0.89864348490638135</x15:v>
          </x15:c>
        </x15:pivotRow>
        <x15:pivotRow count="2">
          <x15:c>
            <x15:v>0.90355129919755439</x15:v>
          </x15:c>
          <x15:c>
            <x15:v>0.90355129919755439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T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topLeftCell="H31" zoomScale="106" zoomScaleNormal="106" workbookViewId="0">
      <selection activeCell="AG69" sqref="AG69"/>
    </sheetView>
  </sheetViews>
  <sheetFormatPr defaultRowHeight="15" x14ac:dyDescent="0.25"/>
  <cols>
    <col min="1" max="1" width="18" bestFit="1" customWidth="1"/>
    <col min="6" max="6" width="4.42578125" bestFit="1" customWidth="1"/>
    <col min="7" max="7" width="5.5703125" bestFit="1" customWidth="1"/>
    <col min="8" max="9" width="4.42578125" bestFit="1" customWidth="1"/>
    <col min="11" max="11" width="12" bestFit="1" customWidth="1"/>
    <col min="13" max="13" width="6.28515625" bestFit="1" customWidth="1"/>
    <col min="14" max="14" width="5" bestFit="1" customWidth="1"/>
    <col min="16" max="16" width="13.5703125" bestFit="1" customWidth="1"/>
    <col min="17" max="17" width="12" bestFit="1" customWidth="1"/>
    <col min="18" max="18" width="13.140625" bestFit="1" customWidth="1"/>
    <col min="19" max="19" width="12" bestFit="1" customWidth="1"/>
    <col min="20" max="20" width="18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t="s">
        <v>19</v>
      </c>
      <c r="B2" t="s">
        <v>27</v>
      </c>
      <c r="C2" t="s">
        <v>29</v>
      </c>
      <c r="D2">
        <v>744</v>
      </c>
      <c r="E2">
        <v>186</v>
      </c>
      <c r="F2">
        <v>79</v>
      </c>
      <c r="G2">
        <v>523</v>
      </c>
      <c r="H2">
        <v>35</v>
      </c>
      <c r="I2">
        <v>107</v>
      </c>
      <c r="J2">
        <v>0.87</v>
      </c>
      <c r="K2">
        <v>0.80913978494623651</v>
      </c>
      <c r="L2">
        <v>0.69</v>
      </c>
      <c r="M2">
        <v>0.42</v>
      </c>
      <c r="N2">
        <v>0.53</v>
      </c>
      <c r="O2">
        <f>(F2+G2)/(F2+G2+H2+I2)</f>
        <v>0.80913978494623651</v>
      </c>
      <c r="P2">
        <f>F2/(F2+H2)</f>
        <v>0.69298245614035092</v>
      </c>
      <c r="Q2">
        <f>F2/(F2+I2)</f>
        <v>0.42473118279569894</v>
      </c>
      <c r="R2">
        <f>2*(P2*Q2)/(P2+Q2)</f>
        <v>0.52666666666666673</v>
      </c>
      <c r="S2">
        <f>G2/(G2+H2)</f>
        <v>0.93727598566308246</v>
      </c>
      <c r="T2">
        <f>1/2*(F2/(F2+I2)+G2/(G2+H2))</f>
        <v>0.68100358422939067</v>
      </c>
    </row>
    <row r="3" spans="1:20" x14ac:dyDescent="0.25">
      <c r="A3" t="s">
        <v>19</v>
      </c>
      <c r="B3" t="s">
        <v>28</v>
      </c>
      <c r="C3" t="s">
        <v>29</v>
      </c>
      <c r="D3">
        <v>744</v>
      </c>
      <c r="E3">
        <v>186</v>
      </c>
      <c r="F3">
        <v>31</v>
      </c>
      <c r="G3">
        <v>2399</v>
      </c>
      <c r="H3">
        <v>218</v>
      </c>
      <c r="I3">
        <v>31</v>
      </c>
      <c r="J3">
        <v>0.83</v>
      </c>
      <c r="K3">
        <v>0.90705487122060469</v>
      </c>
      <c r="L3">
        <v>0.12</v>
      </c>
      <c r="M3">
        <v>0.5</v>
      </c>
      <c r="N3">
        <v>0.2</v>
      </c>
      <c r="O3">
        <f t="shared" ref="O3:O65" si="0">(F3+G3)/(F3+G3+H3+I3)</f>
        <v>0.90705487122060469</v>
      </c>
      <c r="P3">
        <f t="shared" ref="P3:P65" si="1">F3/(F3+H3)</f>
        <v>0.12449799196787148</v>
      </c>
      <c r="Q3">
        <f t="shared" ref="Q3:Q65" si="2">F3/(F3+I3)</f>
        <v>0.5</v>
      </c>
      <c r="R3">
        <f t="shared" ref="R3:R65" si="3">2*(P3*Q3)/(P3+Q3)</f>
        <v>0.19935691318327972</v>
      </c>
      <c r="S3">
        <f t="shared" ref="S3:S65" si="4">G3/(G3+H3)</f>
        <v>0.9166985097439817</v>
      </c>
      <c r="T3">
        <f t="shared" ref="T3:T65" si="5">1/2*(F3/(F3+I3)+G3/(G3+H3))</f>
        <v>0.70834925487199085</v>
      </c>
    </row>
    <row r="4" spans="1:20" x14ac:dyDescent="0.25">
      <c r="A4" t="s">
        <v>20</v>
      </c>
      <c r="B4" t="s">
        <v>27</v>
      </c>
      <c r="C4" t="s">
        <v>29</v>
      </c>
      <c r="D4">
        <v>744</v>
      </c>
      <c r="E4">
        <v>186</v>
      </c>
      <c r="F4">
        <v>69</v>
      </c>
      <c r="G4">
        <v>526</v>
      </c>
      <c r="H4">
        <v>32</v>
      </c>
      <c r="I4">
        <v>117</v>
      </c>
      <c r="J4">
        <v>0.87</v>
      </c>
      <c r="K4">
        <v>0.79973118279569888</v>
      </c>
      <c r="L4">
        <v>0.68</v>
      </c>
      <c r="M4">
        <v>0.37</v>
      </c>
      <c r="N4">
        <v>0.48</v>
      </c>
      <c r="O4">
        <f t="shared" si="0"/>
        <v>0.79973118279569888</v>
      </c>
      <c r="P4">
        <f t="shared" si="1"/>
        <v>0.68316831683168322</v>
      </c>
      <c r="Q4">
        <f t="shared" si="2"/>
        <v>0.37096774193548387</v>
      </c>
      <c r="R4">
        <f t="shared" si="3"/>
        <v>0.48083623693379796</v>
      </c>
      <c r="S4">
        <f t="shared" si="4"/>
        <v>0.94265232974910396</v>
      </c>
      <c r="T4">
        <f t="shared" si="5"/>
        <v>0.65681003584229392</v>
      </c>
    </row>
    <row r="5" spans="1:20" x14ac:dyDescent="0.25">
      <c r="A5" t="s">
        <v>20</v>
      </c>
      <c r="B5" t="s">
        <v>28</v>
      </c>
      <c r="C5" t="s">
        <v>29</v>
      </c>
      <c r="D5">
        <v>744</v>
      </c>
      <c r="E5">
        <v>186</v>
      </c>
      <c r="F5">
        <v>30</v>
      </c>
      <c r="G5">
        <v>2431</v>
      </c>
      <c r="H5">
        <v>186</v>
      </c>
      <c r="I5">
        <v>32</v>
      </c>
      <c r="J5">
        <v>0.83</v>
      </c>
      <c r="K5">
        <v>0.9186263531168346</v>
      </c>
      <c r="L5">
        <v>0.14000000000000001</v>
      </c>
      <c r="M5">
        <v>0.48</v>
      </c>
      <c r="N5">
        <v>0.22</v>
      </c>
      <c r="O5">
        <f t="shared" si="0"/>
        <v>0.9186263531168346</v>
      </c>
      <c r="P5">
        <f t="shared" si="1"/>
        <v>0.1388888888888889</v>
      </c>
      <c r="Q5">
        <f t="shared" si="2"/>
        <v>0.4838709677419355</v>
      </c>
      <c r="R5">
        <f t="shared" si="3"/>
        <v>0.21582733812949645</v>
      </c>
      <c r="S5">
        <f t="shared" si="4"/>
        <v>0.9289262514329385</v>
      </c>
      <c r="T5">
        <f t="shared" si="5"/>
        <v>0.70639860958743705</v>
      </c>
    </row>
    <row r="6" spans="1:20" x14ac:dyDescent="0.25">
      <c r="A6" t="s">
        <v>21</v>
      </c>
      <c r="B6" t="s">
        <v>27</v>
      </c>
      <c r="C6" t="s">
        <v>29</v>
      </c>
      <c r="D6">
        <v>744</v>
      </c>
      <c r="E6">
        <v>186</v>
      </c>
      <c r="F6">
        <v>186</v>
      </c>
      <c r="G6">
        <v>558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f t="shared" si="0"/>
        <v>1</v>
      </c>
      <c r="P6">
        <f t="shared" si="1"/>
        <v>1</v>
      </c>
      <c r="Q6">
        <f t="shared" si="2"/>
        <v>1</v>
      </c>
      <c r="R6">
        <f t="shared" si="3"/>
        <v>1</v>
      </c>
      <c r="S6">
        <f t="shared" si="4"/>
        <v>1</v>
      </c>
      <c r="T6">
        <f t="shared" si="5"/>
        <v>1</v>
      </c>
    </row>
    <row r="7" spans="1:20" x14ac:dyDescent="0.25">
      <c r="A7" t="s">
        <v>21</v>
      </c>
      <c r="B7" t="s">
        <v>28</v>
      </c>
      <c r="C7" t="s">
        <v>29</v>
      </c>
      <c r="D7">
        <v>744</v>
      </c>
      <c r="E7">
        <v>186</v>
      </c>
      <c r="F7">
        <v>34</v>
      </c>
      <c r="G7">
        <v>2120</v>
      </c>
      <c r="H7">
        <v>497</v>
      </c>
      <c r="I7">
        <v>28</v>
      </c>
      <c r="J7">
        <v>0.68</v>
      </c>
      <c r="K7">
        <v>0.80403135498320266</v>
      </c>
      <c r="L7">
        <v>0.06</v>
      </c>
      <c r="M7">
        <v>0.55000000000000004</v>
      </c>
      <c r="N7">
        <v>0.11</v>
      </c>
      <c r="O7">
        <f t="shared" si="0"/>
        <v>0.80403135498320266</v>
      </c>
      <c r="P7">
        <f t="shared" si="1"/>
        <v>6.4030131826741998E-2</v>
      </c>
      <c r="Q7">
        <f t="shared" si="2"/>
        <v>0.54838709677419351</v>
      </c>
      <c r="R7">
        <f t="shared" si="3"/>
        <v>0.11467116357504216</v>
      </c>
      <c r="S7">
        <f t="shared" si="4"/>
        <v>0.8100878868933894</v>
      </c>
      <c r="T7">
        <f t="shared" si="5"/>
        <v>0.67923749183379145</v>
      </c>
    </row>
    <row r="8" spans="1:20" x14ac:dyDescent="0.25">
      <c r="A8" t="s">
        <v>22</v>
      </c>
      <c r="B8" t="s">
        <v>27</v>
      </c>
      <c r="C8" t="s">
        <v>29</v>
      </c>
      <c r="D8">
        <v>744</v>
      </c>
      <c r="E8">
        <v>186</v>
      </c>
      <c r="F8">
        <v>186</v>
      </c>
      <c r="G8">
        <v>558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f t="shared" si="0"/>
        <v>1</v>
      </c>
      <c r="P8">
        <f t="shared" si="1"/>
        <v>1</v>
      </c>
      <c r="Q8">
        <f t="shared" si="2"/>
        <v>1</v>
      </c>
      <c r="R8">
        <f t="shared" si="3"/>
        <v>1</v>
      </c>
      <c r="S8">
        <f t="shared" si="4"/>
        <v>1</v>
      </c>
      <c r="T8">
        <f t="shared" si="5"/>
        <v>1</v>
      </c>
    </row>
    <row r="9" spans="1:20" x14ac:dyDescent="0.25">
      <c r="A9" t="s">
        <v>22</v>
      </c>
      <c r="B9" t="s">
        <v>28</v>
      </c>
      <c r="C9" t="s">
        <v>29</v>
      </c>
      <c r="D9">
        <v>744</v>
      </c>
      <c r="E9">
        <v>186</v>
      </c>
      <c r="F9">
        <v>33</v>
      </c>
      <c r="G9">
        <v>2390</v>
      </c>
      <c r="H9">
        <v>227</v>
      </c>
      <c r="I9">
        <v>29</v>
      </c>
      <c r="J9">
        <v>0.86</v>
      </c>
      <c r="K9">
        <v>0.90444195595371413</v>
      </c>
      <c r="L9">
        <v>0.13</v>
      </c>
      <c r="M9">
        <v>0.53</v>
      </c>
      <c r="N9">
        <v>0.2</v>
      </c>
      <c r="O9">
        <f t="shared" si="0"/>
        <v>0.90444195595371413</v>
      </c>
      <c r="P9">
        <f t="shared" si="1"/>
        <v>0.12692307692307692</v>
      </c>
      <c r="Q9">
        <f t="shared" si="2"/>
        <v>0.532258064516129</v>
      </c>
      <c r="R9">
        <f t="shared" si="3"/>
        <v>0.20496894409937888</v>
      </c>
      <c r="S9">
        <f t="shared" si="4"/>
        <v>0.91325945739396253</v>
      </c>
      <c r="T9">
        <f t="shared" si="5"/>
        <v>0.72275876095504576</v>
      </c>
    </row>
    <row r="10" spans="1:20" x14ac:dyDescent="0.25">
      <c r="A10" t="s">
        <v>23</v>
      </c>
      <c r="B10" t="s">
        <v>27</v>
      </c>
      <c r="C10" t="s">
        <v>29</v>
      </c>
      <c r="D10">
        <v>744</v>
      </c>
      <c r="E10">
        <v>186</v>
      </c>
      <c r="F10">
        <v>115</v>
      </c>
      <c r="G10">
        <v>517</v>
      </c>
      <c r="H10">
        <v>41</v>
      </c>
      <c r="I10">
        <v>71</v>
      </c>
      <c r="J10">
        <v>0.91</v>
      </c>
      <c r="K10">
        <v>0.84946236559139787</v>
      </c>
      <c r="L10">
        <v>0.74</v>
      </c>
      <c r="M10">
        <v>0.62</v>
      </c>
      <c r="N10">
        <v>0.67</v>
      </c>
      <c r="O10">
        <f t="shared" si="0"/>
        <v>0.84946236559139787</v>
      </c>
      <c r="P10">
        <f t="shared" si="1"/>
        <v>0.73717948717948723</v>
      </c>
      <c r="Q10">
        <f t="shared" si="2"/>
        <v>0.61827956989247312</v>
      </c>
      <c r="R10">
        <f t="shared" si="3"/>
        <v>0.67251461988304106</v>
      </c>
      <c r="S10">
        <f t="shared" si="4"/>
        <v>0.92652329749103945</v>
      </c>
      <c r="T10">
        <f t="shared" si="5"/>
        <v>0.77240143369175629</v>
      </c>
    </row>
    <row r="11" spans="1:20" x14ac:dyDescent="0.25">
      <c r="A11" t="s">
        <v>23</v>
      </c>
      <c r="B11" t="s">
        <v>28</v>
      </c>
      <c r="C11" t="s">
        <v>29</v>
      </c>
      <c r="D11">
        <v>744</v>
      </c>
      <c r="E11">
        <v>186</v>
      </c>
      <c r="F11">
        <v>33</v>
      </c>
      <c r="G11">
        <v>2311</v>
      </c>
      <c r="H11">
        <v>306</v>
      </c>
      <c r="I11">
        <v>29</v>
      </c>
      <c r="J11">
        <v>0.82</v>
      </c>
      <c r="K11">
        <v>0.87495334079880549</v>
      </c>
      <c r="L11">
        <v>0.1</v>
      </c>
      <c r="M11">
        <v>0.53</v>
      </c>
      <c r="N11">
        <v>0.16</v>
      </c>
      <c r="O11">
        <f t="shared" si="0"/>
        <v>0.87495334079880549</v>
      </c>
      <c r="P11">
        <f t="shared" si="1"/>
        <v>9.7345132743362831E-2</v>
      </c>
      <c r="Q11">
        <f t="shared" si="2"/>
        <v>0.532258064516129</v>
      </c>
      <c r="R11">
        <f t="shared" si="3"/>
        <v>0.16458852867830423</v>
      </c>
      <c r="S11">
        <f t="shared" si="4"/>
        <v>0.88307222009935038</v>
      </c>
      <c r="T11">
        <f t="shared" si="5"/>
        <v>0.70766514230773969</v>
      </c>
    </row>
    <row r="12" spans="1:20" x14ac:dyDescent="0.25">
      <c r="A12" t="s">
        <v>24</v>
      </c>
      <c r="B12" t="s">
        <v>27</v>
      </c>
      <c r="C12" t="s">
        <v>29</v>
      </c>
      <c r="D12">
        <v>744</v>
      </c>
      <c r="E12">
        <v>186</v>
      </c>
      <c r="F12">
        <v>86</v>
      </c>
      <c r="G12">
        <v>504</v>
      </c>
      <c r="H12">
        <v>54</v>
      </c>
      <c r="I12">
        <v>100</v>
      </c>
      <c r="J12">
        <v>0.85</v>
      </c>
      <c r="K12">
        <v>0.793010752688172</v>
      </c>
      <c r="L12">
        <v>0.61</v>
      </c>
      <c r="M12">
        <v>0.46</v>
      </c>
      <c r="N12">
        <v>0.53</v>
      </c>
      <c r="O12">
        <f t="shared" si="0"/>
        <v>0.793010752688172</v>
      </c>
      <c r="P12">
        <f t="shared" si="1"/>
        <v>0.61428571428571432</v>
      </c>
      <c r="Q12">
        <f t="shared" si="2"/>
        <v>0.46236559139784944</v>
      </c>
      <c r="R12">
        <f t="shared" si="3"/>
        <v>0.52760736196319014</v>
      </c>
      <c r="S12">
        <f t="shared" si="4"/>
        <v>0.90322580645161288</v>
      </c>
      <c r="T12">
        <f t="shared" si="5"/>
        <v>0.68279569892473113</v>
      </c>
    </row>
    <row r="13" spans="1:20" x14ac:dyDescent="0.25">
      <c r="A13" t="s">
        <v>24</v>
      </c>
      <c r="B13" t="s">
        <v>28</v>
      </c>
      <c r="C13" t="s">
        <v>29</v>
      </c>
      <c r="D13">
        <v>744</v>
      </c>
      <c r="E13">
        <v>186</v>
      </c>
      <c r="F13">
        <v>30</v>
      </c>
      <c r="G13">
        <v>2318</v>
      </c>
      <c r="H13">
        <v>299</v>
      </c>
      <c r="I13">
        <v>32</v>
      </c>
      <c r="J13">
        <v>0.82</v>
      </c>
      <c r="K13">
        <v>0.8764464352370287</v>
      </c>
      <c r="L13">
        <v>0.09</v>
      </c>
      <c r="M13">
        <v>0.48</v>
      </c>
      <c r="N13">
        <v>0.15</v>
      </c>
      <c r="O13">
        <f t="shared" si="0"/>
        <v>0.8764464352370287</v>
      </c>
      <c r="P13">
        <f t="shared" si="1"/>
        <v>9.1185410334346503E-2</v>
      </c>
      <c r="Q13">
        <f t="shared" si="2"/>
        <v>0.4838709677419355</v>
      </c>
      <c r="R13">
        <f t="shared" si="3"/>
        <v>0.15345268542199489</v>
      </c>
      <c r="S13">
        <f t="shared" si="4"/>
        <v>0.88574703859380965</v>
      </c>
      <c r="T13">
        <f t="shared" si="5"/>
        <v>0.68480900316787263</v>
      </c>
    </row>
    <row r="14" spans="1:20" x14ac:dyDescent="0.25">
      <c r="A14" t="s">
        <v>25</v>
      </c>
      <c r="B14" t="s">
        <v>27</v>
      </c>
      <c r="C14" t="s">
        <v>29</v>
      </c>
      <c r="D14">
        <v>744</v>
      </c>
      <c r="E14">
        <v>186</v>
      </c>
      <c r="F14">
        <v>95</v>
      </c>
      <c r="G14">
        <v>528</v>
      </c>
      <c r="H14">
        <v>30</v>
      </c>
      <c r="I14">
        <v>91</v>
      </c>
      <c r="J14">
        <v>0.9</v>
      </c>
      <c r="K14">
        <v>0.8373655913978495</v>
      </c>
      <c r="L14">
        <v>0.76</v>
      </c>
      <c r="M14">
        <v>0.51</v>
      </c>
      <c r="N14">
        <v>0.61</v>
      </c>
      <c r="O14">
        <f t="shared" si="0"/>
        <v>0.8373655913978495</v>
      </c>
      <c r="P14">
        <f t="shared" si="1"/>
        <v>0.76</v>
      </c>
      <c r="Q14">
        <f t="shared" si="2"/>
        <v>0.510752688172043</v>
      </c>
      <c r="R14">
        <f t="shared" si="3"/>
        <v>0.61093247588424437</v>
      </c>
      <c r="S14">
        <f t="shared" si="4"/>
        <v>0.94623655913978499</v>
      </c>
      <c r="T14">
        <f t="shared" si="5"/>
        <v>0.728494623655914</v>
      </c>
    </row>
    <row r="15" spans="1:20" x14ac:dyDescent="0.25">
      <c r="A15" t="s">
        <v>25</v>
      </c>
      <c r="B15" t="s">
        <v>28</v>
      </c>
      <c r="C15" t="s">
        <v>29</v>
      </c>
      <c r="D15">
        <v>744</v>
      </c>
      <c r="E15">
        <v>186</v>
      </c>
      <c r="F15">
        <v>32</v>
      </c>
      <c r="G15">
        <v>2422</v>
      </c>
      <c r="H15">
        <v>195</v>
      </c>
      <c r="I15">
        <v>30</v>
      </c>
      <c r="J15">
        <v>0.85</v>
      </c>
      <c r="K15">
        <v>0.91601343784994405</v>
      </c>
      <c r="L15">
        <v>0.14000000000000001</v>
      </c>
      <c r="M15">
        <v>0.52</v>
      </c>
      <c r="N15">
        <v>0.22</v>
      </c>
      <c r="O15">
        <f t="shared" si="0"/>
        <v>0.91601343784994405</v>
      </c>
      <c r="P15">
        <f t="shared" si="1"/>
        <v>0.14096916299559473</v>
      </c>
      <c r="Q15">
        <f t="shared" si="2"/>
        <v>0.5161290322580645</v>
      </c>
      <c r="R15">
        <f t="shared" si="3"/>
        <v>0.22145328719723184</v>
      </c>
      <c r="S15">
        <f t="shared" si="4"/>
        <v>0.92548719908291932</v>
      </c>
      <c r="T15">
        <f t="shared" si="5"/>
        <v>0.72080811567049197</v>
      </c>
    </row>
    <row r="16" spans="1:20" x14ac:dyDescent="0.25">
      <c r="A16" t="s">
        <v>26</v>
      </c>
      <c r="B16" t="s">
        <v>27</v>
      </c>
      <c r="C16" t="s">
        <v>29</v>
      </c>
      <c r="D16">
        <v>744</v>
      </c>
      <c r="E16">
        <v>186</v>
      </c>
      <c r="F16">
        <v>186</v>
      </c>
      <c r="G16">
        <v>558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f t="shared" si="0"/>
        <v>1</v>
      </c>
      <c r="P16">
        <f t="shared" si="1"/>
        <v>1</v>
      </c>
      <c r="Q16">
        <f t="shared" si="2"/>
        <v>1</v>
      </c>
      <c r="R16">
        <f t="shared" si="3"/>
        <v>1</v>
      </c>
      <c r="S16">
        <f t="shared" si="4"/>
        <v>1</v>
      </c>
      <c r="T16">
        <f t="shared" si="5"/>
        <v>1</v>
      </c>
    </row>
    <row r="17" spans="1:20" x14ac:dyDescent="0.25">
      <c r="A17" t="s">
        <v>26</v>
      </c>
      <c r="B17" t="s">
        <v>28</v>
      </c>
      <c r="C17" t="s">
        <v>29</v>
      </c>
      <c r="D17">
        <v>744</v>
      </c>
      <c r="E17">
        <v>186</v>
      </c>
      <c r="F17">
        <v>40</v>
      </c>
      <c r="G17">
        <v>2313</v>
      </c>
      <c r="H17">
        <v>304</v>
      </c>
      <c r="I17">
        <v>22</v>
      </c>
      <c r="J17">
        <v>0.84</v>
      </c>
      <c r="K17">
        <v>0.87831280328480776</v>
      </c>
      <c r="L17">
        <v>0.12</v>
      </c>
      <c r="M17">
        <v>0.65</v>
      </c>
      <c r="N17">
        <v>0.2</v>
      </c>
      <c r="O17">
        <f t="shared" si="0"/>
        <v>0.87831280328480776</v>
      </c>
      <c r="P17">
        <f t="shared" si="1"/>
        <v>0.11627906976744186</v>
      </c>
      <c r="Q17">
        <f t="shared" si="2"/>
        <v>0.64516129032258063</v>
      </c>
      <c r="R17">
        <f t="shared" si="3"/>
        <v>0.19704433497536947</v>
      </c>
      <c r="S17">
        <f t="shared" si="4"/>
        <v>0.88383645395491017</v>
      </c>
      <c r="T17">
        <f t="shared" si="5"/>
        <v>0.76449887213874534</v>
      </c>
    </row>
    <row r="18" spans="1:20" x14ac:dyDescent="0.25">
      <c r="A18" t="s">
        <v>19</v>
      </c>
      <c r="B18" t="s">
        <v>27</v>
      </c>
      <c r="C18" t="s">
        <v>29</v>
      </c>
      <c r="D18">
        <v>744</v>
      </c>
      <c r="E18">
        <v>186</v>
      </c>
      <c r="F18">
        <v>70</v>
      </c>
      <c r="G18">
        <v>522</v>
      </c>
      <c r="H18">
        <v>36</v>
      </c>
      <c r="I18">
        <v>116</v>
      </c>
      <c r="J18">
        <v>0.83</v>
      </c>
      <c r="K18">
        <v>0.79569892473118276</v>
      </c>
      <c r="L18">
        <v>0.66</v>
      </c>
      <c r="M18">
        <v>0.38</v>
      </c>
      <c r="N18">
        <v>0.48</v>
      </c>
      <c r="O18">
        <f t="shared" si="0"/>
        <v>0.79569892473118276</v>
      </c>
      <c r="P18">
        <f t="shared" si="1"/>
        <v>0.660377358490566</v>
      </c>
      <c r="Q18">
        <f t="shared" si="2"/>
        <v>0.37634408602150538</v>
      </c>
      <c r="R18">
        <f t="shared" si="3"/>
        <v>0.47945205479452058</v>
      </c>
      <c r="S18">
        <f t="shared" si="4"/>
        <v>0.93548387096774188</v>
      </c>
      <c r="T18">
        <f t="shared" si="5"/>
        <v>0.65591397849462363</v>
      </c>
    </row>
    <row r="19" spans="1:20" x14ac:dyDescent="0.25">
      <c r="A19" t="s">
        <v>19</v>
      </c>
      <c r="B19" t="s">
        <v>28</v>
      </c>
      <c r="C19" t="s">
        <v>29</v>
      </c>
      <c r="D19">
        <v>744</v>
      </c>
      <c r="E19">
        <v>186</v>
      </c>
      <c r="F19">
        <v>31</v>
      </c>
      <c r="G19">
        <v>2438</v>
      </c>
      <c r="H19">
        <v>179</v>
      </c>
      <c r="I19">
        <v>31</v>
      </c>
      <c r="J19">
        <v>0.87</v>
      </c>
      <c r="K19">
        <v>0.92161254199328102</v>
      </c>
      <c r="L19">
        <v>0.15</v>
      </c>
      <c r="M19">
        <v>0.5</v>
      </c>
      <c r="N19">
        <v>0.23</v>
      </c>
      <c r="O19">
        <f t="shared" si="0"/>
        <v>0.92161254199328102</v>
      </c>
      <c r="P19">
        <f t="shared" si="1"/>
        <v>0.14761904761904762</v>
      </c>
      <c r="Q19">
        <f t="shared" si="2"/>
        <v>0.5</v>
      </c>
      <c r="R19">
        <f t="shared" si="3"/>
        <v>0.22794117647058823</v>
      </c>
      <c r="S19">
        <f t="shared" si="4"/>
        <v>0.93160106992739777</v>
      </c>
      <c r="T19">
        <f t="shared" si="5"/>
        <v>0.71580053496369889</v>
      </c>
    </row>
    <row r="20" spans="1:20" x14ac:dyDescent="0.25">
      <c r="A20" t="s">
        <v>20</v>
      </c>
      <c r="B20" t="s">
        <v>27</v>
      </c>
      <c r="C20" t="s">
        <v>29</v>
      </c>
      <c r="D20">
        <v>744</v>
      </c>
      <c r="E20">
        <v>186</v>
      </c>
      <c r="F20">
        <v>57</v>
      </c>
      <c r="G20">
        <v>529</v>
      </c>
      <c r="H20">
        <v>29</v>
      </c>
      <c r="I20">
        <v>129</v>
      </c>
      <c r="J20">
        <v>0.83</v>
      </c>
      <c r="K20">
        <v>0.7876344086021505</v>
      </c>
      <c r="L20">
        <v>0.66</v>
      </c>
      <c r="M20">
        <v>0.31</v>
      </c>
      <c r="N20">
        <v>0.42</v>
      </c>
      <c r="O20">
        <f t="shared" si="0"/>
        <v>0.7876344086021505</v>
      </c>
      <c r="P20">
        <f t="shared" si="1"/>
        <v>0.66279069767441856</v>
      </c>
      <c r="Q20">
        <f t="shared" si="2"/>
        <v>0.30645161290322581</v>
      </c>
      <c r="R20">
        <f t="shared" si="3"/>
        <v>0.41911764705882354</v>
      </c>
      <c r="S20">
        <f t="shared" si="4"/>
        <v>0.94802867383512546</v>
      </c>
      <c r="T20">
        <f t="shared" si="5"/>
        <v>0.62724014336917566</v>
      </c>
    </row>
    <row r="21" spans="1:20" x14ac:dyDescent="0.25">
      <c r="A21" t="s">
        <v>20</v>
      </c>
      <c r="B21" t="s">
        <v>28</v>
      </c>
      <c r="C21" t="s">
        <v>29</v>
      </c>
      <c r="D21">
        <v>744</v>
      </c>
      <c r="E21">
        <v>186</v>
      </c>
      <c r="F21">
        <v>27</v>
      </c>
      <c r="G21">
        <v>2473</v>
      </c>
      <c r="H21">
        <v>144</v>
      </c>
      <c r="I21">
        <v>35</v>
      </c>
      <c r="J21">
        <v>0.86</v>
      </c>
      <c r="K21">
        <v>0.93318402388951105</v>
      </c>
      <c r="L21">
        <v>0.16</v>
      </c>
      <c r="M21">
        <v>0.44</v>
      </c>
      <c r="N21">
        <v>0.23</v>
      </c>
      <c r="O21">
        <f t="shared" si="0"/>
        <v>0.93318402388951105</v>
      </c>
      <c r="P21">
        <f t="shared" si="1"/>
        <v>0.15789473684210525</v>
      </c>
      <c r="Q21">
        <f t="shared" si="2"/>
        <v>0.43548387096774194</v>
      </c>
      <c r="R21">
        <f t="shared" si="3"/>
        <v>0.23175965665236051</v>
      </c>
      <c r="S21">
        <f t="shared" si="4"/>
        <v>0.94497516239969426</v>
      </c>
      <c r="T21">
        <f t="shared" si="5"/>
        <v>0.69022951668371813</v>
      </c>
    </row>
    <row r="22" spans="1:20" x14ac:dyDescent="0.25">
      <c r="A22" t="s">
        <v>21</v>
      </c>
      <c r="B22" t="s">
        <v>27</v>
      </c>
      <c r="C22" t="s">
        <v>29</v>
      </c>
      <c r="D22">
        <v>744</v>
      </c>
      <c r="E22">
        <v>186</v>
      </c>
      <c r="F22">
        <v>186</v>
      </c>
      <c r="G22">
        <v>558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f t="shared" si="0"/>
        <v>1</v>
      </c>
      <c r="P22">
        <f t="shared" si="1"/>
        <v>1</v>
      </c>
      <c r="Q22">
        <f t="shared" si="2"/>
        <v>1</v>
      </c>
      <c r="R22">
        <f t="shared" si="3"/>
        <v>1</v>
      </c>
      <c r="S22">
        <f t="shared" si="4"/>
        <v>1</v>
      </c>
      <c r="T22">
        <f t="shared" si="5"/>
        <v>1</v>
      </c>
    </row>
    <row r="23" spans="1:20" x14ac:dyDescent="0.25">
      <c r="A23" t="s">
        <v>21</v>
      </c>
      <c r="B23" t="s">
        <v>28</v>
      </c>
      <c r="C23" t="s">
        <v>29</v>
      </c>
      <c r="D23">
        <v>744</v>
      </c>
      <c r="E23">
        <v>186</v>
      </c>
      <c r="F23">
        <v>28</v>
      </c>
      <c r="G23">
        <v>2169</v>
      </c>
      <c r="H23">
        <v>448</v>
      </c>
      <c r="I23">
        <v>34</v>
      </c>
      <c r="J23">
        <v>0.64</v>
      </c>
      <c r="K23">
        <v>0.82008212019410232</v>
      </c>
      <c r="L23">
        <v>0.06</v>
      </c>
      <c r="M23">
        <v>0.45</v>
      </c>
      <c r="N23">
        <v>0.1</v>
      </c>
      <c r="O23">
        <f t="shared" si="0"/>
        <v>0.82008212019410232</v>
      </c>
      <c r="P23">
        <f t="shared" si="1"/>
        <v>5.8823529411764705E-2</v>
      </c>
      <c r="Q23">
        <f t="shared" si="2"/>
        <v>0.45161290322580644</v>
      </c>
      <c r="R23">
        <f t="shared" si="3"/>
        <v>0.10408921933085503</v>
      </c>
      <c r="S23">
        <f t="shared" si="4"/>
        <v>0.82881161635460454</v>
      </c>
      <c r="T23">
        <f t="shared" si="5"/>
        <v>0.64021225979020546</v>
      </c>
    </row>
    <row r="24" spans="1:20" x14ac:dyDescent="0.25">
      <c r="A24" t="s">
        <v>22</v>
      </c>
      <c r="B24" t="s">
        <v>27</v>
      </c>
      <c r="C24" t="s">
        <v>29</v>
      </c>
      <c r="D24">
        <v>744</v>
      </c>
      <c r="E24">
        <v>186</v>
      </c>
      <c r="F24">
        <v>186</v>
      </c>
      <c r="G24">
        <v>558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f t="shared" si="0"/>
        <v>1</v>
      </c>
      <c r="P24">
        <f t="shared" si="1"/>
        <v>1</v>
      </c>
      <c r="Q24">
        <f t="shared" si="2"/>
        <v>1</v>
      </c>
      <c r="R24">
        <f t="shared" si="3"/>
        <v>1</v>
      </c>
      <c r="S24">
        <f t="shared" si="4"/>
        <v>1</v>
      </c>
      <c r="T24">
        <f t="shared" si="5"/>
        <v>1</v>
      </c>
    </row>
    <row r="25" spans="1:20" x14ac:dyDescent="0.25">
      <c r="A25" t="s">
        <v>22</v>
      </c>
      <c r="B25" t="s">
        <v>28</v>
      </c>
      <c r="C25" t="s">
        <v>29</v>
      </c>
      <c r="D25">
        <v>744</v>
      </c>
      <c r="E25">
        <v>186</v>
      </c>
      <c r="F25">
        <v>32</v>
      </c>
      <c r="G25">
        <v>2445</v>
      </c>
      <c r="H25">
        <v>172</v>
      </c>
      <c r="I25">
        <v>30</v>
      </c>
      <c r="J25">
        <v>0.89</v>
      </c>
      <c r="K25">
        <v>0.92459873086972755</v>
      </c>
      <c r="L25">
        <v>0.16</v>
      </c>
      <c r="M25">
        <v>0.52</v>
      </c>
      <c r="N25">
        <v>0.24</v>
      </c>
      <c r="O25">
        <f t="shared" si="0"/>
        <v>0.92459873086972755</v>
      </c>
      <c r="P25">
        <f t="shared" si="1"/>
        <v>0.15686274509803921</v>
      </c>
      <c r="Q25">
        <f t="shared" si="2"/>
        <v>0.5161290322580645</v>
      </c>
      <c r="R25">
        <f t="shared" si="3"/>
        <v>0.24060150375939851</v>
      </c>
      <c r="S25">
        <f t="shared" si="4"/>
        <v>0.93427588842185705</v>
      </c>
      <c r="T25">
        <f t="shared" si="5"/>
        <v>0.72520246033996072</v>
      </c>
    </row>
    <row r="26" spans="1:20" x14ac:dyDescent="0.25">
      <c r="A26" t="s">
        <v>23</v>
      </c>
      <c r="B26" t="s">
        <v>27</v>
      </c>
      <c r="C26" t="s">
        <v>29</v>
      </c>
      <c r="D26">
        <v>744</v>
      </c>
      <c r="E26">
        <v>186</v>
      </c>
      <c r="F26">
        <v>108</v>
      </c>
      <c r="G26">
        <v>519</v>
      </c>
      <c r="H26">
        <v>39</v>
      </c>
      <c r="I26">
        <v>78</v>
      </c>
      <c r="J26">
        <v>0.91</v>
      </c>
      <c r="K26">
        <v>0.842741935483871</v>
      </c>
      <c r="L26">
        <v>0.73</v>
      </c>
      <c r="M26">
        <v>0.57999999999999996</v>
      </c>
      <c r="N26">
        <v>0.65</v>
      </c>
      <c r="O26">
        <f t="shared" si="0"/>
        <v>0.842741935483871</v>
      </c>
      <c r="P26">
        <f t="shared" si="1"/>
        <v>0.73469387755102045</v>
      </c>
      <c r="Q26">
        <f t="shared" si="2"/>
        <v>0.58064516129032262</v>
      </c>
      <c r="R26">
        <f t="shared" si="3"/>
        <v>0.64864864864864868</v>
      </c>
      <c r="S26">
        <f t="shared" si="4"/>
        <v>0.93010752688172038</v>
      </c>
      <c r="T26">
        <f t="shared" si="5"/>
        <v>0.7553763440860215</v>
      </c>
    </row>
    <row r="27" spans="1:20" x14ac:dyDescent="0.25">
      <c r="A27" t="s">
        <v>23</v>
      </c>
      <c r="B27" t="s">
        <v>28</v>
      </c>
      <c r="C27" t="s">
        <v>29</v>
      </c>
      <c r="D27">
        <v>744</v>
      </c>
      <c r="E27">
        <v>186</v>
      </c>
      <c r="F27">
        <v>31</v>
      </c>
      <c r="G27">
        <v>2354</v>
      </c>
      <c r="H27">
        <v>263</v>
      </c>
      <c r="I27">
        <v>31</v>
      </c>
      <c r="J27">
        <v>0.85</v>
      </c>
      <c r="K27">
        <v>0.89025755879059354</v>
      </c>
      <c r="L27">
        <v>0.11</v>
      </c>
      <c r="M27">
        <v>0.5</v>
      </c>
      <c r="N27">
        <v>0.17</v>
      </c>
      <c r="O27">
        <f t="shared" si="0"/>
        <v>0.89025755879059354</v>
      </c>
      <c r="P27">
        <f t="shared" si="1"/>
        <v>0.10544217687074831</v>
      </c>
      <c r="Q27">
        <f t="shared" si="2"/>
        <v>0.5</v>
      </c>
      <c r="R27">
        <f t="shared" si="3"/>
        <v>0.17415730337078653</v>
      </c>
      <c r="S27">
        <f t="shared" si="4"/>
        <v>0.89950324799388615</v>
      </c>
      <c r="T27">
        <f t="shared" si="5"/>
        <v>0.69975162399694302</v>
      </c>
    </row>
    <row r="28" spans="1:20" x14ac:dyDescent="0.25">
      <c r="A28" t="s">
        <v>24</v>
      </c>
      <c r="B28" t="s">
        <v>27</v>
      </c>
      <c r="C28" t="s">
        <v>29</v>
      </c>
      <c r="D28">
        <v>744</v>
      </c>
      <c r="E28">
        <v>186</v>
      </c>
      <c r="F28">
        <v>102</v>
      </c>
      <c r="G28">
        <v>491</v>
      </c>
      <c r="H28">
        <v>67</v>
      </c>
      <c r="I28">
        <v>84</v>
      </c>
      <c r="J28">
        <v>0.83</v>
      </c>
      <c r="K28">
        <v>0.79704301075268813</v>
      </c>
      <c r="L28">
        <v>0.6</v>
      </c>
      <c r="M28">
        <v>0.55000000000000004</v>
      </c>
      <c r="N28">
        <v>0.56999999999999995</v>
      </c>
      <c r="O28">
        <f t="shared" si="0"/>
        <v>0.79704301075268813</v>
      </c>
      <c r="P28">
        <f t="shared" si="1"/>
        <v>0.60355029585798814</v>
      </c>
      <c r="Q28">
        <f t="shared" si="2"/>
        <v>0.54838709677419351</v>
      </c>
      <c r="R28">
        <f t="shared" si="3"/>
        <v>0.57464788732394356</v>
      </c>
      <c r="S28">
        <f t="shared" si="4"/>
        <v>0.87992831541218641</v>
      </c>
      <c r="T28">
        <f t="shared" si="5"/>
        <v>0.71415770609318996</v>
      </c>
    </row>
    <row r="29" spans="1:20" x14ac:dyDescent="0.25">
      <c r="A29" t="s">
        <v>24</v>
      </c>
      <c r="B29" t="s">
        <v>28</v>
      </c>
      <c r="C29" t="s">
        <v>29</v>
      </c>
      <c r="D29">
        <v>744</v>
      </c>
      <c r="E29">
        <v>186</v>
      </c>
      <c r="F29">
        <v>43</v>
      </c>
      <c r="G29">
        <v>2265</v>
      </c>
      <c r="H29">
        <v>352</v>
      </c>
      <c r="I29">
        <v>19</v>
      </c>
      <c r="J29">
        <v>0.84</v>
      </c>
      <c r="K29">
        <v>0.86151549085479662</v>
      </c>
      <c r="L29">
        <v>0.11</v>
      </c>
      <c r="M29">
        <v>0.69</v>
      </c>
      <c r="N29">
        <v>0.19</v>
      </c>
      <c r="O29">
        <f t="shared" si="0"/>
        <v>0.86151549085479662</v>
      </c>
      <c r="P29">
        <f t="shared" si="1"/>
        <v>0.10886075949367088</v>
      </c>
      <c r="Q29">
        <f t="shared" si="2"/>
        <v>0.69354838709677424</v>
      </c>
      <c r="R29">
        <f t="shared" si="3"/>
        <v>0.18818380743982493</v>
      </c>
      <c r="S29">
        <f t="shared" si="4"/>
        <v>0.86549484142147493</v>
      </c>
      <c r="T29">
        <f t="shared" si="5"/>
        <v>0.77952161425912458</v>
      </c>
    </row>
    <row r="30" spans="1:20" x14ac:dyDescent="0.25">
      <c r="A30" t="s">
        <v>25</v>
      </c>
      <c r="B30" t="s">
        <v>27</v>
      </c>
      <c r="C30" t="s">
        <v>29</v>
      </c>
      <c r="D30">
        <v>744</v>
      </c>
      <c r="E30">
        <v>186</v>
      </c>
      <c r="F30">
        <v>70</v>
      </c>
      <c r="G30">
        <v>540</v>
      </c>
      <c r="H30">
        <v>18</v>
      </c>
      <c r="I30">
        <v>116</v>
      </c>
      <c r="J30">
        <v>0.87</v>
      </c>
      <c r="K30">
        <v>0.81989247311827962</v>
      </c>
      <c r="L30">
        <v>0.8</v>
      </c>
      <c r="M30">
        <v>0.38</v>
      </c>
      <c r="N30">
        <v>0.51</v>
      </c>
      <c r="O30">
        <f t="shared" si="0"/>
        <v>0.81989247311827962</v>
      </c>
      <c r="P30">
        <f t="shared" si="1"/>
        <v>0.79545454545454541</v>
      </c>
      <c r="Q30">
        <f t="shared" si="2"/>
        <v>0.37634408602150538</v>
      </c>
      <c r="R30">
        <f t="shared" si="3"/>
        <v>0.51094890510948898</v>
      </c>
      <c r="S30">
        <f t="shared" si="4"/>
        <v>0.967741935483871</v>
      </c>
      <c r="T30">
        <f t="shared" si="5"/>
        <v>0.67204301075268824</v>
      </c>
    </row>
    <row r="31" spans="1:20" x14ac:dyDescent="0.25">
      <c r="A31" t="s">
        <v>25</v>
      </c>
      <c r="B31" t="s">
        <v>28</v>
      </c>
      <c r="C31" t="s">
        <v>29</v>
      </c>
      <c r="D31">
        <v>744</v>
      </c>
      <c r="E31">
        <v>186</v>
      </c>
      <c r="F31">
        <v>28</v>
      </c>
      <c r="G31">
        <v>2501</v>
      </c>
      <c r="H31">
        <v>116</v>
      </c>
      <c r="I31">
        <v>34</v>
      </c>
      <c r="J31">
        <v>0.85</v>
      </c>
      <c r="K31">
        <v>0.94400895856662936</v>
      </c>
      <c r="L31">
        <v>0.19</v>
      </c>
      <c r="M31">
        <v>0.45</v>
      </c>
      <c r="N31">
        <v>0.27</v>
      </c>
      <c r="O31">
        <f t="shared" si="0"/>
        <v>0.94400895856662936</v>
      </c>
      <c r="P31">
        <f t="shared" si="1"/>
        <v>0.19444444444444445</v>
      </c>
      <c r="Q31">
        <f t="shared" si="2"/>
        <v>0.45161290322580644</v>
      </c>
      <c r="R31">
        <f t="shared" si="3"/>
        <v>0.27184466019417475</v>
      </c>
      <c r="S31">
        <f t="shared" si="4"/>
        <v>0.95567443637753158</v>
      </c>
      <c r="T31">
        <f t="shared" si="5"/>
        <v>0.70364366980166904</v>
      </c>
    </row>
    <row r="32" spans="1:20" x14ac:dyDescent="0.25">
      <c r="A32" t="s">
        <v>26</v>
      </c>
      <c r="B32" t="s">
        <v>27</v>
      </c>
      <c r="C32" t="s">
        <v>29</v>
      </c>
      <c r="D32">
        <v>744</v>
      </c>
      <c r="E32">
        <v>186</v>
      </c>
      <c r="F32">
        <v>186</v>
      </c>
      <c r="G32">
        <v>558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f t="shared" si="0"/>
        <v>1</v>
      </c>
      <c r="P32">
        <f t="shared" si="1"/>
        <v>1</v>
      </c>
      <c r="Q32">
        <f t="shared" si="2"/>
        <v>1</v>
      </c>
      <c r="R32">
        <f t="shared" si="3"/>
        <v>1</v>
      </c>
      <c r="S32">
        <f t="shared" si="4"/>
        <v>1</v>
      </c>
      <c r="T32">
        <f t="shared" si="5"/>
        <v>1</v>
      </c>
    </row>
    <row r="33" spans="1:20" x14ac:dyDescent="0.25">
      <c r="A33" t="s">
        <v>26</v>
      </c>
      <c r="B33" t="s">
        <v>28</v>
      </c>
      <c r="C33" t="s">
        <v>29</v>
      </c>
      <c r="D33">
        <v>744</v>
      </c>
      <c r="E33">
        <v>186</v>
      </c>
      <c r="F33">
        <v>38</v>
      </c>
      <c r="G33">
        <v>2336</v>
      </c>
      <c r="H33">
        <v>281</v>
      </c>
      <c r="I33">
        <v>24</v>
      </c>
      <c r="J33">
        <v>0.86</v>
      </c>
      <c r="K33">
        <v>0.88615154908547966</v>
      </c>
      <c r="L33">
        <v>0.12</v>
      </c>
      <c r="M33">
        <v>0.61</v>
      </c>
      <c r="N33">
        <v>0.2</v>
      </c>
      <c r="O33">
        <f t="shared" si="0"/>
        <v>0.88615154908547966</v>
      </c>
      <c r="P33">
        <f t="shared" si="1"/>
        <v>0.11912225705329153</v>
      </c>
      <c r="Q33">
        <f t="shared" si="2"/>
        <v>0.61290322580645162</v>
      </c>
      <c r="R33">
        <f t="shared" si="3"/>
        <v>0.19947506561679793</v>
      </c>
      <c r="S33">
        <f t="shared" si="4"/>
        <v>0.8926251432938479</v>
      </c>
      <c r="T33">
        <f t="shared" si="5"/>
        <v>0.75276418455014982</v>
      </c>
    </row>
    <row r="34" spans="1:20" x14ac:dyDescent="0.25">
      <c r="A34" t="s">
        <v>19</v>
      </c>
      <c r="B34" t="s">
        <v>27</v>
      </c>
      <c r="C34" t="s">
        <v>29</v>
      </c>
      <c r="D34">
        <v>744</v>
      </c>
      <c r="E34">
        <v>186</v>
      </c>
      <c r="F34">
        <v>81</v>
      </c>
      <c r="G34">
        <v>518</v>
      </c>
      <c r="H34">
        <v>40</v>
      </c>
      <c r="I34">
        <v>105</v>
      </c>
      <c r="J34">
        <v>0.85</v>
      </c>
      <c r="K34">
        <v>0.80510752688172038</v>
      </c>
      <c r="L34">
        <v>0.67</v>
      </c>
      <c r="M34">
        <v>0.44</v>
      </c>
      <c r="N34">
        <v>0.53</v>
      </c>
      <c r="O34">
        <f t="shared" si="0"/>
        <v>0.80510752688172038</v>
      </c>
      <c r="P34">
        <f t="shared" si="1"/>
        <v>0.66942148760330578</v>
      </c>
      <c r="Q34">
        <f t="shared" si="2"/>
        <v>0.43548387096774194</v>
      </c>
      <c r="R34">
        <f t="shared" si="3"/>
        <v>0.52768729641693812</v>
      </c>
      <c r="S34">
        <f t="shared" si="4"/>
        <v>0.92831541218637992</v>
      </c>
      <c r="T34">
        <f t="shared" si="5"/>
        <v>0.68189964157706096</v>
      </c>
    </row>
    <row r="35" spans="1:20" x14ac:dyDescent="0.25">
      <c r="A35" t="s">
        <v>19</v>
      </c>
      <c r="B35" t="s">
        <v>28</v>
      </c>
      <c r="C35" t="s">
        <v>29</v>
      </c>
      <c r="D35">
        <v>744</v>
      </c>
      <c r="E35">
        <v>186</v>
      </c>
      <c r="F35">
        <v>19</v>
      </c>
      <c r="G35">
        <v>2435</v>
      </c>
      <c r="H35">
        <v>182</v>
      </c>
      <c r="I35">
        <v>43</v>
      </c>
      <c r="J35">
        <v>0.8</v>
      </c>
      <c r="K35">
        <v>0.91601343784994405</v>
      </c>
      <c r="L35">
        <v>0.09</v>
      </c>
      <c r="M35">
        <v>0.31</v>
      </c>
      <c r="N35">
        <v>0.14000000000000001</v>
      </c>
      <c r="O35">
        <f t="shared" si="0"/>
        <v>0.91601343784994405</v>
      </c>
      <c r="P35">
        <f t="shared" si="1"/>
        <v>9.4527363184079602E-2</v>
      </c>
      <c r="Q35">
        <f t="shared" si="2"/>
        <v>0.30645161290322581</v>
      </c>
      <c r="R35">
        <f t="shared" si="3"/>
        <v>0.14448669201520911</v>
      </c>
      <c r="S35">
        <f t="shared" si="4"/>
        <v>0.93045471914405808</v>
      </c>
      <c r="T35">
        <f t="shared" si="5"/>
        <v>0.61845316602364198</v>
      </c>
    </row>
    <row r="36" spans="1:20" x14ac:dyDescent="0.25">
      <c r="A36" t="s">
        <v>20</v>
      </c>
      <c r="B36" t="s">
        <v>27</v>
      </c>
      <c r="C36" t="s">
        <v>29</v>
      </c>
      <c r="D36">
        <v>744</v>
      </c>
      <c r="E36">
        <v>186</v>
      </c>
      <c r="F36">
        <v>71</v>
      </c>
      <c r="G36">
        <v>526</v>
      </c>
      <c r="H36">
        <v>32</v>
      </c>
      <c r="I36">
        <v>115</v>
      </c>
      <c r="J36">
        <v>0.85</v>
      </c>
      <c r="K36">
        <v>0.80241935483870963</v>
      </c>
      <c r="L36">
        <v>0.69</v>
      </c>
      <c r="M36">
        <v>0.38</v>
      </c>
      <c r="N36">
        <v>0.49</v>
      </c>
      <c r="O36">
        <f t="shared" si="0"/>
        <v>0.80241935483870963</v>
      </c>
      <c r="P36">
        <f t="shared" si="1"/>
        <v>0.68932038834951459</v>
      </c>
      <c r="Q36">
        <f t="shared" si="2"/>
        <v>0.38172043010752688</v>
      </c>
      <c r="R36">
        <f t="shared" si="3"/>
        <v>0.49134948096885811</v>
      </c>
      <c r="S36">
        <f t="shared" si="4"/>
        <v>0.94265232974910396</v>
      </c>
      <c r="T36">
        <f t="shared" si="5"/>
        <v>0.66218637992831542</v>
      </c>
    </row>
    <row r="37" spans="1:20" x14ac:dyDescent="0.25">
      <c r="A37" t="s">
        <v>20</v>
      </c>
      <c r="B37" t="s">
        <v>28</v>
      </c>
      <c r="C37" t="s">
        <v>29</v>
      </c>
      <c r="D37">
        <v>744</v>
      </c>
      <c r="E37">
        <v>186</v>
      </c>
      <c r="F37">
        <v>14</v>
      </c>
      <c r="G37">
        <v>2452</v>
      </c>
      <c r="H37">
        <v>165</v>
      </c>
      <c r="I37">
        <v>48</v>
      </c>
      <c r="J37">
        <v>0.8</v>
      </c>
      <c r="K37">
        <v>0.92049272116461367</v>
      </c>
      <c r="L37">
        <v>0.08</v>
      </c>
      <c r="M37">
        <v>0.23</v>
      </c>
      <c r="N37">
        <v>0.12</v>
      </c>
      <c r="O37">
        <f t="shared" si="0"/>
        <v>0.92049272116461367</v>
      </c>
      <c r="P37">
        <f t="shared" si="1"/>
        <v>7.8212290502793297E-2</v>
      </c>
      <c r="Q37">
        <f t="shared" si="2"/>
        <v>0.22580645161290322</v>
      </c>
      <c r="R37">
        <f t="shared" si="3"/>
        <v>0.11618257261410789</v>
      </c>
      <c r="S37">
        <f t="shared" si="4"/>
        <v>0.93695070691631643</v>
      </c>
      <c r="T37">
        <f t="shared" si="5"/>
        <v>0.58137857926460978</v>
      </c>
    </row>
    <row r="38" spans="1:20" x14ac:dyDescent="0.25">
      <c r="A38" t="s">
        <v>21</v>
      </c>
      <c r="B38" t="s">
        <v>27</v>
      </c>
      <c r="C38" t="s">
        <v>29</v>
      </c>
      <c r="D38">
        <v>744</v>
      </c>
      <c r="E38">
        <v>186</v>
      </c>
      <c r="F38">
        <v>186</v>
      </c>
      <c r="G38">
        <v>558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f t="shared" si="0"/>
        <v>1</v>
      </c>
      <c r="P38">
        <f t="shared" si="1"/>
        <v>1</v>
      </c>
      <c r="Q38">
        <f t="shared" si="2"/>
        <v>1</v>
      </c>
      <c r="R38">
        <f t="shared" si="3"/>
        <v>1</v>
      </c>
      <c r="S38">
        <f t="shared" si="4"/>
        <v>1</v>
      </c>
      <c r="T38">
        <f t="shared" si="5"/>
        <v>1</v>
      </c>
    </row>
    <row r="39" spans="1:20" x14ac:dyDescent="0.25">
      <c r="A39" t="s">
        <v>21</v>
      </c>
      <c r="B39" t="s">
        <v>28</v>
      </c>
      <c r="C39" t="s">
        <v>29</v>
      </c>
      <c r="D39">
        <v>744</v>
      </c>
      <c r="E39">
        <v>186</v>
      </c>
      <c r="F39">
        <v>24</v>
      </c>
      <c r="G39">
        <v>2239</v>
      </c>
      <c r="H39">
        <v>378</v>
      </c>
      <c r="I39">
        <v>38</v>
      </c>
      <c r="J39">
        <v>0.62</v>
      </c>
      <c r="K39">
        <v>0.84471817842478536</v>
      </c>
      <c r="L39">
        <v>0.06</v>
      </c>
      <c r="M39">
        <v>0.39</v>
      </c>
      <c r="N39">
        <v>0.1</v>
      </c>
      <c r="O39">
        <f t="shared" si="0"/>
        <v>0.84471817842478536</v>
      </c>
      <c r="P39">
        <f t="shared" si="1"/>
        <v>5.9701492537313432E-2</v>
      </c>
      <c r="Q39">
        <f t="shared" si="2"/>
        <v>0.38709677419354838</v>
      </c>
      <c r="R39">
        <f t="shared" si="3"/>
        <v>0.10344827586206896</v>
      </c>
      <c r="S39">
        <f t="shared" si="4"/>
        <v>0.85555980129919751</v>
      </c>
      <c r="T39">
        <f t="shared" si="5"/>
        <v>0.62132828774637294</v>
      </c>
    </row>
    <row r="40" spans="1:20" x14ac:dyDescent="0.25">
      <c r="A40" t="s">
        <v>22</v>
      </c>
      <c r="B40" t="s">
        <v>27</v>
      </c>
      <c r="C40" t="s">
        <v>29</v>
      </c>
      <c r="D40">
        <v>744</v>
      </c>
      <c r="E40">
        <v>186</v>
      </c>
      <c r="F40">
        <v>186</v>
      </c>
      <c r="G40">
        <v>558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f t="shared" si="0"/>
        <v>1</v>
      </c>
      <c r="P40">
        <f t="shared" si="1"/>
        <v>1</v>
      </c>
      <c r="Q40">
        <f t="shared" si="2"/>
        <v>1</v>
      </c>
      <c r="R40">
        <f t="shared" si="3"/>
        <v>1</v>
      </c>
      <c r="S40">
        <f t="shared" si="4"/>
        <v>1</v>
      </c>
      <c r="T40">
        <f t="shared" si="5"/>
        <v>1</v>
      </c>
    </row>
    <row r="41" spans="1:20" x14ac:dyDescent="0.25">
      <c r="A41" t="s">
        <v>22</v>
      </c>
      <c r="B41" t="s">
        <v>28</v>
      </c>
      <c r="C41" t="s">
        <v>29</v>
      </c>
      <c r="D41">
        <v>744</v>
      </c>
      <c r="E41">
        <v>186</v>
      </c>
      <c r="F41">
        <v>22</v>
      </c>
      <c r="G41">
        <v>2424</v>
      </c>
      <c r="H41">
        <v>193</v>
      </c>
      <c r="I41">
        <v>40</v>
      </c>
      <c r="J41">
        <v>0.79</v>
      </c>
      <c r="K41">
        <v>0.91302724897349752</v>
      </c>
      <c r="L41">
        <v>0.1</v>
      </c>
      <c r="M41">
        <v>0.35</v>
      </c>
      <c r="N41">
        <v>0.16</v>
      </c>
      <c r="O41">
        <f t="shared" si="0"/>
        <v>0.91302724897349752</v>
      </c>
      <c r="P41">
        <f t="shared" si="1"/>
        <v>0.10232558139534884</v>
      </c>
      <c r="Q41">
        <f t="shared" si="2"/>
        <v>0.35483870967741937</v>
      </c>
      <c r="R41">
        <f t="shared" si="3"/>
        <v>0.15884476534296027</v>
      </c>
      <c r="S41">
        <f t="shared" si="4"/>
        <v>0.92625143293847922</v>
      </c>
      <c r="T41">
        <f t="shared" si="5"/>
        <v>0.64054507130794924</v>
      </c>
    </row>
    <row r="42" spans="1:20" x14ac:dyDescent="0.25">
      <c r="A42" t="s">
        <v>23</v>
      </c>
      <c r="B42" t="s">
        <v>27</v>
      </c>
      <c r="C42" t="s">
        <v>29</v>
      </c>
      <c r="D42">
        <v>744</v>
      </c>
      <c r="E42">
        <v>186</v>
      </c>
      <c r="F42">
        <v>111</v>
      </c>
      <c r="G42">
        <v>521</v>
      </c>
      <c r="H42">
        <v>37</v>
      </c>
      <c r="I42">
        <v>75</v>
      </c>
      <c r="J42">
        <v>0.91</v>
      </c>
      <c r="K42">
        <v>0.84946236559139787</v>
      </c>
      <c r="L42">
        <v>0.75</v>
      </c>
      <c r="M42">
        <v>0.6</v>
      </c>
      <c r="N42">
        <v>0.66</v>
      </c>
      <c r="O42">
        <f t="shared" si="0"/>
        <v>0.84946236559139787</v>
      </c>
      <c r="P42">
        <f t="shared" si="1"/>
        <v>0.75</v>
      </c>
      <c r="Q42">
        <f t="shared" si="2"/>
        <v>0.59677419354838712</v>
      </c>
      <c r="R42">
        <f t="shared" si="3"/>
        <v>0.66467065868263486</v>
      </c>
      <c r="S42">
        <f t="shared" si="4"/>
        <v>0.93369175627240142</v>
      </c>
      <c r="T42">
        <f t="shared" si="5"/>
        <v>0.76523297491039433</v>
      </c>
    </row>
    <row r="43" spans="1:20" x14ac:dyDescent="0.25">
      <c r="A43" t="s">
        <v>23</v>
      </c>
      <c r="B43" t="s">
        <v>28</v>
      </c>
      <c r="C43" t="s">
        <v>29</v>
      </c>
      <c r="D43">
        <v>744</v>
      </c>
      <c r="E43">
        <v>186</v>
      </c>
      <c r="F43">
        <v>17</v>
      </c>
      <c r="G43">
        <v>2371</v>
      </c>
      <c r="H43">
        <v>246</v>
      </c>
      <c r="I43">
        <v>45</v>
      </c>
      <c r="J43">
        <v>0.73</v>
      </c>
      <c r="K43">
        <v>0.89137737961926089</v>
      </c>
      <c r="L43">
        <v>0.06</v>
      </c>
      <c r="M43">
        <v>0.27</v>
      </c>
      <c r="N43">
        <v>0.1</v>
      </c>
      <c r="O43">
        <f t="shared" si="0"/>
        <v>0.89137737961926089</v>
      </c>
      <c r="P43">
        <f t="shared" si="1"/>
        <v>6.4638783269961975E-2</v>
      </c>
      <c r="Q43">
        <f t="shared" si="2"/>
        <v>0.27419354838709675</v>
      </c>
      <c r="R43">
        <f t="shared" si="3"/>
        <v>0.10461538461538461</v>
      </c>
      <c r="S43">
        <f t="shared" si="4"/>
        <v>0.9059992357661445</v>
      </c>
      <c r="T43">
        <f t="shared" si="5"/>
        <v>0.59009639207662068</v>
      </c>
    </row>
    <row r="44" spans="1:20" x14ac:dyDescent="0.25">
      <c r="A44" t="s">
        <v>24</v>
      </c>
      <c r="B44" t="s">
        <v>27</v>
      </c>
      <c r="C44" t="s">
        <v>29</v>
      </c>
      <c r="D44">
        <v>744</v>
      </c>
      <c r="E44">
        <v>186</v>
      </c>
      <c r="F44">
        <v>92</v>
      </c>
      <c r="G44">
        <v>480</v>
      </c>
      <c r="H44">
        <v>78</v>
      </c>
      <c r="I44">
        <v>94</v>
      </c>
      <c r="J44">
        <v>0.83</v>
      </c>
      <c r="K44">
        <v>0.76881720430107525</v>
      </c>
      <c r="L44">
        <v>0.54</v>
      </c>
      <c r="M44">
        <v>0.49</v>
      </c>
      <c r="N44">
        <v>0.52</v>
      </c>
      <c r="O44">
        <f t="shared" si="0"/>
        <v>0.76881720430107525</v>
      </c>
      <c r="P44">
        <f t="shared" si="1"/>
        <v>0.54117647058823526</v>
      </c>
      <c r="Q44">
        <f t="shared" si="2"/>
        <v>0.4946236559139785</v>
      </c>
      <c r="R44">
        <f t="shared" si="3"/>
        <v>0.5168539325842697</v>
      </c>
      <c r="S44">
        <f t="shared" si="4"/>
        <v>0.86021505376344087</v>
      </c>
      <c r="T44">
        <f t="shared" si="5"/>
        <v>0.67741935483870974</v>
      </c>
    </row>
    <row r="45" spans="1:20" x14ac:dyDescent="0.25">
      <c r="A45" t="s">
        <v>24</v>
      </c>
      <c r="B45" t="s">
        <v>28</v>
      </c>
      <c r="C45" t="s">
        <v>29</v>
      </c>
      <c r="D45">
        <v>744</v>
      </c>
      <c r="E45">
        <v>186</v>
      </c>
      <c r="F45">
        <v>22</v>
      </c>
      <c r="G45">
        <v>2290</v>
      </c>
      <c r="H45">
        <v>327</v>
      </c>
      <c r="I45">
        <v>40</v>
      </c>
      <c r="J45">
        <v>0.77</v>
      </c>
      <c r="K45">
        <v>0.86300858529301983</v>
      </c>
      <c r="L45">
        <v>0.06</v>
      </c>
      <c r="M45">
        <v>0.35</v>
      </c>
      <c r="N45">
        <v>0.11</v>
      </c>
      <c r="O45">
        <f t="shared" si="0"/>
        <v>0.86300858529301983</v>
      </c>
      <c r="P45">
        <f t="shared" si="1"/>
        <v>6.3037249283667621E-2</v>
      </c>
      <c r="Q45">
        <f t="shared" si="2"/>
        <v>0.35483870967741937</v>
      </c>
      <c r="R45">
        <f t="shared" si="3"/>
        <v>0.10705596107055962</v>
      </c>
      <c r="S45">
        <f t="shared" si="4"/>
        <v>0.87504776461597245</v>
      </c>
      <c r="T45">
        <f t="shared" si="5"/>
        <v>0.61494323714669585</v>
      </c>
    </row>
    <row r="46" spans="1:20" x14ac:dyDescent="0.25">
      <c r="A46" t="s">
        <v>25</v>
      </c>
      <c r="B46" t="s">
        <v>27</v>
      </c>
      <c r="C46" t="s">
        <v>29</v>
      </c>
      <c r="D46">
        <v>744</v>
      </c>
      <c r="E46">
        <v>186</v>
      </c>
      <c r="F46">
        <v>85</v>
      </c>
      <c r="G46">
        <v>535</v>
      </c>
      <c r="H46">
        <v>23</v>
      </c>
      <c r="I46">
        <v>101</v>
      </c>
      <c r="J46">
        <v>0.88</v>
      </c>
      <c r="K46">
        <v>0.83333333333333337</v>
      </c>
      <c r="L46">
        <v>0.79</v>
      </c>
      <c r="M46">
        <v>0.46</v>
      </c>
      <c r="N46">
        <v>0.57999999999999996</v>
      </c>
      <c r="O46">
        <f t="shared" si="0"/>
        <v>0.83333333333333337</v>
      </c>
      <c r="P46">
        <f t="shared" si="1"/>
        <v>0.78703703703703709</v>
      </c>
      <c r="Q46">
        <f t="shared" si="2"/>
        <v>0.45698924731182794</v>
      </c>
      <c r="R46">
        <f t="shared" si="3"/>
        <v>0.57823129251700678</v>
      </c>
      <c r="S46">
        <f t="shared" si="4"/>
        <v>0.95878136200716846</v>
      </c>
      <c r="T46">
        <f t="shared" si="5"/>
        <v>0.70788530465949817</v>
      </c>
    </row>
    <row r="47" spans="1:20" x14ac:dyDescent="0.25">
      <c r="A47" t="s">
        <v>25</v>
      </c>
      <c r="B47" t="s">
        <v>28</v>
      </c>
      <c r="C47" t="s">
        <v>29</v>
      </c>
      <c r="D47">
        <v>744</v>
      </c>
      <c r="E47">
        <v>186</v>
      </c>
      <c r="F47">
        <v>15</v>
      </c>
      <c r="G47">
        <v>2477</v>
      </c>
      <c r="H47">
        <v>140</v>
      </c>
      <c r="I47">
        <v>47</v>
      </c>
      <c r="J47">
        <v>0.79</v>
      </c>
      <c r="K47">
        <v>0.93019783501306452</v>
      </c>
      <c r="L47">
        <v>0.1</v>
      </c>
      <c r="M47">
        <v>0.24</v>
      </c>
      <c r="N47">
        <v>0.14000000000000001</v>
      </c>
      <c r="O47">
        <f t="shared" si="0"/>
        <v>0.93019783501306452</v>
      </c>
      <c r="P47">
        <f t="shared" si="1"/>
        <v>9.6774193548387094E-2</v>
      </c>
      <c r="Q47">
        <f t="shared" si="2"/>
        <v>0.24193548387096775</v>
      </c>
      <c r="R47">
        <f t="shared" si="3"/>
        <v>0.13824884792626727</v>
      </c>
      <c r="S47">
        <f t="shared" si="4"/>
        <v>0.94650363011081395</v>
      </c>
      <c r="T47">
        <f t="shared" si="5"/>
        <v>0.5942195569908908</v>
      </c>
    </row>
    <row r="48" spans="1:20" x14ac:dyDescent="0.25">
      <c r="A48" t="s">
        <v>26</v>
      </c>
      <c r="B48" t="s">
        <v>27</v>
      </c>
      <c r="C48" t="s">
        <v>29</v>
      </c>
      <c r="D48">
        <v>744</v>
      </c>
      <c r="E48">
        <v>186</v>
      </c>
      <c r="F48">
        <v>186</v>
      </c>
      <c r="G48">
        <v>558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f t="shared" si="0"/>
        <v>1</v>
      </c>
      <c r="P48">
        <f t="shared" si="1"/>
        <v>1</v>
      </c>
      <c r="Q48">
        <f t="shared" si="2"/>
        <v>1</v>
      </c>
      <c r="R48">
        <f t="shared" si="3"/>
        <v>1</v>
      </c>
      <c r="S48">
        <f t="shared" si="4"/>
        <v>1</v>
      </c>
      <c r="T48">
        <f t="shared" si="5"/>
        <v>1</v>
      </c>
    </row>
    <row r="49" spans="1:20" x14ac:dyDescent="0.25">
      <c r="A49" t="s">
        <v>26</v>
      </c>
      <c r="B49" t="s">
        <v>28</v>
      </c>
      <c r="C49" t="s">
        <v>29</v>
      </c>
      <c r="D49">
        <v>744</v>
      </c>
      <c r="E49">
        <v>186</v>
      </c>
      <c r="F49">
        <v>31</v>
      </c>
      <c r="G49">
        <v>2385</v>
      </c>
      <c r="H49">
        <v>232</v>
      </c>
      <c r="I49">
        <v>31</v>
      </c>
      <c r="J49">
        <v>0.79</v>
      </c>
      <c r="K49">
        <v>0.90182904068682346</v>
      </c>
      <c r="L49">
        <v>0.12</v>
      </c>
      <c r="M49">
        <v>0.5</v>
      </c>
      <c r="N49">
        <v>0.19</v>
      </c>
      <c r="O49">
        <f t="shared" si="0"/>
        <v>0.90182904068682346</v>
      </c>
      <c r="P49">
        <f t="shared" si="1"/>
        <v>0.11787072243346007</v>
      </c>
      <c r="Q49">
        <f t="shared" si="2"/>
        <v>0.5</v>
      </c>
      <c r="R49">
        <f t="shared" si="3"/>
        <v>0.19076923076923075</v>
      </c>
      <c r="S49">
        <f t="shared" si="4"/>
        <v>0.91134887275506304</v>
      </c>
      <c r="T49">
        <f t="shared" si="5"/>
        <v>0.70567443637753158</v>
      </c>
    </row>
    <row r="50" spans="1:20" x14ac:dyDescent="0.25">
      <c r="A50" t="s">
        <v>19</v>
      </c>
      <c r="B50" t="s">
        <v>27</v>
      </c>
      <c r="C50" t="s">
        <v>29</v>
      </c>
      <c r="D50">
        <v>744</v>
      </c>
      <c r="E50">
        <v>186</v>
      </c>
      <c r="F50">
        <v>77</v>
      </c>
      <c r="G50">
        <v>528</v>
      </c>
      <c r="H50">
        <v>30</v>
      </c>
      <c r="I50">
        <v>109</v>
      </c>
      <c r="J50">
        <v>0.85</v>
      </c>
      <c r="K50">
        <v>0.81317204301075274</v>
      </c>
      <c r="L50">
        <v>0.72</v>
      </c>
      <c r="M50">
        <v>0.41</v>
      </c>
      <c r="N50">
        <v>0.53</v>
      </c>
      <c r="O50">
        <f t="shared" si="0"/>
        <v>0.81317204301075274</v>
      </c>
      <c r="P50">
        <f t="shared" si="1"/>
        <v>0.71962616822429903</v>
      </c>
      <c r="Q50">
        <f t="shared" si="2"/>
        <v>0.41397849462365593</v>
      </c>
      <c r="R50">
        <f t="shared" si="3"/>
        <v>0.52559726962457332</v>
      </c>
      <c r="S50">
        <f t="shared" si="4"/>
        <v>0.94623655913978499</v>
      </c>
      <c r="T50">
        <f t="shared" si="5"/>
        <v>0.68010752688172049</v>
      </c>
    </row>
    <row r="51" spans="1:20" x14ac:dyDescent="0.25">
      <c r="A51" t="s">
        <v>19</v>
      </c>
      <c r="B51" t="s">
        <v>28</v>
      </c>
      <c r="C51" t="s">
        <v>29</v>
      </c>
      <c r="D51">
        <v>744</v>
      </c>
      <c r="E51">
        <v>186</v>
      </c>
      <c r="F51">
        <v>21</v>
      </c>
      <c r="G51">
        <v>2422</v>
      </c>
      <c r="H51">
        <v>195</v>
      </c>
      <c r="I51">
        <v>41</v>
      </c>
      <c r="J51">
        <v>0.85</v>
      </c>
      <c r="K51">
        <v>0.91190742814483017</v>
      </c>
      <c r="L51">
        <v>0.1</v>
      </c>
      <c r="M51">
        <v>0.34</v>
      </c>
      <c r="N51">
        <v>0.15</v>
      </c>
      <c r="O51">
        <f t="shared" si="0"/>
        <v>0.91190742814483017</v>
      </c>
      <c r="P51">
        <f t="shared" si="1"/>
        <v>9.7222222222222224E-2</v>
      </c>
      <c r="Q51">
        <f t="shared" si="2"/>
        <v>0.33870967741935482</v>
      </c>
      <c r="R51">
        <f t="shared" si="3"/>
        <v>0.15107913669064749</v>
      </c>
      <c r="S51">
        <f t="shared" si="4"/>
        <v>0.92548719908291932</v>
      </c>
      <c r="T51">
        <f t="shared" si="5"/>
        <v>0.6320984382511371</v>
      </c>
    </row>
    <row r="52" spans="1:20" x14ac:dyDescent="0.25">
      <c r="A52" t="s">
        <v>20</v>
      </c>
      <c r="B52" t="s">
        <v>27</v>
      </c>
      <c r="C52" t="s">
        <v>29</v>
      </c>
      <c r="D52">
        <v>744</v>
      </c>
      <c r="E52">
        <v>186</v>
      </c>
      <c r="F52">
        <v>72</v>
      </c>
      <c r="G52">
        <v>531</v>
      </c>
      <c r="H52">
        <v>27</v>
      </c>
      <c r="I52">
        <v>114</v>
      </c>
      <c r="J52">
        <v>0.84</v>
      </c>
      <c r="K52">
        <v>0.81048387096774188</v>
      </c>
      <c r="L52">
        <v>0.73</v>
      </c>
      <c r="M52">
        <v>0.39</v>
      </c>
      <c r="N52">
        <v>0.51</v>
      </c>
      <c r="O52">
        <f t="shared" si="0"/>
        <v>0.81048387096774188</v>
      </c>
      <c r="P52">
        <f t="shared" si="1"/>
        <v>0.72727272727272729</v>
      </c>
      <c r="Q52">
        <f t="shared" si="2"/>
        <v>0.38709677419354838</v>
      </c>
      <c r="R52">
        <f t="shared" si="3"/>
        <v>0.50526315789473697</v>
      </c>
      <c r="S52">
        <f t="shared" si="4"/>
        <v>0.95161290322580649</v>
      </c>
      <c r="T52">
        <f t="shared" si="5"/>
        <v>0.66935483870967749</v>
      </c>
    </row>
    <row r="53" spans="1:20" x14ac:dyDescent="0.25">
      <c r="A53" t="s">
        <v>20</v>
      </c>
      <c r="B53" t="s">
        <v>28</v>
      </c>
      <c r="C53" t="s">
        <v>29</v>
      </c>
      <c r="D53">
        <v>744</v>
      </c>
      <c r="E53">
        <v>186</v>
      </c>
      <c r="F53">
        <v>20</v>
      </c>
      <c r="G53">
        <v>2445</v>
      </c>
      <c r="H53">
        <v>172</v>
      </c>
      <c r="I53">
        <v>42</v>
      </c>
      <c r="J53">
        <v>0.85</v>
      </c>
      <c r="K53">
        <v>0.92011944755505781</v>
      </c>
      <c r="L53">
        <v>0.1</v>
      </c>
      <c r="M53">
        <v>0.32</v>
      </c>
      <c r="N53">
        <v>0.16</v>
      </c>
      <c r="O53">
        <f t="shared" si="0"/>
        <v>0.92011944755505781</v>
      </c>
      <c r="P53">
        <f t="shared" si="1"/>
        <v>0.10416666666666667</v>
      </c>
      <c r="Q53">
        <f t="shared" si="2"/>
        <v>0.32258064516129031</v>
      </c>
      <c r="R53">
        <f t="shared" si="3"/>
        <v>0.15748031496062992</v>
      </c>
      <c r="S53">
        <f t="shared" si="4"/>
        <v>0.93427588842185705</v>
      </c>
      <c r="T53">
        <f t="shared" si="5"/>
        <v>0.62842826679157371</v>
      </c>
    </row>
    <row r="54" spans="1:20" x14ac:dyDescent="0.25">
      <c r="A54" t="s">
        <v>21</v>
      </c>
      <c r="B54" t="s">
        <v>27</v>
      </c>
      <c r="C54" t="s">
        <v>29</v>
      </c>
      <c r="D54">
        <v>744</v>
      </c>
      <c r="E54">
        <v>186</v>
      </c>
      <c r="F54">
        <v>186</v>
      </c>
      <c r="G54">
        <v>558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f t="shared" si="0"/>
        <v>1</v>
      </c>
      <c r="P54">
        <f t="shared" si="1"/>
        <v>1</v>
      </c>
      <c r="Q54">
        <f t="shared" si="2"/>
        <v>1</v>
      </c>
      <c r="R54">
        <f t="shared" si="3"/>
        <v>1</v>
      </c>
      <c r="S54">
        <f t="shared" si="4"/>
        <v>1</v>
      </c>
      <c r="T54">
        <f t="shared" si="5"/>
        <v>1</v>
      </c>
    </row>
    <row r="55" spans="1:20" x14ac:dyDescent="0.25">
      <c r="A55" t="s">
        <v>21</v>
      </c>
      <c r="B55" t="s">
        <v>28</v>
      </c>
      <c r="C55" t="s">
        <v>29</v>
      </c>
      <c r="D55">
        <v>744</v>
      </c>
      <c r="E55">
        <v>186</v>
      </c>
      <c r="F55">
        <v>28</v>
      </c>
      <c r="G55">
        <v>2177</v>
      </c>
      <c r="H55">
        <v>440</v>
      </c>
      <c r="I55">
        <v>34</v>
      </c>
      <c r="J55">
        <v>0.64</v>
      </c>
      <c r="K55">
        <v>0.82306830907054873</v>
      </c>
      <c r="L55">
        <v>0.06</v>
      </c>
      <c r="M55">
        <v>0.45</v>
      </c>
      <c r="N55">
        <v>0.11</v>
      </c>
      <c r="O55">
        <f t="shared" si="0"/>
        <v>0.82306830907054873</v>
      </c>
      <c r="P55">
        <f t="shared" si="1"/>
        <v>5.9829059829059832E-2</v>
      </c>
      <c r="Q55">
        <f t="shared" si="2"/>
        <v>0.45161290322580644</v>
      </c>
      <c r="R55">
        <f t="shared" si="3"/>
        <v>0.10566037735849058</v>
      </c>
      <c r="S55">
        <f t="shared" si="4"/>
        <v>0.83186855177684371</v>
      </c>
      <c r="T55">
        <f t="shared" si="5"/>
        <v>0.64174072750132505</v>
      </c>
    </row>
    <row r="56" spans="1:20" x14ac:dyDescent="0.25">
      <c r="A56" t="s">
        <v>22</v>
      </c>
      <c r="B56" t="s">
        <v>27</v>
      </c>
      <c r="C56" t="s">
        <v>29</v>
      </c>
      <c r="D56">
        <v>744</v>
      </c>
      <c r="E56">
        <v>186</v>
      </c>
      <c r="F56">
        <v>186</v>
      </c>
      <c r="G56">
        <v>558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f t="shared" si="0"/>
        <v>1</v>
      </c>
      <c r="P56">
        <f t="shared" si="1"/>
        <v>1</v>
      </c>
      <c r="Q56">
        <f t="shared" si="2"/>
        <v>1</v>
      </c>
      <c r="R56">
        <f t="shared" si="3"/>
        <v>1</v>
      </c>
      <c r="S56">
        <f t="shared" si="4"/>
        <v>1</v>
      </c>
      <c r="T56">
        <f t="shared" si="5"/>
        <v>1</v>
      </c>
    </row>
    <row r="57" spans="1:20" x14ac:dyDescent="0.25">
      <c r="A57" t="s">
        <v>22</v>
      </c>
      <c r="B57" t="s">
        <v>28</v>
      </c>
      <c r="C57" t="s">
        <v>29</v>
      </c>
      <c r="D57">
        <v>744</v>
      </c>
      <c r="E57">
        <v>186</v>
      </c>
      <c r="F57">
        <v>30</v>
      </c>
      <c r="G57">
        <v>2414</v>
      </c>
      <c r="H57">
        <v>203</v>
      </c>
      <c r="I57">
        <v>32</v>
      </c>
      <c r="J57">
        <v>0.86</v>
      </c>
      <c r="K57">
        <v>0.91228070175438591</v>
      </c>
      <c r="L57">
        <v>0.13</v>
      </c>
      <c r="M57">
        <v>0.48</v>
      </c>
      <c r="N57">
        <v>0.2</v>
      </c>
      <c r="O57">
        <f t="shared" si="0"/>
        <v>0.91228070175438591</v>
      </c>
      <c r="P57">
        <f t="shared" si="1"/>
        <v>0.12875536480686695</v>
      </c>
      <c r="Q57">
        <f t="shared" si="2"/>
        <v>0.4838709677419355</v>
      </c>
      <c r="R57">
        <f t="shared" si="3"/>
        <v>0.20338983050847459</v>
      </c>
      <c r="S57">
        <f t="shared" si="4"/>
        <v>0.92243026366068015</v>
      </c>
      <c r="T57">
        <f t="shared" si="5"/>
        <v>0.70315061570130788</v>
      </c>
    </row>
    <row r="58" spans="1:20" x14ac:dyDescent="0.25">
      <c r="A58" t="s">
        <v>23</v>
      </c>
      <c r="B58" t="s">
        <v>27</v>
      </c>
      <c r="C58" t="s">
        <v>29</v>
      </c>
      <c r="D58">
        <v>744</v>
      </c>
      <c r="E58">
        <v>186</v>
      </c>
      <c r="F58">
        <v>113</v>
      </c>
      <c r="G58">
        <v>536</v>
      </c>
      <c r="H58">
        <v>22</v>
      </c>
      <c r="I58">
        <v>73</v>
      </c>
      <c r="J58">
        <v>0.92</v>
      </c>
      <c r="K58">
        <v>0.87231182795698925</v>
      </c>
      <c r="L58">
        <v>0.84</v>
      </c>
      <c r="M58">
        <v>0.61</v>
      </c>
      <c r="N58">
        <v>0.7</v>
      </c>
      <c r="O58">
        <f t="shared" si="0"/>
        <v>0.87231182795698925</v>
      </c>
      <c r="P58">
        <f t="shared" si="1"/>
        <v>0.83703703703703702</v>
      </c>
      <c r="Q58">
        <f t="shared" si="2"/>
        <v>0.60752688172043012</v>
      </c>
      <c r="R58">
        <f t="shared" si="3"/>
        <v>0.70404984423676009</v>
      </c>
      <c r="S58">
        <f t="shared" si="4"/>
        <v>0.96057347670250892</v>
      </c>
      <c r="T58">
        <f t="shared" si="5"/>
        <v>0.78405017921146958</v>
      </c>
    </row>
    <row r="59" spans="1:20" x14ac:dyDescent="0.25">
      <c r="A59" t="s">
        <v>23</v>
      </c>
      <c r="B59" t="s">
        <v>28</v>
      </c>
      <c r="C59" t="s">
        <v>29</v>
      </c>
      <c r="D59">
        <v>744</v>
      </c>
      <c r="E59">
        <v>186</v>
      </c>
      <c r="F59">
        <v>31</v>
      </c>
      <c r="G59">
        <v>2337</v>
      </c>
      <c r="H59">
        <v>280</v>
      </c>
      <c r="I59">
        <v>31</v>
      </c>
      <c r="J59">
        <v>0.81</v>
      </c>
      <c r="K59">
        <v>0.88391190742814485</v>
      </c>
      <c r="L59">
        <v>0.1</v>
      </c>
      <c r="M59">
        <v>0.5</v>
      </c>
      <c r="N59">
        <v>0.17</v>
      </c>
      <c r="O59">
        <f t="shared" si="0"/>
        <v>0.88391190742814485</v>
      </c>
      <c r="P59">
        <f t="shared" si="1"/>
        <v>9.9678456591639875E-2</v>
      </c>
      <c r="Q59">
        <f t="shared" si="2"/>
        <v>0.5</v>
      </c>
      <c r="R59">
        <f t="shared" si="3"/>
        <v>0.16621983914209115</v>
      </c>
      <c r="S59">
        <f t="shared" si="4"/>
        <v>0.8930072602216278</v>
      </c>
      <c r="T59">
        <f t="shared" si="5"/>
        <v>0.69650363011081384</v>
      </c>
    </row>
    <row r="60" spans="1:20" x14ac:dyDescent="0.25">
      <c r="A60" t="s">
        <v>24</v>
      </c>
      <c r="B60" t="s">
        <v>27</v>
      </c>
      <c r="C60" t="s">
        <v>29</v>
      </c>
      <c r="D60">
        <v>744</v>
      </c>
      <c r="E60">
        <v>186</v>
      </c>
      <c r="F60">
        <v>98</v>
      </c>
      <c r="G60">
        <v>498</v>
      </c>
      <c r="H60">
        <v>60</v>
      </c>
      <c r="I60">
        <v>88</v>
      </c>
      <c r="J60">
        <v>0.82</v>
      </c>
      <c r="K60">
        <v>0.80107526881720426</v>
      </c>
      <c r="L60">
        <v>0.62</v>
      </c>
      <c r="M60">
        <v>0.53</v>
      </c>
      <c r="N60">
        <v>0.56999999999999995</v>
      </c>
      <c r="O60">
        <f t="shared" si="0"/>
        <v>0.80107526881720426</v>
      </c>
      <c r="P60">
        <f t="shared" si="1"/>
        <v>0.620253164556962</v>
      </c>
      <c r="Q60">
        <f t="shared" si="2"/>
        <v>0.5268817204301075</v>
      </c>
      <c r="R60">
        <f t="shared" si="3"/>
        <v>0.56976744186046513</v>
      </c>
      <c r="S60">
        <f t="shared" si="4"/>
        <v>0.89247311827956988</v>
      </c>
      <c r="T60">
        <f t="shared" si="5"/>
        <v>0.70967741935483875</v>
      </c>
    </row>
    <row r="61" spans="1:20" x14ac:dyDescent="0.25">
      <c r="A61" t="s">
        <v>24</v>
      </c>
      <c r="B61" t="s">
        <v>28</v>
      </c>
      <c r="C61" t="s">
        <v>29</v>
      </c>
      <c r="D61">
        <v>744</v>
      </c>
      <c r="E61">
        <v>186</v>
      </c>
      <c r="F61">
        <v>32</v>
      </c>
      <c r="G61">
        <v>2302</v>
      </c>
      <c r="H61">
        <v>315</v>
      </c>
      <c r="I61">
        <v>30</v>
      </c>
      <c r="J61">
        <v>0.84</v>
      </c>
      <c r="K61">
        <v>0.87122060470324747</v>
      </c>
      <c r="L61">
        <v>0.09</v>
      </c>
      <c r="M61">
        <v>0.52</v>
      </c>
      <c r="N61">
        <v>0.16</v>
      </c>
      <c r="O61">
        <f t="shared" si="0"/>
        <v>0.87122060470324747</v>
      </c>
      <c r="P61">
        <f t="shared" si="1"/>
        <v>9.2219020172910657E-2</v>
      </c>
      <c r="Q61">
        <f t="shared" si="2"/>
        <v>0.5161290322580645</v>
      </c>
      <c r="R61">
        <f t="shared" si="3"/>
        <v>0.15647921760391198</v>
      </c>
      <c r="S61">
        <f t="shared" si="4"/>
        <v>0.87963316774933131</v>
      </c>
      <c r="T61">
        <f t="shared" si="5"/>
        <v>0.69788110000369796</v>
      </c>
    </row>
    <row r="62" spans="1:20" x14ac:dyDescent="0.25">
      <c r="A62" t="s">
        <v>25</v>
      </c>
      <c r="B62" t="s">
        <v>27</v>
      </c>
      <c r="C62" t="s">
        <v>29</v>
      </c>
      <c r="D62">
        <v>744</v>
      </c>
      <c r="E62">
        <v>186</v>
      </c>
      <c r="F62">
        <v>86</v>
      </c>
      <c r="G62">
        <v>539</v>
      </c>
      <c r="H62">
        <v>19</v>
      </c>
      <c r="I62">
        <v>100</v>
      </c>
      <c r="J62">
        <v>0.89</v>
      </c>
      <c r="K62">
        <v>0.84005376344086025</v>
      </c>
      <c r="L62">
        <v>0.82</v>
      </c>
      <c r="M62">
        <v>0.46</v>
      </c>
      <c r="N62">
        <v>0.59</v>
      </c>
      <c r="O62">
        <f t="shared" si="0"/>
        <v>0.84005376344086025</v>
      </c>
      <c r="P62">
        <f t="shared" si="1"/>
        <v>0.81904761904761902</v>
      </c>
      <c r="Q62">
        <f t="shared" si="2"/>
        <v>0.46236559139784944</v>
      </c>
      <c r="R62">
        <f t="shared" si="3"/>
        <v>0.59106529209621983</v>
      </c>
      <c r="S62">
        <f t="shared" si="4"/>
        <v>0.96594982078853042</v>
      </c>
      <c r="T62">
        <f t="shared" si="5"/>
        <v>0.71415770609318996</v>
      </c>
    </row>
    <row r="63" spans="1:20" x14ac:dyDescent="0.25">
      <c r="A63" t="s">
        <v>25</v>
      </c>
      <c r="B63" t="s">
        <v>28</v>
      </c>
      <c r="C63" t="s">
        <v>29</v>
      </c>
      <c r="D63">
        <v>744</v>
      </c>
      <c r="E63">
        <v>186</v>
      </c>
      <c r="F63">
        <v>24</v>
      </c>
      <c r="G63">
        <v>2439</v>
      </c>
      <c r="H63">
        <v>178</v>
      </c>
      <c r="I63">
        <v>38</v>
      </c>
      <c r="J63">
        <v>0.85</v>
      </c>
      <c r="K63">
        <v>0.91937290033594621</v>
      </c>
      <c r="L63">
        <v>0.12</v>
      </c>
      <c r="M63">
        <v>0.39</v>
      </c>
      <c r="N63">
        <v>0.18</v>
      </c>
      <c r="O63">
        <f t="shared" si="0"/>
        <v>0.91937290033594621</v>
      </c>
      <c r="P63">
        <f t="shared" si="1"/>
        <v>0.11881188118811881</v>
      </c>
      <c r="Q63">
        <f t="shared" si="2"/>
        <v>0.38709677419354838</v>
      </c>
      <c r="R63">
        <f t="shared" si="3"/>
        <v>0.1818181818181818</v>
      </c>
      <c r="S63">
        <f t="shared" si="4"/>
        <v>0.93198318685517767</v>
      </c>
      <c r="T63">
        <f t="shared" si="5"/>
        <v>0.65953998052436302</v>
      </c>
    </row>
    <row r="64" spans="1:20" x14ac:dyDescent="0.25">
      <c r="A64" t="s">
        <v>26</v>
      </c>
      <c r="B64" t="s">
        <v>27</v>
      </c>
      <c r="C64" t="s">
        <v>29</v>
      </c>
      <c r="D64">
        <v>744</v>
      </c>
      <c r="E64">
        <v>186</v>
      </c>
      <c r="F64">
        <v>186</v>
      </c>
      <c r="G64">
        <v>558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f t="shared" si="0"/>
        <v>1</v>
      </c>
      <c r="P64">
        <f t="shared" si="1"/>
        <v>1</v>
      </c>
      <c r="Q64">
        <f t="shared" si="2"/>
        <v>1</v>
      </c>
      <c r="R64">
        <f t="shared" si="3"/>
        <v>1</v>
      </c>
      <c r="S64">
        <f t="shared" si="4"/>
        <v>1</v>
      </c>
      <c r="T64">
        <f t="shared" si="5"/>
        <v>1</v>
      </c>
    </row>
    <row r="65" spans="1:20" x14ac:dyDescent="0.25">
      <c r="A65" t="s">
        <v>26</v>
      </c>
      <c r="B65" t="s">
        <v>28</v>
      </c>
      <c r="C65" t="s">
        <v>29</v>
      </c>
      <c r="D65">
        <v>744</v>
      </c>
      <c r="E65">
        <v>186</v>
      </c>
      <c r="F65">
        <v>36</v>
      </c>
      <c r="G65">
        <v>2373</v>
      </c>
      <c r="H65">
        <v>244</v>
      </c>
      <c r="I65">
        <v>26</v>
      </c>
      <c r="J65">
        <v>0.85</v>
      </c>
      <c r="K65">
        <v>0.89921612541993279</v>
      </c>
      <c r="L65">
        <v>0.13</v>
      </c>
      <c r="M65">
        <v>0.57999999999999996</v>
      </c>
      <c r="N65">
        <v>0.21</v>
      </c>
      <c r="O65">
        <f t="shared" si="0"/>
        <v>0.89921612541993279</v>
      </c>
      <c r="P65">
        <f t="shared" si="1"/>
        <v>0.12857142857142856</v>
      </c>
      <c r="Q65">
        <f t="shared" si="2"/>
        <v>0.58064516129032262</v>
      </c>
      <c r="R65">
        <f t="shared" si="3"/>
        <v>0.2105263157894737</v>
      </c>
      <c r="S65">
        <f t="shared" si="4"/>
        <v>0.90676346962170429</v>
      </c>
      <c r="T65">
        <f t="shared" si="5"/>
        <v>0.74370431545601345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Dimitra</cp:lastModifiedBy>
  <dcterms:created xsi:type="dcterms:W3CDTF">2025-07-26T11:10:33Z</dcterms:created>
  <dcterms:modified xsi:type="dcterms:W3CDTF">2025-07-28T15:11:57Z</dcterms:modified>
</cp:coreProperties>
</file>