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externalLinks/externalLink1.xml" ContentType="application/vnd.openxmlformats-officedocument.spreadsheetml.externalLink+xml"/>
  <Override PartName="/xl/pivotCache/pivotCacheDefinition1.xml" ContentType="application/vnd.openxmlformats-officedocument.spreadsheetml.pivotCacheDefinition+xml"/>
  <Override PartName="/xl/pivotCache/pivotCacheRecords1.xml" ContentType="application/vnd.openxmlformats-officedocument.spreadsheetml.pivotCacheRecords+xml"/>
  <Override PartName="/xl/pivotCache/pivotCacheDefinition2.xml" ContentType="application/vnd.openxmlformats-officedocument.spreadsheetml.pivotCacheDefinition+xml"/>
  <Override PartName="/xl/pivotCache/pivotCacheRecords2.xml" ContentType="application/vnd.openxmlformats-officedocument.spreadsheetml.pivotCacheRecords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xl/tables/table4.xml" ContentType="application/vnd.openxmlformats-officedocument.spreadsheetml.table+xml"/>
  <Override PartName="/xl/tables/table5.xml" ContentType="application/vnd.openxmlformats-officedocument.spreadsheetml.table+xml"/>
  <Override PartName="/xl/tables/table6.xml" ContentType="application/vnd.openxmlformats-officedocument.spreadsheetml.table+xml"/>
  <Override PartName="/xl/tables/table7.xml" ContentType="application/vnd.openxmlformats-officedocument.spreadsheetml.table+xml"/>
  <Override PartName="/xl/tables/table8.xml" ContentType="application/vnd.openxmlformats-officedocument.spreadsheetml.table+xml"/>
  <Override PartName="/xl/tables/table9.xml" ContentType="application/vnd.openxmlformats-officedocument.spreadsheetml.table+xml"/>
  <Override PartName="/xl/tables/table10.xml" ContentType="application/vnd.openxmlformats-officedocument.spreadsheetml.table+xml"/>
  <Override PartName="/xl/tables/table11.xml" ContentType="application/vnd.openxmlformats-officedocument.spreadsheetml.table+xml"/>
  <Override PartName="/xl/tables/table12.xml" ContentType="application/vnd.openxmlformats-officedocument.spreadsheetml.table+xml"/>
  <Override PartName="/xl/tables/table13.xml" ContentType="application/vnd.openxmlformats-officedocument.spreadsheetml.table+xml"/>
  <Override PartName="/xl/tables/table14.xml" ContentType="application/vnd.openxmlformats-officedocument.spreadsheetml.table+xml"/>
  <Override PartName="/xl/tables/table15.xml" ContentType="application/vnd.openxmlformats-officedocument.spreadsheetml.table+xml"/>
  <Override PartName="/xl/tables/table16.xml" ContentType="application/vnd.openxmlformats-officedocument.spreadsheetml.table+xml"/>
  <Override PartName="/xl/tables/table17.xml" ContentType="application/vnd.openxmlformats-officedocument.spreadsheetml.table+xml"/>
  <Override PartName="/xl/tables/table18.xml" ContentType="application/vnd.openxmlformats-officedocument.spreadsheetml.table+xml"/>
  <Override PartName="/xl/tables/table19.xml" ContentType="application/vnd.openxmlformats-officedocument.spreadsheetml.table+xml"/>
  <Override PartName="/xl/tables/table20.xml" ContentType="application/vnd.openxmlformats-officedocument.spreadsheetml.table+xml"/>
  <Override PartName="/xl/tables/table21.xml" ContentType="application/vnd.openxmlformats-officedocument.spreadsheetml.table+xml"/>
  <Override PartName="/xl/tables/table22.xml" ContentType="application/vnd.openxmlformats-officedocument.spreadsheetml.table+xml"/>
  <Override PartName="/xl/pivotTables/pivotTable1.xml" ContentType="application/vnd.openxmlformats-officedocument.spreadsheetml.pivotTable+xml"/>
  <Override PartName="/xl/pivotTables/pivotTable2.xml" ContentType="application/vnd.openxmlformats-officedocument.spreadsheetml.pivotTable+xml"/>
  <Override PartName="/xl/pivotTables/pivotTable3.xml" ContentType="application/vnd.openxmlformats-officedocument.spreadsheetml.pivotTable+xml"/>
  <Override PartName="/xl/pivotTables/pivotTable4.xml" ContentType="application/vnd.openxmlformats-officedocument.spreadsheetml.pivotTable+xml"/>
  <Override PartName="/xl/pivotTables/pivotTable5.xml" ContentType="application/vnd.openxmlformats-officedocument.spreadsheetml.pivotTable+xml"/>
  <Override PartName="/xl/pivotTables/pivotTable6.xml" ContentType="application/vnd.openxmlformats-officedocument.spreadsheetml.pivotTable+xml"/>
  <Override PartName="/xl/comments1.xml" ContentType="application/vnd.openxmlformats-officedocument.spreadsheetml.comments+xml"/>
  <Override PartName="/xl/pivotTables/pivotTable7.xml" ContentType="application/vnd.openxmlformats-officedocument.spreadsheetml.pivotTable+xml"/>
  <Override PartName="/xl/pivotTables/pivotTable8.xml" ContentType="application/vnd.openxmlformats-officedocument.spreadsheetml.pivotTable+xml"/>
  <Override PartName="/xl/pivotTables/pivotTable9.xml" ContentType="application/vnd.openxmlformats-officedocument.spreadsheetml.pivotTable+xml"/>
  <Override PartName="/xl/pivotTables/pivotTable10.xml" ContentType="application/vnd.openxmlformats-officedocument.spreadsheetml.pivotTable+xml"/>
  <Override PartName="/xl/pivotTables/pivotTable11.xml" ContentType="application/vnd.openxmlformats-officedocument.spreadsheetml.pivotTable+xml"/>
  <Override PartName="/xl/pivotTables/pivotTable12.xml" ContentType="application/vnd.openxmlformats-officedocument.spreadsheetml.pivotTable+xml"/>
  <Override PartName="/xl/pivotTables/pivotTable13.xml" ContentType="application/vnd.openxmlformats-officedocument.spreadsheetml.pivotTable+xml"/>
  <Override PartName="/xl/pivotTables/pivotTable14.xml" ContentType="application/vnd.openxmlformats-officedocument.spreadsheetml.pivotTable+xml"/>
  <Override PartName="/xl/pivotTables/pivotTable15.xml" ContentType="application/vnd.openxmlformats-officedocument.spreadsheetml.pivotTab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126"/>
  <workbookPr hidePivotFieldList="1" defaultThemeVersion="124226"/>
  <mc:AlternateContent xmlns:mc="http://schemas.openxmlformats.org/markup-compatibility/2006">
    <mc:Choice Requires="x15">
      <x15ac:absPath xmlns:x15ac="http://schemas.microsoft.com/office/spreadsheetml/2010/11/ac" url="C:\Users\Daniel\Documents\Projects\Eduardo\"/>
    </mc:Choice>
  </mc:AlternateContent>
  <xr:revisionPtr revIDLastSave="0" documentId="13_ncr:1_{FE387305-F502-41D6-B41A-14B6BF4DA9C0}" xr6:coauthVersionLast="40" xr6:coauthVersionMax="40" xr10:uidLastSave="{00000000-0000-0000-0000-000000000000}"/>
  <bookViews>
    <workbookView xWindow="0" yWindow="0" windowWidth="21570" windowHeight="8160" tabRatio="629" firstSheet="1" activeTab="1" xr2:uid="{00000000-000D-0000-FFFF-FFFF00000000}"/>
  </bookViews>
  <sheets>
    <sheet name="Instructions" sheetId="5" r:id="rId1"/>
    <sheet name="Outreach Events" sheetId="1" r:id="rId2"/>
    <sheet name="Lists" sheetId="2" state="hidden" r:id="rId3"/>
    <sheet name="Lookups" sheetId="3" state="hidden" r:id="rId4"/>
    <sheet name="Summary" sheetId="12" r:id="rId5"/>
    <sheet name="AC Report" sheetId="7" r:id="rId6"/>
    <sheet name="MH Report" sheetId="8" r:id="rId7"/>
    <sheet name="IM Report" sheetId="10" r:id="rId8"/>
    <sheet name="ES Report" sheetId="9" r:id="rId9"/>
    <sheet name="Speaker &amp; Ed. Resources" sheetId="13" r:id="rId10"/>
  </sheets>
  <externalReferences>
    <externalReference r:id="rId11"/>
  </externalReferences>
  <definedNames>
    <definedName name="AccessHealthPromotion">Table19[AccessHealthPromotion]</definedName>
    <definedName name="AccessToCare">AccessToCareStrategies[AccessToCareStrategies]</definedName>
    <definedName name="AdultFinancialEducation">Table43[AdultFinancialEducation]</definedName>
    <definedName name="AdultTrainingAndDevelopment">Table44[AdultTrainingAndDevelopment]</definedName>
    <definedName name="CaseManagement">Table1838[CaseManagement]</definedName>
    <definedName name="ChildEarlyEducation">Table47[ChildEarlyEducation]</definedName>
    <definedName name="ChildFinancialLiteracy">Table46[ChildFinancialLiteracy]</definedName>
    <definedName name="CreateHealthyCommunities">Table1634[CreateHealthyCommunities]</definedName>
    <definedName name="EconomicStability">EconomicStabilityStrategies[EconomicStabilityStrategies]</definedName>
    <definedName name="EmpowerResidents">Table1432[EmpowerResidents]</definedName>
    <definedName name="EnrollmentAndRetention">Table1736[EnrollmentAndRetention]</definedName>
    <definedName name="Immigration">ImmigrationStrategies[ImmigrationStrategies]</definedName>
    <definedName name="IncreaseProviderKnowledge">Table50[IncreaseProviderKnowledge]</definedName>
    <definedName name="IncreaseServices">Table1533[IncreaseServices]</definedName>
    <definedName name="Initiatives">Initiatives1[Initiatives]</definedName>
    <definedName name="Language">Lists!#REF!</definedName>
    <definedName name="MentalHealth">MHStrategies[MHStrategies]</definedName>
    <definedName name="Prevention">Table48[Prevention]</definedName>
    <definedName name="PromoteInclusion">Table1331[PromoteInclusion]</definedName>
    <definedName name="RaiseAwareness">Table2040[RaiseAwareness]</definedName>
    <definedName name="SubstanceUsePrevention">Table51[SubstanceUsePrevention]</definedName>
    <definedName name="Treatment">Table49[Treatment]</definedName>
  </definedNames>
  <calcPr calcId="191029"/>
  <pivotCaches>
    <pivotCache cacheId="9" r:id="rId12"/>
    <pivotCache cacheId="18" r:id="rId13"/>
  </pivotCaches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calcChain.xml><?xml version="1.0" encoding="utf-8"?>
<calcChain xmlns="http://schemas.openxmlformats.org/spreadsheetml/2006/main">
  <c r="J353" i="1" l="1"/>
  <c r="I353" i="1"/>
  <c r="H353" i="1"/>
  <c r="J351" i="1"/>
  <c r="I351" i="1"/>
  <c r="H351" i="1"/>
  <c r="J349" i="1"/>
  <c r="I349" i="1"/>
  <c r="H349" i="1"/>
  <c r="J347" i="1"/>
  <c r="I347" i="1"/>
  <c r="H347" i="1"/>
  <c r="J343" i="1"/>
  <c r="I343" i="1"/>
  <c r="H343" i="1"/>
  <c r="J348" i="1"/>
  <c r="I348" i="1"/>
  <c r="H348" i="1"/>
  <c r="H340" i="1" l="1"/>
  <c r="I340" i="1"/>
  <c r="J340" i="1"/>
  <c r="H334" i="1"/>
  <c r="I334" i="1"/>
  <c r="J334" i="1"/>
  <c r="H329" i="1"/>
  <c r="I329" i="1"/>
  <c r="J329" i="1"/>
  <c r="H331" i="1" l="1"/>
  <c r="I331" i="1"/>
  <c r="J331" i="1"/>
  <c r="H313" i="1"/>
  <c r="I313" i="1"/>
  <c r="J313" i="1"/>
  <c r="Q381" i="1" l="1"/>
  <c r="Q380" i="1"/>
  <c r="Q378" i="1"/>
  <c r="Q377" i="1"/>
  <c r="P381" i="1"/>
  <c r="P380" i="1"/>
  <c r="P379" i="1"/>
  <c r="P378" i="1"/>
  <c r="P377" i="1"/>
  <c r="I277" i="1" l="1"/>
  <c r="H385" i="1"/>
  <c r="I385" i="1"/>
  <c r="J385" i="1"/>
  <c r="H21" i="1"/>
  <c r="H344" i="1"/>
  <c r="H345" i="1"/>
  <c r="H341" i="1"/>
  <c r="I21" i="1"/>
  <c r="I344" i="1"/>
  <c r="I345" i="1"/>
  <c r="I341" i="1"/>
  <c r="J21" i="1"/>
  <c r="J344" i="1"/>
  <c r="J345" i="1"/>
  <c r="J341" i="1"/>
  <c r="H350" i="1"/>
  <c r="H354" i="1"/>
  <c r="H355" i="1"/>
  <c r="H360" i="1"/>
  <c r="H361" i="1"/>
  <c r="H362" i="1"/>
  <c r="H363" i="1"/>
  <c r="H364" i="1"/>
  <c r="H365" i="1"/>
  <c r="I350" i="1"/>
  <c r="I354" i="1"/>
  <c r="I355" i="1"/>
  <c r="I360" i="1"/>
  <c r="I361" i="1"/>
  <c r="I362" i="1"/>
  <c r="I363" i="1"/>
  <c r="I364" i="1"/>
  <c r="I365" i="1"/>
  <c r="J350" i="1"/>
  <c r="J354" i="1"/>
  <c r="J355" i="1"/>
  <c r="J359" i="1"/>
  <c r="J360" i="1"/>
  <c r="J361" i="1"/>
  <c r="J362" i="1"/>
  <c r="J363" i="1"/>
  <c r="J364" i="1"/>
  <c r="J365" i="1"/>
  <c r="H342" i="1"/>
  <c r="H366" i="1"/>
  <c r="H367" i="1"/>
  <c r="H368" i="1"/>
  <c r="H369" i="1"/>
  <c r="H370" i="1"/>
  <c r="I342" i="1"/>
  <c r="I366" i="1"/>
  <c r="I367" i="1"/>
  <c r="I368" i="1"/>
  <c r="I369" i="1"/>
  <c r="I370" i="1"/>
  <c r="J342" i="1"/>
  <c r="J366" i="1"/>
  <c r="J367" i="1"/>
  <c r="J368" i="1"/>
  <c r="J369" i="1"/>
  <c r="J370" i="1"/>
  <c r="H371" i="1"/>
  <c r="H372" i="1"/>
  <c r="H373" i="1"/>
  <c r="I371" i="1"/>
  <c r="I372" i="1"/>
  <c r="I373" i="1"/>
  <c r="J371" i="1"/>
  <c r="J372" i="1"/>
  <c r="J373" i="1"/>
  <c r="H374" i="1"/>
  <c r="I374" i="1"/>
  <c r="J374" i="1"/>
  <c r="H375" i="1"/>
  <c r="I375" i="1"/>
  <c r="J375" i="1"/>
  <c r="H376" i="1"/>
  <c r="I376" i="1"/>
  <c r="J376" i="1"/>
  <c r="H327" i="1" l="1"/>
  <c r="I327" i="1"/>
  <c r="J327" i="1"/>
  <c r="H318" i="1" l="1"/>
  <c r="I318" i="1"/>
  <c r="J318" i="1"/>
  <c r="H332" i="1" l="1"/>
  <c r="I332" i="1"/>
  <c r="J332" i="1"/>
  <c r="H321" i="1"/>
  <c r="I321" i="1"/>
  <c r="J321" i="1"/>
  <c r="H309" i="1" l="1"/>
  <c r="I309" i="1"/>
  <c r="J309" i="1"/>
  <c r="H304" i="1" l="1"/>
  <c r="I304" i="1"/>
  <c r="J304" i="1"/>
  <c r="H325" i="1"/>
  <c r="I325" i="1"/>
  <c r="J325" i="1"/>
  <c r="H320" i="1"/>
  <c r="I320" i="1"/>
  <c r="J320" i="1"/>
  <c r="H346" i="1"/>
  <c r="I346" i="1"/>
  <c r="J346" i="1"/>
  <c r="H303" i="1" l="1"/>
  <c r="I303" i="1"/>
  <c r="J303" i="1"/>
  <c r="J323" i="1" l="1"/>
  <c r="I323" i="1"/>
  <c r="H323" i="1"/>
  <c r="J256" i="1" l="1"/>
  <c r="I256" i="1"/>
  <c r="H256" i="1"/>
  <c r="H261" i="1" l="1"/>
  <c r="I261" i="1"/>
  <c r="J261" i="1"/>
  <c r="H245" i="1"/>
  <c r="I245" i="1"/>
  <c r="J245" i="1"/>
  <c r="H293" i="1" l="1"/>
  <c r="I293" i="1"/>
  <c r="J293" i="1"/>
  <c r="H296" i="1"/>
  <c r="I296" i="1"/>
  <c r="J296" i="1"/>
  <c r="H352" i="1"/>
  <c r="I352" i="1"/>
  <c r="J352" i="1"/>
  <c r="H330" i="1"/>
  <c r="I330" i="1"/>
  <c r="J330" i="1"/>
  <c r="H357" i="1"/>
  <c r="I357" i="1"/>
  <c r="J357" i="1"/>
  <c r="H358" i="1"/>
  <c r="I358" i="1"/>
  <c r="J358" i="1"/>
  <c r="H356" i="1"/>
  <c r="I356" i="1"/>
  <c r="J356" i="1"/>
  <c r="Q379" i="1"/>
  <c r="Q382" i="1" s="1"/>
  <c r="H300" i="1" l="1"/>
  <c r="I300" i="1"/>
  <c r="J300" i="1"/>
  <c r="P382" i="1" l="1"/>
  <c r="P388" i="1" s="1"/>
  <c r="H289" i="1"/>
  <c r="I289" i="1"/>
  <c r="J289" i="1"/>
  <c r="H338" i="1"/>
  <c r="I338" i="1"/>
  <c r="J338" i="1"/>
  <c r="H319" i="1"/>
  <c r="I319" i="1"/>
  <c r="J319" i="1"/>
  <c r="Q388" i="1" l="1"/>
  <c r="Q387" i="1"/>
  <c r="P387" i="1"/>
  <c r="P384" i="1"/>
  <c r="P385" i="1"/>
  <c r="Q384" i="1"/>
  <c r="P386" i="1"/>
  <c r="Q386" i="1"/>
  <c r="Q385" i="1"/>
  <c r="J268" i="1"/>
  <c r="I268" i="1"/>
  <c r="H268" i="1"/>
  <c r="H271" i="1"/>
  <c r="I271" i="1"/>
  <c r="J271" i="1"/>
  <c r="H270" i="1"/>
  <c r="I270" i="1"/>
  <c r="J270" i="1"/>
  <c r="H294" i="1" l="1"/>
  <c r="I294" i="1"/>
  <c r="J294" i="1"/>
  <c r="H291" i="1"/>
  <c r="I291" i="1"/>
  <c r="J291" i="1"/>
  <c r="H281" i="1"/>
  <c r="I281" i="1"/>
  <c r="J281" i="1"/>
  <c r="H278" i="1" l="1"/>
  <c r="I278" i="1"/>
  <c r="J278" i="1"/>
  <c r="H306" i="1"/>
  <c r="I306" i="1"/>
  <c r="J306" i="1"/>
  <c r="H277" i="1" l="1"/>
  <c r="J277" i="1"/>
  <c r="H284" i="1" l="1"/>
  <c r="I284" i="1"/>
  <c r="J284" i="1"/>
  <c r="H287" i="1" l="1"/>
  <c r="I287" i="1"/>
  <c r="J287" i="1"/>
  <c r="H251" i="1"/>
  <c r="I251" i="1"/>
  <c r="J251" i="1"/>
  <c r="J253" i="1"/>
  <c r="I253" i="1"/>
  <c r="H253" i="1"/>
  <c r="H269" i="1" l="1"/>
  <c r="I269" i="1"/>
  <c r="J269" i="1"/>
  <c r="H255" i="1"/>
  <c r="I255" i="1"/>
  <c r="J255" i="1"/>
  <c r="H257" i="1"/>
  <c r="I257" i="1"/>
  <c r="J257" i="1"/>
  <c r="J286" i="1" l="1"/>
  <c r="I286" i="1"/>
  <c r="H286" i="1"/>
  <c r="J275" i="1"/>
  <c r="I275" i="1"/>
  <c r="H275" i="1"/>
  <c r="J264" i="1"/>
  <c r="I264" i="1"/>
  <c r="H264" i="1"/>
  <c r="J279" i="1"/>
  <c r="I279" i="1"/>
  <c r="H279" i="1"/>
  <c r="J266" i="1"/>
  <c r="I266" i="1"/>
  <c r="H266" i="1"/>
  <c r="H252" i="1" l="1"/>
  <c r="I252" i="1"/>
  <c r="J252" i="1"/>
  <c r="H225" i="1" l="1"/>
  <c r="I225" i="1"/>
  <c r="J225" i="1"/>
  <c r="H295" i="1" l="1"/>
  <c r="I295" i="1"/>
  <c r="J295" i="1"/>
  <c r="J336" i="1" l="1"/>
  <c r="I336" i="1"/>
  <c r="H336" i="1"/>
  <c r="J333" i="1"/>
  <c r="I333" i="1"/>
  <c r="H333" i="1"/>
  <c r="J324" i="1"/>
  <c r="I324" i="1"/>
  <c r="H324" i="1"/>
  <c r="J314" i="1"/>
  <c r="I314" i="1"/>
  <c r="H314" i="1"/>
  <c r="J310" i="1"/>
  <c r="I310" i="1"/>
  <c r="H310" i="1"/>
  <c r="J305" i="1"/>
  <c r="I305" i="1"/>
  <c r="H305" i="1"/>
  <c r="J297" i="1"/>
  <c r="I297" i="1"/>
  <c r="H297" i="1"/>
  <c r="J285" i="1"/>
  <c r="I285" i="1"/>
  <c r="H285" i="1"/>
  <c r="J339" i="1"/>
  <c r="I339" i="1"/>
  <c r="H339" i="1"/>
  <c r="J335" i="1"/>
  <c r="I335" i="1"/>
  <c r="H335" i="1"/>
  <c r="J328" i="1"/>
  <c r="I328" i="1"/>
  <c r="H328" i="1"/>
  <c r="J322" i="1"/>
  <c r="I322" i="1"/>
  <c r="H322" i="1"/>
  <c r="J316" i="1"/>
  <c r="I316" i="1"/>
  <c r="H316" i="1"/>
  <c r="J312" i="1"/>
  <c r="I312" i="1"/>
  <c r="H312" i="1"/>
  <c r="J308" i="1"/>
  <c r="I308" i="1"/>
  <c r="H308" i="1"/>
  <c r="J307" i="1"/>
  <c r="I307" i="1"/>
  <c r="H307" i="1"/>
  <c r="J301" i="1"/>
  <c r="I301" i="1"/>
  <c r="H301" i="1"/>
  <c r="J298" i="1"/>
  <c r="I298" i="1"/>
  <c r="H298" i="1"/>
  <c r="J292" i="1"/>
  <c r="I292" i="1"/>
  <c r="H292" i="1"/>
  <c r="J288" i="1"/>
  <c r="I288" i="1"/>
  <c r="H288" i="1"/>
  <c r="J282" i="1"/>
  <c r="I282" i="1"/>
  <c r="H282" i="1"/>
  <c r="J276" i="1"/>
  <c r="I276" i="1"/>
  <c r="H276" i="1"/>
  <c r="J267" i="1"/>
  <c r="I267" i="1"/>
  <c r="H267" i="1"/>
  <c r="J265" i="1"/>
  <c r="I265" i="1"/>
  <c r="H265" i="1"/>
  <c r="J254" i="1"/>
  <c r="I254" i="1"/>
  <c r="H254" i="1"/>
  <c r="J250" i="1"/>
  <c r="I250" i="1"/>
  <c r="H250" i="1"/>
  <c r="J244" i="1"/>
  <c r="I244" i="1"/>
  <c r="H244" i="1"/>
  <c r="J242" i="1"/>
  <c r="I242" i="1"/>
  <c r="H242" i="1"/>
  <c r="J273" i="1"/>
  <c r="I273" i="1"/>
  <c r="H273" i="1"/>
  <c r="J260" i="1"/>
  <c r="I260" i="1"/>
  <c r="H260" i="1"/>
  <c r="J248" i="1"/>
  <c r="I248" i="1"/>
  <c r="H248" i="1"/>
  <c r="J240" i="1"/>
  <c r="I240" i="1"/>
  <c r="H240" i="1"/>
  <c r="H239" i="1" l="1"/>
  <c r="I239" i="1"/>
  <c r="J239" i="1"/>
  <c r="H246" i="1"/>
  <c r="I246" i="1"/>
  <c r="J246" i="1"/>
  <c r="H258" i="1"/>
  <c r="I258" i="1"/>
  <c r="J258" i="1"/>
  <c r="H272" i="1"/>
  <c r="I272" i="1"/>
  <c r="J272" i="1"/>
  <c r="H231" i="1"/>
  <c r="I231" i="1"/>
  <c r="J231" i="1"/>
  <c r="I227" i="1"/>
  <c r="H227" i="1"/>
  <c r="I220" i="1"/>
  <c r="H220" i="1"/>
  <c r="J274" i="1" l="1"/>
  <c r="I274" i="1"/>
  <c r="H274" i="1"/>
  <c r="J263" i="1"/>
  <c r="I263" i="1"/>
  <c r="H263" i="1"/>
  <c r="J249" i="1"/>
  <c r="I249" i="1"/>
  <c r="H249" i="1"/>
  <c r="I241" i="1"/>
  <c r="J241" i="1"/>
  <c r="H241" i="1"/>
  <c r="H238" i="1" l="1"/>
  <c r="I238" i="1"/>
  <c r="J238" i="1"/>
  <c r="J337" i="1" l="1"/>
  <c r="I337" i="1"/>
  <c r="H337" i="1"/>
  <c r="J326" i="1"/>
  <c r="I326" i="1"/>
  <c r="H326" i="1"/>
  <c r="J315" i="1"/>
  <c r="I315" i="1"/>
  <c r="H315" i="1"/>
  <c r="J311" i="1"/>
  <c r="I311" i="1"/>
  <c r="H311" i="1"/>
  <c r="J299" i="1"/>
  <c r="I299" i="1"/>
  <c r="H299" i="1"/>
  <c r="J243" i="1"/>
  <c r="I243" i="1"/>
  <c r="H243" i="1"/>
  <c r="J235" i="1"/>
  <c r="I235" i="1"/>
  <c r="H235" i="1"/>
  <c r="J216" i="1"/>
  <c r="I216" i="1"/>
  <c r="H216" i="1"/>
  <c r="J237" i="1"/>
  <c r="I237" i="1"/>
  <c r="H237" i="1"/>
  <c r="J230" i="1"/>
  <c r="I230" i="1"/>
  <c r="H230" i="1"/>
  <c r="J226" i="1"/>
  <c r="I226" i="1"/>
  <c r="H226" i="1"/>
  <c r="J218" i="1"/>
  <c r="I218" i="1"/>
  <c r="H218" i="1"/>
  <c r="J236" i="1"/>
  <c r="I236" i="1"/>
  <c r="H236" i="1"/>
  <c r="J229" i="1"/>
  <c r="I229" i="1"/>
  <c r="H229" i="1"/>
  <c r="J224" i="1"/>
  <c r="I224" i="1"/>
  <c r="H224" i="1"/>
  <c r="J215" i="1"/>
  <c r="I215" i="1"/>
  <c r="H215" i="1"/>
  <c r="J233" i="1"/>
  <c r="I233" i="1"/>
  <c r="H233" i="1"/>
  <c r="J228" i="1"/>
  <c r="I228" i="1"/>
  <c r="H228" i="1"/>
  <c r="J222" i="1"/>
  <c r="I222" i="1"/>
  <c r="H222" i="1"/>
  <c r="J213" i="1"/>
  <c r="I213" i="1"/>
  <c r="H213" i="1"/>
  <c r="H214" i="1"/>
  <c r="I214" i="1"/>
  <c r="J214" i="1"/>
  <c r="H217" i="1"/>
  <c r="I217" i="1"/>
  <c r="J217" i="1"/>
  <c r="H234" i="1"/>
  <c r="I234" i="1"/>
  <c r="J234" i="1"/>
  <c r="H195" i="1" l="1"/>
  <c r="I195" i="1"/>
  <c r="J195" i="1"/>
  <c r="H219" i="1" l="1"/>
  <c r="I219" i="1"/>
  <c r="J219" i="1"/>
  <c r="H171" i="1"/>
  <c r="I171" i="1"/>
  <c r="J171" i="1"/>
  <c r="J221" i="1" l="1"/>
  <c r="I221" i="1"/>
  <c r="H221" i="1"/>
  <c r="H207" i="1" l="1"/>
  <c r="I207" i="1"/>
  <c r="J207" i="1"/>
  <c r="H223" i="1"/>
  <c r="I223" i="1"/>
  <c r="J223" i="1"/>
  <c r="H205" i="1" l="1"/>
  <c r="I205" i="1"/>
  <c r="J205" i="1"/>
  <c r="H38" i="1" l="1"/>
  <c r="I38" i="1"/>
  <c r="H39" i="1"/>
  <c r="I39" i="1"/>
  <c r="H41" i="1"/>
  <c r="I41" i="1"/>
  <c r="H40" i="1"/>
  <c r="I40" i="1"/>
  <c r="H42" i="1"/>
  <c r="I42" i="1"/>
  <c r="H44" i="1"/>
  <c r="I44" i="1"/>
  <c r="H43" i="1"/>
  <c r="I43" i="1"/>
  <c r="H45" i="1"/>
  <c r="I45" i="1"/>
  <c r="H46" i="1"/>
  <c r="I46" i="1"/>
  <c r="H48" i="1"/>
  <c r="I48" i="1"/>
  <c r="H47" i="1"/>
  <c r="I47" i="1"/>
  <c r="H49" i="1"/>
  <c r="I49" i="1"/>
  <c r="H52" i="1"/>
  <c r="I52" i="1"/>
  <c r="H51" i="1"/>
  <c r="I51" i="1"/>
  <c r="H50" i="1"/>
  <c r="I50" i="1"/>
  <c r="H53" i="1"/>
  <c r="I53" i="1"/>
  <c r="H54" i="1"/>
  <c r="I54" i="1"/>
  <c r="H55" i="1"/>
  <c r="I55" i="1"/>
  <c r="H56" i="1"/>
  <c r="I56" i="1"/>
  <c r="H58" i="1"/>
  <c r="I58" i="1"/>
  <c r="H57" i="1"/>
  <c r="I57" i="1"/>
  <c r="H59" i="1"/>
  <c r="I59" i="1"/>
  <c r="H60" i="1"/>
  <c r="I60" i="1"/>
  <c r="H61" i="1"/>
  <c r="I61" i="1"/>
  <c r="H62" i="1"/>
  <c r="I62" i="1"/>
  <c r="H63" i="1"/>
  <c r="I63" i="1"/>
  <c r="H65" i="1"/>
  <c r="I65" i="1"/>
  <c r="H66" i="1"/>
  <c r="I66" i="1"/>
  <c r="H64" i="1"/>
  <c r="I64" i="1"/>
  <c r="H67" i="1"/>
  <c r="I67" i="1"/>
  <c r="H68" i="1"/>
  <c r="I68" i="1"/>
  <c r="H69" i="1"/>
  <c r="I69" i="1"/>
  <c r="H70" i="1"/>
  <c r="I70" i="1"/>
  <c r="H72" i="1"/>
  <c r="I72" i="1"/>
  <c r="H71" i="1"/>
  <c r="I71" i="1"/>
  <c r="H73" i="1"/>
  <c r="I73" i="1"/>
  <c r="H74" i="1"/>
  <c r="I74" i="1"/>
  <c r="H76" i="1"/>
  <c r="I76" i="1"/>
  <c r="H75" i="1"/>
  <c r="I75" i="1"/>
  <c r="H77" i="1"/>
  <c r="I77" i="1"/>
  <c r="H78" i="1"/>
  <c r="I78" i="1"/>
  <c r="H79" i="1"/>
  <c r="I79" i="1"/>
  <c r="H80" i="1"/>
  <c r="I80" i="1"/>
  <c r="H81" i="1"/>
  <c r="I81" i="1"/>
  <c r="H82" i="1"/>
  <c r="I82" i="1"/>
  <c r="H83" i="1"/>
  <c r="I83" i="1"/>
  <c r="H84" i="1"/>
  <c r="I84" i="1"/>
  <c r="H85" i="1"/>
  <c r="I85" i="1"/>
  <c r="H88" i="1"/>
  <c r="I88" i="1"/>
  <c r="H87" i="1"/>
  <c r="I87" i="1"/>
  <c r="H86" i="1"/>
  <c r="I86" i="1"/>
  <c r="H90" i="1"/>
  <c r="I90" i="1"/>
  <c r="H89" i="1"/>
  <c r="I89" i="1"/>
  <c r="H91" i="1"/>
  <c r="I91" i="1"/>
  <c r="H92" i="1"/>
  <c r="I92" i="1"/>
  <c r="H93" i="1"/>
  <c r="I93" i="1"/>
  <c r="H94" i="1"/>
  <c r="I94" i="1"/>
  <c r="H95" i="1"/>
  <c r="I95" i="1"/>
  <c r="H96" i="1"/>
  <c r="I96" i="1"/>
  <c r="H97" i="1"/>
  <c r="I97" i="1"/>
  <c r="H98" i="1"/>
  <c r="I98" i="1"/>
  <c r="H99" i="1"/>
  <c r="I99" i="1"/>
  <c r="H100" i="1"/>
  <c r="I100" i="1"/>
  <c r="H102" i="1"/>
  <c r="I102" i="1"/>
  <c r="H101" i="1"/>
  <c r="I101" i="1"/>
  <c r="H103" i="1"/>
  <c r="I103" i="1"/>
  <c r="H105" i="1"/>
  <c r="I105" i="1"/>
  <c r="H106" i="1"/>
  <c r="I106" i="1"/>
  <c r="H104" i="1"/>
  <c r="I104" i="1"/>
  <c r="H107" i="1"/>
  <c r="I107" i="1"/>
  <c r="H109" i="1"/>
  <c r="I109" i="1"/>
  <c r="H108" i="1"/>
  <c r="I108" i="1"/>
  <c r="H111" i="1"/>
  <c r="I111" i="1"/>
  <c r="H110" i="1"/>
  <c r="I110" i="1"/>
  <c r="H112" i="1"/>
  <c r="I112" i="1"/>
  <c r="H114" i="1"/>
  <c r="I114" i="1"/>
  <c r="H113" i="1"/>
  <c r="I113" i="1"/>
  <c r="H115" i="1"/>
  <c r="I115" i="1"/>
  <c r="H117" i="1"/>
  <c r="I117" i="1"/>
  <c r="H116" i="1"/>
  <c r="I116" i="1"/>
  <c r="H118" i="1"/>
  <c r="I118" i="1"/>
  <c r="H119" i="1"/>
  <c r="I119" i="1"/>
  <c r="H120" i="1"/>
  <c r="I120" i="1"/>
  <c r="H121" i="1"/>
  <c r="I121" i="1"/>
  <c r="H122" i="1"/>
  <c r="I122" i="1"/>
  <c r="H123" i="1"/>
  <c r="I123" i="1"/>
  <c r="H124" i="1"/>
  <c r="I124" i="1"/>
  <c r="H125" i="1"/>
  <c r="I125" i="1"/>
  <c r="H126" i="1"/>
  <c r="I126" i="1"/>
  <c r="H127" i="1"/>
  <c r="I127" i="1"/>
  <c r="H128" i="1"/>
  <c r="I128" i="1"/>
  <c r="H129" i="1"/>
  <c r="I129" i="1"/>
  <c r="H131" i="1"/>
  <c r="I131" i="1"/>
  <c r="H130" i="1"/>
  <c r="I130" i="1"/>
  <c r="H133" i="1"/>
  <c r="I133" i="1"/>
  <c r="H132" i="1"/>
  <c r="I132" i="1"/>
  <c r="H135" i="1"/>
  <c r="I135" i="1"/>
  <c r="H134" i="1"/>
  <c r="I134" i="1"/>
  <c r="H137" i="1"/>
  <c r="I137" i="1"/>
  <c r="H136" i="1"/>
  <c r="I136" i="1"/>
  <c r="H139" i="1"/>
  <c r="I139" i="1"/>
  <c r="H138" i="1"/>
  <c r="I138" i="1"/>
  <c r="H140" i="1"/>
  <c r="I140" i="1"/>
  <c r="H142" i="1"/>
  <c r="I142" i="1"/>
  <c r="H141" i="1"/>
  <c r="I141" i="1"/>
  <c r="H143" i="1"/>
  <c r="I143" i="1"/>
  <c r="H144" i="1"/>
  <c r="I144" i="1"/>
  <c r="H145" i="1"/>
  <c r="I145" i="1"/>
  <c r="H147" i="1"/>
  <c r="I147" i="1"/>
  <c r="H146" i="1"/>
  <c r="I146" i="1"/>
  <c r="H149" i="1"/>
  <c r="I149" i="1"/>
  <c r="H148" i="1"/>
  <c r="I148" i="1"/>
  <c r="H150" i="1"/>
  <c r="I150" i="1"/>
  <c r="H151" i="1"/>
  <c r="I151" i="1"/>
  <c r="H153" i="1"/>
  <c r="I153" i="1"/>
  <c r="H152" i="1"/>
  <c r="I152" i="1"/>
  <c r="H154" i="1"/>
  <c r="I154" i="1"/>
  <c r="H155" i="1"/>
  <c r="I155" i="1"/>
  <c r="H156" i="1"/>
  <c r="I156" i="1"/>
  <c r="H157" i="1"/>
  <c r="I157" i="1"/>
  <c r="H159" i="1"/>
  <c r="I159" i="1"/>
  <c r="H158" i="1"/>
  <c r="I158" i="1"/>
  <c r="H161" i="1"/>
  <c r="I161" i="1"/>
  <c r="H160" i="1"/>
  <c r="I160" i="1"/>
  <c r="H166" i="1"/>
  <c r="I166" i="1"/>
  <c r="H162" i="1"/>
  <c r="I162" i="1"/>
  <c r="H163" i="1"/>
  <c r="I163" i="1"/>
  <c r="H165" i="1"/>
  <c r="I165" i="1"/>
  <c r="H168" i="1"/>
  <c r="I168" i="1"/>
  <c r="H167" i="1"/>
  <c r="I167" i="1"/>
  <c r="H169" i="1"/>
  <c r="I169" i="1"/>
  <c r="H170" i="1"/>
  <c r="I170" i="1"/>
  <c r="H172" i="1"/>
  <c r="I172" i="1"/>
  <c r="H174" i="1"/>
  <c r="I174" i="1"/>
  <c r="H173" i="1"/>
  <c r="I173" i="1"/>
  <c r="H176" i="1"/>
  <c r="I176" i="1"/>
  <c r="H175" i="1"/>
  <c r="I175" i="1"/>
  <c r="H177" i="1"/>
  <c r="I177" i="1"/>
  <c r="H179" i="1"/>
  <c r="I179" i="1"/>
  <c r="H182" i="1"/>
  <c r="I182" i="1"/>
  <c r="H181" i="1"/>
  <c r="I181" i="1"/>
  <c r="H180" i="1"/>
  <c r="I180" i="1"/>
  <c r="H183" i="1"/>
  <c r="I183" i="1"/>
  <c r="H184" i="1"/>
  <c r="I184" i="1"/>
  <c r="H185" i="1"/>
  <c r="I185" i="1"/>
  <c r="H186" i="1"/>
  <c r="I186" i="1"/>
  <c r="H187" i="1"/>
  <c r="I187" i="1"/>
  <c r="H189" i="1"/>
  <c r="I189" i="1"/>
  <c r="H188" i="1"/>
  <c r="I188" i="1"/>
  <c r="H190" i="1"/>
  <c r="I190" i="1"/>
  <c r="H192" i="1"/>
  <c r="I192" i="1"/>
  <c r="H193" i="1"/>
  <c r="I193" i="1"/>
  <c r="H194" i="1"/>
  <c r="I194" i="1"/>
  <c r="H196" i="1"/>
  <c r="I196" i="1"/>
  <c r="H197" i="1"/>
  <c r="I197" i="1"/>
  <c r="H198" i="1"/>
  <c r="I198" i="1"/>
  <c r="H201" i="1"/>
  <c r="I201" i="1"/>
  <c r="H202" i="1"/>
  <c r="I202" i="1"/>
  <c r="H203" i="1"/>
  <c r="I203" i="1"/>
  <c r="H204" i="1"/>
  <c r="I204" i="1"/>
  <c r="H209" i="1"/>
  <c r="I209" i="1"/>
  <c r="H208" i="1"/>
  <c r="I208" i="1"/>
  <c r="H210" i="1"/>
  <c r="I210" i="1"/>
  <c r="H211" i="1"/>
  <c r="I211" i="1"/>
  <c r="H280" i="1"/>
  <c r="I280" i="1"/>
  <c r="H290" i="1"/>
  <c r="I290" i="1"/>
  <c r="H302" i="1"/>
  <c r="I302" i="1"/>
  <c r="H317" i="1"/>
  <c r="I317" i="1"/>
  <c r="H164" i="1"/>
  <c r="I164" i="1"/>
  <c r="H178" i="1"/>
  <c r="I178" i="1"/>
  <c r="H191" i="1"/>
  <c r="I191" i="1"/>
  <c r="H199" i="1"/>
  <c r="I199" i="1"/>
  <c r="H206" i="1"/>
  <c r="I206" i="1"/>
  <c r="H212" i="1"/>
  <c r="I212" i="1"/>
  <c r="H232" i="1"/>
  <c r="I232" i="1"/>
  <c r="H200" i="1"/>
  <c r="I200" i="1"/>
  <c r="H247" i="1"/>
  <c r="I247" i="1"/>
  <c r="H259" i="1"/>
  <c r="I259" i="1"/>
  <c r="H262" i="1"/>
  <c r="I262" i="1"/>
  <c r="H283" i="1"/>
  <c r="I283" i="1"/>
  <c r="H382" i="1"/>
  <c r="I382" i="1"/>
  <c r="H383" i="1"/>
  <c r="I383" i="1"/>
  <c r="H384" i="1"/>
  <c r="I384" i="1"/>
  <c r="H386" i="1"/>
  <c r="I386" i="1"/>
  <c r="H387" i="1"/>
  <c r="I387" i="1"/>
  <c r="H388" i="1"/>
  <c r="I388" i="1"/>
  <c r="H389" i="1"/>
  <c r="I389" i="1"/>
  <c r="H390" i="1"/>
  <c r="I390" i="1"/>
  <c r="H391" i="1"/>
  <c r="I391" i="1"/>
  <c r="H392" i="1"/>
  <c r="I392" i="1"/>
  <c r="H393" i="1"/>
  <c r="I393" i="1"/>
  <c r="H394" i="1"/>
  <c r="I394" i="1"/>
  <c r="H395" i="1"/>
  <c r="I395" i="1"/>
  <c r="H396" i="1"/>
  <c r="I396" i="1"/>
  <c r="H397" i="1"/>
  <c r="I397" i="1"/>
  <c r="H398" i="1"/>
  <c r="I398" i="1"/>
  <c r="H399" i="1"/>
  <c r="I399" i="1"/>
  <c r="H400" i="1"/>
  <c r="I400" i="1"/>
  <c r="H401" i="1"/>
  <c r="I401" i="1"/>
  <c r="H402" i="1"/>
  <c r="I402" i="1"/>
  <c r="H403" i="1"/>
  <c r="I403" i="1"/>
  <c r="H404" i="1"/>
  <c r="I404" i="1"/>
  <c r="H405" i="1"/>
  <c r="I405" i="1"/>
  <c r="H406" i="1"/>
  <c r="I406" i="1"/>
  <c r="H407" i="1"/>
  <c r="I407" i="1"/>
  <c r="H408" i="1"/>
  <c r="I408" i="1"/>
  <c r="H409" i="1"/>
  <c r="I409" i="1"/>
  <c r="H410" i="1"/>
  <c r="I410" i="1"/>
  <c r="H411" i="1"/>
  <c r="I411" i="1"/>
  <c r="H412" i="1"/>
  <c r="I412" i="1"/>
  <c r="H413" i="1"/>
  <c r="I413" i="1"/>
  <c r="H414" i="1"/>
  <c r="I414" i="1"/>
  <c r="H415" i="1"/>
  <c r="I415" i="1"/>
  <c r="H416" i="1"/>
  <c r="I416" i="1"/>
  <c r="H417" i="1"/>
  <c r="I417" i="1"/>
  <c r="H418" i="1"/>
  <c r="I418" i="1"/>
  <c r="H419" i="1"/>
  <c r="I419" i="1"/>
  <c r="H420" i="1"/>
  <c r="I420" i="1"/>
  <c r="H421" i="1"/>
  <c r="I421" i="1"/>
  <c r="H422" i="1"/>
  <c r="I422" i="1"/>
  <c r="H423" i="1"/>
  <c r="I423" i="1"/>
  <c r="H424" i="1"/>
  <c r="I424" i="1"/>
  <c r="H425" i="1"/>
  <c r="I425" i="1"/>
  <c r="H426" i="1"/>
  <c r="I426" i="1"/>
  <c r="H427" i="1"/>
  <c r="I427" i="1"/>
  <c r="H428" i="1"/>
  <c r="I428" i="1"/>
  <c r="H429" i="1"/>
  <c r="I429" i="1"/>
  <c r="H430" i="1"/>
  <c r="I430" i="1"/>
  <c r="H431" i="1"/>
  <c r="I431" i="1"/>
  <c r="H432" i="1"/>
  <c r="I432" i="1"/>
  <c r="H433" i="1"/>
  <c r="I433" i="1"/>
  <c r="H434" i="1"/>
  <c r="I434" i="1"/>
  <c r="H435" i="1"/>
  <c r="I435" i="1"/>
  <c r="H436" i="1"/>
  <c r="I436" i="1"/>
  <c r="H437" i="1"/>
  <c r="I437" i="1"/>
  <c r="H438" i="1"/>
  <c r="I438" i="1"/>
  <c r="H439" i="1"/>
  <c r="I439" i="1"/>
  <c r="H440" i="1"/>
  <c r="I440" i="1"/>
  <c r="H441" i="1"/>
  <c r="I441" i="1"/>
  <c r="H442" i="1"/>
  <c r="I442" i="1"/>
  <c r="H443" i="1"/>
  <c r="I443" i="1"/>
  <c r="H444" i="1"/>
  <c r="I444" i="1"/>
  <c r="H445" i="1"/>
  <c r="I445" i="1"/>
  <c r="H446" i="1"/>
  <c r="I446" i="1"/>
  <c r="H447" i="1"/>
  <c r="I447" i="1"/>
  <c r="H448" i="1"/>
  <c r="I448" i="1"/>
  <c r="H449" i="1"/>
  <c r="I449" i="1"/>
  <c r="H450" i="1"/>
  <c r="I450" i="1"/>
  <c r="H451" i="1"/>
  <c r="I451" i="1"/>
  <c r="H452" i="1"/>
  <c r="I452" i="1"/>
  <c r="H453" i="1"/>
  <c r="I453" i="1"/>
  <c r="H454" i="1"/>
  <c r="I454" i="1"/>
  <c r="H455" i="1"/>
  <c r="I455" i="1"/>
  <c r="H456" i="1"/>
  <c r="I456" i="1"/>
  <c r="H457" i="1"/>
  <c r="I457" i="1"/>
  <c r="H458" i="1"/>
  <c r="I458" i="1"/>
  <c r="H459" i="1"/>
  <c r="I459" i="1"/>
  <c r="H460" i="1"/>
  <c r="I460" i="1"/>
  <c r="H461" i="1"/>
  <c r="I461" i="1"/>
  <c r="H462" i="1"/>
  <c r="I462" i="1"/>
  <c r="H463" i="1"/>
  <c r="I463" i="1"/>
  <c r="H464" i="1"/>
  <c r="I464" i="1"/>
  <c r="H465" i="1"/>
  <c r="I465" i="1"/>
  <c r="H466" i="1"/>
  <c r="I466" i="1"/>
  <c r="H467" i="1"/>
  <c r="I467" i="1"/>
  <c r="H468" i="1"/>
  <c r="I468" i="1"/>
  <c r="H469" i="1"/>
  <c r="I469" i="1"/>
  <c r="H470" i="1"/>
  <c r="I470" i="1"/>
  <c r="H471" i="1"/>
  <c r="I471" i="1"/>
  <c r="H472" i="1"/>
  <c r="I472" i="1"/>
  <c r="H473" i="1"/>
  <c r="I473" i="1"/>
  <c r="H474" i="1"/>
  <c r="I474" i="1"/>
  <c r="H475" i="1"/>
  <c r="I475" i="1"/>
  <c r="H476" i="1"/>
  <c r="I476" i="1"/>
  <c r="H477" i="1"/>
  <c r="I477" i="1"/>
  <c r="H478" i="1"/>
  <c r="I478" i="1"/>
  <c r="H479" i="1"/>
  <c r="I479" i="1"/>
  <c r="H480" i="1"/>
  <c r="I480" i="1"/>
  <c r="H481" i="1"/>
  <c r="I481" i="1"/>
  <c r="H482" i="1"/>
  <c r="I482" i="1"/>
  <c r="H483" i="1"/>
  <c r="I483" i="1"/>
  <c r="H484" i="1"/>
  <c r="I484" i="1"/>
  <c r="H485" i="1"/>
  <c r="I485" i="1"/>
  <c r="H486" i="1"/>
  <c r="I486" i="1"/>
  <c r="H487" i="1"/>
  <c r="I487" i="1"/>
  <c r="H488" i="1"/>
  <c r="I488" i="1"/>
  <c r="H489" i="1"/>
  <c r="I489" i="1"/>
  <c r="H490" i="1"/>
  <c r="I490" i="1"/>
  <c r="H491" i="1"/>
  <c r="I491" i="1"/>
  <c r="H492" i="1"/>
  <c r="I492" i="1"/>
  <c r="H493" i="1"/>
  <c r="I493" i="1"/>
  <c r="H494" i="1"/>
  <c r="I494" i="1"/>
  <c r="H495" i="1"/>
  <c r="I495" i="1"/>
  <c r="H496" i="1"/>
  <c r="I496" i="1"/>
  <c r="H497" i="1"/>
  <c r="I497" i="1"/>
  <c r="H9" i="1"/>
  <c r="I9" i="1"/>
  <c r="H10" i="1"/>
  <c r="I10" i="1"/>
  <c r="H11" i="1"/>
  <c r="I11" i="1"/>
  <c r="H12" i="1"/>
  <c r="I12" i="1"/>
  <c r="H14" i="1"/>
  <c r="I14" i="1"/>
  <c r="H13" i="1"/>
  <c r="I13" i="1"/>
  <c r="H15" i="1"/>
  <c r="I15" i="1"/>
  <c r="H17" i="1"/>
  <c r="I17" i="1"/>
  <c r="H18" i="1"/>
  <c r="I18" i="1"/>
  <c r="H16" i="1"/>
  <c r="I16" i="1"/>
  <c r="H19" i="1"/>
  <c r="I19" i="1"/>
  <c r="H20" i="1"/>
  <c r="I20" i="1"/>
  <c r="H22" i="1"/>
  <c r="I22" i="1"/>
  <c r="H24" i="1"/>
  <c r="I24" i="1"/>
  <c r="H25" i="1"/>
  <c r="I25" i="1"/>
  <c r="H23" i="1"/>
  <c r="I23" i="1"/>
  <c r="H27" i="1"/>
  <c r="I27" i="1"/>
  <c r="H26" i="1"/>
  <c r="I26" i="1"/>
  <c r="H30" i="1"/>
  <c r="I30" i="1"/>
  <c r="H28" i="1"/>
  <c r="I28" i="1"/>
  <c r="H29" i="1"/>
  <c r="I29" i="1"/>
  <c r="H33" i="1"/>
  <c r="I33" i="1"/>
  <c r="H31" i="1"/>
  <c r="I31" i="1"/>
  <c r="H32" i="1"/>
  <c r="I32" i="1"/>
  <c r="H34" i="1"/>
  <c r="I34" i="1"/>
  <c r="H35" i="1"/>
  <c r="I35" i="1"/>
  <c r="H37" i="1"/>
  <c r="I37" i="1"/>
  <c r="H36" i="1"/>
  <c r="I36" i="1"/>
  <c r="H498" i="1"/>
  <c r="H499" i="1"/>
  <c r="H500" i="1"/>
  <c r="H501" i="1"/>
  <c r="H502" i="1"/>
  <c r="H503" i="1"/>
  <c r="H504" i="1"/>
  <c r="H505" i="1"/>
  <c r="H506" i="1"/>
  <c r="H507" i="1"/>
  <c r="H508" i="1"/>
  <c r="H509" i="1"/>
  <c r="H510" i="1"/>
  <c r="H511" i="1"/>
  <c r="H512" i="1"/>
  <c r="H513" i="1"/>
  <c r="H514" i="1"/>
  <c r="H515" i="1"/>
  <c r="H516" i="1"/>
  <c r="H517" i="1"/>
  <c r="H518" i="1"/>
  <c r="H519" i="1"/>
  <c r="H520" i="1"/>
  <c r="H521" i="1"/>
  <c r="H522" i="1"/>
  <c r="H523" i="1"/>
  <c r="H524" i="1"/>
  <c r="H525" i="1"/>
  <c r="H526" i="1"/>
  <c r="H527" i="1"/>
  <c r="H528" i="1"/>
  <c r="H529" i="1"/>
  <c r="H530" i="1"/>
  <c r="H531" i="1"/>
  <c r="H532" i="1"/>
  <c r="H533" i="1"/>
  <c r="H534" i="1"/>
  <c r="H535" i="1"/>
  <c r="H536" i="1"/>
  <c r="H537" i="1"/>
  <c r="H538" i="1"/>
  <c r="H539" i="1"/>
  <c r="H540" i="1"/>
  <c r="H541" i="1"/>
  <c r="H542" i="1"/>
  <c r="H543" i="1"/>
  <c r="H544" i="1"/>
  <c r="H545" i="1"/>
  <c r="H546" i="1"/>
  <c r="H547" i="1"/>
  <c r="H548" i="1"/>
  <c r="H549" i="1"/>
  <c r="H550" i="1"/>
  <c r="H551" i="1"/>
  <c r="H552" i="1"/>
  <c r="H553" i="1"/>
  <c r="H554" i="1"/>
  <c r="H555" i="1"/>
  <c r="H556" i="1"/>
  <c r="H557" i="1"/>
  <c r="H558" i="1"/>
  <c r="H559" i="1"/>
  <c r="H560" i="1"/>
  <c r="H561" i="1"/>
  <c r="H562" i="1"/>
  <c r="H563" i="1"/>
  <c r="H564" i="1"/>
  <c r="H565" i="1"/>
  <c r="H566" i="1"/>
  <c r="H567" i="1"/>
  <c r="H568" i="1"/>
  <c r="H569" i="1"/>
  <c r="H570" i="1"/>
  <c r="H571" i="1"/>
  <c r="H572" i="1"/>
  <c r="H573" i="1"/>
  <c r="H574" i="1"/>
  <c r="H575" i="1"/>
  <c r="H576" i="1"/>
  <c r="H577" i="1"/>
  <c r="H578" i="1"/>
  <c r="H579" i="1"/>
  <c r="H580" i="1"/>
  <c r="H581" i="1"/>
  <c r="H582" i="1"/>
  <c r="H583" i="1"/>
  <c r="H584" i="1"/>
  <c r="H585" i="1"/>
  <c r="H586" i="1"/>
  <c r="H587" i="1"/>
  <c r="H588" i="1"/>
  <c r="H589" i="1"/>
  <c r="H590" i="1"/>
  <c r="H591" i="1"/>
  <c r="H592" i="1"/>
  <c r="H593" i="1"/>
  <c r="H594" i="1"/>
  <c r="H595" i="1"/>
  <c r="H596" i="1"/>
  <c r="H597" i="1"/>
  <c r="H598" i="1"/>
  <c r="H599" i="1"/>
  <c r="H600" i="1"/>
  <c r="H601" i="1"/>
  <c r="H602" i="1"/>
  <c r="H603" i="1"/>
  <c r="H604" i="1"/>
  <c r="H605" i="1"/>
  <c r="H606" i="1"/>
  <c r="H607" i="1"/>
  <c r="H608" i="1"/>
  <c r="H609" i="1"/>
  <c r="H610" i="1"/>
  <c r="H611" i="1"/>
  <c r="H612" i="1"/>
  <c r="H613" i="1"/>
  <c r="H614" i="1"/>
  <c r="H615" i="1"/>
  <c r="H616" i="1"/>
  <c r="H617" i="1"/>
  <c r="H618" i="1"/>
  <c r="H619" i="1"/>
  <c r="H620" i="1"/>
  <c r="H621" i="1"/>
  <c r="H622" i="1"/>
  <c r="H623" i="1"/>
  <c r="H624" i="1"/>
  <c r="H625" i="1"/>
  <c r="H626" i="1"/>
  <c r="H627" i="1"/>
  <c r="H628" i="1"/>
  <c r="H629" i="1"/>
  <c r="H630" i="1"/>
  <c r="H631" i="1"/>
  <c r="H632" i="1"/>
  <c r="H633" i="1"/>
  <c r="H634" i="1"/>
  <c r="H635" i="1"/>
  <c r="H636" i="1"/>
  <c r="H637" i="1"/>
  <c r="H638" i="1"/>
  <c r="H639" i="1"/>
  <c r="H640" i="1"/>
  <c r="H641" i="1"/>
  <c r="H642" i="1"/>
  <c r="H643" i="1"/>
  <c r="H644" i="1"/>
  <c r="H645" i="1"/>
  <c r="H646" i="1"/>
  <c r="H647" i="1"/>
  <c r="H648" i="1"/>
  <c r="H649" i="1"/>
  <c r="H650" i="1"/>
  <c r="H651" i="1"/>
  <c r="H652" i="1"/>
  <c r="H653" i="1"/>
  <c r="H654" i="1"/>
  <c r="H655" i="1"/>
  <c r="H656" i="1"/>
  <c r="H657" i="1"/>
  <c r="H658" i="1"/>
  <c r="H659" i="1"/>
  <c r="H660" i="1"/>
  <c r="H661" i="1"/>
  <c r="H662" i="1"/>
  <c r="H663" i="1"/>
  <c r="H664" i="1"/>
  <c r="H665" i="1"/>
  <c r="H666" i="1"/>
  <c r="H667" i="1"/>
  <c r="H668" i="1"/>
  <c r="H669" i="1"/>
  <c r="H670" i="1"/>
  <c r="H671" i="1"/>
  <c r="H672" i="1"/>
  <c r="H673" i="1"/>
  <c r="H674" i="1"/>
  <c r="H675" i="1"/>
  <c r="H676" i="1"/>
  <c r="H677" i="1"/>
  <c r="H678" i="1"/>
  <c r="H679" i="1"/>
  <c r="H680" i="1"/>
  <c r="H681" i="1"/>
  <c r="H682" i="1"/>
  <c r="H683" i="1"/>
  <c r="H684" i="1"/>
  <c r="H685" i="1"/>
  <c r="H686" i="1"/>
  <c r="H687" i="1"/>
  <c r="H688" i="1"/>
  <c r="H689" i="1"/>
  <c r="H690" i="1"/>
  <c r="H691" i="1"/>
  <c r="H692" i="1"/>
  <c r="H693" i="1"/>
  <c r="H694" i="1"/>
  <c r="H695" i="1"/>
  <c r="H696" i="1"/>
  <c r="H697" i="1"/>
  <c r="H698" i="1"/>
  <c r="H699" i="1"/>
  <c r="H700" i="1"/>
  <c r="H701" i="1"/>
  <c r="H702" i="1"/>
  <c r="H703" i="1"/>
  <c r="H704" i="1"/>
  <c r="H705" i="1"/>
  <c r="H706" i="1"/>
  <c r="H707" i="1"/>
  <c r="H708" i="1"/>
  <c r="H709" i="1"/>
  <c r="H710" i="1"/>
  <c r="H711" i="1"/>
  <c r="H712" i="1"/>
  <c r="H713" i="1"/>
  <c r="H714" i="1"/>
  <c r="H715" i="1"/>
  <c r="H716" i="1"/>
  <c r="H717" i="1"/>
  <c r="H718" i="1"/>
  <c r="H719" i="1"/>
  <c r="H720" i="1"/>
  <c r="H721" i="1"/>
  <c r="H722" i="1"/>
  <c r="H723" i="1"/>
  <c r="H724" i="1"/>
  <c r="H725" i="1"/>
  <c r="H726" i="1"/>
  <c r="H727" i="1"/>
  <c r="H728" i="1"/>
  <c r="H729" i="1"/>
  <c r="H730" i="1"/>
  <c r="H731" i="1"/>
  <c r="H732" i="1"/>
  <c r="H733" i="1"/>
  <c r="H734" i="1"/>
  <c r="H735" i="1"/>
  <c r="H736" i="1"/>
  <c r="H737" i="1"/>
  <c r="H738" i="1"/>
  <c r="H739" i="1"/>
  <c r="H740" i="1"/>
  <c r="H741" i="1"/>
  <c r="H742" i="1"/>
  <c r="H743" i="1"/>
  <c r="H744" i="1"/>
  <c r="H745" i="1"/>
  <c r="H746" i="1"/>
  <c r="H747" i="1"/>
  <c r="H748" i="1"/>
  <c r="H749" i="1"/>
  <c r="H750" i="1"/>
  <c r="H751" i="1"/>
  <c r="H752" i="1"/>
  <c r="H753" i="1"/>
  <c r="H754" i="1"/>
  <c r="H755" i="1"/>
  <c r="H756" i="1"/>
  <c r="H757" i="1"/>
  <c r="H758" i="1"/>
  <c r="H759" i="1"/>
  <c r="H760" i="1"/>
  <c r="H761" i="1"/>
  <c r="H762" i="1"/>
  <c r="H763" i="1"/>
  <c r="H764" i="1"/>
  <c r="H765" i="1"/>
  <c r="H766" i="1"/>
  <c r="H767" i="1"/>
  <c r="H768" i="1"/>
  <c r="H769" i="1"/>
  <c r="H770" i="1"/>
  <c r="H771" i="1"/>
  <c r="H772" i="1"/>
  <c r="H773" i="1"/>
  <c r="H774" i="1"/>
  <c r="H775" i="1"/>
  <c r="H776" i="1"/>
  <c r="H777" i="1"/>
  <c r="H778" i="1"/>
  <c r="H779" i="1"/>
  <c r="H780" i="1"/>
  <c r="H781" i="1"/>
  <c r="H782" i="1"/>
  <c r="H783" i="1"/>
  <c r="H784" i="1"/>
  <c r="H785" i="1"/>
  <c r="H786" i="1"/>
  <c r="H787" i="1"/>
  <c r="H788" i="1"/>
  <c r="H789" i="1"/>
  <c r="H790" i="1"/>
  <c r="H791" i="1"/>
  <c r="H792" i="1"/>
  <c r="H793" i="1"/>
  <c r="H794" i="1"/>
  <c r="H795" i="1"/>
  <c r="H796" i="1"/>
  <c r="H797" i="1"/>
  <c r="H798" i="1"/>
  <c r="H799" i="1"/>
  <c r="H800" i="1"/>
  <c r="H801" i="1"/>
  <c r="H802" i="1"/>
  <c r="H803" i="1"/>
  <c r="H804" i="1"/>
  <c r="H805" i="1"/>
  <c r="H806" i="1"/>
  <c r="H807" i="1"/>
  <c r="H808" i="1"/>
  <c r="H809" i="1"/>
  <c r="H810" i="1"/>
  <c r="H811" i="1"/>
  <c r="H812" i="1"/>
  <c r="H813" i="1"/>
  <c r="H814" i="1"/>
  <c r="H815" i="1"/>
  <c r="H816" i="1"/>
  <c r="H817" i="1"/>
  <c r="H818" i="1"/>
  <c r="H819" i="1"/>
  <c r="H820" i="1"/>
  <c r="H821" i="1"/>
  <c r="H822" i="1"/>
  <c r="H823" i="1"/>
  <c r="H824" i="1"/>
  <c r="H825" i="1"/>
  <c r="H826" i="1"/>
  <c r="H827" i="1"/>
  <c r="H828" i="1"/>
  <c r="H829" i="1"/>
  <c r="H830" i="1"/>
  <c r="H831" i="1"/>
  <c r="H832" i="1"/>
  <c r="H833" i="1"/>
  <c r="H834" i="1"/>
  <c r="H835" i="1"/>
  <c r="H836" i="1"/>
  <c r="H837" i="1"/>
  <c r="H838" i="1"/>
  <c r="H839" i="1"/>
  <c r="H840" i="1"/>
  <c r="H841" i="1"/>
  <c r="H842" i="1"/>
  <c r="H843" i="1"/>
  <c r="H844" i="1"/>
  <c r="H845" i="1"/>
  <c r="H846" i="1"/>
  <c r="H847" i="1"/>
  <c r="H848" i="1"/>
  <c r="H849" i="1"/>
  <c r="H850" i="1"/>
  <c r="H851" i="1"/>
  <c r="H852" i="1"/>
  <c r="H853" i="1"/>
  <c r="H854" i="1"/>
  <c r="H855" i="1"/>
  <c r="H856" i="1"/>
  <c r="H857" i="1"/>
  <c r="H858" i="1"/>
  <c r="H859" i="1"/>
  <c r="H860" i="1"/>
  <c r="H861" i="1"/>
  <c r="H862" i="1"/>
  <c r="H863" i="1"/>
  <c r="H864" i="1"/>
  <c r="H865" i="1"/>
  <c r="H866" i="1"/>
  <c r="H867" i="1"/>
  <c r="H868" i="1"/>
  <c r="H869" i="1"/>
  <c r="H870" i="1"/>
  <c r="H871" i="1"/>
  <c r="H872" i="1"/>
  <c r="H873" i="1"/>
  <c r="H874" i="1"/>
  <c r="H875" i="1"/>
  <c r="H876" i="1"/>
  <c r="H877" i="1"/>
  <c r="H878" i="1"/>
  <c r="H879" i="1"/>
  <c r="H880" i="1"/>
  <c r="H881" i="1"/>
  <c r="H882" i="1"/>
  <c r="H883" i="1"/>
  <c r="H884" i="1"/>
  <c r="H885" i="1"/>
  <c r="H886" i="1"/>
  <c r="H887" i="1"/>
  <c r="H888" i="1"/>
  <c r="H889" i="1"/>
  <c r="H890" i="1"/>
  <c r="H891" i="1"/>
  <c r="H892" i="1"/>
  <c r="H893" i="1"/>
  <c r="H894" i="1"/>
  <c r="H895" i="1"/>
  <c r="H896" i="1"/>
  <c r="H897" i="1"/>
  <c r="H898" i="1"/>
  <c r="H899" i="1"/>
  <c r="H900" i="1"/>
  <c r="H901" i="1"/>
  <c r="H902" i="1"/>
  <c r="H903" i="1"/>
  <c r="H904" i="1"/>
  <c r="H905" i="1"/>
  <c r="H906" i="1"/>
  <c r="H907" i="1"/>
  <c r="H908" i="1"/>
  <c r="H909" i="1"/>
  <c r="H910" i="1"/>
  <c r="H911" i="1"/>
  <c r="H912" i="1"/>
  <c r="H913" i="1"/>
  <c r="H914" i="1"/>
  <c r="H915" i="1"/>
  <c r="H916" i="1"/>
  <c r="H917" i="1"/>
  <c r="H918" i="1"/>
  <c r="H919" i="1"/>
  <c r="H920" i="1"/>
  <c r="H921" i="1"/>
  <c r="H922" i="1"/>
  <c r="H923" i="1"/>
  <c r="H924" i="1"/>
  <c r="H925" i="1"/>
  <c r="H926" i="1"/>
  <c r="H927" i="1"/>
  <c r="H928" i="1"/>
  <c r="H929" i="1"/>
  <c r="H930" i="1"/>
  <c r="H931" i="1"/>
  <c r="H932" i="1"/>
  <c r="H933" i="1"/>
  <c r="H934" i="1"/>
  <c r="H935" i="1"/>
  <c r="H936" i="1"/>
  <c r="H937" i="1"/>
  <c r="H938" i="1"/>
  <c r="H939" i="1"/>
  <c r="H940" i="1"/>
  <c r="H941" i="1"/>
  <c r="H942" i="1"/>
  <c r="H943" i="1"/>
  <c r="H944" i="1"/>
  <c r="H945" i="1"/>
  <c r="H946" i="1"/>
  <c r="H947" i="1"/>
  <c r="H948" i="1"/>
  <c r="H949" i="1"/>
  <c r="H950" i="1"/>
  <c r="H951" i="1"/>
  <c r="H952" i="1"/>
  <c r="H953" i="1"/>
  <c r="H954" i="1"/>
  <c r="H955" i="1"/>
  <c r="H956" i="1"/>
  <c r="H957" i="1"/>
  <c r="H958" i="1"/>
  <c r="H959" i="1"/>
  <c r="H960" i="1"/>
  <c r="H961" i="1"/>
  <c r="H962" i="1"/>
  <c r="H963" i="1"/>
  <c r="H964" i="1"/>
  <c r="H965" i="1"/>
  <c r="H966" i="1"/>
  <c r="H967" i="1"/>
  <c r="H968" i="1"/>
  <c r="H969" i="1"/>
  <c r="H970" i="1"/>
  <c r="H971" i="1"/>
  <c r="H972" i="1"/>
  <c r="H973" i="1"/>
  <c r="H974" i="1"/>
  <c r="H975" i="1"/>
  <c r="H976" i="1"/>
  <c r="H977" i="1"/>
  <c r="H978" i="1"/>
  <c r="H979" i="1"/>
  <c r="H980" i="1"/>
  <c r="H981" i="1"/>
  <c r="H982" i="1"/>
  <c r="H983" i="1"/>
  <c r="H984" i="1"/>
  <c r="H985" i="1"/>
  <c r="H986" i="1"/>
  <c r="H987" i="1"/>
  <c r="H988" i="1"/>
  <c r="H989" i="1"/>
  <c r="H990" i="1"/>
  <c r="H991" i="1"/>
  <c r="H992" i="1"/>
  <c r="H993" i="1"/>
  <c r="H994" i="1"/>
  <c r="H995" i="1"/>
  <c r="H996" i="1"/>
  <c r="H997" i="1"/>
  <c r="H998" i="1"/>
  <c r="H999" i="1"/>
  <c r="H1000" i="1"/>
  <c r="H1001" i="1"/>
  <c r="H1002" i="1"/>
  <c r="H1003" i="1"/>
  <c r="H1004" i="1"/>
  <c r="H1005" i="1"/>
  <c r="H1006" i="1"/>
  <c r="H1007" i="1"/>
  <c r="H1008" i="1"/>
  <c r="H1009" i="1"/>
  <c r="H1010" i="1"/>
  <c r="H1011" i="1"/>
  <c r="H1012" i="1"/>
  <c r="H1013" i="1"/>
  <c r="H1014" i="1"/>
  <c r="H1015" i="1"/>
  <c r="H1016" i="1"/>
  <c r="H1017" i="1"/>
  <c r="H1018" i="1"/>
  <c r="H1019" i="1"/>
  <c r="H1020" i="1"/>
  <c r="H1021" i="1"/>
  <c r="H1022" i="1"/>
  <c r="H1023" i="1"/>
  <c r="H1024" i="1"/>
  <c r="H1025" i="1"/>
  <c r="H1026" i="1"/>
  <c r="H1027" i="1"/>
  <c r="H1028" i="1"/>
  <c r="H1029" i="1"/>
  <c r="H1030" i="1"/>
  <c r="H1031" i="1"/>
  <c r="H1032" i="1"/>
  <c r="H1033" i="1"/>
  <c r="H1034" i="1"/>
  <c r="H1035" i="1"/>
  <c r="H1036" i="1"/>
  <c r="H1037" i="1"/>
  <c r="H1038" i="1"/>
  <c r="H1039" i="1"/>
  <c r="H1040" i="1"/>
  <c r="H1041" i="1"/>
  <c r="H1042" i="1"/>
  <c r="H1043" i="1"/>
  <c r="H1044" i="1"/>
  <c r="H1045" i="1"/>
  <c r="H1046" i="1"/>
  <c r="H1047" i="1"/>
  <c r="H1048" i="1"/>
  <c r="H1049" i="1"/>
  <c r="H1050" i="1"/>
  <c r="H1051" i="1"/>
  <c r="H1052" i="1"/>
  <c r="H1053" i="1"/>
  <c r="H1054" i="1"/>
  <c r="H1055" i="1"/>
  <c r="H1056" i="1"/>
  <c r="H1057" i="1"/>
  <c r="H1058" i="1"/>
  <c r="H1059" i="1"/>
  <c r="H1060" i="1"/>
  <c r="H1061" i="1"/>
  <c r="H1062" i="1"/>
  <c r="H1063" i="1"/>
  <c r="H1064" i="1"/>
  <c r="H1065" i="1"/>
  <c r="H1066" i="1"/>
  <c r="H1067" i="1"/>
  <c r="H1068" i="1"/>
  <c r="H1069" i="1"/>
  <c r="H1070" i="1"/>
  <c r="H1071" i="1"/>
  <c r="H1072" i="1"/>
  <c r="H1073" i="1"/>
  <c r="H1074" i="1"/>
  <c r="H1075" i="1"/>
  <c r="H1076" i="1"/>
  <c r="H1077" i="1"/>
  <c r="H1078" i="1"/>
  <c r="H1079" i="1"/>
  <c r="H1080" i="1"/>
  <c r="H1081" i="1"/>
  <c r="H1082" i="1"/>
  <c r="H1083" i="1"/>
  <c r="H1084" i="1"/>
  <c r="H1085" i="1"/>
  <c r="H1086" i="1"/>
  <c r="H1087" i="1"/>
  <c r="H1088" i="1"/>
  <c r="H1089" i="1"/>
  <c r="H1090" i="1"/>
  <c r="H1091" i="1"/>
  <c r="H1092" i="1"/>
  <c r="H1093" i="1"/>
  <c r="H1094" i="1"/>
  <c r="H1095" i="1"/>
  <c r="H1096" i="1"/>
  <c r="H1097" i="1"/>
  <c r="H1098" i="1"/>
  <c r="H1099" i="1"/>
  <c r="H1100" i="1"/>
  <c r="H1101" i="1"/>
  <c r="H1102" i="1"/>
  <c r="H1103" i="1"/>
  <c r="H1104" i="1"/>
  <c r="H1105" i="1"/>
  <c r="H1106" i="1"/>
  <c r="H1107" i="1"/>
  <c r="H1108" i="1"/>
  <c r="H1109" i="1"/>
  <c r="H1110" i="1"/>
  <c r="H1111" i="1"/>
  <c r="H1112" i="1"/>
  <c r="H1113" i="1"/>
  <c r="H1114" i="1"/>
  <c r="H1115" i="1"/>
  <c r="H1116" i="1"/>
  <c r="H1117" i="1"/>
  <c r="H1118" i="1"/>
  <c r="H1119" i="1"/>
  <c r="H1120" i="1"/>
  <c r="H1121" i="1"/>
  <c r="H1122" i="1"/>
  <c r="H1123" i="1"/>
  <c r="H1124" i="1"/>
  <c r="H1125" i="1"/>
  <c r="H1126" i="1"/>
  <c r="H1127" i="1"/>
  <c r="H1128" i="1"/>
  <c r="H1129" i="1"/>
  <c r="H1130" i="1"/>
  <c r="H1131" i="1"/>
  <c r="H1132" i="1"/>
  <c r="H1133" i="1"/>
  <c r="H1134" i="1"/>
  <c r="H1135" i="1"/>
  <c r="H1136" i="1"/>
  <c r="H1137" i="1"/>
  <c r="H1138" i="1"/>
  <c r="H1139" i="1"/>
  <c r="H1140" i="1"/>
  <c r="H1141" i="1"/>
  <c r="H1142" i="1"/>
  <c r="H1143" i="1"/>
  <c r="H1144" i="1"/>
  <c r="H1145" i="1"/>
  <c r="H1146" i="1"/>
  <c r="H1147" i="1"/>
  <c r="H1148" i="1"/>
  <c r="H1149" i="1"/>
  <c r="H1150" i="1"/>
  <c r="H1151" i="1"/>
  <c r="H1152" i="1"/>
  <c r="H1153" i="1"/>
  <c r="H1154" i="1"/>
  <c r="H1155" i="1"/>
  <c r="H1156" i="1"/>
  <c r="H1157" i="1"/>
  <c r="H1158" i="1"/>
  <c r="H1159" i="1"/>
  <c r="H1160" i="1"/>
  <c r="H1161" i="1"/>
  <c r="H1162" i="1"/>
  <c r="H1163" i="1"/>
  <c r="H1164" i="1"/>
  <c r="H1165" i="1"/>
  <c r="H1166" i="1"/>
  <c r="H1167" i="1"/>
  <c r="H1168" i="1"/>
  <c r="H1169" i="1"/>
  <c r="H1170" i="1"/>
  <c r="H1171" i="1"/>
  <c r="H1172" i="1"/>
  <c r="H1173" i="1"/>
  <c r="H1174" i="1"/>
  <c r="H1175" i="1"/>
  <c r="H1176" i="1"/>
  <c r="H1177" i="1"/>
  <c r="H1178" i="1"/>
  <c r="H1179" i="1"/>
  <c r="H1180" i="1"/>
  <c r="H1181" i="1"/>
  <c r="H1182" i="1"/>
  <c r="H1183" i="1"/>
  <c r="H1184" i="1"/>
  <c r="H1185" i="1"/>
  <c r="H1186" i="1"/>
  <c r="H1187" i="1"/>
  <c r="H1188" i="1"/>
  <c r="H1189" i="1"/>
  <c r="H1190" i="1"/>
  <c r="H1191" i="1"/>
  <c r="H1192" i="1"/>
  <c r="H1193" i="1"/>
  <c r="H1194" i="1"/>
  <c r="H1195" i="1"/>
  <c r="H1196" i="1"/>
  <c r="H1197" i="1"/>
  <c r="H1198" i="1"/>
  <c r="H1199" i="1"/>
  <c r="H1200" i="1"/>
  <c r="H1201" i="1"/>
  <c r="H1202" i="1"/>
  <c r="H1203" i="1"/>
  <c r="H1204" i="1"/>
  <c r="H1205" i="1"/>
  <c r="H1206" i="1"/>
  <c r="H1207" i="1"/>
  <c r="H1208" i="1"/>
  <c r="H1209" i="1"/>
  <c r="H1210" i="1"/>
  <c r="H1211" i="1"/>
  <c r="H1212" i="1"/>
  <c r="H1213" i="1"/>
  <c r="H1214" i="1"/>
  <c r="H1215" i="1"/>
  <c r="H1216" i="1"/>
  <c r="H1217" i="1"/>
  <c r="H1218" i="1"/>
  <c r="H1219" i="1"/>
  <c r="H1220" i="1"/>
  <c r="H1221" i="1"/>
  <c r="H1222" i="1"/>
  <c r="H1223" i="1"/>
  <c r="H1224" i="1"/>
  <c r="H1225" i="1"/>
  <c r="H1226" i="1"/>
  <c r="H1227" i="1"/>
  <c r="H1228" i="1"/>
  <c r="H1229" i="1"/>
  <c r="H1230" i="1"/>
  <c r="H1231" i="1"/>
  <c r="H1232" i="1"/>
  <c r="H1233" i="1"/>
  <c r="H1234" i="1"/>
  <c r="H1235" i="1"/>
  <c r="H1236" i="1"/>
  <c r="H1237" i="1"/>
  <c r="H1238" i="1"/>
  <c r="H1239" i="1"/>
  <c r="H1240" i="1"/>
  <c r="H1241" i="1"/>
  <c r="H1242" i="1"/>
  <c r="H1243" i="1"/>
  <c r="H1244" i="1"/>
  <c r="H1245" i="1"/>
  <c r="H1246" i="1"/>
  <c r="H1247" i="1"/>
  <c r="H1248" i="1"/>
  <c r="H1249" i="1"/>
  <c r="H1250" i="1"/>
  <c r="H1251" i="1"/>
  <c r="H1252" i="1"/>
  <c r="H1253" i="1"/>
  <c r="H1254" i="1"/>
  <c r="H1255" i="1"/>
  <c r="H1256" i="1"/>
  <c r="H1257" i="1"/>
  <c r="H1258" i="1"/>
  <c r="H1259" i="1"/>
  <c r="H1260" i="1"/>
  <c r="H1261" i="1"/>
  <c r="H1262" i="1"/>
  <c r="H1263" i="1"/>
  <c r="H1264" i="1"/>
  <c r="H1265" i="1"/>
  <c r="H1266" i="1"/>
  <c r="H1267" i="1"/>
  <c r="H1268" i="1"/>
  <c r="H1269" i="1"/>
  <c r="H1270" i="1"/>
  <c r="H1271" i="1"/>
  <c r="H1272" i="1"/>
  <c r="H1273" i="1"/>
  <c r="H1274" i="1"/>
  <c r="H1275" i="1"/>
  <c r="H1276" i="1"/>
  <c r="H1277" i="1"/>
  <c r="H1278" i="1"/>
  <c r="H1279" i="1"/>
  <c r="H1280" i="1"/>
  <c r="H1281" i="1"/>
  <c r="H1282" i="1"/>
  <c r="H1283" i="1"/>
  <c r="H1284" i="1"/>
  <c r="H1285" i="1"/>
  <c r="H1286" i="1"/>
  <c r="H1287" i="1"/>
  <c r="H1288" i="1"/>
  <c r="H1289" i="1"/>
  <c r="H1290" i="1"/>
  <c r="H1291" i="1"/>
  <c r="H1292" i="1"/>
  <c r="H1293" i="1"/>
  <c r="H1294" i="1"/>
  <c r="H1295" i="1"/>
  <c r="H1296" i="1"/>
  <c r="H1297" i="1"/>
  <c r="H1298" i="1"/>
  <c r="H1299" i="1"/>
  <c r="H1300" i="1"/>
  <c r="H1301" i="1"/>
  <c r="H1302" i="1"/>
  <c r="H1303" i="1"/>
  <c r="H1304" i="1"/>
  <c r="H1305" i="1"/>
  <c r="H1306" i="1"/>
  <c r="H1307" i="1"/>
  <c r="H1308" i="1"/>
  <c r="H1309" i="1"/>
  <c r="H1310" i="1"/>
  <c r="H1311" i="1"/>
  <c r="H1312" i="1"/>
  <c r="H1313" i="1"/>
  <c r="H1314" i="1"/>
  <c r="H1315" i="1"/>
  <c r="H1316" i="1"/>
  <c r="H1317" i="1"/>
  <c r="H1318" i="1"/>
  <c r="H1319" i="1"/>
  <c r="H1320" i="1"/>
  <c r="H1321" i="1"/>
  <c r="H1322" i="1"/>
  <c r="H1323" i="1"/>
  <c r="H1324" i="1"/>
  <c r="H1325" i="1"/>
  <c r="H1326" i="1"/>
  <c r="H1327" i="1"/>
  <c r="H1328" i="1"/>
  <c r="H1329" i="1"/>
  <c r="H1330" i="1"/>
  <c r="H1331" i="1"/>
  <c r="H1332" i="1"/>
  <c r="H1333" i="1"/>
  <c r="H1334" i="1"/>
  <c r="H1335" i="1"/>
  <c r="H1336" i="1"/>
  <c r="H1337" i="1"/>
  <c r="H1338" i="1"/>
  <c r="H1339" i="1"/>
  <c r="H1340" i="1"/>
  <c r="H1341" i="1"/>
  <c r="H1342" i="1"/>
  <c r="H1343" i="1"/>
  <c r="H1344" i="1"/>
  <c r="H1345" i="1"/>
  <c r="H1346" i="1"/>
  <c r="H1347" i="1"/>
  <c r="J198" i="1" l="1"/>
  <c r="J180" i="1"/>
  <c r="J190" i="1"/>
  <c r="J184" i="1"/>
  <c r="J193" i="1"/>
  <c r="J188" i="1"/>
  <c r="J186" i="1"/>
  <c r="J201" i="1"/>
  <c r="J170" i="1"/>
  <c r="J175" i="1"/>
  <c r="J167" i="1"/>
  <c r="J166" i="1"/>
  <c r="J147" i="1"/>
  <c r="J139" i="1"/>
  <c r="J131" i="1"/>
  <c r="J144" i="1"/>
  <c r="J104" i="1"/>
  <c r="J106" i="1"/>
  <c r="AC32" i="12"/>
  <c r="AC31" i="12"/>
  <c r="AC30" i="12"/>
  <c r="AC29" i="12"/>
  <c r="AC28" i="12"/>
  <c r="AC27" i="12"/>
  <c r="AC26" i="12"/>
  <c r="J159" i="1"/>
  <c r="J149" i="1"/>
  <c r="J142" i="1"/>
  <c r="J133" i="1"/>
  <c r="J114" i="1"/>
  <c r="J113" i="1"/>
  <c r="J105" i="1"/>
  <c r="I498" i="1"/>
  <c r="I499" i="1"/>
  <c r="I500" i="1"/>
  <c r="I501" i="1"/>
  <c r="I502" i="1"/>
  <c r="I503" i="1"/>
  <c r="I504" i="1"/>
  <c r="I505" i="1"/>
  <c r="I506" i="1"/>
  <c r="I507" i="1"/>
  <c r="I508" i="1"/>
  <c r="I509" i="1"/>
  <c r="I510" i="1"/>
  <c r="I511" i="1"/>
  <c r="I512" i="1"/>
  <c r="I513" i="1"/>
  <c r="I514" i="1"/>
  <c r="I515" i="1"/>
  <c r="I516" i="1"/>
  <c r="I517" i="1"/>
  <c r="I518" i="1"/>
  <c r="I519" i="1"/>
  <c r="I520" i="1"/>
  <c r="I521" i="1"/>
  <c r="I522" i="1"/>
  <c r="I523" i="1"/>
  <c r="I524" i="1"/>
  <c r="I525" i="1"/>
  <c r="I526" i="1"/>
  <c r="I527" i="1"/>
  <c r="I528" i="1"/>
  <c r="I529" i="1"/>
  <c r="I530" i="1"/>
  <c r="I531" i="1"/>
  <c r="I532" i="1"/>
  <c r="I533" i="1"/>
  <c r="I534" i="1"/>
  <c r="I535" i="1"/>
  <c r="I536" i="1"/>
  <c r="I537" i="1"/>
  <c r="I538" i="1"/>
  <c r="I539" i="1"/>
  <c r="I540" i="1"/>
  <c r="I541" i="1"/>
  <c r="I542" i="1"/>
  <c r="I543" i="1"/>
  <c r="I544" i="1"/>
  <c r="I545" i="1"/>
  <c r="I546" i="1"/>
  <c r="I547" i="1"/>
  <c r="I548" i="1"/>
  <c r="I549" i="1"/>
  <c r="I550" i="1"/>
  <c r="I551" i="1"/>
  <c r="I552" i="1"/>
  <c r="I553" i="1"/>
  <c r="I554" i="1"/>
  <c r="I555" i="1"/>
  <c r="I556" i="1"/>
  <c r="I557" i="1"/>
  <c r="I558" i="1"/>
  <c r="I559" i="1"/>
  <c r="I560" i="1"/>
  <c r="I561" i="1"/>
  <c r="I562" i="1"/>
  <c r="I563" i="1"/>
  <c r="I564" i="1"/>
  <c r="I565" i="1"/>
  <c r="I566" i="1"/>
  <c r="I567" i="1"/>
  <c r="I568" i="1"/>
  <c r="I569" i="1"/>
  <c r="I570" i="1"/>
  <c r="I571" i="1"/>
  <c r="I572" i="1"/>
  <c r="I573" i="1"/>
  <c r="I574" i="1"/>
  <c r="I575" i="1"/>
  <c r="I576" i="1"/>
  <c r="I577" i="1"/>
  <c r="I578" i="1"/>
  <c r="I579" i="1"/>
  <c r="I580" i="1"/>
  <c r="I581" i="1"/>
  <c r="I582" i="1"/>
  <c r="I583" i="1"/>
  <c r="I584" i="1"/>
  <c r="I585" i="1"/>
  <c r="I586" i="1"/>
  <c r="I587" i="1"/>
  <c r="I588" i="1"/>
  <c r="I589" i="1"/>
  <c r="I590" i="1"/>
  <c r="I591" i="1"/>
  <c r="I592" i="1"/>
  <c r="I593" i="1"/>
  <c r="I594" i="1"/>
  <c r="I595" i="1"/>
  <c r="I596" i="1"/>
  <c r="I597" i="1"/>
  <c r="I598" i="1"/>
  <c r="I599" i="1"/>
  <c r="I600" i="1"/>
  <c r="I601" i="1"/>
  <c r="I602" i="1"/>
  <c r="I603" i="1"/>
  <c r="I604" i="1"/>
  <c r="I605" i="1"/>
  <c r="I606" i="1"/>
  <c r="I607" i="1"/>
  <c r="I608" i="1"/>
  <c r="I609" i="1"/>
  <c r="I610" i="1"/>
  <c r="I611" i="1"/>
  <c r="I612" i="1"/>
  <c r="I613" i="1"/>
  <c r="I614" i="1"/>
  <c r="I615" i="1"/>
  <c r="I616" i="1"/>
  <c r="I617" i="1"/>
  <c r="I618" i="1"/>
  <c r="I619" i="1"/>
  <c r="I620" i="1"/>
  <c r="I621" i="1"/>
  <c r="I622" i="1"/>
  <c r="I623" i="1"/>
  <c r="I624" i="1"/>
  <c r="I625" i="1"/>
  <c r="I626" i="1"/>
  <c r="I627" i="1"/>
  <c r="I628" i="1"/>
  <c r="I629" i="1"/>
  <c r="I630" i="1"/>
  <c r="I631" i="1"/>
  <c r="I632" i="1"/>
  <c r="I633" i="1"/>
  <c r="I634" i="1"/>
  <c r="I635" i="1"/>
  <c r="I636" i="1"/>
  <c r="I637" i="1"/>
  <c r="I638" i="1"/>
  <c r="I639" i="1"/>
  <c r="I640" i="1"/>
  <c r="I641" i="1"/>
  <c r="I642" i="1"/>
  <c r="I643" i="1"/>
  <c r="I644" i="1"/>
  <c r="I645" i="1"/>
  <c r="I646" i="1"/>
  <c r="I647" i="1"/>
  <c r="I648" i="1"/>
  <c r="I649" i="1"/>
  <c r="I650" i="1"/>
  <c r="I651" i="1"/>
  <c r="I652" i="1"/>
  <c r="I653" i="1"/>
  <c r="I654" i="1"/>
  <c r="I655" i="1"/>
  <c r="I656" i="1"/>
  <c r="I657" i="1"/>
  <c r="I658" i="1"/>
  <c r="I659" i="1"/>
  <c r="I660" i="1"/>
  <c r="I661" i="1"/>
  <c r="I662" i="1"/>
  <c r="I663" i="1"/>
  <c r="I664" i="1"/>
  <c r="I665" i="1"/>
  <c r="I666" i="1"/>
  <c r="I667" i="1"/>
  <c r="I668" i="1"/>
  <c r="I669" i="1"/>
  <c r="I670" i="1"/>
  <c r="I671" i="1"/>
  <c r="I672" i="1"/>
  <c r="I673" i="1"/>
  <c r="I674" i="1"/>
  <c r="I675" i="1"/>
  <c r="I676" i="1"/>
  <c r="I677" i="1"/>
  <c r="I678" i="1"/>
  <c r="I679" i="1"/>
  <c r="I680" i="1"/>
  <c r="I681" i="1"/>
  <c r="I682" i="1"/>
  <c r="I683" i="1"/>
  <c r="I684" i="1"/>
  <c r="I685" i="1"/>
  <c r="I686" i="1"/>
  <c r="I687" i="1"/>
  <c r="I688" i="1"/>
  <c r="I689" i="1"/>
  <c r="I690" i="1"/>
  <c r="I691" i="1"/>
  <c r="I692" i="1"/>
  <c r="I693" i="1"/>
  <c r="I694" i="1"/>
  <c r="I695" i="1"/>
  <c r="I696" i="1"/>
  <c r="I697" i="1"/>
  <c r="I698" i="1"/>
  <c r="I699" i="1"/>
  <c r="I700" i="1"/>
  <c r="I701" i="1"/>
  <c r="I702" i="1"/>
  <c r="I703" i="1"/>
  <c r="I704" i="1"/>
  <c r="I705" i="1"/>
  <c r="I706" i="1"/>
  <c r="I707" i="1"/>
  <c r="I708" i="1"/>
  <c r="I709" i="1"/>
  <c r="I710" i="1"/>
  <c r="I711" i="1"/>
  <c r="I712" i="1"/>
  <c r="I713" i="1"/>
  <c r="I714" i="1"/>
  <c r="I715" i="1"/>
  <c r="I716" i="1"/>
  <c r="I717" i="1"/>
  <c r="I718" i="1"/>
  <c r="I719" i="1"/>
  <c r="I720" i="1"/>
  <c r="I721" i="1"/>
  <c r="I722" i="1"/>
  <c r="I723" i="1"/>
  <c r="I724" i="1"/>
  <c r="I725" i="1"/>
  <c r="I726" i="1"/>
  <c r="I727" i="1"/>
  <c r="I728" i="1"/>
  <c r="I729" i="1"/>
  <c r="I730" i="1"/>
  <c r="I731" i="1"/>
  <c r="I732" i="1"/>
  <c r="I733" i="1"/>
  <c r="I734" i="1"/>
  <c r="I735" i="1"/>
  <c r="I736" i="1"/>
  <c r="I737" i="1"/>
  <c r="I738" i="1"/>
  <c r="I739" i="1"/>
  <c r="I740" i="1"/>
  <c r="I741" i="1"/>
  <c r="I742" i="1"/>
  <c r="I743" i="1"/>
  <c r="I744" i="1"/>
  <c r="I745" i="1"/>
  <c r="I746" i="1"/>
  <c r="I747" i="1"/>
  <c r="I748" i="1"/>
  <c r="I749" i="1"/>
  <c r="I750" i="1"/>
  <c r="I751" i="1"/>
  <c r="I752" i="1"/>
  <c r="I753" i="1"/>
  <c r="I754" i="1"/>
  <c r="I755" i="1"/>
  <c r="I756" i="1"/>
  <c r="I757" i="1"/>
  <c r="I758" i="1"/>
  <c r="I759" i="1"/>
  <c r="I760" i="1"/>
  <c r="I761" i="1"/>
  <c r="I762" i="1"/>
  <c r="I763" i="1"/>
  <c r="I764" i="1"/>
  <c r="I765" i="1"/>
  <c r="I766" i="1"/>
  <c r="I767" i="1"/>
  <c r="I768" i="1"/>
  <c r="I769" i="1"/>
  <c r="I770" i="1"/>
  <c r="I771" i="1"/>
  <c r="I772" i="1"/>
  <c r="I773" i="1"/>
  <c r="I774" i="1"/>
  <c r="I775" i="1"/>
  <c r="I776" i="1"/>
  <c r="I777" i="1"/>
  <c r="I778" i="1"/>
  <c r="I779" i="1"/>
  <c r="I780" i="1"/>
  <c r="I781" i="1"/>
  <c r="I782" i="1"/>
  <c r="I783" i="1"/>
  <c r="I784" i="1"/>
  <c r="I785" i="1"/>
  <c r="I786" i="1"/>
  <c r="I787" i="1"/>
  <c r="I788" i="1"/>
  <c r="I789" i="1"/>
  <c r="I790" i="1"/>
  <c r="I791" i="1"/>
  <c r="I792" i="1"/>
  <c r="I793" i="1"/>
  <c r="I794" i="1"/>
  <c r="I795" i="1"/>
  <c r="I796" i="1"/>
  <c r="I797" i="1"/>
  <c r="I798" i="1"/>
  <c r="I799" i="1"/>
  <c r="I800" i="1"/>
  <c r="I801" i="1"/>
  <c r="I802" i="1"/>
  <c r="I803" i="1"/>
  <c r="I804" i="1"/>
  <c r="I805" i="1"/>
  <c r="I806" i="1"/>
  <c r="I807" i="1"/>
  <c r="I808" i="1"/>
  <c r="I809" i="1"/>
  <c r="I810" i="1"/>
  <c r="I811" i="1"/>
  <c r="I812" i="1"/>
  <c r="I813" i="1"/>
  <c r="I814" i="1"/>
  <c r="I815" i="1"/>
  <c r="I816" i="1"/>
  <c r="I817" i="1"/>
  <c r="I818" i="1"/>
  <c r="I819" i="1"/>
  <c r="I820" i="1"/>
  <c r="I821" i="1"/>
  <c r="I822" i="1"/>
  <c r="I823" i="1"/>
  <c r="I824" i="1"/>
  <c r="I825" i="1"/>
  <c r="I826" i="1"/>
  <c r="I827" i="1"/>
  <c r="I828" i="1"/>
  <c r="I829" i="1"/>
  <c r="I830" i="1"/>
  <c r="I831" i="1"/>
  <c r="I832" i="1"/>
  <c r="I833" i="1"/>
  <c r="I834" i="1"/>
  <c r="I835" i="1"/>
  <c r="I836" i="1"/>
  <c r="I837" i="1"/>
  <c r="I838" i="1"/>
  <c r="I839" i="1"/>
  <c r="I840" i="1"/>
  <c r="I841" i="1"/>
  <c r="I842" i="1"/>
  <c r="I843" i="1"/>
  <c r="I844" i="1"/>
  <c r="I845" i="1"/>
  <c r="I846" i="1"/>
  <c r="I847" i="1"/>
  <c r="I848" i="1"/>
  <c r="I849" i="1"/>
  <c r="I850" i="1"/>
  <c r="I851" i="1"/>
  <c r="I852" i="1"/>
  <c r="I853" i="1"/>
  <c r="I854" i="1"/>
  <c r="I855" i="1"/>
  <c r="I856" i="1"/>
  <c r="I857" i="1"/>
  <c r="I858" i="1"/>
  <c r="I859" i="1"/>
  <c r="I860" i="1"/>
  <c r="I861" i="1"/>
  <c r="I862" i="1"/>
  <c r="I863" i="1"/>
  <c r="I864" i="1"/>
  <c r="I865" i="1"/>
  <c r="I866" i="1"/>
  <c r="I867" i="1"/>
  <c r="I868" i="1"/>
  <c r="I869" i="1"/>
  <c r="I870" i="1"/>
  <c r="I871" i="1"/>
  <c r="I872" i="1"/>
  <c r="I873" i="1"/>
  <c r="I874" i="1"/>
  <c r="I875" i="1"/>
  <c r="I876" i="1"/>
  <c r="I877" i="1"/>
  <c r="I878" i="1"/>
  <c r="I879" i="1"/>
  <c r="I880" i="1"/>
  <c r="I881" i="1"/>
  <c r="I882" i="1"/>
  <c r="I883" i="1"/>
  <c r="I884" i="1"/>
  <c r="I885" i="1"/>
  <c r="I886" i="1"/>
  <c r="I887" i="1"/>
  <c r="I888" i="1"/>
  <c r="I889" i="1"/>
  <c r="I890" i="1"/>
  <c r="I891" i="1"/>
  <c r="I892" i="1"/>
  <c r="I893" i="1"/>
  <c r="I894" i="1"/>
  <c r="I895" i="1"/>
  <c r="I896" i="1"/>
  <c r="I897" i="1"/>
  <c r="I898" i="1"/>
  <c r="I899" i="1"/>
  <c r="I900" i="1"/>
  <c r="I901" i="1"/>
  <c r="I902" i="1"/>
  <c r="I903" i="1"/>
  <c r="I904" i="1"/>
  <c r="I905" i="1"/>
  <c r="I906" i="1"/>
  <c r="I907" i="1"/>
  <c r="I908" i="1"/>
  <c r="I909" i="1"/>
  <c r="I910" i="1"/>
  <c r="I911" i="1"/>
  <c r="I912" i="1"/>
  <c r="I913" i="1"/>
  <c r="I914" i="1"/>
  <c r="I915" i="1"/>
  <c r="I916" i="1"/>
  <c r="I917" i="1"/>
  <c r="I918" i="1"/>
  <c r="I919" i="1"/>
  <c r="I920" i="1"/>
  <c r="I921" i="1"/>
  <c r="I922" i="1"/>
  <c r="I923" i="1"/>
  <c r="I924" i="1"/>
  <c r="I925" i="1"/>
  <c r="I926" i="1"/>
  <c r="I927" i="1"/>
  <c r="I928" i="1"/>
  <c r="I929" i="1"/>
  <c r="I930" i="1"/>
  <c r="I931" i="1"/>
  <c r="I932" i="1"/>
  <c r="I933" i="1"/>
  <c r="I934" i="1"/>
  <c r="I935" i="1"/>
  <c r="I936" i="1"/>
  <c r="I937" i="1"/>
  <c r="I938" i="1"/>
  <c r="I939" i="1"/>
  <c r="I940" i="1"/>
  <c r="I941" i="1"/>
  <c r="I942" i="1"/>
  <c r="I943" i="1"/>
  <c r="I944" i="1"/>
  <c r="I945" i="1"/>
  <c r="I946" i="1"/>
  <c r="I947" i="1"/>
  <c r="I948" i="1"/>
  <c r="I949" i="1"/>
  <c r="I950" i="1"/>
  <c r="I951" i="1"/>
  <c r="I952" i="1"/>
  <c r="I953" i="1"/>
  <c r="I954" i="1"/>
  <c r="I955" i="1"/>
  <c r="I956" i="1"/>
  <c r="I957" i="1"/>
  <c r="I958" i="1"/>
  <c r="I959" i="1"/>
  <c r="I960" i="1"/>
  <c r="I961" i="1"/>
  <c r="I962" i="1"/>
  <c r="I963" i="1"/>
  <c r="I964" i="1"/>
  <c r="I965" i="1"/>
  <c r="I966" i="1"/>
  <c r="I967" i="1"/>
  <c r="I968" i="1"/>
  <c r="I969" i="1"/>
  <c r="I970" i="1"/>
  <c r="I971" i="1"/>
  <c r="I972" i="1"/>
  <c r="I973" i="1"/>
  <c r="I974" i="1"/>
  <c r="I975" i="1"/>
  <c r="I976" i="1"/>
  <c r="I977" i="1"/>
  <c r="I978" i="1"/>
  <c r="I979" i="1"/>
  <c r="I980" i="1"/>
  <c r="I981" i="1"/>
  <c r="I982" i="1"/>
  <c r="I983" i="1"/>
  <c r="I984" i="1"/>
  <c r="I985" i="1"/>
  <c r="I986" i="1"/>
  <c r="I987" i="1"/>
  <c r="I988" i="1"/>
  <c r="I989" i="1"/>
  <c r="I990" i="1"/>
  <c r="I991" i="1"/>
  <c r="I992" i="1"/>
  <c r="I993" i="1"/>
  <c r="I994" i="1"/>
  <c r="I995" i="1"/>
  <c r="I996" i="1"/>
  <c r="I997" i="1"/>
  <c r="I998" i="1"/>
  <c r="I999" i="1"/>
  <c r="I1000" i="1"/>
  <c r="I1001" i="1"/>
  <c r="I1002" i="1"/>
  <c r="I1003" i="1"/>
  <c r="I1004" i="1"/>
  <c r="I1005" i="1"/>
  <c r="I1006" i="1"/>
  <c r="I1007" i="1"/>
  <c r="I1008" i="1"/>
  <c r="I1009" i="1"/>
  <c r="I1010" i="1"/>
  <c r="I1011" i="1"/>
  <c r="I1012" i="1"/>
  <c r="I1013" i="1"/>
  <c r="I1014" i="1"/>
  <c r="I1015" i="1"/>
  <c r="I1016" i="1"/>
  <c r="I1017" i="1"/>
  <c r="I1018" i="1"/>
  <c r="I1019" i="1"/>
  <c r="I1020" i="1"/>
  <c r="I1021" i="1"/>
  <c r="I1022" i="1"/>
  <c r="I1023" i="1"/>
  <c r="I1024" i="1"/>
  <c r="I1025" i="1"/>
  <c r="I1026" i="1"/>
  <c r="I1027" i="1"/>
  <c r="I1028" i="1"/>
  <c r="I1029" i="1"/>
  <c r="I1030" i="1"/>
  <c r="I1031" i="1"/>
  <c r="I1032" i="1"/>
  <c r="I1033" i="1"/>
  <c r="I1034" i="1"/>
  <c r="I1035" i="1"/>
  <c r="I1036" i="1"/>
  <c r="I1037" i="1"/>
  <c r="I1038" i="1"/>
  <c r="I1039" i="1"/>
  <c r="I1040" i="1"/>
  <c r="I1041" i="1"/>
  <c r="I1042" i="1"/>
  <c r="I1043" i="1"/>
  <c r="I1044" i="1"/>
  <c r="I1045" i="1"/>
  <c r="I1046" i="1"/>
  <c r="I1047" i="1"/>
  <c r="I1048" i="1"/>
  <c r="I1049" i="1"/>
  <c r="I1050" i="1"/>
  <c r="I1051" i="1"/>
  <c r="I1052" i="1"/>
  <c r="I1053" i="1"/>
  <c r="I1054" i="1"/>
  <c r="I1055" i="1"/>
  <c r="I1056" i="1"/>
  <c r="I1057" i="1"/>
  <c r="I1058" i="1"/>
  <c r="I1059" i="1"/>
  <c r="I1060" i="1"/>
  <c r="I1061" i="1"/>
  <c r="I1062" i="1"/>
  <c r="I1063" i="1"/>
  <c r="I1064" i="1"/>
  <c r="I1065" i="1"/>
  <c r="I1066" i="1"/>
  <c r="I1067" i="1"/>
  <c r="I1068" i="1"/>
  <c r="I1069" i="1"/>
  <c r="I1070" i="1"/>
  <c r="I1071" i="1"/>
  <c r="I1072" i="1"/>
  <c r="I1073" i="1"/>
  <c r="I1074" i="1"/>
  <c r="I1075" i="1"/>
  <c r="I1076" i="1"/>
  <c r="I1077" i="1"/>
  <c r="I1078" i="1"/>
  <c r="I1079" i="1"/>
  <c r="I1080" i="1"/>
  <c r="I1081" i="1"/>
  <c r="I1082" i="1"/>
  <c r="I1083" i="1"/>
  <c r="I1084" i="1"/>
  <c r="I1085" i="1"/>
  <c r="I1086" i="1"/>
  <c r="I1087" i="1"/>
  <c r="I1088" i="1"/>
  <c r="I1089" i="1"/>
  <c r="I1090" i="1"/>
  <c r="I1091" i="1"/>
  <c r="I1092" i="1"/>
  <c r="I1093" i="1"/>
  <c r="I1094" i="1"/>
  <c r="I1095" i="1"/>
  <c r="I1096" i="1"/>
  <c r="I1097" i="1"/>
  <c r="I1098" i="1"/>
  <c r="I1099" i="1"/>
  <c r="I1100" i="1"/>
  <c r="I1101" i="1"/>
  <c r="I1102" i="1"/>
  <c r="I1103" i="1"/>
  <c r="I1104" i="1"/>
  <c r="I1105" i="1"/>
  <c r="I1106" i="1"/>
  <c r="I1107" i="1"/>
  <c r="I1108" i="1"/>
  <c r="I1109" i="1"/>
  <c r="I1110" i="1"/>
  <c r="I1111" i="1"/>
  <c r="I1112" i="1"/>
  <c r="I1113" i="1"/>
  <c r="I1114" i="1"/>
  <c r="I1115" i="1"/>
  <c r="I1116" i="1"/>
  <c r="I1117" i="1"/>
  <c r="I1118" i="1"/>
  <c r="I1119" i="1"/>
  <c r="I1120" i="1"/>
  <c r="I1121" i="1"/>
  <c r="I1122" i="1"/>
  <c r="I1123" i="1"/>
  <c r="I1124" i="1"/>
  <c r="I1125" i="1"/>
  <c r="I1126" i="1"/>
  <c r="I1127" i="1"/>
  <c r="I1128" i="1"/>
  <c r="I1129" i="1"/>
  <c r="I1130" i="1"/>
  <c r="I1131" i="1"/>
  <c r="I1132" i="1"/>
  <c r="I1133" i="1"/>
  <c r="I1134" i="1"/>
  <c r="I1135" i="1"/>
  <c r="I1136" i="1"/>
  <c r="I1137" i="1"/>
  <c r="I1138" i="1"/>
  <c r="I1139" i="1"/>
  <c r="I1140" i="1"/>
  <c r="I1141" i="1"/>
  <c r="I1142" i="1"/>
  <c r="I1143" i="1"/>
  <c r="I1144" i="1"/>
  <c r="I1145" i="1"/>
  <c r="I1146" i="1"/>
  <c r="I1147" i="1"/>
  <c r="I1148" i="1"/>
  <c r="I1149" i="1"/>
  <c r="I1150" i="1"/>
  <c r="I1151" i="1"/>
  <c r="I1152" i="1"/>
  <c r="I1153" i="1"/>
  <c r="I1154" i="1"/>
  <c r="I1155" i="1"/>
  <c r="I1156" i="1"/>
  <c r="I1157" i="1"/>
  <c r="I1158" i="1"/>
  <c r="I1159" i="1"/>
  <c r="I1160" i="1"/>
  <c r="I1161" i="1"/>
  <c r="I1162" i="1"/>
  <c r="I1163" i="1"/>
  <c r="I1164" i="1"/>
  <c r="I1165" i="1"/>
  <c r="I1166" i="1"/>
  <c r="I1167" i="1"/>
  <c r="I1168" i="1"/>
  <c r="I1169" i="1"/>
  <c r="I1170" i="1"/>
  <c r="I1171" i="1"/>
  <c r="I1172" i="1"/>
  <c r="I1173" i="1"/>
  <c r="I1174" i="1"/>
  <c r="I1175" i="1"/>
  <c r="I1176" i="1"/>
  <c r="I1177" i="1"/>
  <c r="I1178" i="1"/>
  <c r="I1179" i="1"/>
  <c r="I1180" i="1"/>
  <c r="I1181" i="1"/>
  <c r="I1182" i="1"/>
  <c r="I1183" i="1"/>
  <c r="I1184" i="1"/>
  <c r="I1185" i="1"/>
  <c r="I1186" i="1"/>
  <c r="I1187" i="1"/>
  <c r="I1188" i="1"/>
  <c r="I1189" i="1"/>
  <c r="I1190" i="1"/>
  <c r="I1191" i="1"/>
  <c r="I1192" i="1"/>
  <c r="I1193" i="1"/>
  <c r="I1194" i="1"/>
  <c r="I1195" i="1"/>
  <c r="I1196" i="1"/>
  <c r="I1197" i="1"/>
  <c r="I1198" i="1"/>
  <c r="I1199" i="1"/>
  <c r="I1200" i="1"/>
  <c r="I1201" i="1"/>
  <c r="I1202" i="1"/>
  <c r="I1203" i="1"/>
  <c r="I1204" i="1"/>
  <c r="I1205" i="1"/>
  <c r="I1206" i="1"/>
  <c r="I1207" i="1"/>
  <c r="I1208" i="1"/>
  <c r="I1209" i="1"/>
  <c r="I1210" i="1"/>
  <c r="I1211" i="1"/>
  <c r="I1212" i="1"/>
  <c r="I1213" i="1"/>
  <c r="I1214" i="1"/>
  <c r="I1215" i="1"/>
  <c r="I1216" i="1"/>
  <c r="I1217" i="1"/>
  <c r="I1218" i="1"/>
  <c r="I1219" i="1"/>
  <c r="I1220" i="1"/>
  <c r="I1221" i="1"/>
  <c r="I1222" i="1"/>
  <c r="I1223" i="1"/>
  <c r="I1224" i="1"/>
  <c r="I1225" i="1"/>
  <c r="I1226" i="1"/>
  <c r="I1227" i="1"/>
  <c r="I1228" i="1"/>
  <c r="I1229" i="1"/>
  <c r="I1230" i="1"/>
  <c r="I1231" i="1"/>
  <c r="I1232" i="1"/>
  <c r="I1233" i="1"/>
  <c r="I1234" i="1"/>
  <c r="I1235" i="1"/>
  <c r="I1236" i="1"/>
  <c r="I1237" i="1"/>
  <c r="I1238" i="1"/>
  <c r="I1239" i="1"/>
  <c r="I1240" i="1"/>
  <c r="I1241" i="1"/>
  <c r="I1242" i="1"/>
  <c r="I1243" i="1"/>
  <c r="I1244" i="1"/>
  <c r="I1245" i="1"/>
  <c r="I1246" i="1"/>
  <c r="I1247" i="1"/>
  <c r="I1248" i="1"/>
  <c r="I1249" i="1"/>
  <c r="I1250" i="1"/>
  <c r="I1251" i="1"/>
  <c r="I1252" i="1"/>
  <c r="I1253" i="1"/>
  <c r="I1254" i="1"/>
  <c r="I1255" i="1"/>
  <c r="I1256" i="1"/>
  <c r="I1257" i="1"/>
  <c r="I1258" i="1"/>
  <c r="I1259" i="1"/>
  <c r="I1260" i="1"/>
  <c r="I1261" i="1"/>
  <c r="I1262" i="1"/>
  <c r="I1263" i="1"/>
  <c r="I1264" i="1"/>
  <c r="I1265" i="1"/>
  <c r="I1266" i="1"/>
  <c r="I1267" i="1"/>
  <c r="I1268" i="1"/>
  <c r="I1269" i="1"/>
  <c r="I1270" i="1"/>
  <c r="I1271" i="1"/>
  <c r="I1272" i="1"/>
  <c r="I1273" i="1"/>
  <c r="I1274" i="1"/>
  <c r="I1275" i="1"/>
  <c r="I1276" i="1"/>
  <c r="I1277" i="1"/>
  <c r="I1278" i="1"/>
  <c r="I1279" i="1"/>
  <c r="I1280" i="1"/>
  <c r="I1281" i="1"/>
  <c r="I1282" i="1"/>
  <c r="I1283" i="1"/>
  <c r="I1284" i="1"/>
  <c r="I1285" i="1"/>
  <c r="I1286" i="1"/>
  <c r="I1287" i="1"/>
  <c r="I1288" i="1"/>
  <c r="I1289" i="1"/>
  <c r="I1290" i="1"/>
  <c r="I1291" i="1"/>
  <c r="I1292" i="1"/>
  <c r="I1293" i="1"/>
  <c r="I1294" i="1"/>
  <c r="I1295" i="1"/>
  <c r="I1296" i="1"/>
  <c r="I1297" i="1"/>
  <c r="I1298" i="1"/>
  <c r="I1299" i="1"/>
  <c r="I1300" i="1"/>
  <c r="I1301" i="1"/>
  <c r="I1302" i="1"/>
  <c r="I1303" i="1"/>
  <c r="I1304" i="1"/>
  <c r="I1305" i="1"/>
  <c r="I1306" i="1"/>
  <c r="I1307" i="1"/>
  <c r="I1308" i="1"/>
  <c r="I1309" i="1"/>
  <c r="I1310" i="1"/>
  <c r="I1311" i="1"/>
  <c r="I1312" i="1"/>
  <c r="I1313" i="1"/>
  <c r="I1314" i="1"/>
  <c r="I1315" i="1"/>
  <c r="I1316" i="1"/>
  <c r="I1317" i="1"/>
  <c r="I1318" i="1"/>
  <c r="I1319" i="1"/>
  <c r="I1320" i="1"/>
  <c r="I1321" i="1"/>
  <c r="I1322" i="1"/>
  <c r="I1323" i="1"/>
  <c r="I1324" i="1"/>
  <c r="I1325" i="1"/>
  <c r="I1326" i="1"/>
  <c r="I1327" i="1"/>
  <c r="I1328" i="1"/>
  <c r="I1329" i="1"/>
  <c r="I1330" i="1"/>
  <c r="I1331" i="1"/>
  <c r="I1332" i="1"/>
  <c r="I1333" i="1"/>
  <c r="I1334" i="1"/>
  <c r="I1335" i="1"/>
  <c r="I1336" i="1"/>
  <c r="I1337" i="1"/>
  <c r="I1338" i="1"/>
  <c r="I1339" i="1"/>
  <c r="I1340" i="1"/>
  <c r="J123" i="1"/>
  <c r="J127" i="1"/>
  <c r="J118" i="1"/>
  <c r="J121" i="1"/>
  <c r="J109" i="1"/>
  <c r="J119" i="1"/>
  <c r="J107" i="1"/>
  <c r="J86" i="1"/>
  <c r="J4" i="1"/>
  <c r="J5" i="1"/>
  <c r="J6" i="1"/>
  <c r="J7" i="1"/>
  <c r="J8" i="1"/>
  <c r="J9" i="1"/>
  <c r="J10" i="1"/>
  <c r="J11" i="1"/>
  <c r="J12" i="1"/>
  <c r="J14" i="1"/>
  <c r="J13" i="1"/>
  <c r="J15" i="1"/>
  <c r="J17" i="1"/>
  <c r="J18" i="1"/>
  <c r="J16" i="1"/>
  <c r="J19" i="1"/>
  <c r="J20" i="1"/>
  <c r="J22" i="1"/>
  <c r="J24" i="1"/>
  <c r="J25" i="1"/>
  <c r="J23" i="1"/>
  <c r="J27" i="1"/>
  <c r="J26" i="1"/>
  <c r="J30" i="1"/>
  <c r="J28" i="1"/>
  <c r="J29" i="1"/>
  <c r="J33" i="1"/>
  <c r="J31" i="1"/>
  <c r="J32" i="1"/>
  <c r="J34" i="1"/>
  <c r="J35" i="1"/>
  <c r="J37" i="1"/>
  <c r="J36" i="1"/>
  <c r="J38" i="1"/>
  <c r="J39" i="1"/>
  <c r="J41" i="1"/>
  <c r="J40" i="1"/>
  <c r="J42" i="1"/>
  <c r="J44" i="1"/>
  <c r="J43" i="1"/>
  <c r="J45" i="1"/>
  <c r="J46" i="1"/>
  <c r="J48" i="1"/>
  <c r="J47" i="1"/>
  <c r="J49" i="1"/>
  <c r="J52" i="1"/>
  <c r="J51" i="1"/>
  <c r="J50" i="1"/>
  <c r="J53" i="1"/>
  <c r="J54" i="1"/>
  <c r="J55" i="1"/>
  <c r="J56" i="1"/>
  <c r="J58" i="1"/>
  <c r="J57" i="1"/>
  <c r="J59" i="1"/>
  <c r="J60" i="1"/>
  <c r="J61" i="1"/>
  <c r="J62" i="1"/>
  <c r="J63" i="1"/>
  <c r="J65" i="1"/>
  <c r="J66" i="1"/>
  <c r="J64" i="1"/>
  <c r="J67" i="1"/>
  <c r="J68" i="1"/>
  <c r="J69" i="1"/>
  <c r="J70" i="1"/>
  <c r="J72" i="1"/>
  <c r="J71" i="1"/>
  <c r="J73" i="1"/>
  <c r="J76" i="1"/>
  <c r="J75" i="1"/>
  <c r="J77" i="1"/>
  <c r="J79" i="1"/>
  <c r="J81" i="1"/>
  <c r="J82" i="1"/>
  <c r="J83" i="1"/>
  <c r="J84" i="1"/>
  <c r="J88" i="1"/>
  <c r="J87" i="1"/>
  <c r="J90" i="1"/>
  <c r="J89" i="1"/>
  <c r="J91" i="1"/>
  <c r="J92" i="1"/>
  <c r="J94" i="1"/>
  <c r="J95" i="1"/>
  <c r="J96" i="1"/>
  <c r="J97" i="1"/>
  <c r="J98" i="1"/>
  <c r="J99" i="1"/>
  <c r="J100" i="1"/>
  <c r="J102" i="1"/>
  <c r="J103" i="1"/>
  <c r="J108" i="1"/>
  <c r="J111" i="1"/>
  <c r="J112" i="1"/>
  <c r="J115" i="1"/>
  <c r="J117" i="1"/>
  <c r="J120" i="1"/>
  <c r="J122" i="1"/>
  <c r="J124" i="1"/>
  <c r="J125" i="1"/>
  <c r="J126" i="1"/>
  <c r="J128" i="1"/>
  <c r="J130" i="1"/>
  <c r="J132" i="1"/>
  <c r="J135" i="1"/>
  <c r="J134" i="1"/>
  <c r="J137" i="1"/>
  <c r="J138" i="1"/>
  <c r="J140" i="1"/>
  <c r="J141" i="1"/>
  <c r="J143" i="1"/>
  <c r="J145" i="1"/>
  <c r="J146" i="1"/>
  <c r="J148" i="1"/>
  <c r="J150" i="1"/>
  <c r="J151" i="1"/>
  <c r="J153" i="1"/>
  <c r="J152" i="1"/>
  <c r="J154" i="1"/>
  <c r="J155" i="1"/>
  <c r="J156" i="1"/>
  <c r="J157" i="1"/>
  <c r="J158" i="1"/>
  <c r="J161" i="1"/>
  <c r="J160" i="1"/>
  <c r="J162" i="1"/>
  <c r="J165" i="1"/>
  <c r="J168" i="1"/>
  <c r="J169" i="1"/>
  <c r="J172" i="1"/>
  <c r="J174" i="1"/>
  <c r="J173" i="1"/>
  <c r="J176" i="1"/>
  <c r="J177" i="1"/>
  <c r="J179" i="1"/>
  <c r="J182" i="1"/>
  <c r="J181" i="1"/>
  <c r="J183" i="1"/>
  <c r="J185" i="1"/>
  <c r="J187" i="1"/>
  <c r="J189" i="1"/>
  <c r="J192" i="1"/>
  <c r="J194" i="1"/>
  <c r="J196" i="1"/>
  <c r="J197" i="1"/>
  <c r="J202" i="1"/>
  <c r="J203" i="1"/>
  <c r="J204" i="1"/>
  <c r="J209" i="1"/>
  <c r="J208" i="1"/>
  <c r="J210" i="1"/>
  <c r="J211" i="1"/>
  <c r="I4" i="1"/>
  <c r="H4" i="1"/>
  <c r="H5" i="1"/>
  <c r="H6" i="1"/>
  <c r="H7" i="1"/>
  <c r="H8" i="1"/>
  <c r="H1348" i="1"/>
  <c r="H1349" i="1"/>
  <c r="H1350" i="1"/>
  <c r="H1351" i="1"/>
  <c r="H1352" i="1"/>
  <c r="H1353" i="1"/>
  <c r="H1354" i="1"/>
  <c r="H1355" i="1"/>
  <c r="H1356" i="1"/>
  <c r="H1357" i="1"/>
  <c r="H1358" i="1"/>
  <c r="H1359" i="1"/>
  <c r="H1360" i="1"/>
  <c r="H1361" i="1"/>
  <c r="H1362" i="1"/>
  <c r="H1363" i="1"/>
  <c r="H1364" i="1"/>
  <c r="H1365" i="1"/>
  <c r="H1366" i="1"/>
  <c r="H1367" i="1"/>
  <c r="H1368" i="1"/>
  <c r="H1369" i="1"/>
  <c r="H1370" i="1"/>
  <c r="H1371" i="1"/>
  <c r="H1372" i="1"/>
  <c r="H1373" i="1"/>
  <c r="H1374" i="1"/>
  <c r="H1375" i="1"/>
  <c r="H1376" i="1"/>
  <c r="H1377" i="1"/>
  <c r="H1378" i="1"/>
  <c r="H1379" i="1"/>
  <c r="H1380" i="1"/>
  <c r="I5" i="1"/>
  <c r="I6" i="1"/>
  <c r="I7" i="1"/>
  <c r="I8" i="1"/>
  <c r="I1341" i="1"/>
  <c r="I1342" i="1"/>
  <c r="I1343" i="1"/>
  <c r="I1344" i="1"/>
  <c r="I1345" i="1"/>
  <c r="I1346" i="1"/>
  <c r="I1347" i="1"/>
  <c r="I1348" i="1"/>
  <c r="I1349" i="1"/>
  <c r="I1350" i="1"/>
  <c r="I1351" i="1"/>
  <c r="I1352" i="1"/>
  <c r="I1353" i="1"/>
  <c r="I1354" i="1"/>
  <c r="I1355" i="1"/>
  <c r="I1356" i="1"/>
  <c r="I1357" i="1"/>
  <c r="I1358" i="1"/>
  <c r="I1359" i="1"/>
  <c r="I1360" i="1"/>
  <c r="I1361" i="1"/>
  <c r="I1362" i="1"/>
  <c r="I1363" i="1"/>
  <c r="I1364" i="1"/>
  <c r="I1365" i="1"/>
  <c r="I1366" i="1"/>
  <c r="I1367" i="1"/>
  <c r="I1368" i="1"/>
  <c r="I1369" i="1"/>
  <c r="I1370" i="1"/>
  <c r="I1371" i="1"/>
  <c r="I1372" i="1"/>
  <c r="I1373" i="1"/>
  <c r="I1374" i="1"/>
  <c r="I1375" i="1"/>
  <c r="I1376" i="1"/>
  <c r="I1377" i="1"/>
  <c r="I1378" i="1"/>
  <c r="I1379" i="1"/>
  <c r="I1380" i="1"/>
</calcChain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Cornwall, Christy</author>
  </authors>
  <commentList>
    <comment ref="A21" authorId="0" shapeId="0" xr:uid="{00000000-0006-0000-0500-000001000000}">
      <text>
        <r>
          <rPr>
            <b/>
            <sz val="9"/>
            <color indexed="81"/>
            <rFont val="Tahoma"/>
            <family val="2"/>
          </rPr>
          <t>Cornwall, Christy:</t>
        </r>
        <r>
          <rPr>
            <sz val="9"/>
            <color indexed="81"/>
            <rFont val="Tahoma"/>
            <family val="2"/>
          </rPr>
          <t xml:space="preserve">
also see MH Report "cmty Bldg Activities that can be captured in this strategic plan</t>
        </r>
      </text>
    </comment>
  </commentList>
</comments>
</file>

<file path=xl/sharedStrings.xml><?xml version="1.0" encoding="utf-8"?>
<sst xmlns="http://schemas.openxmlformats.org/spreadsheetml/2006/main" count="6918" uniqueCount="805">
  <si>
    <t>Immigration</t>
  </si>
  <si>
    <t>Initiatives</t>
  </si>
  <si>
    <t>Strategy</t>
  </si>
  <si>
    <t>Initiative</t>
  </si>
  <si>
    <t>MentalHealth</t>
  </si>
  <si>
    <t>EconomicStability</t>
  </si>
  <si>
    <t>Activity</t>
  </si>
  <si>
    <t xml:space="preserve">Date </t>
  </si>
  <si>
    <t>Day</t>
  </si>
  <si>
    <t>Location</t>
  </si>
  <si>
    <t xml:space="preserve">Address </t>
  </si>
  <si>
    <t>City</t>
  </si>
  <si>
    <t>Team Lead</t>
  </si>
  <si>
    <t>Instructor / Facilitator</t>
  </si>
  <si>
    <t>PromoteInclusion</t>
  </si>
  <si>
    <t>EmpowerResidents</t>
  </si>
  <si>
    <t>CreateHealthyCommunities</t>
  </si>
  <si>
    <t>EnrollmentAndRetention</t>
  </si>
  <si>
    <t>CaseManagement</t>
  </si>
  <si>
    <t>RaiseAwareness</t>
  </si>
  <si>
    <t>Skin cancer screenings</t>
  </si>
  <si>
    <t>Access OC</t>
  </si>
  <si>
    <t>Diabetes classes</t>
  </si>
  <si>
    <t>Nurse Navigation</t>
  </si>
  <si>
    <t>Transportation Program</t>
  </si>
  <si>
    <t xml:space="preserve">Info/Notes </t>
  </si>
  <si>
    <t>Number of people served</t>
  </si>
  <si>
    <t>Supportive activites by Mission Hospital</t>
  </si>
  <si>
    <t>Prevention</t>
  </si>
  <si>
    <t>Treatment</t>
  </si>
  <si>
    <t>IncreaseProviderKnowledge</t>
  </si>
  <si>
    <t>SubstanceUsePrevention</t>
  </si>
  <si>
    <t>Therapy and pyschiatric services</t>
  </si>
  <si>
    <t xml:space="preserve">ELAC Meeting               </t>
  </si>
  <si>
    <t>Skin Cancer Screening</t>
  </si>
  <si>
    <t>Eating Well with Diabetes</t>
  </si>
  <si>
    <t>The Connection Between Diabetes and Sexual Function</t>
  </si>
  <si>
    <t>Fitness with Diabetes</t>
  </si>
  <si>
    <t>Olivewood Elementary School</t>
  </si>
  <si>
    <t>23391 Dunemear Road</t>
  </si>
  <si>
    <t xml:space="preserve">Lake Forest </t>
  </si>
  <si>
    <t>Jaime Bowley</t>
  </si>
  <si>
    <t xml:space="preserve">Catina Copete </t>
  </si>
  <si>
    <t>Mission Conference Center</t>
  </si>
  <si>
    <t xml:space="preserve">Mission Viejo </t>
  </si>
  <si>
    <t xml:space="preserve">Jaime Bowley </t>
  </si>
  <si>
    <t>Mission Conference Center   Room A</t>
  </si>
  <si>
    <t>Mission Viejo</t>
  </si>
  <si>
    <t xml:space="preserve">Neil Tran - John Samimi </t>
  </si>
  <si>
    <t>Janet Shannon</t>
  </si>
  <si>
    <t>Josh Randall MD</t>
  </si>
  <si>
    <t>Elaine Gotro</t>
  </si>
  <si>
    <t>Saddleback Family Resource Center</t>
  </si>
  <si>
    <t>25171 Moor Ave</t>
  </si>
  <si>
    <t>Ingrid Anderson</t>
  </si>
  <si>
    <t>Laguna Niguel Elementary</t>
  </si>
  <si>
    <t>Laguna Niguel</t>
  </si>
  <si>
    <t>Catina Copete</t>
  </si>
  <si>
    <t xml:space="preserve">CPR Classes </t>
  </si>
  <si>
    <t xml:space="preserve">New Year's Health and Wellness Fair </t>
  </si>
  <si>
    <t xml:space="preserve">SOC FRC </t>
  </si>
  <si>
    <t xml:space="preserve">22481 Aspan St. </t>
  </si>
  <si>
    <t xml:space="preserve">Guadalupe Garcia/Catina Copete </t>
  </si>
  <si>
    <t xml:space="preserve">Moulton Elementary School </t>
  </si>
  <si>
    <t>29851 Highland Ave</t>
  </si>
  <si>
    <t xml:space="preserve">School Liaison </t>
  </si>
  <si>
    <t>27412 Calle Arroyo</t>
  </si>
  <si>
    <t xml:space="preserve">San Juan Capistrano </t>
  </si>
  <si>
    <t xml:space="preserve">Ethel Garcia/Catina Copete </t>
  </si>
  <si>
    <t xml:space="preserve">La Paz Intermediate School </t>
  </si>
  <si>
    <t>25151 Pradera Dr.</t>
  </si>
  <si>
    <t xml:space="preserve">Tony Zamudio </t>
  </si>
  <si>
    <t xml:space="preserve">El Toro Park </t>
  </si>
  <si>
    <t xml:space="preserve">Los Alisos Blvd/Muirlands </t>
  </si>
  <si>
    <t>Host Gathering</t>
  </si>
  <si>
    <t>SOC FRC Event</t>
  </si>
  <si>
    <t>Medical/CalFesh Outreach and Education</t>
  </si>
  <si>
    <t>MH Diabetes Series</t>
  </si>
  <si>
    <t>MH Skin Cancer Screenings</t>
  </si>
  <si>
    <t>Mental Health and FRC Promotion</t>
  </si>
  <si>
    <t>Other</t>
  </si>
  <si>
    <t>Contact Patients</t>
  </si>
  <si>
    <t>Outreach</t>
  </si>
  <si>
    <t>Utilization</t>
  </si>
  <si>
    <t>Case Management, Therapy, &amp; education</t>
  </si>
  <si>
    <t>Partnerships for homeless</t>
  </si>
  <si>
    <t>Public Relations</t>
  </si>
  <si>
    <t>Service Provider Advocacy</t>
  </si>
  <si>
    <t>Community Based Outreach &amp; Service Education</t>
  </si>
  <si>
    <t>Immigration Relief Services</t>
  </si>
  <si>
    <t>Expand MH Services</t>
  </si>
  <si>
    <t>Stigma Reduction</t>
  </si>
  <si>
    <t>Substance Use Education</t>
  </si>
  <si>
    <t>Social Marketing Campaign</t>
  </si>
  <si>
    <t>AccessHealthPromotion</t>
  </si>
  <si>
    <t>AccessToCare</t>
  </si>
  <si>
    <t>Facilitator Agency</t>
  </si>
  <si>
    <t>Mission Hospital</t>
  </si>
  <si>
    <t>Name of Program</t>
  </si>
  <si>
    <t>Title of Specific Program</t>
  </si>
  <si>
    <t>Access&amp;Health Promotion Programs</t>
  </si>
  <si>
    <t>Host Contact</t>
  </si>
  <si>
    <t>Host Phone</t>
  </si>
  <si>
    <t>AdultFinancialEducation</t>
  </si>
  <si>
    <t>FRC-Based Adult Financial Education</t>
  </si>
  <si>
    <t>Community-Based Adult Financial Education</t>
  </si>
  <si>
    <t>Community-Wide Adult Predatory Lending Education</t>
  </si>
  <si>
    <t xml:space="preserve">FRC-Based Adult Training &amp; Development </t>
  </si>
  <si>
    <t>Community-Based Adult Training &amp; Development</t>
  </si>
  <si>
    <t>Community-Wide Adult Job Loss Support</t>
  </si>
  <si>
    <t>ChildFinancialLiteracy</t>
  </si>
  <si>
    <t>FRC-Based Child Financial Literacy Education</t>
  </si>
  <si>
    <t>Community-Based Child Financial Literacy Education</t>
  </si>
  <si>
    <t>Community-Wide Adult Financial Literacy Awareness</t>
  </si>
  <si>
    <t>ChildEarlyEducation</t>
  </si>
  <si>
    <t>EDI City Collaborative</t>
  </si>
  <si>
    <t>EDI Community Forums</t>
  </si>
  <si>
    <t>AdultTrainingAndDevelopment</t>
  </si>
  <si>
    <t>Month</t>
  </si>
  <si>
    <t>Jan</t>
  </si>
  <si>
    <t>Feb</t>
  </si>
  <si>
    <t>Mar</t>
  </si>
  <si>
    <t>Apr</t>
  </si>
  <si>
    <t>May</t>
  </si>
  <si>
    <t>Jun</t>
  </si>
  <si>
    <t>Jul</t>
  </si>
  <si>
    <t>Aug</t>
  </si>
  <si>
    <t>Sep</t>
  </si>
  <si>
    <t>Oct</t>
  </si>
  <si>
    <t>Nov</t>
  </si>
  <si>
    <t>Dec</t>
  </si>
  <si>
    <t>Sun</t>
  </si>
  <si>
    <t>Mon</t>
  </si>
  <si>
    <t>Tue</t>
  </si>
  <si>
    <t>Wed</t>
  </si>
  <si>
    <t>Thu</t>
  </si>
  <si>
    <t>Fri</t>
  </si>
  <si>
    <t>Sat</t>
  </si>
  <si>
    <t>Grand Total</t>
  </si>
  <si>
    <t/>
  </si>
  <si>
    <t xml:space="preserve">CPR Class </t>
  </si>
  <si>
    <t xml:space="preserve">Dia del Niño / Child Fair </t>
  </si>
  <si>
    <t>Start Time</t>
  </si>
  <si>
    <t>End Time</t>
  </si>
  <si>
    <t xml:space="preserve">Wood Canyon Elementary School </t>
  </si>
  <si>
    <t xml:space="preserve">Marco Forster Middle School </t>
  </si>
  <si>
    <t xml:space="preserve">Mission Viejo High School </t>
  </si>
  <si>
    <t xml:space="preserve">Mission Conference Center </t>
  </si>
  <si>
    <t xml:space="preserve">Stonefield Park </t>
  </si>
  <si>
    <t>Aliso Viejo</t>
  </si>
  <si>
    <t xml:space="preserve">Catina Copete / Guadalupe </t>
  </si>
  <si>
    <t>25601 Camino del Avion</t>
  </si>
  <si>
    <t>La Zanja/Camino Capistrano</t>
  </si>
  <si>
    <t xml:space="preserve">Catina Copete /Ethel </t>
  </si>
  <si>
    <t xml:space="preserve">Maria Rodriguez - MVHS Liaison </t>
  </si>
  <si>
    <t xml:space="preserve">Purpose: </t>
  </si>
  <si>
    <t>Facilitate the use and implementation of data gathering and reporting system: CB Group Activity Data Base for group outreach and education activities that only tracks output measures:</t>
  </si>
  <si>
    <r>
      <t>·</t>
    </r>
    <r>
      <rPr>
        <sz val="7"/>
        <color theme="1"/>
        <rFont val="Times New Roman"/>
        <family val="1"/>
      </rPr>
      <t xml:space="preserve">         </t>
    </r>
    <r>
      <rPr>
        <sz val="11"/>
        <color theme="1"/>
        <rFont val="Calibri"/>
        <family val="2"/>
        <scheme val="minor"/>
      </rPr>
      <t>Number of Events</t>
    </r>
  </si>
  <si>
    <r>
      <t>·</t>
    </r>
    <r>
      <rPr>
        <sz val="7"/>
        <color theme="1"/>
        <rFont val="Times New Roman"/>
        <family val="1"/>
      </rPr>
      <t xml:space="preserve">         </t>
    </r>
    <r>
      <rPr>
        <sz val="11"/>
        <color theme="1"/>
        <rFont val="Calibri"/>
        <family val="2"/>
        <scheme val="minor"/>
      </rPr>
      <t>Number of People Served</t>
    </r>
  </si>
  <si>
    <r>
      <t>o</t>
    </r>
    <r>
      <rPr>
        <sz val="7"/>
        <color theme="1"/>
        <rFont val="Times New Roman"/>
        <family val="1"/>
      </rPr>
      <t xml:space="preserve">   </t>
    </r>
    <r>
      <rPr>
        <sz val="11"/>
        <color theme="1"/>
        <rFont val="Calibri"/>
        <family val="2"/>
        <scheme val="minor"/>
      </rPr>
      <t>Encounters (Duplicated)</t>
    </r>
  </si>
  <si>
    <r>
      <t>o</t>
    </r>
    <r>
      <rPr>
        <sz val="7"/>
        <color theme="1"/>
        <rFont val="Times New Roman"/>
        <family val="1"/>
      </rPr>
      <t xml:space="preserve">   </t>
    </r>
    <r>
      <rPr>
        <sz val="11"/>
        <color theme="1"/>
        <rFont val="Calibri"/>
        <family val="2"/>
        <scheme val="minor"/>
      </rPr>
      <t>Unique (Unduplicated)</t>
    </r>
  </si>
  <si>
    <t>Description:</t>
  </si>
  <si>
    <r>
      <t>Initiative</t>
    </r>
    <r>
      <rPr>
        <sz val="12"/>
        <color theme="1"/>
        <rFont val="Calibri"/>
        <family val="2"/>
        <scheme val="minor"/>
      </rPr>
      <t xml:space="preserve">, </t>
    </r>
    <r>
      <rPr>
        <b/>
        <sz val="12"/>
        <color theme="1"/>
        <rFont val="Calibri"/>
        <family val="2"/>
        <scheme val="minor"/>
      </rPr>
      <t>Strategy</t>
    </r>
    <r>
      <rPr>
        <sz val="12"/>
        <color theme="1"/>
        <rFont val="Calibri"/>
        <family val="2"/>
        <scheme val="minor"/>
      </rPr>
      <t>, and</t>
    </r>
    <r>
      <rPr>
        <b/>
        <sz val="12"/>
        <color theme="1"/>
        <rFont val="Calibri"/>
        <family val="2"/>
        <scheme val="minor"/>
      </rPr>
      <t xml:space="preserve"> Activity</t>
    </r>
    <r>
      <rPr>
        <sz val="12"/>
        <color theme="1"/>
        <rFont val="Calibri"/>
        <family val="2"/>
        <scheme val="minor"/>
      </rPr>
      <t xml:space="preserve"> columns are prepopulated. These refer directly to the respective strategic plans. </t>
    </r>
  </si>
  <si>
    <t>Options by Column</t>
  </si>
  <si>
    <r>
      <t>·</t>
    </r>
    <r>
      <rPr>
        <sz val="7"/>
        <color theme="1"/>
        <rFont val="Times New Roman"/>
        <family val="1"/>
      </rPr>
      <t xml:space="preserve">        </t>
    </r>
    <r>
      <rPr>
        <b/>
        <sz val="12"/>
        <color theme="1"/>
        <rFont val="Calibri"/>
        <family val="2"/>
        <scheme val="minor"/>
      </rPr>
      <t>Initiative:</t>
    </r>
    <r>
      <rPr>
        <sz val="12"/>
        <color theme="1"/>
        <rFont val="Calibri"/>
        <family val="2"/>
        <scheme val="minor"/>
      </rPr>
      <t xml:space="preserve"> </t>
    </r>
  </si>
  <si>
    <r>
      <t>o</t>
    </r>
    <r>
      <rPr>
        <sz val="7"/>
        <color theme="1"/>
        <rFont val="Times New Roman"/>
        <family val="1"/>
      </rPr>
      <t xml:space="preserve">   </t>
    </r>
    <r>
      <rPr>
        <sz val="12"/>
        <color theme="1"/>
        <rFont val="Calibri"/>
        <family val="2"/>
        <scheme val="minor"/>
      </rPr>
      <t>Access to HealthCare</t>
    </r>
  </si>
  <si>
    <r>
      <t>o</t>
    </r>
    <r>
      <rPr>
        <sz val="7"/>
        <color theme="1"/>
        <rFont val="Times New Roman"/>
        <family val="1"/>
      </rPr>
      <t xml:space="preserve">   </t>
    </r>
    <r>
      <rPr>
        <sz val="12"/>
        <color theme="1"/>
        <rFont val="Calibri"/>
        <family val="2"/>
        <scheme val="minor"/>
      </rPr>
      <t>Economic Stability</t>
    </r>
  </si>
  <si>
    <r>
      <t>o</t>
    </r>
    <r>
      <rPr>
        <sz val="7"/>
        <color theme="1"/>
        <rFont val="Times New Roman"/>
        <family val="1"/>
      </rPr>
      <t xml:space="preserve">   </t>
    </r>
    <r>
      <rPr>
        <sz val="12"/>
        <color theme="1"/>
        <rFont val="Calibri"/>
        <family val="2"/>
        <scheme val="minor"/>
      </rPr>
      <t>Immigration</t>
    </r>
  </si>
  <si>
    <r>
      <t>o</t>
    </r>
    <r>
      <rPr>
        <sz val="7"/>
        <color theme="1"/>
        <rFont val="Times New Roman"/>
        <family val="1"/>
      </rPr>
      <t xml:space="preserve">   </t>
    </r>
    <r>
      <rPr>
        <sz val="12"/>
        <color theme="1"/>
        <rFont val="Calibri"/>
        <family val="2"/>
        <scheme val="minor"/>
      </rPr>
      <t xml:space="preserve">Mental Health </t>
    </r>
  </si>
  <si>
    <r>
      <t>o</t>
    </r>
    <r>
      <rPr>
        <sz val="7"/>
        <color theme="1"/>
        <rFont val="Times New Roman"/>
        <family val="1"/>
      </rPr>
      <t xml:space="preserve">   </t>
    </r>
    <r>
      <rPr>
        <sz val="12"/>
        <color theme="1"/>
        <rFont val="Calibri"/>
        <family val="2"/>
        <scheme val="minor"/>
      </rPr>
      <t xml:space="preserve">Other: for </t>
    </r>
    <r>
      <rPr>
        <i/>
        <sz val="11"/>
        <color theme="1"/>
        <rFont val="Calibri"/>
        <family val="2"/>
        <scheme val="minor"/>
      </rPr>
      <t>general event</t>
    </r>
  </si>
  <si>
    <r>
      <t>·</t>
    </r>
    <r>
      <rPr>
        <sz val="7"/>
        <color theme="1"/>
        <rFont val="Times New Roman"/>
        <family val="1"/>
      </rPr>
      <t xml:space="preserve">        </t>
    </r>
    <r>
      <rPr>
        <b/>
        <sz val="12"/>
        <color theme="1"/>
        <rFont val="Calibri"/>
        <family val="2"/>
        <scheme val="minor"/>
      </rPr>
      <t xml:space="preserve">Strategy: </t>
    </r>
    <r>
      <rPr>
        <sz val="12"/>
        <color theme="1"/>
        <rFont val="Calibri"/>
        <family val="2"/>
        <scheme val="minor"/>
      </rPr>
      <t xml:space="preserve">Once an initiative is selected, the strategy column will only show strategies from the chosen initiative. </t>
    </r>
  </si>
  <si>
    <t xml:space="preserve">Be sure to refer to the strategic plan and identify which strategy is being addressed. </t>
  </si>
  <si>
    <r>
      <t>·</t>
    </r>
    <r>
      <rPr>
        <sz val="7"/>
        <color theme="1"/>
        <rFont val="Times New Roman"/>
        <family val="1"/>
      </rPr>
      <t xml:space="preserve">        </t>
    </r>
    <r>
      <rPr>
        <b/>
        <sz val="12"/>
        <color theme="1"/>
        <rFont val="Calibri"/>
        <family val="2"/>
        <scheme val="minor"/>
      </rPr>
      <t xml:space="preserve">Activity: </t>
    </r>
    <r>
      <rPr>
        <sz val="12"/>
        <color theme="1"/>
        <rFont val="Calibri"/>
        <family val="2"/>
        <scheme val="minor"/>
      </rPr>
      <t>Activities are prepopulated based on the strategy chosen.</t>
    </r>
    <r>
      <rPr>
        <b/>
        <sz val="12"/>
        <color theme="1"/>
        <rFont val="Calibri"/>
        <family val="2"/>
        <scheme val="minor"/>
      </rPr>
      <t xml:space="preserve"> </t>
    </r>
  </si>
  <si>
    <t>Guidelines:</t>
  </si>
  <si>
    <r>
      <t>o</t>
    </r>
    <r>
      <rPr>
        <sz val="7"/>
        <color theme="1"/>
        <rFont val="Times New Roman"/>
        <family val="1"/>
      </rPr>
      <t xml:space="preserve">   </t>
    </r>
    <r>
      <rPr>
        <sz val="12"/>
        <color theme="1"/>
        <rFont val="Calibri"/>
        <family val="2"/>
        <scheme val="minor"/>
      </rPr>
      <t xml:space="preserve">Clicking on the row: an arrow pointing down appears. </t>
    </r>
  </si>
  <si>
    <r>
      <t>o</t>
    </r>
    <r>
      <rPr>
        <sz val="7"/>
        <color theme="1"/>
        <rFont val="Times New Roman"/>
        <family val="1"/>
      </rPr>
      <t xml:space="preserve">   </t>
    </r>
    <r>
      <rPr>
        <sz val="12"/>
        <color theme="1"/>
        <rFont val="Calibri"/>
        <family val="2"/>
        <scheme val="minor"/>
      </rPr>
      <t xml:space="preserve">Click on the arrow, and your options will appear. </t>
    </r>
  </si>
  <si>
    <r>
      <t>o</t>
    </r>
    <r>
      <rPr>
        <sz val="7"/>
        <color theme="1"/>
        <rFont val="Times New Roman"/>
        <family val="1"/>
      </rPr>
      <t xml:space="preserve">   </t>
    </r>
    <r>
      <rPr>
        <sz val="12"/>
        <color theme="1"/>
        <rFont val="Calibri"/>
        <family val="2"/>
        <scheme val="minor"/>
      </rPr>
      <t xml:space="preserve">Select one of the options. Entering your own values is not allowed.  </t>
    </r>
  </si>
  <si>
    <r>
      <t>o</t>
    </r>
    <r>
      <rPr>
        <sz val="7"/>
        <color theme="1"/>
        <rFont val="Times New Roman"/>
        <family val="1"/>
      </rPr>
      <t xml:space="preserve">   </t>
    </r>
    <r>
      <rPr>
        <b/>
        <sz val="12"/>
        <color theme="1"/>
        <rFont val="Calibri"/>
        <family val="2"/>
        <scheme val="minor"/>
      </rPr>
      <t xml:space="preserve"># of people duplicated (encounters): </t>
    </r>
    <r>
      <rPr>
        <sz val="12"/>
        <color theme="1"/>
        <rFont val="Calibri"/>
        <family val="2"/>
        <scheme val="minor"/>
      </rPr>
      <t>repeated encounters</t>
    </r>
  </si>
  <si>
    <r>
      <t>o</t>
    </r>
    <r>
      <rPr>
        <sz val="7"/>
        <color theme="1"/>
        <rFont val="Times New Roman"/>
        <family val="1"/>
      </rPr>
      <t xml:space="preserve">   </t>
    </r>
    <r>
      <rPr>
        <b/>
        <sz val="12"/>
        <color theme="1"/>
        <rFont val="Calibri"/>
        <family val="2"/>
        <scheme val="minor"/>
      </rPr>
      <t xml:space="preserve"># of people unduplicated (unique): </t>
    </r>
    <r>
      <rPr>
        <sz val="12"/>
        <color theme="1"/>
        <rFont val="Calibri"/>
        <family val="2"/>
        <scheme val="minor"/>
      </rPr>
      <t>new members</t>
    </r>
  </si>
  <si>
    <r>
      <t>·</t>
    </r>
    <r>
      <rPr>
        <sz val="7"/>
        <color theme="1"/>
        <rFont val="Times New Roman"/>
        <family val="1"/>
      </rPr>
      <t xml:space="preserve">         </t>
    </r>
    <r>
      <rPr>
        <b/>
        <sz val="12"/>
        <color theme="1"/>
        <rFont val="Calibri"/>
        <family val="2"/>
        <scheme val="minor"/>
      </rPr>
      <t>Start selecting initiative first</t>
    </r>
    <r>
      <rPr>
        <sz val="12"/>
        <color theme="1"/>
        <rFont val="Calibri"/>
        <family val="2"/>
        <scheme val="minor"/>
      </rPr>
      <t xml:space="preserve">. </t>
    </r>
  </si>
  <si>
    <r>
      <t>·</t>
    </r>
    <r>
      <rPr>
        <sz val="7"/>
        <color theme="1"/>
        <rFont val="Times New Roman"/>
        <family val="1"/>
      </rPr>
      <t xml:space="preserve">         </t>
    </r>
    <r>
      <rPr>
        <b/>
        <sz val="12"/>
        <color theme="1"/>
        <rFont val="Calibri"/>
        <family val="2"/>
        <scheme val="minor"/>
      </rPr>
      <t>To select strategies</t>
    </r>
    <r>
      <rPr>
        <sz val="12"/>
        <color theme="1"/>
        <rFont val="Calibri"/>
        <family val="2"/>
        <scheme val="minor"/>
      </rPr>
      <t>: Select the initiative where the strategy is hosted. Strategies associated with the initiative are available. Select from the scroll down options</t>
    </r>
  </si>
  <si>
    <r>
      <t>·</t>
    </r>
    <r>
      <rPr>
        <sz val="7"/>
        <color theme="1"/>
        <rFont val="Times New Roman"/>
        <family val="1"/>
      </rPr>
      <t xml:space="preserve">         </t>
    </r>
    <r>
      <rPr>
        <b/>
        <sz val="12"/>
        <color theme="1"/>
        <rFont val="Calibri"/>
        <family val="2"/>
        <scheme val="minor"/>
      </rPr>
      <t>To select activities:</t>
    </r>
    <r>
      <rPr>
        <sz val="12"/>
        <color theme="1"/>
        <rFont val="Calibri"/>
        <family val="2"/>
        <scheme val="minor"/>
      </rPr>
      <t xml:space="preserve"> Select the strategy where the activity is hosted. Activities associated with the strategy are available. Select from the scroll down options</t>
    </r>
  </si>
  <si>
    <r>
      <t>·</t>
    </r>
    <r>
      <rPr>
        <sz val="7"/>
        <color theme="1"/>
        <rFont val="Times New Roman"/>
        <family val="1"/>
      </rPr>
      <t xml:space="preserve">         </t>
    </r>
    <r>
      <rPr>
        <b/>
        <sz val="12"/>
        <color theme="1"/>
        <rFont val="Calibri"/>
        <family val="2"/>
        <scheme val="minor"/>
      </rPr>
      <t>Steps to select :</t>
    </r>
  </si>
  <si>
    <r>
      <t>·</t>
    </r>
    <r>
      <rPr>
        <sz val="7"/>
        <color theme="1"/>
        <rFont val="Times New Roman"/>
        <family val="1"/>
      </rPr>
      <t xml:space="preserve">         </t>
    </r>
    <r>
      <rPr>
        <b/>
        <sz val="12"/>
        <color theme="1"/>
        <rFont val="Calibri"/>
        <family val="2"/>
        <scheme val="minor"/>
      </rPr>
      <t>Enter name of program</t>
    </r>
    <r>
      <rPr>
        <sz val="12"/>
        <color theme="1"/>
        <rFont val="Calibri"/>
        <family val="2"/>
        <scheme val="minor"/>
      </rPr>
      <t xml:space="preserve">: Include the name of the event being held </t>
    </r>
  </si>
  <si>
    <r>
      <t>·</t>
    </r>
    <r>
      <rPr>
        <sz val="7"/>
        <color theme="1"/>
        <rFont val="Times New Roman"/>
        <family val="1"/>
      </rPr>
      <t xml:space="preserve">         </t>
    </r>
    <r>
      <rPr>
        <b/>
        <sz val="12"/>
        <color theme="1"/>
        <rFont val="Calibri"/>
        <family val="2"/>
        <scheme val="minor"/>
      </rPr>
      <t xml:space="preserve">Enter Host Gathering. </t>
    </r>
    <r>
      <rPr>
        <sz val="12"/>
        <color theme="1"/>
        <rFont val="Calibri"/>
        <family val="2"/>
        <scheme val="minor"/>
      </rPr>
      <t>This is name of the host, such as the meeting where the event/activity is being presented.</t>
    </r>
  </si>
  <si>
    <r>
      <t>·</t>
    </r>
    <r>
      <rPr>
        <sz val="7"/>
        <color theme="1"/>
        <rFont val="Times New Roman"/>
        <family val="1"/>
      </rPr>
      <t xml:space="preserve">         </t>
    </r>
    <r>
      <rPr>
        <b/>
        <sz val="12"/>
        <color theme="1"/>
        <rFont val="Calibri"/>
        <family val="2"/>
        <scheme val="minor"/>
      </rPr>
      <t>Enter Day, Time, Location, Address, City, Team Lead, Instructor/Facilitator, Host Contact</t>
    </r>
    <r>
      <rPr>
        <sz val="12"/>
        <color theme="1"/>
        <rFont val="Calibri"/>
        <family val="2"/>
        <scheme val="minor"/>
      </rPr>
      <t xml:space="preserve">, and </t>
    </r>
    <r>
      <rPr>
        <b/>
        <sz val="12"/>
        <color theme="1"/>
        <rFont val="Calibri"/>
        <family val="2"/>
        <scheme val="minor"/>
      </rPr>
      <t>Host Phone Number</t>
    </r>
  </si>
  <si>
    <r>
      <t>·</t>
    </r>
    <r>
      <rPr>
        <sz val="7"/>
        <color theme="1"/>
        <rFont val="Times New Roman"/>
        <family val="1"/>
      </rPr>
      <t xml:space="preserve">         </t>
    </r>
    <r>
      <rPr>
        <b/>
        <sz val="12"/>
        <color theme="1"/>
        <rFont val="Calibri"/>
        <family val="2"/>
        <scheme val="minor"/>
      </rPr>
      <t xml:space="preserve">Enter Number of People Served </t>
    </r>
  </si>
  <si>
    <r>
      <t>·</t>
    </r>
    <r>
      <rPr>
        <sz val="7"/>
        <color theme="1"/>
        <rFont val="Times New Roman"/>
        <family val="1"/>
      </rPr>
      <t xml:space="preserve">         </t>
    </r>
    <r>
      <rPr>
        <b/>
        <sz val="12"/>
        <color theme="1"/>
        <rFont val="Calibri"/>
        <family val="2"/>
        <scheme val="minor"/>
      </rPr>
      <t xml:space="preserve">Limited English Proficient (Y/N) </t>
    </r>
    <r>
      <rPr>
        <sz val="12"/>
        <color theme="1"/>
        <rFont val="Calibri"/>
        <family val="2"/>
        <scheme val="minor"/>
      </rPr>
      <t>refers to the language of the presentation/event. Enter Yes when the majority of the audience is LEP.</t>
    </r>
  </si>
  <si>
    <t>Number of Events Per Month Per Initiative</t>
  </si>
  <si>
    <t>Number of People Served Per Month Per Initiative and Per Activity</t>
  </si>
  <si>
    <t># of people Unduplicated (unique)</t>
  </si>
  <si>
    <t>Mental Health Reports</t>
  </si>
  <si>
    <t>Number of People Served per month</t>
  </si>
  <si>
    <t>Access to Health Care Reports</t>
  </si>
  <si>
    <t>Number of People Served Per Month</t>
  </si>
  <si>
    <t xml:space="preserve">Community Based Outreach &amp; Service Education </t>
  </si>
  <si>
    <t># People Unduplicated (unique)</t>
  </si>
  <si>
    <t># People Duplicated (encounters)</t>
  </si>
  <si>
    <t>Diabetes Overview/ Diabetes Medications</t>
  </si>
  <si>
    <t xml:space="preserve">Series of Parenting classes on Substance Use Prevention in teens </t>
  </si>
  <si>
    <t xml:space="preserve">Unidos </t>
  </si>
  <si>
    <t xml:space="preserve">Series of Nutrition and Phycal Activity Classes - UCCE </t>
  </si>
  <si>
    <t xml:space="preserve">  Shae Gawlak.</t>
  </si>
  <si>
    <t>Host Agency</t>
  </si>
  <si>
    <t>Fit 2 be Kids</t>
  </si>
  <si>
    <t xml:space="preserve">Mission Hospital </t>
  </si>
  <si>
    <t xml:space="preserve">FRC Resource Table </t>
  </si>
  <si>
    <t xml:space="preserve">Guadalupe Cabrera </t>
  </si>
  <si>
    <t>Suicide Prevention Workshop</t>
  </si>
  <si>
    <t>Carmen Ortega,Bilingual Community Liaison</t>
  </si>
  <si>
    <t xml:space="preserve">CEO </t>
  </si>
  <si>
    <t>Nutrition Classes</t>
  </si>
  <si>
    <t xml:space="preserve">Provider Cultural Training </t>
  </si>
  <si>
    <t>Provider Outreach &amp; Service Education</t>
  </si>
  <si>
    <t>Community Organizing</t>
  </si>
  <si>
    <t>Civic Engagement Training</t>
  </si>
  <si>
    <t>Inclusion Promotion</t>
  </si>
  <si>
    <t xml:space="preserve">CB Outreach and Education Data Base CY18 </t>
  </si>
  <si>
    <t>IncreaseServices</t>
  </si>
  <si>
    <t>Enrollment</t>
  </si>
  <si>
    <t>Retention</t>
  </si>
  <si>
    <t>Community Building</t>
  </si>
  <si>
    <t>Community Member Input</t>
  </si>
  <si>
    <t>Parenting &amp; Psuchoeducational Groups</t>
  </si>
  <si>
    <t>PHQ-9</t>
  </si>
  <si>
    <t xml:space="preserve">Provider Knowledge </t>
  </si>
  <si>
    <t>Faith Leaders Awareness</t>
  </si>
  <si>
    <t>Environmental Prevention Strategies</t>
  </si>
  <si>
    <t>Coalition Efforts</t>
  </si>
  <si>
    <t>Collaboration with schools &amp; org.</t>
  </si>
  <si>
    <t>26726 Crown Valley Pkwy</t>
  </si>
  <si>
    <t xml:space="preserve">26726 Crown Valley Pkwy </t>
  </si>
  <si>
    <t>Mission Basilica</t>
  </si>
  <si>
    <t>31520 Camino Capistrano</t>
  </si>
  <si>
    <t>Eduardo Moreno</t>
  </si>
  <si>
    <t>Karla Trujillo, Eduardo Moreno</t>
  </si>
  <si>
    <t xml:space="preserve">Christina Puga </t>
  </si>
  <si>
    <t>949.234.13.56</t>
  </si>
  <si>
    <t>Immigration Workshop</t>
  </si>
  <si>
    <t>Richard Santoni</t>
  </si>
  <si>
    <t>949.701.1988</t>
  </si>
  <si>
    <t>CHI OC</t>
  </si>
  <si>
    <t>Aaron Reyes</t>
  </si>
  <si>
    <t>714.619.40.47</t>
  </si>
  <si>
    <t>Orange County Health Access and Enrollment Task Force</t>
  </si>
  <si>
    <t>Joe Alvarez</t>
  </si>
  <si>
    <t xml:space="preserve">714.619.4050 </t>
  </si>
  <si>
    <t>Apr Total</t>
  </si>
  <si>
    <t>Jan Total</t>
  </si>
  <si>
    <t>Feb Total</t>
  </si>
  <si>
    <t>Mar Total</t>
  </si>
  <si>
    <t>May Total</t>
  </si>
  <si>
    <t>Jun Total</t>
  </si>
  <si>
    <t xml:space="preserve">Language </t>
  </si>
  <si>
    <t>LEP</t>
  </si>
  <si>
    <t>Community Forum: Health and Immigration</t>
  </si>
  <si>
    <t>MHStrategies</t>
  </si>
  <si>
    <t>AccessToCareStrategies</t>
  </si>
  <si>
    <t>EconomicStabilityStrategies</t>
  </si>
  <si>
    <t>ImmigrationStrategies</t>
  </si>
  <si>
    <t>Row Labels</t>
  </si>
  <si>
    <t>Number of Events/Month</t>
  </si>
  <si>
    <t>Filter Month</t>
  </si>
  <si>
    <t>Month Filter</t>
  </si>
  <si>
    <t>Taller para el imigrante - Como funciona el sistema escolar</t>
  </si>
  <si>
    <t>714-398-7535</t>
  </si>
  <si>
    <t>CHEC FRC Event</t>
  </si>
  <si>
    <t xml:space="preserve">American Red Cross </t>
  </si>
  <si>
    <t xml:space="preserve">Weekly MH Support Group </t>
  </si>
  <si>
    <t xml:space="preserve">Women Knitting </t>
  </si>
  <si>
    <t xml:space="preserve">Mission Conference Center   Cl 1 </t>
  </si>
  <si>
    <t xml:space="preserve">Parenting classes </t>
  </si>
  <si>
    <t>UC Cooperative Extension</t>
  </si>
  <si>
    <t xml:space="preserve">Know the Signs </t>
  </si>
  <si>
    <t>Emma Barrera</t>
  </si>
  <si>
    <t>My Plate and Re-Think Your Drink</t>
  </si>
  <si>
    <t xml:space="preserve">Gloria Peters </t>
  </si>
  <si>
    <t xml:space="preserve">My Plate and Re-Think Your Drink # 2 </t>
  </si>
  <si>
    <t xml:space="preserve">Mental Health Awareness </t>
  </si>
  <si>
    <t xml:space="preserve">Nutrition Education for Kids. </t>
  </si>
  <si>
    <t>Year</t>
  </si>
  <si>
    <t>For Program Planning Purpose</t>
  </si>
  <si>
    <t>Number of Events Per Month</t>
  </si>
  <si>
    <t>Mental Health Round Table</t>
  </si>
  <si>
    <t>San Clemente Presbyterian Church</t>
  </si>
  <si>
    <t>119 N. Avenida de Estrella</t>
  </si>
  <si>
    <t>San Clemente</t>
  </si>
  <si>
    <t>Diana Linn</t>
  </si>
  <si>
    <t>N/A</t>
  </si>
  <si>
    <t>San Clemente Presbyterian</t>
  </si>
  <si>
    <t>Sally Henry</t>
  </si>
  <si>
    <t>949-492-6158</t>
  </si>
  <si>
    <t>Marci Mednick also in attendance for substance use prevention</t>
  </si>
  <si>
    <t>Mental Health Task Force</t>
  </si>
  <si>
    <t>CUSD</t>
  </si>
  <si>
    <t>33122 Valle Rd.</t>
  </si>
  <si>
    <t>Wendy Pospichal</t>
  </si>
  <si>
    <t xml:space="preserve">949-234-9260 </t>
  </si>
  <si>
    <t>Marci Mednick also present for substance use prevention</t>
  </si>
  <si>
    <t>Town Hall Community Education Meeting</t>
  </si>
  <si>
    <t>Opiate Drug Epidemic 2018</t>
  </si>
  <si>
    <t>Laguna Hills Community Center</t>
  </si>
  <si>
    <t>25555 Alicia Parkway</t>
  </si>
  <si>
    <t>Laguna Hills</t>
  </si>
  <si>
    <t>OC Sheriff's Dept.</t>
  </si>
  <si>
    <t>Supervisor Lisa Bartlett</t>
  </si>
  <si>
    <t>Marci Mednick also present for substance use prevention. More impressions than encounters.</t>
  </si>
  <si>
    <t>Linda Vista Elementary School</t>
  </si>
  <si>
    <t>25222 Pericia Dr</t>
  </si>
  <si>
    <t>Joan</t>
  </si>
  <si>
    <t>More impressions than encounters.</t>
  </si>
  <si>
    <t>Resource Fair</t>
  </si>
  <si>
    <t>Building Emotional Resilience</t>
  </si>
  <si>
    <t>Aliso Niguel High School</t>
  </si>
  <si>
    <t>Aliso Niguel</t>
  </si>
  <si>
    <t>Megan</t>
  </si>
  <si>
    <t xml:space="preserve">310-990-6494 </t>
  </si>
  <si>
    <t>Irvine Valley College</t>
  </si>
  <si>
    <t>Irvine</t>
  </si>
  <si>
    <t>Ana Fernandez / Diana Linn</t>
  </si>
  <si>
    <t>Stacy Lavino, MFT</t>
  </si>
  <si>
    <t>(949) 451-5221</t>
  </si>
  <si>
    <t>More impressions than encounters.  Karla Trujillo and SOC intern in attendance.</t>
  </si>
  <si>
    <t># of people Undupli. (Uni.)</t>
  </si>
  <si>
    <t># of people Dupli. (Enc.)</t>
  </si>
  <si>
    <t>ENG</t>
  </si>
  <si>
    <t># of People Dupli. (Encount.)</t>
  </si>
  <si>
    <t># of People Undupli. (Unique)</t>
  </si>
  <si>
    <t># of People Dupli. (Enc.)</t>
  </si>
  <si>
    <t>Jul Total</t>
  </si>
  <si>
    <t>Aug Total</t>
  </si>
  <si>
    <t>When ES data is available use filter to Economic Sability. Currently using MH filter.</t>
  </si>
  <si>
    <t xml:space="preserve">Mother's wellness and empowerment </t>
  </si>
  <si>
    <t xml:space="preserve">Mmother's day celebration workshops and wellness activities </t>
  </si>
  <si>
    <t xml:space="preserve">Reylena </t>
  </si>
  <si>
    <t>Michelle/Catina</t>
  </si>
  <si>
    <t>Michelle/others</t>
  </si>
  <si>
    <t>CHEC FRC</t>
  </si>
  <si>
    <t>Reylena</t>
  </si>
  <si>
    <t xml:space="preserve">Ambuehl Elementary School </t>
  </si>
  <si>
    <t>Carmen Serrano</t>
  </si>
  <si>
    <t>949-661-0400</t>
  </si>
  <si>
    <t>Martha Hernandez</t>
  </si>
  <si>
    <t>949-830-1720</t>
  </si>
  <si>
    <t xml:space="preserve">St. Margaret School </t>
  </si>
  <si>
    <t xml:space="preserve">Padres Unidos </t>
  </si>
  <si>
    <t>Martha Patarroyo</t>
  </si>
  <si>
    <t xml:space="preserve">San Juan Capistrano Collaborative meeting </t>
  </si>
  <si>
    <t xml:space="preserve">San Juan Elementary School </t>
  </si>
  <si>
    <t xml:space="preserve">31642 El Camino Real </t>
  </si>
  <si>
    <t xml:space="preserve">Terry Sherman </t>
  </si>
  <si>
    <t>OCCU</t>
  </si>
  <si>
    <t xml:space="preserve">Rancho Capistrano Saddleback Church </t>
  </si>
  <si>
    <t>Rancho Capistrano Saddleback Church Food Pantry</t>
  </si>
  <si>
    <t>29251 Camino Capistrano</t>
  </si>
  <si>
    <t xml:space="preserve">Charlene and Carl  </t>
  </si>
  <si>
    <t>(949) 609-8700</t>
  </si>
  <si>
    <t>South Orange County Community Coalition</t>
  </si>
  <si>
    <t>Accessing Health Care &amp; Social Service Benefits</t>
  </si>
  <si>
    <t>Aliso Viejo Center</t>
  </si>
  <si>
    <t>31 Santa Barbara Drive</t>
  </si>
  <si>
    <t>Stephanie Enano</t>
  </si>
  <si>
    <t>Manohar Sukumar</t>
  </si>
  <si>
    <t>Public Law Center</t>
  </si>
  <si>
    <t xml:space="preserve">Know Your Rights &amp; Family Preparedness Plan </t>
  </si>
  <si>
    <t>Train the Trainer Workshop</t>
  </si>
  <si>
    <t>Monica Glicken/Adriana Quintero</t>
  </si>
  <si>
    <t xml:space="preserve">(949) 324-2839 </t>
  </si>
  <si>
    <t xml:space="preserve">School Readiness Graduation St. Margaret School </t>
  </si>
  <si>
    <t>949-951-2410</t>
  </si>
  <si>
    <t>Fbe</t>
  </si>
  <si>
    <t>CB Outreach and Education CY18 Guidelines: CB Group Activity Database</t>
  </si>
  <si>
    <t>(949)234-1602</t>
  </si>
  <si>
    <t xml:space="preserve">Iglesia de Dios Camino de Santidad </t>
  </si>
  <si>
    <t xml:space="preserve">22600 Lambert St. </t>
  </si>
  <si>
    <t xml:space="preserve">Saddleback Valley -School Readiness </t>
  </si>
  <si>
    <t>Marcela Ibañez</t>
  </si>
  <si>
    <t>949-580-3372</t>
  </si>
  <si>
    <t xml:space="preserve">Glen Yermo Elementary </t>
  </si>
  <si>
    <t xml:space="preserve">Los Alisos Intermediate School </t>
  </si>
  <si>
    <t xml:space="preserve">Santiago Elementary School </t>
  </si>
  <si>
    <t>Financial Literacy</t>
  </si>
  <si>
    <t>St. Margaret Church</t>
  </si>
  <si>
    <t>31641 La Novia Ave</t>
  </si>
  <si>
    <t xml:space="preserve">Orange County Health Care Agency </t>
  </si>
  <si>
    <t>OCHCA</t>
  </si>
  <si>
    <t>949-234-1602</t>
  </si>
  <si>
    <t xml:space="preserve">CHEC FRC </t>
  </si>
  <si>
    <t xml:space="preserve">Descanso Park </t>
  </si>
  <si>
    <t>32506 Paseo Adelanto</t>
  </si>
  <si>
    <t xml:space="preserve">CHEC Team </t>
  </si>
  <si>
    <t xml:space="preserve">949-234-1602 </t>
  </si>
  <si>
    <t xml:space="preserve">Raising Healthy Teens </t>
  </si>
  <si>
    <t xml:space="preserve">25601 Camino del Avion </t>
  </si>
  <si>
    <t xml:space="preserve">Marci Mendrick </t>
  </si>
  <si>
    <t xml:space="preserve">Marci Mednick </t>
  </si>
  <si>
    <t>949-499-7292</t>
  </si>
  <si>
    <t xml:space="preserve">Shorecliffs Middle School </t>
  </si>
  <si>
    <t>240 Via Socorro</t>
  </si>
  <si>
    <t xml:space="preserve">San Clemente </t>
  </si>
  <si>
    <t xml:space="preserve">OCCU - Alex </t>
  </si>
  <si>
    <t xml:space="preserve">Know Your Rights </t>
  </si>
  <si>
    <t>Public Witness Event</t>
  </si>
  <si>
    <t xml:space="preserve">Family Reunification </t>
  </si>
  <si>
    <t>Mission Basilica Immigration Ministry</t>
  </si>
  <si>
    <t xml:space="preserve">Mission Basilica </t>
  </si>
  <si>
    <t>Sister Martha Ann</t>
  </si>
  <si>
    <t>Sue Connor</t>
  </si>
  <si>
    <t>949-622-2600</t>
  </si>
  <si>
    <t>Sue Connor/Gabriela Balderrama</t>
  </si>
  <si>
    <t>Know Your Rights &amp; Health Care</t>
  </si>
  <si>
    <t>Marco Forster Resources Fair</t>
  </si>
  <si>
    <t>Irvine Valley College: Sexual Awareness Event</t>
  </si>
  <si>
    <t xml:space="preserve">Linda Vista Elementary School: Spring Carnival </t>
  </si>
  <si>
    <t xml:space="preserve">EMM Resource Table </t>
  </si>
  <si>
    <t xml:space="preserve">OCCU Financial Basic Workshop </t>
  </si>
  <si>
    <t xml:space="preserve">Marco Forster Middle School Back to School Registration Table </t>
  </si>
  <si>
    <t>OCCU Financial Basic Workshop 2</t>
  </si>
  <si>
    <t>Shorecliffs Middle School Back to School Registration</t>
  </si>
  <si>
    <t>Great Opportunities Bike StravaGanza - Bike Festival</t>
  </si>
  <si>
    <t xml:space="preserve">St. Margaret's Episcopal Church </t>
  </si>
  <si>
    <t>714-308-1022</t>
  </si>
  <si>
    <t xml:space="preserve">Diabetes, High Blood Pressure related with Alhzaimer </t>
  </si>
  <si>
    <t>Catina Copete Mireya Nunez</t>
  </si>
  <si>
    <t xml:space="preserve">Norma Castellanos </t>
  </si>
  <si>
    <t xml:space="preserve">Saddleback College </t>
  </si>
  <si>
    <t>Oct Total</t>
  </si>
  <si>
    <t>Laguna Presbyterian Church</t>
  </si>
  <si>
    <t>415 Forest Ave</t>
  </si>
  <si>
    <t>Laguna Beach</t>
  </si>
  <si>
    <t>Leah Lind</t>
  </si>
  <si>
    <t>949-494-7555</t>
  </si>
  <si>
    <t>Medical Enrollment and Education</t>
  </si>
  <si>
    <t xml:space="preserve">Saddleback Family Resource Center  </t>
  </si>
  <si>
    <t>Saddleback FRC</t>
  </si>
  <si>
    <t xml:space="preserve">(949) 598-3892 </t>
  </si>
  <si>
    <t>Sep Total</t>
  </si>
  <si>
    <t xml:space="preserve">Alzheimer workshop </t>
  </si>
  <si>
    <t xml:space="preserve">Alzheimer Workshop </t>
  </si>
  <si>
    <t xml:space="preserve">Meg Gorham Home </t>
  </si>
  <si>
    <t>24622 Linda Flora St.</t>
  </si>
  <si>
    <t xml:space="preserve">Sandra Romero </t>
  </si>
  <si>
    <t xml:space="preserve">HUB Urban Initiatives </t>
  </si>
  <si>
    <t>Sr. Marta Ann/Eduardo Moreno</t>
  </si>
  <si>
    <t>Sr. Marta Ann/Gabriela Balderrama</t>
  </si>
  <si>
    <t xml:space="preserve">Bernice Ayer Middle School Registration Day </t>
  </si>
  <si>
    <t xml:space="preserve">Carmen Serrano </t>
  </si>
  <si>
    <t>Alzheimer OC</t>
  </si>
  <si>
    <t>School Readiness</t>
  </si>
  <si>
    <t xml:space="preserve">Las Palmas Elementary School </t>
  </si>
  <si>
    <t>Carmen Alvarez</t>
  </si>
  <si>
    <t>949-234-5904</t>
  </si>
  <si>
    <t xml:space="preserve">Ambuehl School </t>
  </si>
  <si>
    <t>(949)951-2410</t>
  </si>
  <si>
    <t>Mission Conference Center Board Room</t>
  </si>
  <si>
    <t>Faith in Action &amp; Immigrant Justice Movement  Work</t>
  </si>
  <si>
    <t>How Families &amp; Children Are Impacted</t>
  </si>
  <si>
    <t>Understanding Sanctuary &amp; Due Process for All</t>
  </si>
  <si>
    <t>Keeping Community &amp; Public Spaces Safe</t>
  </si>
  <si>
    <t>St. Andrews by-the-Sea</t>
  </si>
  <si>
    <t>2001 Calle Frontera</t>
  </si>
  <si>
    <t>Roberto Herrera</t>
  </si>
  <si>
    <t>CLUE/OC Resiliece</t>
  </si>
  <si>
    <t>OC Resilience</t>
  </si>
  <si>
    <t>Lucero Garcia</t>
  </si>
  <si>
    <t>714-737-8751</t>
  </si>
  <si>
    <t xml:space="preserve">Financial Literacy </t>
  </si>
  <si>
    <t xml:space="preserve">Capo Valley Head Start </t>
  </si>
  <si>
    <t xml:space="preserve">31485 El Camino Real </t>
  </si>
  <si>
    <t>Veronica Lewis</t>
  </si>
  <si>
    <t>949-661-8029</t>
  </si>
  <si>
    <t xml:space="preserve">Ethel Garcia/Karla Trujillo </t>
  </si>
  <si>
    <t xml:space="preserve">OCHCA Building connections on Substance Use Prevent. teens </t>
  </si>
  <si>
    <t xml:space="preserve">Parenting Classes </t>
  </si>
  <si>
    <t xml:space="preserve">26400 Trabuco Road. </t>
  </si>
  <si>
    <t>23391 Dune Mear</t>
  </si>
  <si>
    <t xml:space="preserve">24982 Rivendell Drive </t>
  </si>
  <si>
    <t xml:space="preserve">Viejo School </t>
  </si>
  <si>
    <t>26782 Via Grande</t>
  </si>
  <si>
    <t xml:space="preserve">Volunteers/Catina </t>
  </si>
  <si>
    <t xml:space="preserve">Lobo Elementary </t>
  </si>
  <si>
    <t xml:space="preserve">Lobo School </t>
  </si>
  <si>
    <t xml:space="preserve">200 Avenida Vista Montana </t>
  </si>
  <si>
    <t xml:space="preserve">Our Lady of Fatima Church </t>
  </si>
  <si>
    <t xml:space="preserve"> La Paz School Liaison </t>
  </si>
  <si>
    <t xml:space="preserve">Brenda Nahar  - PTA member </t>
  </si>
  <si>
    <t>Voter Education</t>
  </si>
  <si>
    <t>ESL Class</t>
  </si>
  <si>
    <t>10:00AM</t>
  </si>
  <si>
    <t>10:15AM</t>
  </si>
  <si>
    <t>1101 Calle Puente</t>
  </si>
  <si>
    <t xml:space="preserve">Mission CB </t>
  </si>
  <si>
    <t xml:space="preserve">Catina Copete/ MH Intern </t>
  </si>
  <si>
    <t xml:space="preserve">Guadapule Garcia/MH Intern  </t>
  </si>
  <si>
    <t xml:space="preserve">105 N. La Esperanza </t>
  </si>
  <si>
    <t xml:space="preserve">Catina Copete/Luz </t>
  </si>
  <si>
    <t xml:space="preserve">Rosa Rama </t>
  </si>
  <si>
    <t>949-697-8303</t>
  </si>
  <si>
    <t>Rick Hernandez</t>
  </si>
  <si>
    <t xml:space="preserve">Neighbor Works </t>
  </si>
  <si>
    <t xml:space="preserve">Viejo PTA Viejo School </t>
  </si>
  <si>
    <t>Nov Total</t>
  </si>
  <si>
    <t>Dec Total</t>
  </si>
  <si>
    <t xml:space="preserve">Mission Viejo High school </t>
  </si>
  <si>
    <t>25025 Crisanta Dr.</t>
  </si>
  <si>
    <t>2410 Via Turqueza</t>
  </si>
  <si>
    <t xml:space="preserve">Marblehead Elementary School </t>
  </si>
  <si>
    <t xml:space="preserve">Nancy Reyes </t>
  </si>
  <si>
    <t>949-234-5938</t>
  </si>
  <si>
    <t>Rebecca  Cervantes</t>
  </si>
  <si>
    <t>11:00AM</t>
  </si>
  <si>
    <t>12:00PM</t>
  </si>
  <si>
    <t>WAVE</t>
  </si>
  <si>
    <t>Ali Monge</t>
  </si>
  <si>
    <t>5:00PM</t>
  </si>
  <si>
    <t>7:00PM</t>
  </si>
  <si>
    <t>Johanna Figueroa</t>
  </si>
  <si>
    <t>(blank)</t>
  </si>
  <si>
    <t xml:space="preserve">25601 Camino Del Avion </t>
  </si>
  <si>
    <t>Zonia Martinez</t>
  </si>
  <si>
    <t>949-234-5907</t>
  </si>
  <si>
    <t>23431 Knollwood</t>
  </si>
  <si>
    <t xml:space="preserve">catina Copete </t>
  </si>
  <si>
    <t>949-448-0012</t>
  </si>
  <si>
    <t>Luz Peredo</t>
  </si>
  <si>
    <t>Mendocino at Talega Apartments</t>
  </si>
  <si>
    <t>123 Calle Amistad</t>
  </si>
  <si>
    <t>Johanna Figueroa/Luz Peredo</t>
  </si>
  <si>
    <t>SOC FRC</t>
  </si>
  <si>
    <t xml:space="preserve">Catia Rivera </t>
  </si>
  <si>
    <t>949-364-0500</t>
  </si>
  <si>
    <t xml:space="preserve">Concientizacion de la Salud Mental </t>
  </si>
  <si>
    <t xml:space="preserve">Grecia </t>
  </si>
  <si>
    <t>Los Alisos Middle School</t>
  </si>
  <si>
    <t>Alejandro Hernandez</t>
  </si>
  <si>
    <t>949-598-3892</t>
  </si>
  <si>
    <t>Credit and Identity Theft</t>
  </si>
  <si>
    <t>Trabuco Hills High School</t>
  </si>
  <si>
    <t>Trabuco Hills high School</t>
  </si>
  <si>
    <t>27501 Mustang Run</t>
  </si>
  <si>
    <t>Dorina Faz-De-Yee</t>
  </si>
  <si>
    <t>949-768-1934</t>
  </si>
  <si>
    <t xml:space="preserve">CHEC Fall Festival </t>
  </si>
  <si>
    <t xml:space="preserve">Gary Tailor </t>
  </si>
  <si>
    <t>949-234-1606</t>
  </si>
  <si>
    <t>Development Center of Orange County</t>
  </si>
  <si>
    <t xml:space="preserve">Urban Initiative </t>
  </si>
  <si>
    <t xml:space="preserve">Sandy Romero </t>
  </si>
  <si>
    <t>213-948-3585</t>
  </si>
  <si>
    <t xml:space="preserve">Maria Rodriguez  Martha Hernandez </t>
  </si>
  <si>
    <t xml:space="preserve">LEP </t>
  </si>
  <si>
    <t xml:space="preserve">Guadalupe Garcia </t>
  </si>
  <si>
    <t xml:space="preserve">Johanna Figueroa </t>
  </si>
  <si>
    <t xml:space="preserve">Johanna Figueroa/Luz Peredo </t>
  </si>
  <si>
    <t xml:space="preserve">Emma Barrera/Blanca Munguia </t>
  </si>
  <si>
    <t>949-492-4101</t>
  </si>
  <si>
    <t xml:space="preserve">Concientizacion de la Salud Mental workshop </t>
  </si>
  <si>
    <t xml:space="preserve">SOC - FRC  - CEAC Group </t>
  </si>
  <si>
    <t xml:space="preserve">The Raise Foundation </t>
  </si>
  <si>
    <t>Glen Yermo - School Readiness</t>
  </si>
  <si>
    <t xml:space="preserve">Olivewood School Readiness </t>
  </si>
  <si>
    <t xml:space="preserve">Jaime and Luz </t>
  </si>
  <si>
    <t xml:space="preserve">Los Alisos Intermediate - School Readiness </t>
  </si>
  <si>
    <t>CB &amp; FRC Services Presentation</t>
  </si>
  <si>
    <t>Marblehead Elementary schooL</t>
  </si>
  <si>
    <t>CLUE Event</t>
  </si>
  <si>
    <t>Catina</t>
  </si>
  <si>
    <t>Jaime</t>
  </si>
  <si>
    <t>Eduardo</t>
  </si>
  <si>
    <t>Johanna</t>
  </si>
  <si>
    <t>Luz</t>
  </si>
  <si>
    <t xml:space="preserve">Total entries </t>
  </si>
  <si>
    <r>
      <t>·</t>
    </r>
    <r>
      <rPr>
        <sz val="7"/>
        <color theme="1"/>
        <rFont val="Times New Roman"/>
        <family val="1"/>
      </rPr>
      <t xml:space="preserve">         </t>
    </r>
    <r>
      <rPr>
        <b/>
        <sz val="12"/>
        <color theme="1"/>
        <rFont val="Calibri"/>
        <family val="2"/>
        <scheme val="minor"/>
      </rPr>
      <t>Enter Title of Specific Program</t>
    </r>
    <r>
      <rPr>
        <sz val="12"/>
        <color theme="1"/>
        <rFont val="Calibri"/>
        <family val="2"/>
        <scheme val="minor"/>
      </rPr>
      <t>: Include the title of the specific presentation. Leave it blank if there no specific name</t>
    </r>
  </si>
  <si>
    <t xml:space="preserve">location: G:\Community Benefit\CB Reporting\CB Programs and Initiatives Data\Instructions
</t>
  </si>
  <si>
    <r>
      <t xml:space="preserve">o  </t>
    </r>
    <r>
      <rPr>
        <sz val="12"/>
        <color theme="1"/>
        <rFont val="Calibri"/>
        <family val="2"/>
        <scheme val="minor"/>
      </rPr>
      <t>For events that fall under multiple initiatives, choose the initiative that is best associated with. If you want the pivot table (Excel Reporting tables) to capture I for multiple initiatives, the event should be entered each time with the different initiative name.</t>
    </r>
  </si>
  <si>
    <t>Small Business Training</t>
  </si>
  <si>
    <t xml:space="preserve">Cottage Food Operation </t>
  </si>
  <si>
    <t xml:space="preserve">Food Base Incubator </t>
  </si>
  <si>
    <t>Voter Information</t>
  </si>
  <si>
    <t>San Juan Capistrano Red Park</t>
  </si>
  <si>
    <t>26411 Paseo Carmel</t>
  </si>
  <si>
    <t>Luz Peredo-Muniz</t>
  </si>
  <si>
    <t>Suad Elias</t>
  </si>
  <si>
    <t>WAVE &amp; Unidos Event</t>
  </si>
  <si>
    <t>Voter Registration Drive</t>
  </si>
  <si>
    <t>3 people registered to vote, and 5 registration forms were sent home for relatives to register</t>
  </si>
  <si>
    <t>Gary Taylor</t>
  </si>
  <si>
    <t xml:space="preserve">Ethel Garcia </t>
  </si>
  <si>
    <t>9:30AM</t>
  </si>
  <si>
    <t>Raise Foundation</t>
  </si>
  <si>
    <t>2:00PM</t>
  </si>
  <si>
    <t>4:30PM</t>
  </si>
  <si>
    <t xml:space="preserve">Flu Clinic - FRC services </t>
  </si>
  <si>
    <t xml:space="preserve">Mission Basilica  </t>
  </si>
  <si>
    <t xml:space="preserve">31520 Camino Capistrano </t>
  </si>
  <si>
    <t xml:space="preserve">Maria Ayala/Jaime Bowley </t>
  </si>
  <si>
    <t xml:space="preserve">Maria Ayala </t>
  </si>
  <si>
    <t>949-234-1003</t>
  </si>
  <si>
    <t>Listening Circle</t>
  </si>
  <si>
    <t>Johanna/Eduardo</t>
  </si>
  <si>
    <t>Rapid Response Network</t>
  </si>
  <si>
    <t>Impact of Public Charge Rule</t>
  </si>
  <si>
    <t>UCI Law Clinic</t>
  </si>
  <si>
    <t xml:space="preserve">Maria Peralta/Catina Copete </t>
  </si>
  <si>
    <t xml:space="preserve">Family Prepareness Plan presentation </t>
  </si>
  <si>
    <t xml:space="preserve">Head Start </t>
  </si>
  <si>
    <t>Aurora Hernandez</t>
  </si>
  <si>
    <t xml:space="preserve">Evelyn Lobo Villegas Head Start </t>
  </si>
  <si>
    <t>949-661-5243</t>
  </si>
  <si>
    <t xml:space="preserve">Laguna Niguel Elementary School </t>
  </si>
  <si>
    <t xml:space="preserve">27922 Niguel Heights Blvd. </t>
  </si>
  <si>
    <t xml:space="preserve">Principal </t>
  </si>
  <si>
    <t>949-234-5308</t>
  </si>
  <si>
    <t>Night of Prayer for Unity</t>
  </si>
  <si>
    <t>CSJ Immigration Workgroup</t>
  </si>
  <si>
    <t>6:30PM</t>
  </si>
  <si>
    <t>7:30PM</t>
  </si>
  <si>
    <t>Eduardo, Luz, Johanna</t>
  </si>
  <si>
    <t>Hispanic Career Club</t>
  </si>
  <si>
    <t>Exploration of Public Health and Higher Education</t>
  </si>
  <si>
    <t>12:15PM</t>
  </si>
  <si>
    <t>1:00PM</t>
  </si>
  <si>
    <t>San Juan Hills High School</t>
  </si>
  <si>
    <t>229211 Stallion Ridge</t>
  </si>
  <si>
    <t>Lorena Perez Sanchez</t>
  </si>
  <si>
    <t>Faro Church</t>
  </si>
  <si>
    <t xml:space="preserve">15 Spectrum Pointe Dr. </t>
  </si>
  <si>
    <t>Mauricio Escobar</t>
  </si>
  <si>
    <t>949-525-5204</t>
  </si>
  <si>
    <t>Second Baptist Church</t>
  </si>
  <si>
    <t xml:space="preserve">Vanessa </t>
  </si>
  <si>
    <t>949-280-4510</t>
  </si>
  <si>
    <t>Know Your Rights</t>
  </si>
  <si>
    <t xml:space="preserve">Marblehead  Elmentary School </t>
  </si>
  <si>
    <t>949-234-5339</t>
  </si>
  <si>
    <t xml:space="preserve">28001 San Juan Creek Rd. </t>
  </si>
  <si>
    <t>9:00AM</t>
  </si>
  <si>
    <t>11:30AM</t>
  </si>
  <si>
    <t>Interfaith Workgroup</t>
  </si>
  <si>
    <t>Sr. Martha Ann</t>
  </si>
  <si>
    <t xml:space="preserve">Introduction to the OC Rapid Response Network </t>
  </si>
  <si>
    <t>Our Savior's Lutheran Church</t>
  </si>
  <si>
    <t>200 Avenida San Pablo</t>
  </si>
  <si>
    <t>CHEC FRC Staff Meeting</t>
  </si>
  <si>
    <t>Mix Status Families Workshop</t>
  </si>
  <si>
    <t>Introduction to Financial Health Part II</t>
  </si>
  <si>
    <t>FRC Services and Family Preparedness plan</t>
  </si>
  <si>
    <t>Gates Elementary School</t>
  </si>
  <si>
    <t>23882 Landisview Avenue</t>
  </si>
  <si>
    <t>Gates Elementary</t>
  </si>
  <si>
    <t>Sonia Arreola</t>
  </si>
  <si>
    <t>949-837-2260</t>
  </si>
  <si>
    <t>Introduction to Financial Health</t>
  </si>
  <si>
    <t>Evelyn Lobo Villegas Head Start</t>
  </si>
  <si>
    <t>Evelyn Lobo Villegas</t>
  </si>
  <si>
    <t>32204 Del Obispo St.</t>
  </si>
  <si>
    <t>Evelyn Lobo Head Start</t>
  </si>
  <si>
    <t xml:space="preserve">Facilitator Contact </t>
  </si>
  <si>
    <t>949.241.6805</t>
  </si>
  <si>
    <t>714.625.2099</t>
  </si>
  <si>
    <t>Subject</t>
  </si>
  <si>
    <t>Type 
(Presentation, workshop, Educational Series, one to one counseling, coaching, etc.)</t>
  </si>
  <si>
    <t xml:space="preserve">Duration </t>
  </si>
  <si>
    <t>Frequency 
(one time, twice, 3,4 times)</t>
  </si>
  <si>
    <t>Learning Outcomes</t>
  </si>
  <si>
    <t>Organization</t>
  </si>
  <si>
    <t xml:space="preserve">Instructor 1  Name </t>
  </si>
  <si>
    <t xml:space="preserve">Instructor 1 last name  </t>
  </si>
  <si>
    <t xml:space="preserve">Email </t>
  </si>
  <si>
    <t xml:space="preserve">Phone </t>
  </si>
  <si>
    <t xml:space="preserve">Instructor 2  Name </t>
  </si>
  <si>
    <t xml:space="preserve">Instructor 2 last name  </t>
  </si>
  <si>
    <t>Economic Mobility</t>
  </si>
  <si>
    <t>Credit and Money Management Workshop</t>
  </si>
  <si>
    <t>Powerpoint presentation/workshop - can lead to one-on-one counseling at the request of participants </t>
  </si>
  <si>
    <t>45 mins to 1 hour</t>
  </si>
  <si>
    <t>One time per group of participants</t>
  </si>
  <si>
    <t>Understanding what credit is, how it is used in the American finance system, and why good credit is beneficial and necessary</t>
  </si>
  <si>
    <t>Operation HOPE, Inc.</t>
  </si>
  <si>
    <t>Nghi X</t>
  </si>
  <si>
    <t>Trang</t>
  </si>
  <si>
    <t>nghi.trang@operationhope.org</t>
  </si>
  <si>
    <t>714-325-2734</t>
  </si>
  <si>
    <t xml:space="preserve">one-on-one credit coaching </t>
  </si>
  <si>
    <t>one to one counseling</t>
  </si>
  <si>
    <t>1-several sessions</t>
  </si>
  <si>
    <t>Get their credit score and learn what it means
If  scores are below 700, coach will help clients to create an action plan to increase score to 700 or better</t>
  </si>
  <si>
    <t>Financial Capability Program -- Banking</t>
  </si>
  <si>
    <t>Educational Series</t>
  </si>
  <si>
    <t>1.5-2 hours</t>
  </si>
  <si>
    <t>FLEXIBLE</t>
  </si>
  <si>
    <t>1) Banking will be taught to clients that are unbanked or under-banked with the goal of transitioning families to the financial mainstream.</t>
  </si>
  <si>
    <t>NeighborWorks Orange County</t>
  </si>
  <si>
    <t>Sahara</t>
  </si>
  <si>
    <t>Garcia</t>
  </si>
  <si>
    <t>saharag@nwoc.org</t>
  </si>
  <si>
    <t>(714) 408-9333</t>
  </si>
  <si>
    <t>Financial Capability Program -- Budgeting</t>
  </si>
  <si>
    <t xml:space="preserve"> 2) Budgeting methods taught to families with the goal of instilling positive financial behaviors.</t>
  </si>
  <si>
    <t>Financial Capability Program -- Credit</t>
  </si>
  <si>
    <t xml:space="preserve"> 3) Understanding &amp; establishing credit will be taught to families with goal of instilling the importance of establishing/re-establishing credit. </t>
  </si>
  <si>
    <t>Financial Capability Program -- Resources for Money Management</t>
  </si>
  <si>
    <t>4) Resources &amp; tools to money management will be taught to families with the goal of utilizing resources to track financial benchmarks</t>
  </si>
  <si>
    <t>Financial Capability Program -- Homebuyer Basics</t>
  </si>
  <si>
    <t>5) Introducing consumers to homebuyers education and down payment options towards purchasing a home</t>
  </si>
  <si>
    <t>Immigrant SS</t>
  </si>
  <si>
    <t xml:space="preserve">Know Your Rights  </t>
  </si>
  <si>
    <t xml:space="preserve">Family Preparedness Plan </t>
  </si>
  <si>
    <t>Acces to Care</t>
  </si>
  <si>
    <t>Mental Health</t>
  </si>
  <si>
    <t>Strategic Initiative</t>
  </si>
  <si>
    <t>Title</t>
  </si>
  <si>
    <t>Diabetes Prevention</t>
  </si>
  <si>
    <t>Parenting</t>
  </si>
  <si>
    <t>Nutrition and Health Lifestyle</t>
  </si>
  <si>
    <t>Workshop</t>
  </si>
  <si>
    <t>1.5-2hr</t>
  </si>
  <si>
    <t xml:space="preserve">The Expanded Food and Nutrition Education Program (EFNEP) assists limited-resource families gain the knowledge, skills, attitudes, and changed behavior necessary to choose nutritionally sound diets and improve their well-being. </t>
  </si>
  <si>
    <t>Guadalupe</t>
  </si>
  <si>
    <t>Cabrera</t>
  </si>
  <si>
    <t>glcabrera@ucanr.edu</t>
  </si>
  <si>
    <t>(949) 301-9182 Ext. 1008</t>
  </si>
  <si>
    <t>Community Partnership Fund</t>
  </si>
  <si>
    <t>Allan</t>
  </si>
  <si>
    <t>Carranza</t>
  </si>
  <si>
    <t>acarranza@capoc.org</t>
  </si>
  <si>
    <t>CHOC Clinic</t>
  </si>
  <si>
    <t>Pat</t>
  </si>
  <si>
    <t>Hawk</t>
  </si>
  <si>
    <t>phaw@CHOC.ORG</t>
  </si>
  <si>
    <t>Chronic Diseases</t>
  </si>
  <si>
    <t>Veronica</t>
  </si>
  <si>
    <t>Ramirez</t>
  </si>
  <si>
    <t>mvramirez@ochca.com</t>
  </si>
  <si>
    <t>Carolina</t>
  </si>
  <si>
    <t>Harris</t>
  </si>
  <si>
    <t>charris@ochca.com</t>
  </si>
  <si>
    <t>Nutrition</t>
  </si>
  <si>
    <t xml:space="preserve">Chronic Disease </t>
  </si>
  <si>
    <t>Chronic Disease Prevention</t>
  </si>
  <si>
    <t>Chronic Disease</t>
  </si>
  <si>
    <t>Know the Signs</t>
  </si>
  <si>
    <t>1hr-1.5hr</t>
  </si>
  <si>
    <t>Know the Signs of Suicide Prevention</t>
  </si>
  <si>
    <t>Mission Hospital/LHA</t>
  </si>
  <si>
    <t>Emma</t>
  </si>
  <si>
    <t>Barrera</t>
  </si>
  <si>
    <t>Access, Health Promotion</t>
  </si>
  <si>
    <t>CPR Class</t>
  </si>
  <si>
    <t>2hr</t>
  </si>
  <si>
    <t>American Red Cross</t>
  </si>
  <si>
    <t>Tony</t>
  </si>
  <si>
    <t>Zamudio</t>
  </si>
  <si>
    <t>My Plate and Re-think Your Drink</t>
  </si>
  <si>
    <t>1.5hr</t>
  </si>
  <si>
    <t>Gloria</t>
  </si>
  <si>
    <t>Peters</t>
  </si>
  <si>
    <t>Series</t>
  </si>
  <si>
    <t>1-2 workshops on My Plate and Re-think Your Drink</t>
  </si>
  <si>
    <t>Joe</t>
  </si>
  <si>
    <t>Alvarez</t>
  </si>
  <si>
    <t>CHIOC</t>
  </si>
  <si>
    <t>Accessing Healthcare and Social Service Benefits</t>
  </si>
  <si>
    <t>Know Your Rights and Healthcare</t>
  </si>
  <si>
    <t>2-2.5hr</t>
  </si>
  <si>
    <t>Alzheimer's OC</t>
  </si>
  <si>
    <t xml:space="preserve">Norma </t>
  </si>
  <si>
    <t>Castellanos</t>
  </si>
  <si>
    <t>Civic Engagement</t>
  </si>
  <si>
    <t xml:space="preserve">Ali </t>
  </si>
  <si>
    <t>Monge</t>
  </si>
  <si>
    <t>ali@wave4all.org</t>
  </si>
  <si>
    <t>626.641.3970</t>
  </si>
  <si>
    <t>Suad</t>
  </si>
  <si>
    <t>Elias</t>
  </si>
  <si>
    <t>suadelias@me.com</t>
  </si>
  <si>
    <t>jalvarez@chioc.org</t>
  </si>
  <si>
    <t>949-290-8918</t>
  </si>
  <si>
    <t>Money Management and Budgeting</t>
  </si>
  <si>
    <t>6:15PM</t>
  </si>
  <si>
    <t>7:15PM</t>
  </si>
  <si>
    <t>Nghi Trang</t>
  </si>
  <si>
    <t>Operation Hope</t>
  </si>
  <si>
    <t>One-on-One Financial Coaching</t>
  </si>
  <si>
    <t>8:30AM</t>
  </si>
  <si>
    <t>10:30AM</t>
  </si>
  <si>
    <t>Homeownership</t>
  </si>
  <si>
    <t>OC Read Speaker Series</t>
  </si>
  <si>
    <t>El Toro Libarary</t>
  </si>
  <si>
    <t>24672 Raymond Way</t>
  </si>
  <si>
    <t>Johanna Figueroa/Joe Alvarez</t>
  </si>
  <si>
    <t>714-474-1254</t>
  </si>
  <si>
    <t>OC Public Libraries</t>
  </si>
  <si>
    <t>Rebecca Braun</t>
  </si>
  <si>
    <t>714-566-3070</t>
  </si>
  <si>
    <t>CHIRLA</t>
  </si>
  <si>
    <t>Sahara Garcia</t>
  </si>
  <si>
    <t>714-408-9333</t>
  </si>
  <si>
    <t>OC Rapid Response Skill Building Training #1</t>
  </si>
  <si>
    <t>OC Rapid Response Skill Building Training #2</t>
  </si>
  <si>
    <t>OC Rapid Response Skill Building Training #3</t>
  </si>
  <si>
    <t>OC Rapid Response Skill Building Training #4</t>
  </si>
  <si>
    <t>OC Rapid Response Skill Building Training #5</t>
  </si>
  <si>
    <t>4:00PM</t>
  </si>
  <si>
    <t>SOC FRC Food Distribution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</si>
</sst>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$-F400]h:mm:ss\ AM/PM"/>
  </numFmts>
  <fonts count="48" x14ac:knownFonts="1">
    <font>
      <sz val="11"/>
      <color theme="1"/>
      <name val="Calibri"/>
      <family val="2"/>
      <scheme val="minor"/>
    </font>
    <font>
      <b/>
      <sz val="15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theme="6" tint="-0.249977111117893"/>
      <name val="Calibri"/>
      <family val="2"/>
      <scheme val="minor"/>
    </font>
    <font>
      <sz val="10"/>
      <name val="Arial"/>
      <family val="2"/>
    </font>
    <font>
      <sz val="10"/>
      <name val="Arial"/>
      <family val="2"/>
    </font>
    <font>
      <sz val="11"/>
      <color theme="7"/>
      <name val="Calibri"/>
      <family val="2"/>
      <scheme val="minor"/>
    </font>
    <font>
      <sz val="11"/>
      <name val="Calibri"/>
      <family val="2"/>
      <scheme val="minor"/>
    </font>
    <font>
      <sz val="11"/>
      <color theme="5"/>
      <name val="Calibri"/>
      <family val="2"/>
      <scheme val="minor"/>
    </font>
    <font>
      <b/>
      <sz val="15"/>
      <name val="Calibri"/>
      <family val="2"/>
      <scheme val="minor"/>
    </font>
    <font>
      <b/>
      <sz val="12"/>
      <name val="Calibri"/>
      <family val="2"/>
      <scheme val="minor"/>
    </font>
    <font>
      <b/>
      <sz val="11"/>
      <name val="Calibri"/>
      <family val="2"/>
      <scheme val="minor"/>
    </font>
    <font>
      <sz val="11"/>
      <color theme="9" tint="-0.249977111117893"/>
      <name val="Calibri"/>
      <family val="2"/>
      <scheme val="minor"/>
    </font>
    <font>
      <sz val="16"/>
      <color rgb="FF17365D"/>
      <name val="Cambria"/>
      <family val="1"/>
    </font>
    <font>
      <b/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1"/>
      <color theme="1"/>
      <name val="Symbol"/>
      <family val="1"/>
      <charset val="2"/>
    </font>
    <font>
      <sz val="7"/>
      <color theme="1"/>
      <name val="Times New Roman"/>
      <family val="1"/>
    </font>
    <font>
      <sz val="11"/>
      <color theme="1"/>
      <name val="Courier New"/>
      <family val="3"/>
    </font>
    <font>
      <sz val="12"/>
      <color theme="1"/>
      <name val="Symbol"/>
      <family val="1"/>
      <charset val="2"/>
    </font>
    <font>
      <sz val="12"/>
      <color theme="1"/>
      <name val="Courier New"/>
      <family val="3"/>
    </font>
    <font>
      <i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0"/>
      <name val="Calibri"/>
      <family val="2"/>
      <scheme val="minor"/>
    </font>
    <font>
      <sz val="10"/>
      <color theme="1"/>
      <name val="Calibri"/>
      <family val="2"/>
      <scheme val="minor"/>
    </font>
    <font>
      <b/>
      <sz val="10"/>
      <name val="Calibri"/>
      <family val="2"/>
      <scheme val="minor"/>
    </font>
    <font>
      <sz val="10"/>
      <name val="Calibri"/>
      <family val="2"/>
      <scheme val="minor"/>
    </font>
    <font>
      <sz val="10"/>
      <name val="Calibri"/>
      <family val="2"/>
      <scheme val="minor"/>
    </font>
    <font>
      <sz val="9"/>
      <color rgb="FF222222"/>
      <name val="Arial"/>
      <family val="2"/>
    </font>
    <font>
      <sz val="9"/>
      <color indexed="81"/>
      <name val="Tahoma"/>
      <family val="2"/>
    </font>
    <font>
      <b/>
      <sz val="9"/>
      <color indexed="81"/>
      <name val="Tahoma"/>
      <family val="2"/>
    </font>
    <font>
      <sz val="10"/>
      <name val="Calibri"/>
      <family val="2"/>
      <scheme val="minor"/>
    </font>
    <font>
      <sz val="10"/>
      <name val="Calibri"/>
      <family val="2"/>
      <scheme val="minor"/>
    </font>
    <font>
      <sz val="10"/>
      <color rgb="FF000000"/>
      <name val="Calibri"/>
      <family val="2"/>
    </font>
    <font>
      <sz val="10"/>
      <name val="Calibri"/>
      <family val="2"/>
      <scheme val="minor"/>
    </font>
    <font>
      <sz val="10"/>
      <color rgb="FF17365D"/>
      <name val="Cambria"/>
      <family val="1"/>
    </font>
    <font>
      <sz val="10"/>
      <name val="Calibri"/>
      <family val="2"/>
      <scheme val="minor"/>
    </font>
    <font>
      <sz val="10"/>
      <name val="Calibri"/>
      <family val="2"/>
      <scheme val="minor"/>
    </font>
    <font>
      <sz val="10"/>
      <name val="Calibri"/>
      <family val="2"/>
      <scheme val="minor"/>
    </font>
    <font>
      <sz val="10"/>
      <name val="Calibri"/>
      <scheme val="minor"/>
    </font>
    <font>
      <sz val="12"/>
      <color rgb="FF212121"/>
      <name val="Calibri"/>
      <family val="2"/>
      <scheme val="minor"/>
    </font>
    <font>
      <b/>
      <sz val="12"/>
      <color rgb="FF000000"/>
      <name val="Calibri"/>
      <family val="2"/>
      <scheme val="minor"/>
    </font>
    <font>
      <sz val="12"/>
      <color rgb="FF000000"/>
      <name val="Calibri"/>
      <family val="2"/>
      <scheme val="minor"/>
    </font>
    <font>
      <u/>
      <sz val="12"/>
      <color theme="10"/>
      <name val="Calibri"/>
      <family val="2"/>
      <scheme val="minor"/>
    </font>
    <font>
      <sz val="12"/>
      <name val="Calibri"/>
      <family val="2"/>
      <scheme val="minor"/>
    </font>
    <font>
      <sz val="12"/>
      <color rgb="FF333333"/>
      <name val="Calibri"/>
      <family val="2"/>
      <scheme val="minor"/>
    </font>
    <font>
      <sz val="12"/>
      <color rgb="FF333333"/>
      <name val="Segoe UI"/>
      <family val="2"/>
    </font>
  </fonts>
  <fills count="12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0"/>
        <bgColor theme="6" tint="0.79998168889431442"/>
      </patternFill>
    </fill>
    <fill>
      <patternFill patternType="solid">
        <fgColor theme="0"/>
        <bgColor theme="9" tint="0.79998168889431442"/>
      </patternFill>
    </fill>
    <fill>
      <patternFill patternType="solid">
        <fgColor theme="3" tint="0.79998168889431442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9" tint="0.79998168889431442"/>
        <bgColor theme="9" tint="0.79998168889431442"/>
      </patternFill>
    </fill>
    <fill>
      <patternFill patternType="solid">
        <fgColor rgb="FFFFFF00"/>
        <bgColor theme="5" tint="0.79998168889431442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theme="4" tint="0.39997558519241921"/>
        <bgColor indexed="64"/>
      </patternFill>
    </fill>
  </fills>
  <borders count="14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n">
        <color theme="9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 style="thick">
        <color theme="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/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 style="thin">
        <color theme="0" tint="-0.249977111117893"/>
      </left>
      <right style="thin">
        <color theme="0" tint="-0.249977111117893"/>
      </right>
      <top style="thin">
        <color theme="0" tint="-0.249977111117893"/>
      </top>
      <bottom style="thin">
        <color theme="0" tint="-0.249977111117893"/>
      </bottom>
      <diagonal/>
    </border>
  </borders>
  <cellStyleXfs count="6">
    <xf numFmtId="0" fontId="0" fillId="0" borderId="0"/>
    <xf numFmtId="0" fontId="1" fillId="0" borderId="1" applyNumberFormat="0" applyFill="0" applyAlignment="0" applyProtection="0"/>
    <xf numFmtId="0" fontId="4" fillId="0" borderId="0"/>
    <xf numFmtId="0" fontId="5" fillId="0" borderId="0"/>
    <xf numFmtId="0" fontId="2" fillId="0" borderId="3" applyNumberFormat="0" applyFill="0" applyAlignment="0" applyProtection="0"/>
    <xf numFmtId="0" fontId="22" fillId="0" borderId="0" applyNumberFormat="0" applyFill="0" applyBorder="0" applyAlignment="0" applyProtection="0"/>
  </cellStyleXfs>
  <cellXfs count="156">
    <xf numFmtId="0" fontId="0" fillId="0" borderId="0" xfId="0"/>
    <xf numFmtId="0" fontId="6" fillId="0" borderId="0" xfId="0" applyFont="1"/>
    <xf numFmtId="0" fontId="3" fillId="3" borderId="0" xfId="0" applyFont="1" applyFill="1"/>
    <xf numFmtId="0" fontId="8" fillId="4" borderId="0" xfId="0" applyFont="1" applyFill="1"/>
    <xf numFmtId="0" fontId="7" fillId="4" borderId="0" xfId="0" applyFont="1" applyFill="1"/>
    <xf numFmtId="0" fontId="6" fillId="2" borderId="2" xfId="0" applyFont="1" applyFill="1" applyBorder="1"/>
    <xf numFmtId="0" fontId="0" fillId="0" borderId="0" xfId="0"/>
    <xf numFmtId="0" fontId="10" fillId="0" borderId="0" xfId="0" applyFont="1"/>
    <xf numFmtId="0" fontId="7" fillId="0" borderId="0" xfId="0" applyFont="1" applyAlignment="1">
      <alignment wrapText="1"/>
    </xf>
    <xf numFmtId="0" fontId="9" fillId="0" borderId="1" xfId="1" applyFont="1" applyAlignment="1">
      <alignment horizontal="center" wrapText="1"/>
    </xf>
    <xf numFmtId="0" fontId="7" fillId="0" borderId="0" xfId="0" applyFont="1" applyAlignment="1">
      <alignment horizontal="center" wrapText="1"/>
    </xf>
    <xf numFmtId="0" fontId="0" fillId="0" borderId="0" xfId="0" applyAlignment="1">
      <alignment horizontal="center"/>
    </xf>
    <xf numFmtId="0" fontId="0" fillId="6" borderId="0" xfId="0" applyFill="1"/>
    <xf numFmtId="0" fontId="9" fillId="0" borderId="1" xfId="1" applyFont="1" applyAlignment="1">
      <alignment horizontal="center" wrapText="1"/>
    </xf>
    <xf numFmtId="0" fontId="7" fillId="0" borderId="0" xfId="0" applyFont="1" applyAlignment="1">
      <alignment horizontal="center" wrapText="1"/>
    </xf>
    <xf numFmtId="0" fontId="12" fillId="7" borderId="0" xfId="0" applyFont="1" applyFill="1"/>
    <xf numFmtId="0" fontId="12" fillId="0" borderId="0" xfId="0" applyFont="1"/>
    <xf numFmtId="0" fontId="12" fillId="0" borderId="2" xfId="0" applyFont="1" applyBorder="1"/>
    <xf numFmtId="0" fontId="0" fillId="0" borderId="0" xfId="0" applyFill="1"/>
    <xf numFmtId="0" fontId="0" fillId="0" borderId="0" xfId="0" applyAlignment="1">
      <alignment wrapText="1"/>
    </xf>
    <xf numFmtId="0" fontId="0" fillId="0" borderId="0" xfId="0" applyAlignment="1"/>
    <xf numFmtId="0" fontId="0" fillId="0" borderId="0" xfId="0" pivotButton="1"/>
    <xf numFmtId="0" fontId="0" fillId="0" borderId="0" xfId="0" applyAlignment="1">
      <alignment horizontal="left"/>
    </xf>
    <xf numFmtId="0" fontId="0" fillId="0" borderId="0" xfId="0" applyAlignment="1">
      <alignment horizontal="left" indent="1"/>
    </xf>
    <xf numFmtId="0" fontId="0" fillId="0" borderId="0" xfId="0" applyAlignment="1">
      <alignment horizontal="center" wrapText="1"/>
    </xf>
    <xf numFmtId="0" fontId="0" fillId="0" borderId="0" xfId="0" applyAlignment="1">
      <alignment horizontal="left" indent="2"/>
    </xf>
    <xf numFmtId="0" fontId="0" fillId="0" borderId="0" xfId="0" applyNumberFormat="1"/>
    <xf numFmtId="164" fontId="0" fillId="0" borderId="0" xfId="0" applyNumberFormat="1"/>
    <xf numFmtId="164" fontId="10" fillId="0" borderId="0" xfId="0" applyNumberFormat="1" applyFont="1"/>
    <xf numFmtId="164" fontId="7" fillId="0" borderId="0" xfId="0" applyNumberFormat="1" applyFont="1" applyAlignment="1">
      <alignment wrapText="1"/>
    </xf>
    <xf numFmtId="0" fontId="0" fillId="0" borderId="0" xfId="0" applyAlignment="1">
      <alignment vertical="center"/>
    </xf>
    <xf numFmtId="0" fontId="13" fillId="0" borderId="0" xfId="0" applyFont="1" applyAlignment="1">
      <alignment vertical="center"/>
    </xf>
    <xf numFmtId="0" fontId="14" fillId="0" borderId="0" xfId="0" applyFont="1" applyAlignment="1">
      <alignment vertical="center"/>
    </xf>
    <xf numFmtId="0" fontId="22" fillId="0" borderId="0" xfId="5" applyAlignment="1">
      <alignment vertical="center"/>
    </xf>
    <xf numFmtId="0" fontId="15" fillId="0" borderId="0" xfId="0" applyFont="1" applyAlignment="1">
      <alignment vertical="center"/>
    </xf>
    <xf numFmtId="0" fontId="16" fillId="0" borderId="0" xfId="0" applyFont="1" applyAlignment="1">
      <alignment horizontal="left" vertical="center" indent="5"/>
    </xf>
    <xf numFmtId="0" fontId="18" fillId="0" borderId="0" xfId="0" applyFont="1" applyAlignment="1">
      <alignment horizontal="left" vertical="center" indent="10"/>
    </xf>
    <xf numFmtId="0" fontId="19" fillId="0" borderId="0" xfId="0" applyFont="1" applyAlignment="1">
      <alignment horizontal="left" vertical="center" indent="5"/>
    </xf>
    <xf numFmtId="0" fontId="20" fillId="0" borderId="0" xfId="0" applyFont="1" applyAlignment="1">
      <alignment horizontal="left" vertical="center" indent="10"/>
    </xf>
    <xf numFmtId="0" fontId="15" fillId="0" borderId="0" xfId="0" applyFont="1" applyAlignment="1">
      <alignment horizontal="left" vertical="center" indent="5"/>
    </xf>
    <xf numFmtId="0" fontId="20" fillId="0" borderId="0" xfId="0" applyFont="1" applyAlignment="1">
      <alignment horizontal="left" vertical="center" indent="8"/>
    </xf>
    <xf numFmtId="0" fontId="23" fillId="0" borderId="0" xfId="0" applyFont="1"/>
    <xf numFmtId="0" fontId="23" fillId="6" borderId="0" xfId="0" applyFont="1" applyFill="1"/>
    <xf numFmtId="0" fontId="11" fillId="8" borderId="0" xfId="0" applyFont="1" applyFill="1"/>
    <xf numFmtId="0" fontId="11" fillId="6" borderId="0" xfId="0" applyFont="1" applyFill="1"/>
    <xf numFmtId="0" fontId="7" fillId="0" borderId="0" xfId="0" applyFont="1" applyBorder="1"/>
    <xf numFmtId="0" fontId="24" fillId="0" borderId="4" xfId="0" applyFont="1" applyBorder="1" applyAlignment="1">
      <alignment horizontal="center" vertical="center" wrapText="1"/>
    </xf>
    <xf numFmtId="0" fontId="25" fillId="0" borderId="4" xfId="0" applyFont="1" applyFill="1" applyBorder="1" applyAlignment="1">
      <alignment horizontal="center" vertical="center" wrapText="1"/>
    </xf>
    <xf numFmtId="0" fontId="25" fillId="0" borderId="4" xfId="0" applyFont="1" applyBorder="1" applyAlignment="1">
      <alignment horizontal="center" vertical="center" wrapText="1"/>
    </xf>
    <xf numFmtId="14" fontId="25" fillId="0" borderId="4" xfId="0" applyNumberFormat="1" applyFont="1" applyBorder="1" applyAlignment="1">
      <alignment horizontal="center" vertical="center" wrapText="1"/>
    </xf>
    <xf numFmtId="164" fontId="25" fillId="0" borderId="4" xfId="0" applyNumberFormat="1" applyFont="1" applyBorder="1" applyAlignment="1">
      <alignment horizontal="center" vertical="center" wrapText="1"/>
    </xf>
    <xf numFmtId="0" fontId="24" fillId="0" borderId="4" xfId="0" applyFont="1" applyFill="1" applyBorder="1" applyAlignment="1">
      <alignment horizontal="center" vertical="center" wrapText="1"/>
    </xf>
    <xf numFmtId="0" fontId="25" fillId="0" borderId="4" xfId="0" applyNumberFormat="1" applyFont="1" applyBorder="1" applyAlignment="1">
      <alignment horizontal="center" vertical="center" wrapText="1"/>
    </xf>
    <xf numFmtId="0" fontId="24" fillId="0" borderId="5" xfId="0" applyFont="1" applyBorder="1" applyAlignment="1">
      <alignment horizontal="center" vertical="center" wrapText="1"/>
    </xf>
    <xf numFmtId="0" fontId="0" fillId="0" borderId="4" xfId="0" pivotButton="1" applyBorder="1"/>
    <xf numFmtId="0" fontId="0" fillId="0" borderId="4" xfId="0" applyBorder="1" applyAlignment="1">
      <alignment horizontal="left" indent="1"/>
    </xf>
    <xf numFmtId="0" fontId="0" fillId="0" borderId="4" xfId="0" applyBorder="1" applyAlignment="1">
      <alignment horizontal="left" indent="2"/>
    </xf>
    <xf numFmtId="0" fontId="0" fillId="0" borderId="4" xfId="0" applyBorder="1"/>
    <xf numFmtId="0" fontId="27" fillId="0" borderId="4" xfId="0" applyFont="1" applyBorder="1" applyAlignment="1">
      <alignment horizontal="center" vertical="center" wrapText="1"/>
    </xf>
    <xf numFmtId="14" fontId="25" fillId="0" borderId="4" xfId="0" applyNumberFormat="1" applyFont="1" applyFill="1" applyBorder="1" applyAlignment="1">
      <alignment horizontal="center" vertical="center" wrapText="1"/>
    </xf>
    <xf numFmtId="164" fontId="25" fillId="0" borderId="4" xfId="0" applyNumberFormat="1" applyFont="1" applyFill="1" applyBorder="1" applyAlignment="1">
      <alignment horizontal="center" vertical="center" wrapText="1"/>
    </xf>
    <xf numFmtId="0" fontId="25" fillId="10" borderId="4" xfId="0" applyFont="1" applyFill="1" applyBorder="1" applyAlignment="1">
      <alignment horizontal="center" vertical="center" wrapText="1"/>
    </xf>
    <xf numFmtId="0" fontId="25" fillId="10" borderId="0" xfId="0" applyFont="1" applyFill="1" applyAlignment="1">
      <alignment horizontal="center" vertical="center" wrapText="1"/>
    </xf>
    <xf numFmtId="0" fontId="0" fillId="10" borderId="0" xfId="0" applyFill="1"/>
    <xf numFmtId="0" fontId="0" fillId="10" borderId="0" xfId="0" applyFill="1" applyAlignment="1">
      <alignment horizontal="center"/>
    </xf>
    <xf numFmtId="0" fontId="10" fillId="0" borderId="0" xfId="0" applyFont="1" applyFill="1"/>
    <xf numFmtId="0" fontId="10" fillId="0" borderId="0" xfId="0" applyFont="1" applyFill="1" applyAlignment="1">
      <alignment horizontal="center"/>
    </xf>
    <xf numFmtId="0" fontId="7" fillId="0" borderId="0" xfId="0" applyFont="1" applyFill="1" applyAlignment="1">
      <alignment wrapText="1"/>
    </xf>
    <xf numFmtId="0" fontId="25" fillId="0" borderId="4" xfId="0" applyNumberFormat="1" applyFont="1" applyFill="1" applyBorder="1" applyAlignment="1">
      <alignment horizontal="center" vertical="center" wrapText="1"/>
    </xf>
    <xf numFmtId="0" fontId="24" fillId="0" borderId="7" xfId="0" applyFont="1" applyBorder="1" applyAlignment="1">
      <alignment horizontal="center" vertical="center" wrapText="1"/>
    </xf>
    <xf numFmtId="0" fontId="24" fillId="0" borderId="8" xfId="0" applyFont="1" applyBorder="1" applyAlignment="1">
      <alignment horizontal="center" vertical="center" wrapText="1"/>
    </xf>
    <xf numFmtId="0" fontId="25" fillId="0" borderId="7" xfId="0" applyFont="1" applyFill="1" applyBorder="1" applyAlignment="1">
      <alignment horizontal="center" vertical="center" wrapText="1"/>
    </xf>
    <xf numFmtId="0" fontId="25" fillId="0" borderId="7" xfId="0" applyFont="1" applyBorder="1" applyAlignment="1">
      <alignment horizontal="center" vertical="center" wrapText="1"/>
    </xf>
    <xf numFmtId="14" fontId="25" fillId="0" borderId="7" xfId="0" applyNumberFormat="1" applyFont="1" applyBorder="1" applyAlignment="1">
      <alignment horizontal="center" vertical="center" wrapText="1"/>
    </xf>
    <xf numFmtId="164" fontId="25" fillId="0" borderId="7" xfId="0" applyNumberFormat="1" applyFont="1" applyBorder="1" applyAlignment="1">
      <alignment horizontal="center" vertical="center" wrapText="1"/>
    </xf>
    <xf numFmtId="0" fontId="25" fillId="10" borderId="7" xfId="0" applyFont="1" applyFill="1" applyBorder="1" applyAlignment="1">
      <alignment horizontal="center" vertical="center" wrapText="1"/>
    </xf>
    <xf numFmtId="0" fontId="26" fillId="9" borderId="9" xfId="4" applyFont="1" applyFill="1" applyBorder="1" applyAlignment="1">
      <alignment horizontal="center" vertical="center"/>
    </xf>
    <xf numFmtId="0" fontId="26" fillId="9" borderId="10" xfId="4" applyFont="1" applyFill="1" applyBorder="1" applyAlignment="1">
      <alignment horizontal="center" vertical="center"/>
    </xf>
    <xf numFmtId="0" fontId="26" fillId="9" borderId="11" xfId="4" applyFont="1" applyFill="1" applyBorder="1" applyAlignment="1">
      <alignment horizontal="center" vertical="center"/>
    </xf>
    <xf numFmtId="164" fontId="26" fillId="9" borderId="11" xfId="4" applyNumberFormat="1" applyFont="1" applyFill="1" applyBorder="1" applyAlignment="1">
      <alignment horizontal="center" vertical="center"/>
    </xf>
    <xf numFmtId="0" fontId="26" fillId="9" borderId="11" xfId="4" applyFont="1" applyFill="1" applyBorder="1" applyAlignment="1">
      <alignment horizontal="center" vertical="center" wrapText="1"/>
    </xf>
    <xf numFmtId="0" fontId="26" fillId="10" borderId="11" xfId="4" applyFont="1" applyFill="1" applyBorder="1" applyAlignment="1">
      <alignment horizontal="center" vertical="center" wrapText="1"/>
    </xf>
    <xf numFmtId="0" fontId="2" fillId="0" borderId="12" xfId="4" applyBorder="1" applyAlignment="1">
      <alignment wrapText="1"/>
    </xf>
    <xf numFmtId="0" fontId="0" fillId="0" borderId="13" xfId="0" applyBorder="1" applyAlignment="1">
      <alignment horizontal="left"/>
    </xf>
    <xf numFmtId="0" fontId="0" fillId="0" borderId="13" xfId="0" applyNumberFormat="1" applyBorder="1"/>
    <xf numFmtId="0" fontId="0" fillId="0" borderId="13" xfId="0" applyBorder="1" applyAlignment="1">
      <alignment horizontal="left" indent="1"/>
    </xf>
    <xf numFmtId="0" fontId="0" fillId="0" borderId="13" xfId="0" applyBorder="1" applyAlignment="1">
      <alignment horizontal="left" indent="2"/>
    </xf>
    <xf numFmtId="0" fontId="0" fillId="0" borderId="0" xfId="0" applyAlignment="1">
      <alignment horizontal="left" wrapText="1"/>
    </xf>
    <xf numFmtId="0" fontId="0" fillId="0" borderId="13" xfId="0" applyBorder="1"/>
    <xf numFmtId="0" fontId="0" fillId="0" borderId="13" xfId="0" applyBorder="1" applyAlignment="1">
      <alignment horizontal="center" wrapText="1"/>
    </xf>
    <xf numFmtId="0" fontId="0" fillId="0" borderId="13" xfId="0" applyBorder="1" applyAlignment="1">
      <alignment horizontal="center"/>
    </xf>
    <xf numFmtId="0" fontId="0" fillId="0" borderId="13" xfId="0" applyNumberFormat="1" applyBorder="1" applyAlignment="1">
      <alignment horizontal="center"/>
    </xf>
    <xf numFmtId="0" fontId="0" fillId="0" borderId="13" xfId="0" applyBorder="1" applyAlignment="1">
      <alignment horizontal="left" wrapText="1" indent="2"/>
    </xf>
    <xf numFmtId="0" fontId="0" fillId="0" borderId="4" xfId="0" applyNumberFormat="1" applyBorder="1" applyAlignment="1">
      <alignment horizontal="center"/>
    </xf>
    <xf numFmtId="0" fontId="25" fillId="6" borderId="4" xfId="0" applyNumberFormat="1" applyFont="1" applyFill="1" applyBorder="1" applyAlignment="1">
      <alignment horizontal="center" vertical="center" wrapText="1"/>
    </xf>
    <xf numFmtId="0" fontId="25" fillId="0" borderId="4" xfId="0" applyFont="1" applyBorder="1" applyAlignment="1">
      <alignment horizontal="left" vertical="center" wrapText="1"/>
    </xf>
    <xf numFmtId="0" fontId="25" fillId="10" borderId="0" xfId="0" applyFont="1" applyFill="1" applyBorder="1" applyAlignment="1">
      <alignment horizontal="center" vertical="center" wrapText="1"/>
    </xf>
    <xf numFmtId="0" fontId="0" fillId="0" borderId="4" xfId="0" applyBorder="1" applyAlignment="1">
      <alignment wrapText="1"/>
    </xf>
    <xf numFmtId="0" fontId="0" fillId="0" borderId="13" xfId="0" applyBorder="1" applyAlignment="1">
      <alignment horizontal="left" wrapText="1"/>
    </xf>
    <xf numFmtId="0" fontId="28" fillId="0" borderId="4" xfId="0" applyFont="1" applyBorder="1" applyAlignment="1">
      <alignment horizontal="center" vertical="center" wrapText="1"/>
    </xf>
    <xf numFmtId="0" fontId="28" fillId="0" borderId="4" xfId="0" applyFont="1" applyFill="1" applyBorder="1" applyAlignment="1">
      <alignment horizontal="center" vertical="center" wrapText="1"/>
    </xf>
    <xf numFmtId="0" fontId="24" fillId="10" borderId="4" xfId="0" applyFont="1" applyFill="1" applyBorder="1" applyAlignment="1">
      <alignment horizontal="center" vertical="center"/>
    </xf>
    <xf numFmtId="0" fontId="24" fillId="10" borderId="4" xfId="0" applyFont="1" applyFill="1" applyBorder="1" applyAlignment="1">
      <alignment horizontal="center" vertical="center" wrapText="1"/>
    </xf>
    <xf numFmtId="0" fontId="24" fillId="10" borderId="4" xfId="0" applyFont="1" applyFill="1" applyBorder="1" applyAlignment="1">
      <alignment horizontal="center"/>
    </xf>
    <xf numFmtId="0" fontId="29" fillId="10" borderId="4" xfId="0" applyFont="1" applyFill="1" applyBorder="1" applyAlignment="1">
      <alignment horizontal="center" vertical="center"/>
    </xf>
    <xf numFmtId="0" fontId="0" fillId="0" borderId="0" xfId="0" applyAlignment="1">
      <alignment horizontal="left" indent="3"/>
    </xf>
    <xf numFmtId="0" fontId="0" fillId="0" borderId="0" xfId="0" applyBorder="1" applyAlignment="1">
      <alignment horizontal="left"/>
    </xf>
    <xf numFmtId="0" fontId="0" fillId="0" borderId="0" xfId="0" applyNumberFormat="1" applyBorder="1" applyAlignment="1">
      <alignment horizontal="center"/>
    </xf>
    <xf numFmtId="0" fontId="23" fillId="11" borderId="0" xfId="0" applyFont="1" applyFill="1"/>
    <xf numFmtId="0" fontId="0" fillId="0" borderId="0" xfId="0" applyNumberFormat="1" applyBorder="1"/>
    <xf numFmtId="0" fontId="32" fillId="0" borderId="4" xfId="0" applyFont="1" applyBorder="1" applyAlignment="1">
      <alignment horizontal="center" vertical="center" wrapText="1"/>
    </xf>
    <xf numFmtId="0" fontId="33" fillId="0" borderId="4" xfId="0" applyFont="1" applyBorder="1" applyAlignment="1">
      <alignment horizontal="center" vertical="center" wrapText="1"/>
    </xf>
    <xf numFmtId="0" fontId="34" fillId="0" borderId="4" xfId="0" applyFont="1" applyBorder="1" applyAlignment="1">
      <alignment horizontal="center" vertical="center" wrapText="1"/>
    </xf>
    <xf numFmtId="0" fontId="25" fillId="0" borderId="4" xfId="0" applyFont="1" applyBorder="1" applyAlignment="1">
      <alignment horizontal="center" wrapText="1"/>
    </xf>
    <xf numFmtId="0" fontId="35" fillId="0" borderId="4" xfId="0" applyFont="1" applyBorder="1" applyAlignment="1">
      <alignment horizontal="center" vertical="center" wrapText="1"/>
    </xf>
    <xf numFmtId="0" fontId="25" fillId="0" borderId="0" xfId="0" applyFont="1" applyBorder="1" applyAlignment="1">
      <alignment horizontal="center" vertical="center" wrapText="1"/>
    </xf>
    <xf numFmtId="0" fontId="0" fillId="0" borderId="0" xfId="0" applyBorder="1"/>
    <xf numFmtId="0" fontId="0" fillId="0" borderId="0" xfId="0" applyNumberFormat="1" applyFill="1" applyBorder="1"/>
    <xf numFmtId="164" fontId="0" fillId="0" borderId="0" xfId="0" applyNumberFormat="1" applyBorder="1"/>
    <xf numFmtId="0" fontId="0" fillId="10" borderId="0" xfId="0" applyFill="1" applyBorder="1"/>
    <xf numFmtId="0" fontId="0" fillId="10" borderId="0" xfId="0" applyFill="1" applyBorder="1" applyAlignment="1">
      <alignment horizontal="center" vertical="center" wrapText="1"/>
    </xf>
    <xf numFmtId="0" fontId="0" fillId="10" borderId="0" xfId="0" applyFill="1" applyBorder="1" applyAlignment="1">
      <alignment horizontal="center" vertical="center"/>
    </xf>
    <xf numFmtId="0" fontId="0" fillId="10" borderId="0" xfId="0" applyFill="1" applyBorder="1" applyAlignment="1">
      <alignment horizontal="center"/>
    </xf>
    <xf numFmtId="0" fontId="0" fillId="0" borderId="0" xfId="0" applyBorder="1" applyAlignment="1">
      <alignment horizontal="center"/>
    </xf>
    <xf numFmtId="0" fontId="0" fillId="0" borderId="0" xfId="0" applyBorder="1" applyAlignment="1">
      <alignment horizontal="center" vertical="center" wrapText="1"/>
    </xf>
    <xf numFmtId="0" fontId="0" fillId="0" borderId="0" xfId="0" applyBorder="1" applyAlignment="1">
      <alignment horizontal="center" vertical="center"/>
    </xf>
    <xf numFmtId="0" fontId="36" fillId="0" borderId="0" xfId="0" applyFont="1" applyAlignment="1">
      <alignment horizontal="left" vertical="center"/>
    </xf>
    <xf numFmtId="0" fontId="37" fillId="0" borderId="4" xfId="0" applyFont="1" applyBorder="1" applyAlignment="1">
      <alignment horizontal="center" vertical="center" wrapText="1"/>
    </xf>
    <xf numFmtId="0" fontId="0" fillId="0" borderId="4" xfId="0" applyBorder="1" applyAlignment="1">
      <alignment horizontal="left" indent="3"/>
    </xf>
    <xf numFmtId="0" fontId="35" fillId="0" borderId="4" xfId="0" applyFont="1" applyFill="1" applyBorder="1" applyAlignment="1">
      <alignment horizontal="center" vertical="center" wrapText="1"/>
    </xf>
    <xf numFmtId="0" fontId="25" fillId="0" borderId="4" xfId="0" applyFont="1" applyFill="1" applyBorder="1" applyAlignment="1">
      <alignment horizontal="center" wrapText="1"/>
    </xf>
    <xf numFmtId="0" fontId="27" fillId="0" borderId="5" xfId="0" applyFont="1" applyBorder="1" applyAlignment="1">
      <alignment horizontal="center" vertical="center" wrapText="1"/>
    </xf>
    <xf numFmtId="0" fontId="38" fillId="0" borderId="4" xfId="0" applyFont="1" applyBorder="1" applyAlignment="1">
      <alignment horizontal="center" vertical="center" wrapText="1"/>
    </xf>
    <xf numFmtId="0" fontId="25" fillId="0" borderId="0" xfId="0" applyFont="1" applyFill="1" applyBorder="1" applyAlignment="1">
      <alignment horizontal="center" vertical="center" wrapText="1"/>
    </xf>
    <xf numFmtId="0" fontId="39" fillId="0" borderId="4" xfId="0" applyFont="1" applyBorder="1" applyAlignment="1">
      <alignment horizontal="center" vertical="center" wrapText="1"/>
    </xf>
    <xf numFmtId="0" fontId="40" fillId="0" borderId="4" xfId="0" applyFont="1" applyFill="1" applyBorder="1" applyAlignment="1">
      <alignment horizontal="center" vertical="center" wrapText="1"/>
    </xf>
    <xf numFmtId="0" fontId="40" fillId="0" borderId="4" xfId="0" applyFont="1" applyBorder="1" applyAlignment="1">
      <alignment horizontal="center" vertical="center" wrapText="1"/>
    </xf>
    <xf numFmtId="0" fontId="0" fillId="0" borderId="0" xfId="0" applyProtection="1"/>
    <xf numFmtId="0" fontId="41" fillId="0" borderId="0" xfId="0" applyFont="1"/>
    <xf numFmtId="0" fontId="14" fillId="0" borderId="4" xfId="0" applyFont="1" applyBorder="1" applyAlignment="1" applyProtection="1">
      <alignment horizontal="center" vertical="center" wrapText="1"/>
    </xf>
    <xf numFmtId="0" fontId="42" fillId="0" borderId="4" xfId="0" applyFont="1" applyBorder="1" applyAlignment="1" applyProtection="1">
      <alignment horizontal="center" vertical="center" wrapText="1"/>
    </xf>
    <xf numFmtId="0" fontId="15" fillId="0" borderId="4" xfId="0" applyFont="1" applyBorder="1" applyAlignment="1">
      <alignment horizontal="left" vertical="center" wrapText="1"/>
    </xf>
    <xf numFmtId="0" fontId="43" fillId="0" borderId="4" xfId="0" applyFont="1" applyBorder="1" applyAlignment="1">
      <alignment horizontal="left" vertical="center" wrapText="1"/>
    </xf>
    <xf numFmtId="0" fontId="44" fillId="0" borderId="4" xfId="5" applyFont="1" applyBorder="1" applyAlignment="1">
      <alignment horizontal="left" vertical="center" wrapText="1"/>
    </xf>
    <xf numFmtId="0" fontId="15" fillId="0" borderId="0" xfId="0" applyFont="1" applyAlignment="1">
      <alignment wrapText="1"/>
    </xf>
    <xf numFmtId="0" fontId="45" fillId="10" borderId="4" xfId="0" applyFont="1" applyFill="1" applyBorder="1" applyAlignment="1">
      <alignment horizontal="center" vertical="center" wrapText="1"/>
    </xf>
    <xf numFmtId="0" fontId="15" fillId="0" borderId="4" xfId="0" applyFont="1" applyBorder="1" applyAlignment="1">
      <alignment horizontal="center" vertical="center" wrapText="1"/>
    </xf>
    <xf numFmtId="0" fontId="15" fillId="10" borderId="4" xfId="0" applyFont="1" applyFill="1" applyBorder="1" applyAlignment="1">
      <alignment horizontal="center" vertical="center" wrapText="1"/>
    </xf>
    <xf numFmtId="0" fontId="15" fillId="0" borderId="4" xfId="0" applyFont="1" applyBorder="1"/>
    <xf numFmtId="0" fontId="46" fillId="0" borderId="0" xfId="0" applyFont="1"/>
    <xf numFmtId="0" fontId="47" fillId="0" borderId="0" xfId="0" applyFont="1"/>
    <xf numFmtId="0" fontId="9" fillId="0" borderId="1" xfId="1" applyFont="1" applyBorder="1" applyAlignment="1">
      <alignment horizontal="center" wrapText="1"/>
    </xf>
    <xf numFmtId="0" fontId="9" fillId="0" borderId="6" xfId="1" applyFont="1" applyBorder="1" applyAlignment="1">
      <alignment horizontal="center" wrapText="1"/>
    </xf>
    <xf numFmtId="0" fontId="7" fillId="0" borderId="0" xfId="0" applyFont="1" applyAlignment="1">
      <alignment horizontal="center" wrapText="1"/>
    </xf>
    <xf numFmtId="0" fontId="11" fillId="5" borderId="0" xfId="0" applyFont="1" applyFill="1" applyAlignment="1">
      <alignment horizontal="center" wrapText="1"/>
    </xf>
    <xf numFmtId="0" fontId="11" fillId="10" borderId="0" xfId="0" applyFont="1" applyFill="1" applyBorder="1" applyAlignment="1">
      <alignment horizontal="center"/>
    </xf>
  </cellXfs>
  <cellStyles count="6">
    <cellStyle name="Heading 1" xfId="1" builtinId="16"/>
    <cellStyle name="Heading 3" xfId="4" builtinId="18"/>
    <cellStyle name="Hyperlink" xfId="5" builtinId="8"/>
    <cellStyle name="Normal" xfId="0" builtinId="0"/>
    <cellStyle name="Normal 2" xfId="2" xr:uid="{00000000-0005-0000-0000-000004000000}"/>
    <cellStyle name="Normal 2 2" xfId="3" xr:uid="{00000000-0005-0000-0000-000005000000}"/>
  </cellStyles>
  <dxfs count="508">
    <dxf>
      <border>
        <left style="thin">
          <color theme="0" tint="-0.249977111117893"/>
        </left>
        <right style="thin">
          <color theme="0" tint="-0.249977111117893"/>
        </right>
        <top style="thin">
          <color theme="0" tint="-0.249977111117893"/>
        </top>
        <bottom style="thin">
          <color theme="0" tint="-0.249977111117893"/>
        </bottom>
        <vertical style="thin">
          <color theme="0" tint="-0.249977111117893"/>
        </vertical>
        <horizontal style="thin">
          <color theme="0" tint="-0.249977111117893"/>
        </horizontal>
      </border>
    </dxf>
    <dxf>
      <border>
        <left style="thin">
          <color theme="0" tint="-0.249977111117893"/>
        </left>
        <right style="thin">
          <color theme="0" tint="-0.249977111117893"/>
        </right>
        <top style="thin">
          <color theme="0" tint="-0.249977111117893"/>
        </top>
        <bottom style="thin">
          <color theme="0" tint="-0.249977111117893"/>
        </bottom>
        <vertical style="thin">
          <color theme="0" tint="-0.249977111117893"/>
        </vertical>
        <horizontal style="thin">
          <color theme="0" tint="-0.249977111117893"/>
        </horizontal>
      </border>
    </dxf>
    <dxf>
      <border>
        <left style="thin">
          <color theme="0" tint="-0.249977111117893"/>
        </left>
        <right style="thin">
          <color theme="0" tint="-0.249977111117893"/>
        </right>
        <top style="thin">
          <color theme="0" tint="-0.249977111117893"/>
        </top>
        <bottom style="thin">
          <color theme="0" tint="-0.249977111117893"/>
        </bottom>
        <vertical style="thin">
          <color theme="0" tint="-0.249977111117893"/>
        </vertical>
        <horizontal style="thin">
          <color theme="0" tint="-0.249977111117893"/>
        </horizontal>
      </border>
    </dxf>
    <dxf>
      <border>
        <left style="thin">
          <color theme="0" tint="-0.249977111117893"/>
        </left>
        <right style="thin">
          <color theme="0" tint="-0.249977111117893"/>
        </right>
        <top style="thin">
          <color theme="0" tint="-0.249977111117893"/>
        </top>
        <bottom style="thin">
          <color theme="0" tint="-0.249977111117893"/>
        </bottom>
        <vertical style="thin">
          <color theme="0" tint="-0.249977111117893"/>
        </vertical>
        <horizontal style="thin">
          <color theme="0" tint="-0.249977111117893"/>
        </horizontal>
      </border>
    </dxf>
    <dxf>
      <border>
        <left style="thin">
          <color theme="0" tint="-0.249977111117893"/>
        </left>
        <right style="thin">
          <color theme="0" tint="-0.249977111117893"/>
        </right>
        <top style="thin">
          <color theme="0" tint="-0.249977111117893"/>
        </top>
        <bottom style="thin">
          <color theme="0" tint="-0.249977111117893"/>
        </bottom>
        <vertical style="thin">
          <color theme="0" tint="-0.249977111117893"/>
        </vertical>
        <horizontal style="thin">
          <color theme="0" tint="-0.249977111117893"/>
        </horizontal>
      </border>
    </dxf>
    <dxf>
      <border>
        <left style="thin">
          <color theme="0" tint="-0.249977111117893"/>
        </left>
        <right style="thin">
          <color theme="0" tint="-0.249977111117893"/>
        </right>
        <top style="thin">
          <color theme="0" tint="-0.249977111117893"/>
        </top>
        <bottom style="thin">
          <color theme="0" tint="-0.249977111117893"/>
        </bottom>
        <vertical style="thin">
          <color theme="0" tint="-0.249977111117893"/>
        </vertical>
        <horizontal style="thin">
          <color theme="0" tint="-0.249977111117893"/>
        </horizontal>
      </border>
    </dxf>
    <dxf>
      <border>
        <left style="thin">
          <color theme="0" tint="-0.249977111117893"/>
        </left>
        <right style="thin">
          <color theme="0" tint="-0.249977111117893"/>
        </right>
        <top style="thin">
          <color theme="0" tint="-0.249977111117893"/>
        </top>
        <bottom style="thin">
          <color theme="0" tint="-0.249977111117893"/>
        </bottom>
        <vertical style="thin">
          <color theme="0" tint="-0.249977111117893"/>
        </vertical>
        <horizontal style="thin">
          <color theme="0" tint="-0.249977111117893"/>
        </horizontal>
      </border>
    </dxf>
    <dxf>
      <border>
        <left style="thin">
          <color theme="0" tint="-0.249977111117893"/>
        </left>
        <right style="thin">
          <color theme="0" tint="-0.249977111117893"/>
        </right>
        <top style="thin">
          <color theme="0" tint="-0.249977111117893"/>
        </top>
        <bottom style="thin">
          <color theme="0" tint="-0.249977111117893"/>
        </bottom>
        <vertical style="thin">
          <color theme="0" tint="-0.249977111117893"/>
        </vertical>
        <horizontal style="thin">
          <color theme="0" tint="-0.249977111117893"/>
        </horizontal>
      </border>
    </dxf>
    <dxf>
      <border>
        <left style="thin">
          <color theme="0" tint="-0.249977111117893"/>
        </left>
        <right style="thin">
          <color theme="0" tint="-0.249977111117893"/>
        </right>
        <top style="thin">
          <color theme="0" tint="-0.249977111117893"/>
        </top>
        <bottom style="thin">
          <color theme="0" tint="-0.249977111117893"/>
        </bottom>
        <vertical style="thin">
          <color theme="0" tint="-0.249977111117893"/>
        </vertical>
        <horizontal style="thin">
          <color theme="0" tint="-0.249977111117893"/>
        </horizontal>
      </border>
    </dxf>
    <dxf>
      <border>
        <left style="thin">
          <color theme="0" tint="-0.249977111117893"/>
        </left>
        <right style="thin">
          <color theme="0" tint="-0.249977111117893"/>
        </right>
        <top style="thin">
          <color theme="0" tint="-0.249977111117893"/>
        </top>
        <bottom style="thin">
          <color theme="0" tint="-0.249977111117893"/>
        </bottom>
        <vertical style="thin">
          <color theme="0" tint="-0.249977111117893"/>
        </vertical>
        <horizontal style="thin">
          <color theme="0" tint="-0.249977111117893"/>
        </horizontal>
      </border>
    </dxf>
    <dxf>
      <border>
        <left style="thin">
          <color theme="0" tint="-0.249977111117893"/>
        </left>
        <right style="thin">
          <color theme="0" tint="-0.249977111117893"/>
        </right>
        <top style="thin">
          <color theme="0" tint="-0.249977111117893"/>
        </top>
        <bottom style="thin">
          <color theme="0" tint="-0.249977111117893"/>
        </bottom>
        <vertical style="thin">
          <color theme="0" tint="-0.249977111117893"/>
        </vertical>
        <horizontal style="thin">
          <color theme="0" tint="-0.249977111117893"/>
        </horizontal>
      </border>
    </dxf>
    <dxf>
      <border>
        <left style="thin">
          <color theme="0" tint="-0.249977111117893"/>
        </left>
        <right style="thin">
          <color theme="0" tint="-0.249977111117893"/>
        </right>
        <top style="thin">
          <color theme="0" tint="-0.249977111117893"/>
        </top>
        <bottom style="thin">
          <color theme="0" tint="-0.249977111117893"/>
        </bottom>
        <vertical style="thin">
          <color theme="0" tint="-0.249977111117893"/>
        </vertical>
        <horizontal style="thin">
          <color theme="0" tint="-0.249977111117893"/>
        </horizontal>
      </border>
    </dxf>
    <dxf>
      <border>
        <left style="thin">
          <color theme="0" tint="-0.249977111117893"/>
        </left>
        <right style="thin">
          <color theme="0" tint="-0.249977111117893"/>
        </right>
        <top style="thin">
          <color theme="0" tint="-0.249977111117893"/>
        </top>
        <bottom style="thin">
          <color theme="0" tint="-0.249977111117893"/>
        </bottom>
        <vertical style="thin">
          <color theme="0" tint="-0.249977111117893"/>
        </vertical>
        <horizontal style="thin">
          <color theme="0" tint="-0.249977111117893"/>
        </horizontal>
      </border>
    </dxf>
    <dxf>
      <border>
        <left style="thin">
          <color theme="0" tint="-0.249977111117893"/>
        </left>
        <right style="thin">
          <color theme="0" tint="-0.249977111117893"/>
        </right>
        <top style="thin">
          <color theme="0" tint="-0.249977111117893"/>
        </top>
        <bottom style="thin">
          <color theme="0" tint="-0.249977111117893"/>
        </bottom>
        <vertical style="thin">
          <color theme="0" tint="-0.249977111117893"/>
        </vertical>
        <horizontal style="thin">
          <color theme="0" tint="-0.249977111117893"/>
        </horizontal>
      </border>
    </dxf>
    <dxf>
      <border>
        <left style="thin">
          <color theme="0" tint="-0.249977111117893"/>
        </left>
        <right style="thin">
          <color theme="0" tint="-0.249977111117893"/>
        </right>
        <top style="thin">
          <color theme="0" tint="-0.249977111117893"/>
        </top>
        <bottom style="thin">
          <color theme="0" tint="-0.249977111117893"/>
        </bottom>
        <vertical style="thin">
          <color theme="0" tint="-0.249977111117893"/>
        </vertical>
        <horizontal style="thin">
          <color theme="0" tint="-0.249977111117893"/>
        </horizontal>
      </border>
    </dxf>
    <dxf>
      <border>
        <left style="thin">
          <color theme="0" tint="-0.249977111117893"/>
        </left>
        <right style="thin">
          <color theme="0" tint="-0.249977111117893"/>
        </right>
        <top style="thin">
          <color theme="0" tint="-0.249977111117893"/>
        </top>
        <bottom style="thin">
          <color theme="0" tint="-0.249977111117893"/>
        </bottom>
        <vertical style="thin">
          <color theme="0" tint="-0.249977111117893"/>
        </vertical>
        <horizontal style="thin">
          <color theme="0" tint="-0.249977111117893"/>
        </horizontal>
      </border>
    </dxf>
    <dxf>
      <border>
        <left style="thin">
          <color theme="0" tint="-0.249977111117893"/>
        </left>
        <right style="thin">
          <color theme="0" tint="-0.249977111117893"/>
        </right>
        <top style="thin">
          <color theme="0" tint="-0.249977111117893"/>
        </top>
        <bottom style="thin">
          <color theme="0" tint="-0.249977111117893"/>
        </bottom>
        <vertical style="thin">
          <color theme="0" tint="-0.249977111117893"/>
        </vertical>
        <horizontal style="thin">
          <color theme="0" tint="-0.249977111117893"/>
        </horizontal>
      </border>
    </dxf>
    <dxf>
      <border>
        <left style="thin">
          <color theme="0" tint="-0.249977111117893"/>
        </left>
        <right style="thin">
          <color theme="0" tint="-0.249977111117893"/>
        </right>
        <top style="thin">
          <color theme="0" tint="-0.249977111117893"/>
        </top>
        <bottom style="thin">
          <color theme="0" tint="-0.249977111117893"/>
        </bottom>
        <vertical style="thin">
          <color theme="0" tint="-0.249977111117893"/>
        </vertical>
        <horizontal style="thin">
          <color theme="0" tint="-0.249977111117893"/>
        </horizontal>
      </border>
    </dxf>
    <dxf>
      <border>
        <left style="thin">
          <color theme="0" tint="-0.249977111117893"/>
        </left>
        <right style="thin">
          <color theme="0" tint="-0.249977111117893"/>
        </right>
        <top style="thin">
          <color theme="0" tint="-0.249977111117893"/>
        </top>
        <bottom style="thin">
          <color theme="0" tint="-0.249977111117893"/>
        </bottom>
        <vertical style="thin">
          <color theme="0" tint="-0.249977111117893"/>
        </vertical>
        <horizontal style="thin">
          <color theme="0" tint="-0.249977111117893"/>
        </horizontal>
      </border>
    </dxf>
    <dxf>
      <border>
        <left style="thin">
          <color theme="0" tint="-0.249977111117893"/>
        </left>
        <right style="thin">
          <color theme="0" tint="-0.249977111117893"/>
        </right>
        <top style="thin">
          <color theme="0" tint="-0.249977111117893"/>
        </top>
        <bottom style="thin">
          <color theme="0" tint="-0.249977111117893"/>
        </bottom>
        <vertical style="thin">
          <color theme="0" tint="-0.249977111117893"/>
        </vertical>
        <horizontal style="thin">
          <color theme="0" tint="-0.249977111117893"/>
        </horizontal>
      </border>
    </dxf>
    <dxf>
      <border>
        <left style="thin">
          <color theme="0" tint="-0.249977111117893"/>
        </left>
        <right style="thin">
          <color theme="0" tint="-0.249977111117893"/>
        </right>
        <top style="thin">
          <color theme="0" tint="-0.249977111117893"/>
        </top>
        <bottom style="thin">
          <color theme="0" tint="-0.249977111117893"/>
        </bottom>
        <vertical style="thin">
          <color theme="0" tint="-0.249977111117893"/>
        </vertical>
        <horizontal style="thin">
          <color theme="0" tint="-0.249977111117893"/>
        </horizontal>
      </border>
    </dxf>
    <dxf>
      <border>
        <left style="thin">
          <color theme="0" tint="-0.249977111117893"/>
        </left>
        <right style="thin">
          <color theme="0" tint="-0.249977111117893"/>
        </right>
        <top style="thin">
          <color theme="0" tint="-0.249977111117893"/>
        </top>
        <bottom style="thin">
          <color theme="0" tint="-0.249977111117893"/>
        </bottom>
        <vertical style="thin">
          <color theme="0" tint="-0.249977111117893"/>
        </vertical>
        <horizontal style="thin">
          <color theme="0" tint="-0.249977111117893"/>
        </horizontal>
      </border>
    </dxf>
    <dxf>
      <border>
        <left style="thin">
          <color theme="0" tint="-0.249977111117893"/>
        </left>
        <right style="thin">
          <color theme="0" tint="-0.249977111117893"/>
        </right>
        <top style="thin">
          <color theme="0" tint="-0.249977111117893"/>
        </top>
        <bottom style="thin">
          <color theme="0" tint="-0.249977111117893"/>
        </bottom>
        <vertical style="thin">
          <color theme="0" tint="-0.249977111117893"/>
        </vertical>
        <horizontal style="thin">
          <color theme="0" tint="-0.249977111117893"/>
        </horizontal>
      </border>
    </dxf>
    <dxf>
      <border>
        <left style="thin">
          <color theme="0" tint="-0.249977111117893"/>
        </left>
        <right style="thin">
          <color theme="0" tint="-0.249977111117893"/>
        </right>
        <top style="thin">
          <color theme="0" tint="-0.249977111117893"/>
        </top>
        <bottom style="thin">
          <color theme="0" tint="-0.249977111117893"/>
        </bottom>
        <vertical style="thin">
          <color theme="0" tint="-0.249977111117893"/>
        </vertical>
        <horizontal style="thin">
          <color theme="0" tint="-0.249977111117893"/>
        </horizontal>
      </border>
    </dxf>
    <dxf>
      <border>
        <left style="thin">
          <color theme="0" tint="-0.249977111117893"/>
        </left>
        <right style="thin">
          <color theme="0" tint="-0.249977111117893"/>
        </right>
        <top style="thin">
          <color theme="0" tint="-0.249977111117893"/>
        </top>
        <bottom style="thin">
          <color theme="0" tint="-0.249977111117893"/>
        </bottom>
        <vertical style="thin">
          <color theme="0" tint="-0.249977111117893"/>
        </vertical>
        <horizontal style="thin">
          <color theme="0" tint="-0.249977111117893"/>
        </horizontal>
      </border>
    </dxf>
    <dxf>
      <border>
        <left style="thin">
          <color theme="0" tint="-0.249977111117893"/>
        </left>
        <right style="thin">
          <color theme="0" tint="-0.249977111117893"/>
        </right>
        <top style="thin">
          <color theme="0" tint="-0.249977111117893"/>
        </top>
        <bottom style="thin">
          <color theme="0" tint="-0.249977111117893"/>
        </bottom>
        <vertical style="thin">
          <color theme="0" tint="-0.249977111117893"/>
        </vertical>
        <horizontal style="thin">
          <color theme="0" tint="-0.249977111117893"/>
        </horizontal>
      </border>
    </dxf>
    <dxf>
      <border>
        <left style="thin">
          <color theme="0" tint="-0.249977111117893"/>
        </left>
        <right style="thin">
          <color theme="0" tint="-0.249977111117893"/>
        </right>
        <top style="thin">
          <color theme="0" tint="-0.249977111117893"/>
        </top>
        <bottom style="thin">
          <color theme="0" tint="-0.249977111117893"/>
        </bottom>
        <vertical style="thin">
          <color theme="0" tint="-0.249977111117893"/>
        </vertical>
        <horizontal style="thin">
          <color theme="0" tint="-0.249977111117893"/>
        </horizontal>
      </border>
    </dxf>
    <dxf>
      <border>
        <left style="thin">
          <color theme="0" tint="-0.249977111117893"/>
        </left>
        <right style="thin">
          <color theme="0" tint="-0.249977111117893"/>
        </right>
        <top style="thin">
          <color theme="0" tint="-0.249977111117893"/>
        </top>
        <bottom style="thin">
          <color theme="0" tint="-0.249977111117893"/>
        </bottom>
        <vertical style="thin">
          <color theme="0" tint="-0.249977111117893"/>
        </vertical>
        <horizontal style="thin">
          <color theme="0" tint="-0.249977111117893"/>
        </horizontal>
      </border>
    </dxf>
    <dxf>
      <border>
        <left style="thin">
          <color theme="0" tint="-0.249977111117893"/>
        </left>
        <right style="thin">
          <color theme="0" tint="-0.249977111117893"/>
        </right>
        <top style="thin">
          <color theme="0" tint="-0.249977111117893"/>
        </top>
        <bottom style="thin">
          <color theme="0" tint="-0.249977111117893"/>
        </bottom>
        <vertical style="thin">
          <color theme="0" tint="-0.249977111117893"/>
        </vertical>
        <horizontal style="thin">
          <color theme="0" tint="-0.249977111117893"/>
        </horizontal>
      </border>
    </dxf>
    <dxf>
      <border>
        <left style="thin">
          <color theme="0" tint="-0.249977111117893"/>
        </left>
        <right style="thin">
          <color theme="0" tint="-0.249977111117893"/>
        </right>
        <top style="thin">
          <color theme="0" tint="-0.249977111117893"/>
        </top>
        <bottom style="thin">
          <color theme="0" tint="-0.249977111117893"/>
        </bottom>
        <vertical style="thin">
          <color theme="0" tint="-0.249977111117893"/>
        </vertical>
        <horizontal style="thin">
          <color theme="0" tint="-0.249977111117893"/>
        </horizontal>
      </border>
    </dxf>
    <dxf>
      <border>
        <left style="thin">
          <color theme="0" tint="-0.249977111117893"/>
        </left>
        <right style="thin">
          <color theme="0" tint="-0.249977111117893"/>
        </right>
        <top style="thin">
          <color theme="0" tint="-0.249977111117893"/>
        </top>
        <bottom style="thin">
          <color theme="0" tint="-0.249977111117893"/>
        </bottom>
        <vertical style="thin">
          <color theme="0" tint="-0.249977111117893"/>
        </vertical>
        <horizontal style="thin">
          <color theme="0" tint="-0.249977111117893"/>
        </horizontal>
      </border>
    </dxf>
    <dxf>
      <border>
        <left style="thin">
          <color theme="0" tint="-0.249977111117893"/>
        </left>
        <right style="thin">
          <color theme="0" tint="-0.249977111117893"/>
        </right>
        <top style="thin">
          <color theme="0" tint="-0.249977111117893"/>
        </top>
        <bottom style="thin">
          <color theme="0" tint="-0.249977111117893"/>
        </bottom>
        <vertical style="thin">
          <color theme="0" tint="-0.249977111117893"/>
        </vertical>
        <horizontal style="thin">
          <color theme="0" tint="-0.249977111117893"/>
        </horizontal>
      </border>
    </dxf>
    <dxf>
      <border>
        <left style="thin">
          <color theme="0" tint="-0.249977111117893"/>
        </left>
        <right style="thin">
          <color theme="0" tint="-0.249977111117893"/>
        </right>
        <top style="thin">
          <color theme="0" tint="-0.249977111117893"/>
        </top>
        <bottom style="thin">
          <color theme="0" tint="-0.249977111117893"/>
        </bottom>
        <vertical style="thin">
          <color theme="0" tint="-0.249977111117893"/>
        </vertical>
        <horizontal style="thin">
          <color theme="0" tint="-0.249977111117893"/>
        </horizontal>
      </border>
    </dxf>
    <dxf>
      <border>
        <left style="thin">
          <color theme="0" tint="-0.249977111117893"/>
        </left>
        <right style="thin">
          <color theme="0" tint="-0.249977111117893"/>
        </right>
        <top style="thin">
          <color theme="0" tint="-0.249977111117893"/>
        </top>
        <bottom style="thin">
          <color theme="0" tint="-0.249977111117893"/>
        </bottom>
        <vertical style="thin">
          <color theme="0" tint="-0.249977111117893"/>
        </vertical>
        <horizontal style="thin">
          <color theme="0" tint="-0.249977111117893"/>
        </horizontal>
      </border>
    </dxf>
    <dxf>
      <border>
        <left style="thin">
          <color theme="0" tint="-0.249977111117893"/>
        </left>
        <right style="thin">
          <color theme="0" tint="-0.249977111117893"/>
        </right>
        <top style="thin">
          <color theme="0" tint="-0.249977111117893"/>
        </top>
        <bottom style="thin">
          <color theme="0" tint="-0.249977111117893"/>
        </bottom>
        <vertical style="thin">
          <color theme="0" tint="-0.249977111117893"/>
        </vertical>
        <horizontal style="thin">
          <color theme="0" tint="-0.249977111117893"/>
        </horizontal>
      </border>
    </dxf>
    <dxf>
      <border>
        <left style="thin">
          <color theme="0" tint="-0.249977111117893"/>
        </left>
        <right style="thin">
          <color theme="0" tint="-0.249977111117893"/>
        </right>
        <top style="thin">
          <color theme="0" tint="-0.249977111117893"/>
        </top>
        <bottom style="thin">
          <color theme="0" tint="-0.249977111117893"/>
        </bottom>
        <vertical style="thin">
          <color theme="0" tint="-0.249977111117893"/>
        </vertical>
        <horizontal style="thin">
          <color theme="0" tint="-0.249977111117893"/>
        </horizontal>
      </border>
    </dxf>
    <dxf>
      <border>
        <left style="thin">
          <color theme="0" tint="-0.249977111117893"/>
        </left>
        <right style="thin">
          <color theme="0" tint="-0.249977111117893"/>
        </right>
        <top style="thin">
          <color theme="0" tint="-0.249977111117893"/>
        </top>
        <bottom style="thin">
          <color theme="0" tint="-0.249977111117893"/>
        </bottom>
        <vertical style="thin">
          <color theme="0" tint="-0.249977111117893"/>
        </vertical>
        <horizontal style="thin">
          <color theme="0" tint="-0.249977111117893"/>
        </horizontal>
      </border>
    </dxf>
    <dxf>
      <border>
        <left style="thin">
          <color theme="0" tint="-0.249977111117893"/>
        </left>
        <right style="thin">
          <color theme="0" tint="-0.249977111117893"/>
        </right>
        <top style="thin">
          <color theme="0" tint="-0.249977111117893"/>
        </top>
        <bottom style="thin">
          <color theme="0" tint="-0.249977111117893"/>
        </bottom>
        <vertical style="thin">
          <color theme="0" tint="-0.249977111117893"/>
        </vertical>
        <horizontal style="thin">
          <color theme="0" tint="-0.249977111117893"/>
        </horizontal>
      </border>
    </dxf>
    <dxf>
      <border>
        <left style="thin">
          <color theme="0" tint="-0.249977111117893"/>
        </left>
        <right style="thin">
          <color theme="0" tint="-0.249977111117893"/>
        </right>
        <top style="thin">
          <color theme="0" tint="-0.249977111117893"/>
        </top>
        <bottom style="thin">
          <color theme="0" tint="-0.249977111117893"/>
        </bottom>
        <vertical style="thin">
          <color theme="0" tint="-0.249977111117893"/>
        </vertical>
        <horizontal style="thin">
          <color theme="0" tint="-0.249977111117893"/>
        </horizontal>
      </border>
    </dxf>
    <dxf>
      <border>
        <left style="thin">
          <color theme="0" tint="-0.249977111117893"/>
        </left>
        <right style="thin">
          <color theme="0" tint="-0.249977111117893"/>
        </right>
        <top style="thin">
          <color theme="0" tint="-0.249977111117893"/>
        </top>
        <bottom style="thin">
          <color theme="0" tint="-0.249977111117893"/>
        </bottom>
        <vertical style="thin">
          <color theme="0" tint="-0.249977111117893"/>
        </vertical>
        <horizontal style="thin">
          <color theme="0" tint="-0.249977111117893"/>
        </horizontal>
      </border>
    </dxf>
    <dxf>
      <border>
        <left style="thin">
          <color theme="0" tint="-0.249977111117893"/>
        </left>
        <right style="thin">
          <color theme="0" tint="-0.249977111117893"/>
        </right>
        <top style="thin">
          <color theme="0" tint="-0.249977111117893"/>
        </top>
        <bottom style="thin">
          <color theme="0" tint="-0.249977111117893"/>
        </bottom>
        <vertical style="thin">
          <color theme="0" tint="-0.249977111117893"/>
        </vertical>
        <horizontal style="thin">
          <color theme="0" tint="-0.249977111117893"/>
        </horizontal>
      </border>
    </dxf>
    <dxf>
      <border>
        <left style="thin">
          <color theme="0" tint="-0.249977111117893"/>
        </left>
        <right style="thin">
          <color theme="0" tint="-0.249977111117893"/>
        </right>
        <top style="thin">
          <color theme="0" tint="-0.249977111117893"/>
        </top>
        <bottom style="thin">
          <color theme="0" tint="-0.249977111117893"/>
        </bottom>
        <vertical style="thin">
          <color theme="0" tint="-0.249977111117893"/>
        </vertical>
        <horizontal style="thin">
          <color theme="0" tint="-0.249977111117893"/>
        </horizontal>
      </border>
    </dxf>
    <dxf>
      <border>
        <left style="thin">
          <color theme="0" tint="-0.249977111117893"/>
        </left>
        <right style="thin">
          <color theme="0" tint="-0.249977111117893"/>
        </right>
        <top style="thin">
          <color theme="0" tint="-0.249977111117893"/>
        </top>
        <bottom style="thin">
          <color theme="0" tint="-0.249977111117893"/>
        </bottom>
        <vertical style="thin">
          <color theme="0" tint="-0.249977111117893"/>
        </vertical>
        <horizontal style="thin">
          <color theme="0" tint="-0.249977111117893"/>
        </horizontal>
      </border>
    </dxf>
    <dxf>
      <border>
        <left style="thin">
          <color theme="0" tint="-0.249977111117893"/>
        </left>
        <right style="thin">
          <color theme="0" tint="-0.249977111117893"/>
        </right>
        <top style="thin">
          <color theme="0" tint="-0.249977111117893"/>
        </top>
        <bottom style="thin">
          <color theme="0" tint="-0.249977111117893"/>
        </bottom>
        <vertical style="thin">
          <color theme="0" tint="-0.249977111117893"/>
        </vertical>
        <horizontal style="thin">
          <color theme="0" tint="-0.249977111117893"/>
        </horizontal>
      </border>
    </dxf>
    <dxf>
      <border>
        <left style="thin">
          <color theme="0" tint="-0.249977111117893"/>
        </left>
        <right style="thin">
          <color theme="0" tint="-0.249977111117893"/>
        </right>
        <top style="thin">
          <color theme="0" tint="-0.249977111117893"/>
        </top>
        <bottom style="thin">
          <color theme="0" tint="-0.249977111117893"/>
        </bottom>
        <vertical style="thin">
          <color theme="0" tint="-0.249977111117893"/>
        </vertical>
        <horizontal style="thin">
          <color theme="0" tint="-0.249977111117893"/>
        </horizontal>
      </border>
    </dxf>
    <dxf>
      <border>
        <left style="thin">
          <color theme="0" tint="-0.249977111117893"/>
        </left>
        <right style="thin">
          <color theme="0" tint="-0.249977111117893"/>
        </right>
        <top style="thin">
          <color theme="0" tint="-0.249977111117893"/>
        </top>
        <bottom style="thin">
          <color theme="0" tint="-0.249977111117893"/>
        </bottom>
        <vertical style="thin">
          <color theme="0" tint="-0.249977111117893"/>
        </vertical>
        <horizontal style="thin">
          <color theme="0" tint="-0.249977111117893"/>
        </horizontal>
      </border>
    </dxf>
    <dxf>
      <border>
        <left style="thin">
          <color theme="0" tint="-0.249977111117893"/>
        </left>
        <right style="thin">
          <color theme="0" tint="-0.249977111117893"/>
        </right>
        <top style="thin">
          <color theme="0" tint="-0.249977111117893"/>
        </top>
        <bottom style="thin">
          <color theme="0" tint="-0.249977111117893"/>
        </bottom>
        <vertical style="thin">
          <color theme="0" tint="-0.249977111117893"/>
        </vertical>
        <horizontal style="thin">
          <color theme="0" tint="-0.249977111117893"/>
        </horizontal>
      </border>
    </dxf>
    <dxf>
      <border>
        <left style="thin">
          <color theme="0" tint="-0.249977111117893"/>
        </left>
        <right style="thin">
          <color theme="0" tint="-0.249977111117893"/>
        </right>
        <top style="thin">
          <color theme="0" tint="-0.249977111117893"/>
        </top>
        <bottom style="thin">
          <color theme="0" tint="-0.249977111117893"/>
        </bottom>
        <vertical style="thin">
          <color theme="0" tint="-0.249977111117893"/>
        </vertical>
        <horizontal style="thin">
          <color theme="0" tint="-0.249977111117893"/>
        </horizontal>
      </border>
    </dxf>
    <dxf>
      <border>
        <left style="thin">
          <color theme="0" tint="-0.249977111117893"/>
        </left>
        <right style="thin">
          <color theme="0" tint="-0.249977111117893"/>
        </right>
        <top style="thin">
          <color theme="0" tint="-0.249977111117893"/>
        </top>
        <bottom style="thin">
          <color theme="0" tint="-0.249977111117893"/>
        </bottom>
        <vertical style="thin">
          <color theme="0" tint="-0.249977111117893"/>
        </vertical>
        <horizontal style="thin">
          <color theme="0" tint="-0.249977111117893"/>
        </horizontal>
      </border>
    </dxf>
    <dxf>
      <border>
        <left style="thin">
          <color theme="0" tint="-0.249977111117893"/>
        </left>
        <right style="thin">
          <color theme="0" tint="-0.249977111117893"/>
        </right>
        <top style="thin">
          <color theme="0" tint="-0.249977111117893"/>
        </top>
        <bottom style="thin">
          <color theme="0" tint="-0.249977111117893"/>
        </bottom>
        <vertical style="thin">
          <color theme="0" tint="-0.249977111117893"/>
        </vertical>
        <horizontal style="thin">
          <color theme="0" tint="-0.249977111117893"/>
        </horizontal>
      </border>
    </dxf>
    <dxf>
      <alignment horizontal="left" readingOrder="0"/>
    </dxf>
    <dxf>
      <border>
        <left style="thin">
          <color theme="0" tint="-0.249977111117893"/>
        </left>
        <right style="thin">
          <color theme="0" tint="-0.249977111117893"/>
        </right>
        <top style="thin">
          <color theme="0" tint="-0.249977111117893"/>
        </top>
        <bottom style="thin">
          <color theme="0" tint="-0.249977111117893"/>
        </bottom>
        <vertical style="thin">
          <color theme="0" tint="-0.249977111117893"/>
        </vertical>
        <horizontal style="thin">
          <color theme="0" tint="-0.249977111117893"/>
        </horizontal>
      </border>
    </dxf>
    <dxf>
      <border>
        <left style="thin">
          <color theme="0" tint="-0.249977111117893"/>
        </left>
        <right style="thin">
          <color theme="0" tint="-0.249977111117893"/>
        </right>
        <top style="thin">
          <color theme="0" tint="-0.249977111117893"/>
        </top>
        <bottom style="thin">
          <color theme="0" tint="-0.249977111117893"/>
        </bottom>
        <vertical style="thin">
          <color theme="0" tint="-0.249977111117893"/>
        </vertical>
        <horizontal style="thin">
          <color theme="0" tint="-0.249977111117893"/>
        </horizontal>
      </border>
    </dxf>
    <dxf>
      <border>
        <left style="thin">
          <color theme="0" tint="-0.249977111117893"/>
        </left>
        <right style="thin">
          <color theme="0" tint="-0.249977111117893"/>
        </right>
        <top style="thin">
          <color theme="0" tint="-0.249977111117893"/>
        </top>
        <bottom style="thin">
          <color theme="0" tint="-0.249977111117893"/>
        </bottom>
        <vertical style="thin">
          <color theme="0" tint="-0.249977111117893"/>
        </vertical>
        <horizontal style="thin">
          <color theme="0" tint="-0.249977111117893"/>
        </horizontal>
      </border>
    </dxf>
    <dxf>
      <border>
        <left style="thin">
          <color theme="0" tint="-0.249977111117893"/>
        </left>
        <right style="thin">
          <color theme="0" tint="-0.249977111117893"/>
        </right>
        <top style="thin">
          <color theme="0" tint="-0.249977111117893"/>
        </top>
        <bottom style="thin">
          <color theme="0" tint="-0.249977111117893"/>
        </bottom>
        <vertical style="thin">
          <color theme="0" tint="-0.249977111117893"/>
        </vertical>
        <horizontal style="thin">
          <color theme="0" tint="-0.249977111117893"/>
        </horizontal>
      </border>
    </dxf>
    <dxf>
      <border>
        <left style="thin">
          <color theme="0" tint="-0.249977111117893"/>
        </left>
        <right style="thin">
          <color theme="0" tint="-0.249977111117893"/>
        </right>
        <top style="thin">
          <color theme="0" tint="-0.249977111117893"/>
        </top>
        <bottom style="thin">
          <color theme="0" tint="-0.249977111117893"/>
        </bottom>
        <vertical style="thin">
          <color theme="0" tint="-0.249977111117893"/>
        </vertical>
        <horizontal style="thin">
          <color theme="0" tint="-0.249977111117893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alignment horizontal="center" readingOrder="0"/>
    </dxf>
    <dxf>
      <alignment horizontal="center" readingOrder="0"/>
    </dxf>
    <dxf>
      <alignment horizontal="center" readingOrder="0"/>
    </dxf>
    <dxf>
      <alignment wrapText="1" readingOrder="0"/>
    </dxf>
    <dxf>
      <alignment wrapText="1" readingOrder="0"/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theme="0" tint="-0.249977111117893"/>
        </left>
        <right style="thin">
          <color theme="0" tint="-0.249977111117893"/>
        </right>
        <top style="thin">
          <color theme="0" tint="-0.249977111117893"/>
        </top>
        <bottom style="thin">
          <color theme="0" tint="-0.249977111117893"/>
        </bottom>
        <vertical style="thin">
          <color theme="0" tint="-0.249977111117893"/>
        </vertical>
        <horizontal style="thin">
          <color theme="0" tint="-0.249977111117893"/>
        </horizontal>
      </border>
    </dxf>
    <dxf>
      <border>
        <left style="thin">
          <color theme="0" tint="-0.249977111117893"/>
        </left>
        <right style="thin">
          <color theme="0" tint="-0.249977111117893"/>
        </right>
        <top style="thin">
          <color theme="0" tint="-0.249977111117893"/>
        </top>
        <bottom style="thin">
          <color theme="0" tint="-0.249977111117893"/>
        </bottom>
        <vertical style="thin">
          <color theme="0" tint="-0.249977111117893"/>
        </vertical>
        <horizontal style="thin">
          <color theme="0" tint="-0.249977111117893"/>
        </horizontal>
      </border>
    </dxf>
    <dxf>
      <border>
        <left style="thin">
          <color theme="0" tint="-0.249977111117893"/>
        </left>
        <right style="thin">
          <color theme="0" tint="-0.249977111117893"/>
        </right>
        <top style="thin">
          <color theme="0" tint="-0.249977111117893"/>
        </top>
        <bottom style="thin">
          <color theme="0" tint="-0.249977111117893"/>
        </bottom>
        <vertical style="thin">
          <color theme="0" tint="-0.249977111117893"/>
        </vertical>
        <horizontal style="thin">
          <color theme="0" tint="-0.249977111117893"/>
        </horizontal>
      </border>
    </dxf>
    <dxf>
      <border>
        <left style="thin">
          <color theme="0" tint="-0.249977111117893"/>
        </left>
        <right style="thin">
          <color theme="0" tint="-0.249977111117893"/>
        </right>
        <top style="thin">
          <color theme="0" tint="-0.249977111117893"/>
        </top>
        <bottom style="thin">
          <color theme="0" tint="-0.249977111117893"/>
        </bottom>
        <vertical style="thin">
          <color theme="0" tint="-0.249977111117893"/>
        </vertical>
        <horizontal style="thin">
          <color theme="0" tint="-0.249977111117893"/>
        </horizontal>
      </border>
    </dxf>
    <dxf>
      <border>
        <left style="thin">
          <color theme="0" tint="-0.249977111117893"/>
        </left>
        <right style="thin">
          <color theme="0" tint="-0.249977111117893"/>
        </right>
        <top style="thin">
          <color theme="0" tint="-0.249977111117893"/>
        </top>
        <bottom style="thin">
          <color theme="0" tint="-0.249977111117893"/>
        </bottom>
        <vertical style="thin">
          <color theme="0" tint="-0.249977111117893"/>
        </vertical>
        <horizontal style="thin">
          <color theme="0" tint="-0.249977111117893"/>
        </horizontal>
      </border>
    </dxf>
    <dxf>
      <border>
        <left style="thin">
          <color theme="0" tint="-0.249977111117893"/>
        </left>
        <right style="thin">
          <color theme="0" tint="-0.249977111117893"/>
        </right>
        <top style="thin">
          <color theme="0" tint="-0.249977111117893"/>
        </top>
        <bottom style="thin">
          <color theme="0" tint="-0.249977111117893"/>
        </bottom>
        <vertical style="thin">
          <color theme="0" tint="-0.249977111117893"/>
        </vertical>
        <horizontal style="thin">
          <color theme="0" tint="-0.249977111117893"/>
        </horizontal>
      </border>
    </dxf>
    <dxf>
      <alignment horizontal="center" readingOrder="0"/>
    </dxf>
    <dxf>
      <alignment horizontal="center" readingOrder="0"/>
    </dxf>
    <dxf>
      <alignment horizontal="center" readingOrder="0"/>
    </dxf>
    <dxf>
      <alignment wrapText="1" readingOrder="0"/>
    </dxf>
    <dxf>
      <alignment wrapText="1" readingOrder="0"/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theme="0" tint="-0.249977111117893"/>
        </left>
        <right style="thin">
          <color theme="0" tint="-0.249977111117893"/>
        </right>
        <top style="thin">
          <color theme="0" tint="-0.249977111117893"/>
        </top>
        <bottom style="thin">
          <color theme="0" tint="-0.249977111117893"/>
        </bottom>
        <vertical style="thin">
          <color theme="0" tint="-0.249977111117893"/>
        </vertical>
        <horizontal style="thin">
          <color theme="0" tint="-0.249977111117893"/>
        </horizontal>
      </border>
    </dxf>
    <dxf>
      <border>
        <left style="thin">
          <color theme="0" tint="-0.249977111117893"/>
        </left>
        <right style="thin">
          <color theme="0" tint="-0.249977111117893"/>
        </right>
        <top style="thin">
          <color theme="0" tint="-0.249977111117893"/>
        </top>
        <bottom style="thin">
          <color theme="0" tint="-0.249977111117893"/>
        </bottom>
        <vertical style="thin">
          <color theme="0" tint="-0.249977111117893"/>
        </vertical>
        <horizontal style="thin">
          <color theme="0" tint="-0.249977111117893"/>
        </horizontal>
      </border>
    </dxf>
    <dxf>
      <border>
        <left style="thin">
          <color theme="0" tint="-0.249977111117893"/>
        </left>
        <right style="thin">
          <color theme="0" tint="-0.249977111117893"/>
        </right>
        <top style="thin">
          <color theme="0" tint="-0.249977111117893"/>
        </top>
        <bottom style="thin">
          <color theme="0" tint="-0.249977111117893"/>
        </bottom>
        <vertical style="thin">
          <color theme="0" tint="-0.249977111117893"/>
        </vertical>
        <horizontal style="thin">
          <color theme="0" tint="-0.249977111117893"/>
        </horizontal>
      </border>
    </dxf>
    <dxf>
      <border>
        <left style="thin">
          <color theme="0" tint="-0.249977111117893"/>
        </left>
        <right style="thin">
          <color theme="0" tint="-0.249977111117893"/>
        </right>
        <top style="thin">
          <color theme="0" tint="-0.249977111117893"/>
        </top>
        <bottom style="thin">
          <color theme="0" tint="-0.249977111117893"/>
        </bottom>
        <vertical style="thin">
          <color theme="0" tint="-0.249977111117893"/>
        </vertical>
        <horizontal style="thin">
          <color theme="0" tint="-0.249977111117893"/>
        </horizontal>
      </border>
    </dxf>
    <dxf>
      <border>
        <left style="thin">
          <color theme="0" tint="-0.249977111117893"/>
        </left>
        <right style="thin">
          <color theme="0" tint="-0.249977111117893"/>
        </right>
        <top style="thin">
          <color theme="0" tint="-0.249977111117893"/>
        </top>
        <bottom style="thin">
          <color theme="0" tint="-0.249977111117893"/>
        </bottom>
        <vertical style="thin">
          <color theme="0" tint="-0.249977111117893"/>
        </vertical>
        <horizontal style="thin">
          <color theme="0" tint="-0.249977111117893"/>
        </horizontal>
      </border>
    </dxf>
    <dxf>
      <border>
        <left style="thin">
          <color theme="0" tint="-0.249977111117893"/>
        </left>
        <right style="thin">
          <color theme="0" tint="-0.249977111117893"/>
        </right>
        <top style="thin">
          <color theme="0" tint="-0.249977111117893"/>
        </top>
        <bottom style="thin">
          <color theme="0" tint="-0.249977111117893"/>
        </bottom>
        <vertical style="thin">
          <color theme="0" tint="-0.249977111117893"/>
        </vertical>
        <horizontal style="thin">
          <color theme="0" tint="-0.249977111117893"/>
        </horizontal>
      </border>
    </dxf>
    <dxf>
      <alignment horizontal="center" readingOrder="0"/>
    </dxf>
    <dxf>
      <alignment horizontal="center" readingOrder="0"/>
    </dxf>
    <dxf>
      <alignment horizontal="center" readingOrder="0"/>
    </dxf>
    <dxf>
      <alignment wrapText="1" readingOrder="0"/>
    </dxf>
    <dxf>
      <alignment wrapText="1" readingOrder="0"/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theme="0" tint="-0.249977111117893"/>
        </left>
        <right style="thin">
          <color theme="0" tint="-0.249977111117893"/>
        </right>
        <top style="thin">
          <color theme="0" tint="-0.249977111117893"/>
        </top>
        <bottom style="thin">
          <color theme="0" tint="-0.249977111117893"/>
        </bottom>
        <vertical style="thin">
          <color theme="0" tint="-0.249977111117893"/>
        </vertical>
        <horizontal style="thin">
          <color theme="0" tint="-0.249977111117893"/>
        </horizontal>
      </border>
    </dxf>
    <dxf>
      <border>
        <left style="thin">
          <color theme="0" tint="-0.249977111117893"/>
        </left>
        <right style="thin">
          <color theme="0" tint="-0.249977111117893"/>
        </right>
        <top style="thin">
          <color theme="0" tint="-0.249977111117893"/>
        </top>
        <bottom style="thin">
          <color theme="0" tint="-0.249977111117893"/>
        </bottom>
        <vertical style="thin">
          <color theme="0" tint="-0.249977111117893"/>
        </vertical>
        <horizontal style="thin">
          <color theme="0" tint="-0.249977111117893"/>
        </horizontal>
      </border>
    </dxf>
    <dxf>
      <border>
        <left style="thin">
          <color theme="0" tint="-0.249977111117893"/>
        </left>
        <right style="thin">
          <color theme="0" tint="-0.249977111117893"/>
        </right>
        <top style="thin">
          <color theme="0" tint="-0.249977111117893"/>
        </top>
        <bottom style="thin">
          <color theme="0" tint="-0.249977111117893"/>
        </bottom>
        <vertical style="thin">
          <color theme="0" tint="-0.249977111117893"/>
        </vertical>
        <horizontal style="thin">
          <color theme="0" tint="-0.249977111117893"/>
        </horizontal>
      </border>
    </dxf>
    <dxf>
      <border>
        <left style="thin">
          <color theme="0" tint="-0.249977111117893"/>
        </left>
        <right style="thin">
          <color theme="0" tint="-0.249977111117893"/>
        </right>
        <top style="thin">
          <color theme="0" tint="-0.249977111117893"/>
        </top>
        <bottom style="thin">
          <color theme="0" tint="-0.249977111117893"/>
        </bottom>
        <vertical style="thin">
          <color theme="0" tint="-0.249977111117893"/>
        </vertical>
        <horizontal style="thin">
          <color theme="0" tint="-0.249977111117893"/>
        </horizontal>
      </border>
    </dxf>
    <dxf>
      <border>
        <left style="thin">
          <color theme="0" tint="-0.249977111117893"/>
        </left>
        <right style="thin">
          <color theme="0" tint="-0.249977111117893"/>
        </right>
        <top style="thin">
          <color theme="0" tint="-0.249977111117893"/>
        </top>
        <bottom style="thin">
          <color theme="0" tint="-0.249977111117893"/>
        </bottom>
        <vertical style="thin">
          <color theme="0" tint="-0.249977111117893"/>
        </vertical>
        <horizontal style="thin">
          <color theme="0" tint="-0.249977111117893"/>
        </horizontal>
      </border>
    </dxf>
    <dxf>
      <border>
        <left style="thin">
          <color theme="0" tint="-0.249977111117893"/>
        </left>
        <right style="thin">
          <color theme="0" tint="-0.249977111117893"/>
        </right>
        <top style="thin">
          <color theme="0" tint="-0.249977111117893"/>
        </top>
        <bottom style="thin">
          <color theme="0" tint="-0.249977111117893"/>
        </bottom>
        <vertical style="thin">
          <color theme="0" tint="-0.249977111117893"/>
        </vertical>
        <horizontal style="thin">
          <color theme="0" tint="-0.249977111117893"/>
        </horizontal>
      </border>
    </dxf>
    <dxf>
      <alignment horizontal="center" readingOrder="0"/>
    </dxf>
    <dxf>
      <alignment horizontal="center" readingOrder="0"/>
    </dxf>
    <dxf>
      <alignment horizontal="center" readingOrder="0"/>
    </dxf>
    <dxf>
      <alignment wrapText="1" readingOrder="0"/>
    </dxf>
    <dxf>
      <alignment wrapText="1" readingOrder="0"/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theme="0" tint="-0.249977111117893"/>
        </left>
        <right style="thin">
          <color theme="0" tint="-0.249977111117893"/>
        </right>
        <top style="thin">
          <color theme="0" tint="-0.249977111117893"/>
        </top>
        <bottom style="thin">
          <color theme="0" tint="-0.249977111117893"/>
        </bottom>
        <vertical style="thin">
          <color theme="0" tint="-0.249977111117893"/>
        </vertical>
        <horizontal style="thin">
          <color theme="0" tint="-0.249977111117893"/>
        </horizontal>
      </border>
    </dxf>
    <dxf>
      <border>
        <left style="thin">
          <color theme="0" tint="-0.249977111117893"/>
        </left>
        <right style="thin">
          <color theme="0" tint="-0.249977111117893"/>
        </right>
        <top style="thin">
          <color theme="0" tint="-0.249977111117893"/>
        </top>
        <bottom style="thin">
          <color theme="0" tint="-0.249977111117893"/>
        </bottom>
        <vertical style="thin">
          <color theme="0" tint="-0.249977111117893"/>
        </vertical>
        <horizontal style="thin">
          <color theme="0" tint="-0.249977111117893"/>
        </horizontal>
      </border>
    </dxf>
    <dxf>
      <border>
        <left style="thin">
          <color theme="0" tint="-0.249977111117893"/>
        </left>
        <right style="thin">
          <color theme="0" tint="-0.249977111117893"/>
        </right>
        <top style="thin">
          <color theme="0" tint="-0.249977111117893"/>
        </top>
        <bottom style="thin">
          <color theme="0" tint="-0.249977111117893"/>
        </bottom>
        <vertical style="thin">
          <color theme="0" tint="-0.249977111117893"/>
        </vertical>
        <horizontal style="thin">
          <color theme="0" tint="-0.249977111117893"/>
        </horizontal>
      </border>
    </dxf>
    <dxf>
      <border>
        <left style="thin">
          <color theme="0" tint="-0.249977111117893"/>
        </left>
        <right style="thin">
          <color theme="0" tint="-0.249977111117893"/>
        </right>
        <top style="thin">
          <color theme="0" tint="-0.249977111117893"/>
        </top>
        <bottom style="thin">
          <color theme="0" tint="-0.249977111117893"/>
        </bottom>
        <vertical style="thin">
          <color theme="0" tint="-0.249977111117893"/>
        </vertical>
        <horizontal style="thin">
          <color theme="0" tint="-0.249977111117893"/>
        </horizontal>
      </border>
    </dxf>
    <dxf>
      <border>
        <left style="thin">
          <color theme="0" tint="-0.249977111117893"/>
        </left>
        <right style="thin">
          <color theme="0" tint="-0.249977111117893"/>
        </right>
        <top style="thin">
          <color theme="0" tint="-0.249977111117893"/>
        </top>
        <bottom style="thin">
          <color theme="0" tint="-0.249977111117893"/>
        </bottom>
        <vertical style="thin">
          <color theme="0" tint="-0.249977111117893"/>
        </vertical>
        <horizontal style="thin">
          <color theme="0" tint="-0.249977111117893"/>
        </horizontal>
      </border>
    </dxf>
    <dxf>
      <border>
        <left style="thin">
          <color theme="0" tint="-0.249977111117893"/>
        </left>
        <right style="thin">
          <color theme="0" tint="-0.249977111117893"/>
        </right>
        <top style="thin">
          <color theme="0" tint="-0.249977111117893"/>
        </top>
        <bottom style="thin">
          <color theme="0" tint="-0.249977111117893"/>
        </bottom>
        <vertical style="thin">
          <color theme="0" tint="-0.249977111117893"/>
        </vertical>
        <horizontal style="thin">
          <color theme="0" tint="-0.249977111117893"/>
        </horizontal>
      </border>
    </dxf>
    <dxf>
      <alignment horizontal="center" readingOrder="0"/>
    </dxf>
    <dxf>
      <alignment horizontal="center" readingOrder="0"/>
    </dxf>
    <dxf>
      <alignment horizontal="center" readingOrder="0"/>
    </dxf>
    <dxf>
      <alignment wrapText="1" readingOrder="0"/>
    </dxf>
    <dxf>
      <alignment wrapText="1" readingOrder="0"/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theme="0" tint="-0.249977111117893"/>
        </left>
        <right style="thin">
          <color theme="0" tint="-0.249977111117893"/>
        </right>
        <top style="thin">
          <color theme="0" tint="-0.249977111117893"/>
        </top>
        <bottom style="thin">
          <color theme="0" tint="-0.249977111117893"/>
        </bottom>
        <vertical style="thin">
          <color theme="0" tint="-0.249977111117893"/>
        </vertical>
        <horizontal style="thin">
          <color theme="0" tint="-0.249977111117893"/>
        </horizontal>
      </border>
    </dxf>
    <dxf>
      <border>
        <left style="thin">
          <color theme="0" tint="-0.249977111117893"/>
        </left>
        <right style="thin">
          <color theme="0" tint="-0.249977111117893"/>
        </right>
        <top style="thin">
          <color theme="0" tint="-0.249977111117893"/>
        </top>
        <bottom style="thin">
          <color theme="0" tint="-0.249977111117893"/>
        </bottom>
        <vertical style="thin">
          <color theme="0" tint="-0.249977111117893"/>
        </vertical>
        <horizontal style="thin">
          <color theme="0" tint="-0.249977111117893"/>
        </horizontal>
      </border>
    </dxf>
    <dxf>
      <border>
        <left style="thin">
          <color theme="0" tint="-0.249977111117893"/>
        </left>
        <right style="thin">
          <color theme="0" tint="-0.249977111117893"/>
        </right>
        <top style="thin">
          <color theme="0" tint="-0.249977111117893"/>
        </top>
        <bottom style="thin">
          <color theme="0" tint="-0.249977111117893"/>
        </bottom>
        <vertical style="thin">
          <color theme="0" tint="-0.249977111117893"/>
        </vertical>
        <horizontal style="thin">
          <color theme="0" tint="-0.249977111117893"/>
        </horizontal>
      </border>
    </dxf>
    <dxf>
      <border>
        <left style="thin">
          <color theme="0" tint="-0.249977111117893"/>
        </left>
        <right style="thin">
          <color theme="0" tint="-0.249977111117893"/>
        </right>
        <top style="thin">
          <color theme="0" tint="-0.249977111117893"/>
        </top>
        <bottom style="thin">
          <color theme="0" tint="-0.249977111117893"/>
        </bottom>
        <vertical style="thin">
          <color theme="0" tint="-0.249977111117893"/>
        </vertical>
        <horizontal style="thin">
          <color theme="0" tint="-0.249977111117893"/>
        </horizontal>
      </border>
    </dxf>
    <dxf>
      <border>
        <left style="thin">
          <color theme="0" tint="-0.249977111117893"/>
        </left>
        <right style="thin">
          <color theme="0" tint="-0.249977111117893"/>
        </right>
        <top style="thin">
          <color theme="0" tint="-0.249977111117893"/>
        </top>
        <bottom style="thin">
          <color theme="0" tint="-0.249977111117893"/>
        </bottom>
        <vertical style="thin">
          <color theme="0" tint="-0.249977111117893"/>
        </vertical>
        <horizontal style="thin">
          <color theme="0" tint="-0.249977111117893"/>
        </horizontal>
      </border>
    </dxf>
    <dxf>
      <border>
        <left style="thin">
          <color theme="0" tint="-0.249977111117893"/>
        </left>
        <right style="thin">
          <color theme="0" tint="-0.249977111117893"/>
        </right>
        <top style="thin">
          <color theme="0" tint="-0.249977111117893"/>
        </top>
        <bottom style="thin">
          <color theme="0" tint="-0.249977111117893"/>
        </bottom>
        <vertical style="thin">
          <color theme="0" tint="-0.249977111117893"/>
        </vertical>
        <horizontal style="thin">
          <color theme="0" tint="-0.249977111117893"/>
        </horizontal>
      </border>
    </dxf>
    <dxf>
      <alignment horizontal="center" readingOrder="0"/>
    </dxf>
    <dxf>
      <alignment horizontal="center" readingOrder="0"/>
    </dxf>
    <dxf>
      <alignment horizontal="center" readingOrder="0"/>
    </dxf>
    <dxf>
      <alignment wrapText="1" readingOrder="0"/>
    </dxf>
    <dxf>
      <alignment wrapText="1" readingOrder="0"/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theme="0" tint="-0.249977111117893"/>
        </left>
        <right style="thin">
          <color theme="0" tint="-0.249977111117893"/>
        </right>
        <top style="thin">
          <color theme="0" tint="-0.249977111117893"/>
        </top>
        <bottom style="thin">
          <color theme="0" tint="-0.249977111117893"/>
        </bottom>
        <vertical style="thin">
          <color theme="0" tint="-0.249977111117893"/>
        </vertical>
        <horizontal style="thin">
          <color theme="0" tint="-0.249977111117893"/>
        </horizontal>
      </border>
    </dxf>
    <dxf>
      <border>
        <left style="thin">
          <color theme="0" tint="-0.249977111117893"/>
        </left>
        <right style="thin">
          <color theme="0" tint="-0.249977111117893"/>
        </right>
        <top style="thin">
          <color theme="0" tint="-0.249977111117893"/>
        </top>
        <bottom style="thin">
          <color theme="0" tint="-0.249977111117893"/>
        </bottom>
        <vertical style="thin">
          <color theme="0" tint="-0.249977111117893"/>
        </vertical>
        <horizontal style="thin">
          <color theme="0" tint="-0.249977111117893"/>
        </horizontal>
      </border>
    </dxf>
    <dxf>
      <border>
        <left style="thin">
          <color theme="0" tint="-0.249977111117893"/>
        </left>
        <right style="thin">
          <color theme="0" tint="-0.249977111117893"/>
        </right>
        <top style="thin">
          <color theme="0" tint="-0.249977111117893"/>
        </top>
        <bottom style="thin">
          <color theme="0" tint="-0.249977111117893"/>
        </bottom>
        <vertical style="thin">
          <color theme="0" tint="-0.249977111117893"/>
        </vertical>
        <horizontal style="thin">
          <color theme="0" tint="-0.249977111117893"/>
        </horizontal>
      </border>
    </dxf>
    <dxf>
      <border>
        <left style="thin">
          <color theme="0" tint="-0.249977111117893"/>
        </left>
        <right style="thin">
          <color theme="0" tint="-0.249977111117893"/>
        </right>
        <top style="thin">
          <color theme="0" tint="-0.249977111117893"/>
        </top>
        <bottom style="thin">
          <color theme="0" tint="-0.249977111117893"/>
        </bottom>
        <vertical style="thin">
          <color theme="0" tint="-0.249977111117893"/>
        </vertical>
        <horizontal style="thin">
          <color theme="0" tint="-0.249977111117893"/>
        </horizontal>
      </border>
    </dxf>
    <dxf>
      <border>
        <left style="thin">
          <color theme="0" tint="-0.249977111117893"/>
        </left>
        <right style="thin">
          <color theme="0" tint="-0.249977111117893"/>
        </right>
        <top style="thin">
          <color theme="0" tint="-0.249977111117893"/>
        </top>
        <bottom style="thin">
          <color theme="0" tint="-0.249977111117893"/>
        </bottom>
        <vertical style="thin">
          <color theme="0" tint="-0.249977111117893"/>
        </vertical>
        <horizontal style="thin">
          <color theme="0" tint="-0.249977111117893"/>
        </horizontal>
      </border>
    </dxf>
    <dxf>
      <border>
        <left style="thin">
          <color theme="0" tint="-0.249977111117893"/>
        </left>
        <right style="thin">
          <color theme="0" tint="-0.249977111117893"/>
        </right>
        <top style="thin">
          <color theme="0" tint="-0.249977111117893"/>
        </top>
        <bottom style="thin">
          <color theme="0" tint="-0.249977111117893"/>
        </bottom>
        <vertical style="thin">
          <color theme="0" tint="-0.249977111117893"/>
        </vertical>
        <horizontal style="thin">
          <color theme="0" tint="-0.249977111117893"/>
        </horizontal>
      </border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wrapText="1" readingOrder="0"/>
    </dxf>
    <dxf>
      <alignment wrapText="1" readingOrder="0"/>
    </dxf>
    <dxf>
      <alignment wrapText="1" readingOrder="0"/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theme="0" tint="-0.249977111117893"/>
        </left>
        <right style="thin">
          <color theme="0" tint="-0.249977111117893"/>
        </right>
        <top style="thin">
          <color theme="0" tint="-0.249977111117893"/>
        </top>
        <bottom style="thin">
          <color theme="0" tint="-0.249977111117893"/>
        </bottom>
        <vertical style="thin">
          <color theme="0" tint="-0.249977111117893"/>
        </vertical>
        <horizontal style="thin">
          <color theme="0" tint="-0.249977111117893"/>
        </horizontal>
      </border>
    </dxf>
    <dxf>
      <border>
        <left style="thin">
          <color theme="0" tint="-0.249977111117893"/>
        </left>
        <right style="thin">
          <color theme="0" tint="-0.249977111117893"/>
        </right>
        <top style="thin">
          <color theme="0" tint="-0.249977111117893"/>
        </top>
        <bottom style="thin">
          <color theme="0" tint="-0.249977111117893"/>
        </bottom>
        <vertical style="thin">
          <color theme="0" tint="-0.249977111117893"/>
        </vertical>
        <horizontal style="thin">
          <color theme="0" tint="-0.249977111117893"/>
        </horizontal>
      </border>
    </dxf>
    <dxf>
      <border>
        <left style="thin">
          <color theme="0" tint="-0.249977111117893"/>
        </left>
        <right style="thin">
          <color theme="0" tint="-0.249977111117893"/>
        </right>
        <top style="thin">
          <color theme="0" tint="-0.249977111117893"/>
        </top>
        <bottom style="thin">
          <color theme="0" tint="-0.249977111117893"/>
        </bottom>
        <vertical style="thin">
          <color theme="0" tint="-0.249977111117893"/>
        </vertical>
        <horizontal style="thin">
          <color theme="0" tint="-0.249977111117893"/>
        </horizontal>
      </border>
    </dxf>
    <dxf>
      <border>
        <left style="thin">
          <color theme="0" tint="-0.249977111117893"/>
        </left>
        <right style="thin">
          <color theme="0" tint="-0.249977111117893"/>
        </right>
        <top style="thin">
          <color theme="0" tint="-0.249977111117893"/>
        </top>
        <bottom style="thin">
          <color theme="0" tint="-0.249977111117893"/>
        </bottom>
        <vertical style="thin">
          <color theme="0" tint="-0.249977111117893"/>
        </vertical>
        <horizontal style="thin">
          <color theme="0" tint="-0.249977111117893"/>
        </horizontal>
      </border>
    </dxf>
    <dxf>
      <border>
        <left style="thin">
          <color theme="0" tint="-0.249977111117893"/>
        </left>
        <right style="thin">
          <color theme="0" tint="-0.249977111117893"/>
        </right>
        <top style="thin">
          <color theme="0" tint="-0.249977111117893"/>
        </top>
        <bottom style="thin">
          <color theme="0" tint="-0.249977111117893"/>
        </bottom>
        <vertical style="thin">
          <color theme="0" tint="-0.249977111117893"/>
        </vertical>
        <horizontal style="thin">
          <color theme="0" tint="-0.249977111117893"/>
        </horizontal>
      </border>
    </dxf>
    <dxf>
      <border>
        <left style="thin">
          <color theme="0" tint="-0.249977111117893"/>
        </left>
        <right style="thin">
          <color theme="0" tint="-0.249977111117893"/>
        </right>
        <top style="thin">
          <color theme="0" tint="-0.249977111117893"/>
        </top>
        <bottom style="thin">
          <color theme="0" tint="-0.249977111117893"/>
        </bottom>
        <vertical style="thin">
          <color theme="0" tint="-0.249977111117893"/>
        </vertical>
        <horizontal style="thin">
          <color theme="0" tint="-0.249977111117893"/>
        </horizontal>
      </border>
    </dxf>
    <dxf>
      <border>
        <left style="thin">
          <color theme="0" tint="-0.249977111117893"/>
        </left>
        <right style="thin">
          <color theme="0" tint="-0.249977111117893"/>
        </right>
        <top style="thin">
          <color theme="0" tint="-0.249977111117893"/>
        </top>
        <bottom style="thin">
          <color theme="0" tint="-0.249977111117893"/>
        </bottom>
        <vertical style="thin">
          <color theme="0" tint="-0.249977111117893"/>
        </vertical>
        <horizontal style="thin">
          <color theme="0" tint="-0.249977111117893"/>
        </horizontal>
      </border>
    </dxf>
    <dxf>
      <border>
        <left style="thin">
          <color theme="0" tint="-0.249977111117893"/>
        </left>
        <right style="thin">
          <color theme="0" tint="-0.249977111117893"/>
        </right>
        <top style="thin">
          <color theme="0" tint="-0.249977111117893"/>
        </top>
        <bottom style="thin">
          <color theme="0" tint="-0.249977111117893"/>
        </bottom>
        <vertical style="thin">
          <color theme="0" tint="-0.249977111117893"/>
        </vertical>
        <horizontal style="thin">
          <color theme="0" tint="-0.249977111117893"/>
        </horizontal>
      </border>
    </dxf>
    <dxf>
      <border>
        <left style="thin">
          <color theme="0" tint="-0.249977111117893"/>
        </left>
        <right style="thin">
          <color theme="0" tint="-0.249977111117893"/>
        </right>
        <top style="thin">
          <color theme="0" tint="-0.249977111117893"/>
        </top>
        <bottom style="thin">
          <color theme="0" tint="-0.249977111117893"/>
        </bottom>
        <vertical style="thin">
          <color theme="0" tint="-0.249977111117893"/>
        </vertical>
        <horizontal style="thin">
          <color theme="0" tint="-0.249977111117893"/>
        </horizontal>
      </border>
    </dxf>
    <dxf>
      <border>
        <left style="thin">
          <color theme="0" tint="-0.249977111117893"/>
        </left>
        <right style="thin">
          <color theme="0" tint="-0.249977111117893"/>
        </right>
        <top style="thin">
          <color theme="0" tint="-0.249977111117893"/>
        </top>
        <bottom style="thin">
          <color theme="0" tint="-0.249977111117893"/>
        </bottom>
        <vertical style="thin">
          <color theme="0" tint="-0.249977111117893"/>
        </vertical>
        <horizontal style="thin">
          <color theme="0" tint="-0.249977111117893"/>
        </horizontal>
      </border>
    </dxf>
    <dxf>
      <border>
        <left style="thin">
          <color theme="0" tint="-0.249977111117893"/>
        </left>
        <right style="thin">
          <color theme="0" tint="-0.249977111117893"/>
        </right>
        <top style="thin">
          <color theme="0" tint="-0.249977111117893"/>
        </top>
        <bottom style="thin">
          <color theme="0" tint="-0.249977111117893"/>
        </bottom>
        <vertical style="thin">
          <color theme="0" tint="-0.249977111117893"/>
        </vertical>
        <horizontal style="thin">
          <color theme="0" tint="-0.249977111117893"/>
        </horizontal>
      </border>
    </dxf>
    <dxf>
      <border>
        <left style="thin">
          <color theme="0" tint="-0.249977111117893"/>
        </left>
        <right style="thin">
          <color theme="0" tint="-0.249977111117893"/>
        </right>
        <top style="thin">
          <color theme="0" tint="-0.249977111117893"/>
        </top>
        <bottom style="thin">
          <color theme="0" tint="-0.249977111117893"/>
        </bottom>
        <vertical style="thin">
          <color theme="0" tint="-0.249977111117893"/>
        </vertical>
        <horizontal style="thin">
          <color theme="0" tint="-0.249977111117893"/>
        </horizontal>
      </border>
    </dxf>
    <dxf>
      <border>
        <left style="thin">
          <color theme="0" tint="-0.249977111117893"/>
        </left>
        <right style="thin">
          <color theme="0" tint="-0.249977111117893"/>
        </right>
        <top style="thin">
          <color theme="0" tint="-0.249977111117893"/>
        </top>
        <bottom style="thin">
          <color theme="0" tint="-0.249977111117893"/>
        </bottom>
        <vertical style="thin">
          <color theme="0" tint="-0.249977111117893"/>
        </vertical>
        <horizontal style="thin">
          <color theme="0" tint="-0.249977111117893"/>
        </horizontal>
      </border>
    </dxf>
    <dxf>
      <border>
        <left style="thin">
          <color theme="0" tint="-0.249977111117893"/>
        </left>
        <right style="thin">
          <color theme="0" tint="-0.249977111117893"/>
        </right>
        <top style="thin">
          <color theme="0" tint="-0.249977111117893"/>
        </top>
        <bottom style="thin">
          <color theme="0" tint="-0.249977111117893"/>
        </bottom>
        <vertical style="thin">
          <color theme="0" tint="-0.249977111117893"/>
        </vertical>
        <horizontal style="thin">
          <color theme="0" tint="-0.249977111117893"/>
        </horizontal>
      </border>
    </dxf>
    <dxf>
      <border>
        <left style="thin">
          <color theme="0" tint="-0.249977111117893"/>
        </left>
        <right style="thin">
          <color theme="0" tint="-0.249977111117893"/>
        </right>
        <top style="thin">
          <color theme="0" tint="-0.249977111117893"/>
        </top>
        <bottom style="thin">
          <color theme="0" tint="-0.249977111117893"/>
        </bottom>
        <vertical style="thin">
          <color theme="0" tint="-0.249977111117893"/>
        </vertical>
        <horizontal style="thin">
          <color theme="0" tint="-0.249977111117893"/>
        </horizontal>
      </border>
    </dxf>
    <dxf>
      <border>
        <left style="thin">
          <color theme="0" tint="-0.249977111117893"/>
        </left>
        <right style="thin">
          <color theme="0" tint="-0.249977111117893"/>
        </right>
        <top style="thin">
          <color theme="0" tint="-0.249977111117893"/>
        </top>
        <bottom style="thin">
          <color theme="0" tint="-0.249977111117893"/>
        </bottom>
        <vertical style="thin">
          <color theme="0" tint="-0.249977111117893"/>
        </vertical>
        <horizontal style="thin">
          <color theme="0" tint="-0.249977111117893"/>
        </horizontal>
      </border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wrapText="1" readingOrder="0"/>
    </dxf>
    <dxf>
      <alignment wrapText="1" readingOrder="0"/>
    </dxf>
    <dxf>
      <alignment wrapText="1" readingOrder="0"/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theme="0" tint="-0.249977111117893"/>
        </left>
        <right style="thin">
          <color theme="0" tint="-0.249977111117893"/>
        </right>
        <top style="thin">
          <color theme="0" tint="-0.249977111117893"/>
        </top>
        <bottom style="thin">
          <color theme="0" tint="-0.249977111117893"/>
        </bottom>
        <vertical style="thin">
          <color theme="0" tint="-0.249977111117893"/>
        </vertical>
        <horizontal style="thin">
          <color theme="0" tint="-0.249977111117893"/>
        </horizontal>
      </border>
    </dxf>
    <dxf>
      <border>
        <left style="thin">
          <color theme="0" tint="-0.249977111117893"/>
        </left>
        <right style="thin">
          <color theme="0" tint="-0.249977111117893"/>
        </right>
        <top style="thin">
          <color theme="0" tint="-0.249977111117893"/>
        </top>
        <bottom style="thin">
          <color theme="0" tint="-0.249977111117893"/>
        </bottom>
        <vertical style="thin">
          <color theme="0" tint="-0.249977111117893"/>
        </vertical>
        <horizontal style="thin">
          <color theme="0" tint="-0.249977111117893"/>
        </horizontal>
      </border>
    </dxf>
    <dxf>
      <border>
        <left style="thin">
          <color theme="0" tint="-0.249977111117893"/>
        </left>
        <right style="thin">
          <color theme="0" tint="-0.249977111117893"/>
        </right>
        <top style="thin">
          <color theme="0" tint="-0.249977111117893"/>
        </top>
        <bottom style="thin">
          <color theme="0" tint="-0.249977111117893"/>
        </bottom>
        <vertical style="thin">
          <color theme="0" tint="-0.249977111117893"/>
        </vertical>
        <horizontal style="thin">
          <color theme="0" tint="-0.249977111117893"/>
        </horizontal>
      </border>
    </dxf>
    <dxf>
      <border>
        <left style="thin">
          <color theme="0" tint="-0.249977111117893"/>
        </left>
        <right style="thin">
          <color theme="0" tint="-0.249977111117893"/>
        </right>
        <top style="thin">
          <color theme="0" tint="-0.249977111117893"/>
        </top>
        <bottom style="thin">
          <color theme="0" tint="-0.249977111117893"/>
        </bottom>
        <vertical style="thin">
          <color theme="0" tint="-0.249977111117893"/>
        </vertical>
        <horizontal style="thin">
          <color theme="0" tint="-0.249977111117893"/>
        </horizontal>
      </border>
    </dxf>
    <dxf>
      <border>
        <left style="thin">
          <color theme="0" tint="-0.249977111117893"/>
        </left>
        <right style="thin">
          <color theme="0" tint="-0.249977111117893"/>
        </right>
        <top style="thin">
          <color theme="0" tint="-0.249977111117893"/>
        </top>
        <bottom style="thin">
          <color theme="0" tint="-0.249977111117893"/>
        </bottom>
        <vertical style="thin">
          <color theme="0" tint="-0.249977111117893"/>
        </vertical>
        <horizontal style="thin">
          <color theme="0" tint="-0.249977111117893"/>
        </horizontal>
      </border>
    </dxf>
    <dxf>
      <border>
        <left style="thin">
          <color theme="0" tint="-0.249977111117893"/>
        </left>
        <right style="thin">
          <color theme="0" tint="-0.249977111117893"/>
        </right>
        <top style="thin">
          <color theme="0" tint="-0.249977111117893"/>
        </top>
        <bottom style="thin">
          <color theme="0" tint="-0.249977111117893"/>
        </bottom>
        <vertical style="thin">
          <color theme="0" tint="-0.249977111117893"/>
        </vertical>
        <horizontal style="thin">
          <color theme="0" tint="-0.249977111117893"/>
        </horizontal>
      </border>
    </dxf>
    <dxf>
      <border>
        <left style="thin">
          <color theme="0" tint="-0.249977111117893"/>
        </left>
        <right style="thin">
          <color theme="0" tint="-0.249977111117893"/>
        </right>
        <top style="thin">
          <color theme="0" tint="-0.249977111117893"/>
        </top>
        <bottom style="thin">
          <color theme="0" tint="-0.249977111117893"/>
        </bottom>
        <vertical style="thin">
          <color theme="0" tint="-0.249977111117893"/>
        </vertical>
        <horizontal style="thin">
          <color theme="0" tint="-0.249977111117893"/>
        </horizontal>
      </border>
    </dxf>
    <dxf>
      <border>
        <left style="thin">
          <color theme="0" tint="-0.249977111117893"/>
        </left>
        <right style="thin">
          <color theme="0" tint="-0.249977111117893"/>
        </right>
        <top style="thin">
          <color theme="0" tint="-0.249977111117893"/>
        </top>
        <bottom style="thin">
          <color theme="0" tint="-0.249977111117893"/>
        </bottom>
        <vertical style="thin">
          <color theme="0" tint="-0.249977111117893"/>
        </vertical>
        <horizontal style="thin">
          <color theme="0" tint="-0.249977111117893"/>
        </horizontal>
      </border>
    </dxf>
    <dxf>
      <border>
        <left style="thin">
          <color theme="0" tint="-0.249977111117893"/>
        </left>
        <right style="thin">
          <color theme="0" tint="-0.249977111117893"/>
        </right>
        <top style="thin">
          <color theme="0" tint="-0.249977111117893"/>
        </top>
        <bottom style="thin">
          <color theme="0" tint="-0.249977111117893"/>
        </bottom>
        <vertical style="thin">
          <color theme="0" tint="-0.249977111117893"/>
        </vertical>
        <horizontal style="thin">
          <color theme="0" tint="-0.249977111117893"/>
        </horizontal>
      </border>
    </dxf>
    <dxf>
      <border>
        <left style="thin">
          <color theme="0" tint="-0.249977111117893"/>
        </left>
        <right style="thin">
          <color theme="0" tint="-0.249977111117893"/>
        </right>
        <top style="thin">
          <color theme="0" tint="-0.249977111117893"/>
        </top>
        <bottom style="thin">
          <color theme="0" tint="-0.249977111117893"/>
        </bottom>
        <vertical style="thin">
          <color theme="0" tint="-0.249977111117893"/>
        </vertical>
        <horizontal style="thin">
          <color theme="0" tint="-0.249977111117893"/>
        </horizontal>
      </border>
    </dxf>
    <dxf>
      <border>
        <left style="thin">
          <color theme="0" tint="-0.249977111117893"/>
        </left>
        <right style="thin">
          <color theme="0" tint="-0.249977111117893"/>
        </right>
        <top style="thin">
          <color theme="0" tint="-0.249977111117893"/>
        </top>
        <bottom style="thin">
          <color theme="0" tint="-0.249977111117893"/>
        </bottom>
        <vertical style="thin">
          <color theme="0" tint="-0.249977111117893"/>
        </vertical>
        <horizontal style="thin">
          <color theme="0" tint="-0.249977111117893"/>
        </horizontal>
      </border>
    </dxf>
    <dxf>
      <border>
        <left style="thin">
          <color theme="0" tint="-0.249977111117893"/>
        </left>
        <right style="thin">
          <color theme="0" tint="-0.249977111117893"/>
        </right>
        <top style="thin">
          <color theme="0" tint="-0.249977111117893"/>
        </top>
        <bottom style="thin">
          <color theme="0" tint="-0.249977111117893"/>
        </bottom>
        <vertical style="thin">
          <color theme="0" tint="-0.249977111117893"/>
        </vertical>
        <horizontal style="thin">
          <color theme="0" tint="-0.249977111117893"/>
        </horizontal>
      </border>
    </dxf>
    <dxf>
      <border>
        <left style="thin">
          <color theme="0" tint="-0.249977111117893"/>
        </left>
        <right style="thin">
          <color theme="0" tint="-0.249977111117893"/>
        </right>
        <top style="thin">
          <color theme="0" tint="-0.249977111117893"/>
        </top>
        <bottom style="thin">
          <color theme="0" tint="-0.249977111117893"/>
        </bottom>
        <vertical style="thin">
          <color theme="0" tint="-0.249977111117893"/>
        </vertical>
        <horizontal style="thin">
          <color theme="0" tint="-0.249977111117893"/>
        </horizontal>
      </border>
    </dxf>
    <dxf>
      <border>
        <left style="thin">
          <color theme="0" tint="-0.249977111117893"/>
        </left>
        <right style="thin">
          <color theme="0" tint="-0.249977111117893"/>
        </right>
        <top style="thin">
          <color theme="0" tint="-0.249977111117893"/>
        </top>
        <bottom style="thin">
          <color theme="0" tint="-0.249977111117893"/>
        </bottom>
        <vertical style="thin">
          <color theme="0" tint="-0.249977111117893"/>
        </vertical>
        <horizontal style="thin">
          <color theme="0" tint="-0.249977111117893"/>
        </horizontal>
      </border>
    </dxf>
    <dxf>
      <border>
        <left style="thin">
          <color theme="0" tint="-0.249977111117893"/>
        </left>
        <right style="thin">
          <color theme="0" tint="-0.249977111117893"/>
        </right>
        <top style="thin">
          <color theme="0" tint="-0.249977111117893"/>
        </top>
        <bottom style="thin">
          <color theme="0" tint="-0.249977111117893"/>
        </bottom>
        <vertical style="thin">
          <color theme="0" tint="-0.249977111117893"/>
        </vertical>
        <horizontal style="thin">
          <color theme="0" tint="-0.249977111117893"/>
        </horizontal>
      </border>
    </dxf>
    <dxf>
      <alignment horizontal="center" readingOrder="0"/>
    </dxf>
    <dxf>
      <alignment horizontal="center" readingOrder="0"/>
    </dxf>
    <dxf>
      <alignment horizontal="center" readingOrder="0"/>
    </dxf>
    <dxf>
      <alignment wrapText="1" readingOrder="0"/>
    </dxf>
    <dxf>
      <alignment wrapText="1" readingOrder="0"/>
    </dxf>
    <dxf>
      <alignment wrapText="1" readingOrder="0"/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alignment wrapText="1" readingOrder="0"/>
    </dxf>
    <dxf>
      <alignment wrapText="1" readingOrder="0"/>
    </dxf>
    <dxf>
      <alignment wrapText="1" readingOrder="0"/>
    </dxf>
    <dxf>
      <alignment wrapText="1" readingOrder="0"/>
    </dxf>
    <dxf>
      <alignment wrapText="1" readingOrder="0"/>
    </dxf>
    <dxf>
      <alignment wrapText="1" readingOrder="0"/>
    </dxf>
    <dxf>
      <alignment wrapText="1" readingOrder="0"/>
    </dxf>
    <dxf>
      <alignment wrapText="1" readingOrder="0"/>
    </dxf>
    <dxf>
      <alignment wrapText="1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wrapText="1" readingOrder="0"/>
    </dxf>
    <dxf>
      <alignment wrapText="1" readingOrder="0"/>
    </dxf>
    <dxf>
      <alignment wrapText="1" readingOrder="0"/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alignment wrapText="1" readingOrder="0"/>
    </dxf>
    <dxf>
      <alignment wrapText="1" readingOrder="0"/>
    </dxf>
    <dxf>
      <alignment wrapText="1" readingOrder="0"/>
    </dxf>
    <dxf>
      <alignment wrapText="1" readingOrder="0"/>
    </dxf>
    <dxf>
      <alignment wrapText="1" readingOrder="0"/>
    </dxf>
    <dxf>
      <alignment wrapText="1" readingOrder="0"/>
    </dxf>
    <dxf>
      <alignment wrapText="1" readingOrder="0"/>
    </dxf>
    <dxf>
      <alignment wrapText="1" readingOrder="0"/>
    </dxf>
    <dxf>
      <alignment wrapText="1" readingOrder="0"/>
    </dxf>
    <dxf>
      <alignment wrapText="1" readingOrder="0"/>
    </dxf>
    <dxf>
      <border>
        <left style="thin">
          <color theme="0" tint="-0.249977111117893"/>
        </left>
        <right style="thin">
          <color theme="0" tint="-0.249977111117893"/>
        </right>
        <top style="thin">
          <color theme="0" tint="-0.249977111117893"/>
        </top>
        <bottom style="thin">
          <color theme="0" tint="-0.249977111117893"/>
        </bottom>
        <vertical style="thin">
          <color theme="0" tint="-0.249977111117893"/>
        </vertical>
        <horizontal style="thin">
          <color theme="0" tint="-0.249977111117893"/>
        </horizontal>
      </border>
    </dxf>
    <dxf>
      <border>
        <left style="thin">
          <color theme="0" tint="-0.249977111117893"/>
        </left>
        <right style="thin">
          <color theme="0" tint="-0.249977111117893"/>
        </right>
        <top style="thin">
          <color theme="0" tint="-0.249977111117893"/>
        </top>
        <bottom style="thin">
          <color theme="0" tint="-0.249977111117893"/>
        </bottom>
        <vertical style="thin">
          <color theme="0" tint="-0.249977111117893"/>
        </vertical>
        <horizontal style="thin">
          <color theme="0" tint="-0.249977111117893"/>
        </horizontal>
      </border>
    </dxf>
    <dxf>
      <border>
        <left style="thin">
          <color theme="0" tint="-0.249977111117893"/>
        </left>
        <right style="thin">
          <color theme="0" tint="-0.249977111117893"/>
        </right>
        <top style="thin">
          <color theme="0" tint="-0.249977111117893"/>
        </top>
        <bottom style="thin">
          <color theme="0" tint="-0.249977111117893"/>
        </bottom>
        <vertical style="thin">
          <color theme="0" tint="-0.249977111117893"/>
        </vertical>
        <horizontal style="thin">
          <color theme="0" tint="-0.249977111117893"/>
        </horizontal>
      </border>
    </dxf>
    <dxf>
      <border>
        <left style="thin">
          <color theme="0" tint="-0.249977111117893"/>
        </left>
        <right style="thin">
          <color theme="0" tint="-0.249977111117893"/>
        </right>
        <top style="thin">
          <color theme="0" tint="-0.249977111117893"/>
        </top>
        <bottom style="thin">
          <color theme="0" tint="-0.249977111117893"/>
        </bottom>
        <vertical style="thin">
          <color theme="0" tint="-0.249977111117893"/>
        </vertical>
        <horizontal style="thin">
          <color theme="0" tint="-0.249977111117893"/>
        </horizontal>
      </border>
    </dxf>
    <dxf>
      <border>
        <left style="thin">
          <color theme="0" tint="-0.249977111117893"/>
        </left>
        <right style="thin">
          <color theme="0" tint="-0.249977111117893"/>
        </right>
        <top style="thin">
          <color theme="0" tint="-0.249977111117893"/>
        </top>
        <bottom style="thin">
          <color theme="0" tint="-0.249977111117893"/>
        </bottom>
        <vertical style="thin">
          <color theme="0" tint="-0.249977111117893"/>
        </vertical>
        <horizontal style="thin">
          <color theme="0" tint="-0.249977111117893"/>
        </horizontal>
      </border>
    </dxf>
    <dxf>
      <border>
        <left style="thin">
          <color theme="0" tint="-0.249977111117893"/>
        </left>
        <right style="thin">
          <color theme="0" tint="-0.249977111117893"/>
        </right>
        <top style="thin">
          <color theme="0" tint="-0.249977111117893"/>
        </top>
        <bottom style="thin">
          <color theme="0" tint="-0.249977111117893"/>
        </bottom>
        <vertical style="thin">
          <color theme="0" tint="-0.249977111117893"/>
        </vertical>
        <horizontal style="thin">
          <color theme="0" tint="-0.249977111117893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alignment wrapText="1" readingOrder="0"/>
    </dxf>
    <dxf>
      <alignment wrapText="1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border>
        <left style="thin">
          <color theme="0" tint="-0.249977111117893"/>
        </left>
        <right style="thin">
          <color theme="0" tint="-0.249977111117893"/>
        </right>
        <top style="thin">
          <color theme="0" tint="-0.249977111117893"/>
        </top>
        <bottom style="thin">
          <color theme="0" tint="-0.249977111117893"/>
        </bottom>
        <vertical style="thin">
          <color theme="0" tint="-0.249977111117893"/>
        </vertical>
        <horizontal style="thin">
          <color theme="0" tint="-0.249977111117893"/>
        </horizontal>
      </border>
    </dxf>
    <dxf>
      <border>
        <left style="thin">
          <color theme="0" tint="-0.249977111117893"/>
        </left>
        <right style="thin">
          <color theme="0" tint="-0.249977111117893"/>
        </right>
        <top style="thin">
          <color theme="0" tint="-0.249977111117893"/>
        </top>
        <bottom style="thin">
          <color theme="0" tint="-0.249977111117893"/>
        </bottom>
        <vertical style="thin">
          <color theme="0" tint="-0.249977111117893"/>
        </vertical>
        <horizontal style="thin">
          <color theme="0" tint="-0.249977111117893"/>
        </horizontal>
      </border>
    </dxf>
    <dxf>
      <border>
        <left style="thin">
          <color theme="0" tint="-0.249977111117893"/>
        </left>
        <right style="thin">
          <color theme="0" tint="-0.249977111117893"/>
        </right>
        <top style="thin">
          <color theme="0" tint="-0.249977111117893"/>
        </top>
        <bottom style="thin">
          <color theme="0" tint="-0.249977111117893"/>
        </bottom>
        <vertical style="thin">
          <color theme="0" tint="-0.249977111117893"/>
        </vertical>
        <horizontal style="thin">
          <color theme="0" tint="-0.249977111117893"/>
        </horizontal>
      </border>
    </dxf>
    <dxf>
      <border>
        <left style="thin">
          <color theme="0" tint="-0.249977111117893"/>
        </left>
        <right style="thin">
          <color theme="0" tint="-0.249977111117893"/>
        </right>
        <top style="thin">
          <color theme="0" tint="-0.249977111117893"/>
        </top>
        <bottom style="thin">
          <color theme="0" tint="-0.249977111117893"/>
        </bottom>
        <vertical style="thin">
          <color theme="0" tint="-0.249977111117893"/>
        </vertical>
        <horizontal style="thin">
          <color theme="0" tint="-0.249977111117893"/>
        </horizontal>
      </border>
    </dxf>
    <dxf>
      <border>
        <left style="thin">
          <color theme="0" tint="-0.249977111117893"/>
        </left>
        <right style="thin">
          <color theme="0" tint="-0.249977111117893"/>
        </right>
        <top style="thin">
          <color theme="0" tint="-0.249977111117893"/>
        </top>
        <bottom style="thin">
          <color theme="0" tint="-0.249977111117893"/>
        </bottom>
        <vertical style="thin">
          <color theme="0" tint="-0.249977111117893"/>
        </vertical>
        <horizontal style="thin">
          <color theme="0" tint="-0.249977111117893"/>
        </horizontal>
      </border>
    </dxf>
    <dxf>
      <border>
        <left style="thin">
          <color theme="0" tint="-0.249977111117893"/>
        </left>
        <right style="thin">
          <color theme="0" tint="-0.249977111117893"/>
        </right>
        <top style="thin">
          <color theme="0" tint="-0.249977111117893"/>
        </top>
        <bottom style="thin">
          <color theme="0" tint="-0.249977111117893"/>
        </bottom>
        <vertical style="thin">
          <color theme="0" tint="-0.249977111117893"/>
        </vertical>
        <horizontal style="thin">
          <color theme="0" tint="-0.249977111117893"/>
        </horizontal>
      </border>
    </dxf>
    <dxf>
      <border>
        <left style="thin">
          <color theme="0" tint="-0.249977111117893"/>
        </left>
        <right style="thin">
          <color theme="0" tint="-0.249977111117893"/>
        </right>
        <top style="thin">
          <color theme="0" tint="-0.249977111117893"/>
        </top>
        <bottom style="thin">
          <color theme="0" tint="-0.249977111117893"/>
        </bottom>
        <vertical style="thin">
          <color theme="0" tint="-0.249977111117893"/>
        </vertical>
        <horizontal style="thin">
          <color theme="0" tint="-0.249977111117893"/>
        </horizontal>
      </border>
    </dxf>
    <dxf>
      <border>
        <left style="thin">
          <color theme="0" tint="-0.249977111117893"/>
        </left>
        <right style="thin">
          <color theme="0" tint="-0.249977111117893"/>
        </right>
        <top style="thin">
          <color theme="0" tint="-0.249977111117893"/>
        </top>
        <bottom style="thin">
          <color theme="0" tint="-0.249977111117893"/>
        </bottom>
        <vertical style="thin">
          <color theme="0" tint="-0.249977111117893"/>
        </vertical>
        <horizontal style="thin">
          <color theme="0" tint="-0.249977111117893"/>
        </horizontal>
      </border>
    </dxf>
    <dxf>
      <border>
        <left style="thin">
          <color theme="0" tint="-0.249977111117893"/>
        </left>
        <right style="thin">
          <color theme="0" tint="-0.249977111117893"/>
        </right>
        <top style="thin">
          <color theme="0" tint="-0.249977111117893"/>
        </top>
        <bottom style="thin">
          <color theme="0" tint="-0.249977111117893"/>
        </bottom>
        <vertical style="thin">
          <color theme="0" tint="-0.249977111117893"/>
        </vertical>
        <horizontal style="thin">
          <color theme="0" tint="-0.249977111117893"/>
        </horizontal>
      </border>
    </dxf>
    <dxf>
      <border>
        <left style="thin">
          <color theme="0" tint="-0.249977111117893"/>
        </left>
        <right style="thin">
          <color theme="0" tint="-0.249977111117893"/>
        </right>
        <top style="thin">
          <color theme="0" tint="-0.249977111117893"/>
        </top>
        <bottom style="thin">
          <color theme="0" tint="-0.249977111117893"/>
        </bottom>
        <vertical style="thin">
          <color theme="0" tint="-0.249977111117893"/>
        </vertical>
        <horizontal style="thin">
          <color theme="0" tint="-0.249977111117893"/>
        </horizontal>
      </border>
    </dxf>
    <dxf>
      <border>
        <left style="thin">
          <color theme="0" tint="-0.249977111117893"/>
        </left>
        <right style="thin">
          <color theme="0" tint="-0.249977111117893"/>
        </right>
        <top style="thin">
          <color theme="0" tint="-0.249977111117893"/>
        </top>
        <bottom style="thin">
          <color theme="0" tint="-0.249977111117893"/>
        </bottom>
        <vertical style="thin">
          <color theme="0" tint="-0.249977111117893"/>
        </vertical>
        <horizontal style="thin">
          <color theme="0" tint="-0.249977111117893"/>
        </horizontal>
      </border>
    </dxf>
    <dxf>
      <border>
        <left style="thin">
          <color theme="0" tint="-0.249977111117893"/>
        </left>
        <right style="thin">
          <color theme="0" tint="-0.249977111117893"/>
        </right>
        <top style="thin">
          <color theme="0" tint="-0.249977111117893"/>
        </top>
        <bottom style="thin">
          <color theme="0" tint="-0.249977111117893"/>
        </bottom>
        <vertical style="thin">
          <color theme="0" tint="-0.249977111117893"/>
        </vertical>
        <horizontal style="thin">
          <color theme="0" tint="-0.249977111117893"/>
        </horizontal>
      </border>
    </dxf>
    <dxf>
      <border>
        <left style="thin">
          <color theme="0" tint="-0.249977111117893"/>
        </left>
        <right style="thin">
          <color theme="0" tint="-0.249977111117893"/>
        </right>
        <top style="thin">
          <color theme="0" tint="-0.249977111117893"/>
        </top>
        <bottom style="thin">
          <color theme="0" tint="-0.249977111117893"/>
        </bottom>
        <vertical style="thin">
          <color theme="0" tint="-0.249977111117893"/>
        </vertical>
        <horizontal style="thin">
          <color theme="0" tint="-0.249977111117893"/>
        </horizontal>
      </border>
    </dxf>
    <dxf>
      <border>
        <left style="thin">
          <color theme="0" tint="-0.249977111117893"/>
        </left>
        <right style="thin">
          <color theme="0" tint="-0.249977111117893"/>
        </right>
        <top style="thin">
          <color theme="0" tint="-0.249977111117893"/>
        </top>
        <bottom style="thin">
          <color theme="0" tint="-0.249977111117893"/>
        </bottom>
        <vertical style="thin">
          <color theme="0" tint="-0.249977111117893"/>
        </vertical>
        <horizontal style="thin">
          <color theme="0" tint="-0.249977111117893"/>
        </horizontal>
      </border>
    </dxf>
    <dxf>
      <border>
        <left style="thin">
          <color theme="0" tint="-0.249977111117893"/>
        </left>
        <right style="thin">
          <color theme="0" tint="-0.249977111117893"/>
        </right>
        <top style="thin">
          <color theme="0" tint="-0.249977111117893"/>
        </top>
        <bottom style="thin">
          <color theme="0" tint="-0.249977111117893"/>
        </bottom>
        <vertical style="thin">
          <color theme="0" tint="-0.249977111117893"/>
        </vertical>
        <horizontal style="thin">
          <color theme="0" tint="-0.249977111117893"/>
        </horizontal>
      </border>
    </dxf>
    <dxf>
      <border>
        <left style="thin">
          <color theme="0" tint="-0.249977111117893"/>
        </left>
        <right style="thin">
          <color theme="0" tint="-0.249977111117893"/>
        </right>
        <top style="thin">
          <color theme="0" tint="-0.249977111117893"/>
        </top>
        <bottom style="thin">
          <color theme="0" tint="-0.249977111117893"/>
        </bottom>
        <vertical style="thin">
          <color theme="0" tint="-0.249977111117893"/>
        </vertical>
        <horizontal style="thin">
          <color theme="0" tint="-0.249977111117893"/>
        </horizontal>
      </border>
    </dxf>
    <dxf>
      <border>
        <left style="thin">
          <color theme="0" tint="-0.249977111117893"/>
        </left>
        <right style="thin">
          <color theme="0" tint="-0.249977111117893"/>
        </right>
        <top style="thin">
          <color theme="0" tint="-0.249977111117893"/>
        </top>
        <bottom style="thin">
          <color theme="0" tint="-0.249977111117893"/>
        </bottom>
        <vertical style="thin">
          <color theme="0" tint="-0.249977111117893"/>
        </vertical>
        <horizontal style="thin">
          <color theme="0" tint="-0.249977111117893"/>
        </horizontal>
      </border>
    </dxf>
    <dxf>
      <border>
        <left style="thin">
          <color theme="0" tint="-0.249977111117893"/>
        </left>
        <right style="thin">
          <color theme="0" tint="-0.249977111117893"/>
        </right>
        <top style="thin">
          <color theme="0" tint="-0.249977111117893"/>
        </top>
        <bottom style="thin">
          <color theme="0" tint="-0.249977111117893"/>
        </bottom>
        <vertical style="thin">
          <color theme="0" tint="-0.249977111117893"/>
        </vertical>
        <horizontal style="thin">
          <color theme="0" tint="-0.249977111117893"/>
        </horizontal>
      </border>
    </dxf>
    <dxf>
      <border>
        <left style="thin">
          <color theme="0" tint="-0.249977111117893"/>
        </left>
        <right style="thin">
          <color theme="0" tint="-0.249977111117893"/>
        </right>
        <top style="thin">
          <color theme="0" tint="-0.249977111117893"/>
        </top>
        <bottom style="thin">
          <color theme="0" tint="-0.249977111117893"/>
        </bottom>
        <vertical style="thin">
          <color theme="0" tint="-0.249977111117893"/>
        </vertical>
        <horizontal style="thin">
          <color theme="0" tint="-0.249977111117893"/>
        </horizontal>
      </border>
    </dxf>
    <dxf>
      <border>
        <left style="thin">
          <color theme="0" tint="-0.249977111117893"/>
        </left>
        <right style="thin">
          <color theme="0" tint="-0.249977111117893"/>
        </right>
        <top style="thin">
          <color theme="0" tint="-0.249977111117893"/>
        </top>
        <bottom style="thin">
          <color theme="0" tint="-0.249977111117893"/>
        </bottom>
        <vertical style="thin">
          <color theme="0" tint="-0.249977111117893"/>
        </vertical>
        <horizontal style="thin">
          <color theme="0" tint="-0.249977111117893"/>
        </horizontal>
      </border>
    </dxf>
    <dxf>
      <border>
        <left style="thin">
          <color theme="0" tint="-0.249977111117893"/>
        </left>
        <right style="thin">
          <color theme="0" tint="-0.249977111117893"/>
        </right>
        <top style="thin">
          <color theme="0" tint="-0.249977111117893"/>
        </top>
        <bottom style="thin">
          <color theme="0" tint="-0.249977111117893"/>
        </bottom>
        <vertical style="thin">
          <color theme="0" tint="-0.249977111117893"/>
        </vertical>
        <horizontal style="thin">
          <color theme="0" tint="-0.249977111117893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alignment wrapText="1" readingOrder="0"/>
    </dxf>
    <dxf>
      <alignment wrapText="1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border>
        <left style="thin">
          <color theme="0" tint="-0.249977111117893"/>
        </left>
        <right style="thin">
          <color theme="0" tint="-0.249977111117893"/>
        </right>
        <top style="thin">
          <color theme="0" tint="-0.249977111117893"/>
        </top>
        <bottom style="thin">
          <color theme="0" tint="-0.249977111117893"/>
        </bottom>
        <vertical style="thin">
          <color theme="0" tint="-0.249977111117893"/>
        </vertical>
        <horizontal style="thin">
          <color theme="0" tint="-0.249977111117893"/>
        </horizontal>
      </border>
    </dxf>
    <dxf>
      <border>
        <left style="thin">
          <color theme="0" tint="-0.249977111117893"/>
        </left>
        <right style="thin">
          <color theme="0" tint="-0.249977111117893"/>
        </right>
        <top style="thin">
          <color theme="0" tint="-0.249977111117893"/>
        </top>
        <bottom style="thin">
          <color theme="0" tint="-0.249977111117893"/>
        </bottom>
        <vertical style="thin">
          <color theme="0" tint="-0.249977111117893"/>
        </vertical>
        <horizontal style="thin">
          <color theme="0" tint="-0.249977111117893"/>
        </horizontal>
      </border>
    </dxf>
    <dxf>
      <border>
        <left style="thin">
          <color theme="0" tint="-0.249977111117893"/>
        </left>
        <right style="thin">
          <color theme="0" tint="-0.249977111117893"/>
        </right>
        <top style="thin">
          <color theme="0" tint="-0.249977111117893"/>
        </top>
        <bottom style="thin">
          <color theme="0" tint="-0.249977111117893"/>
        </bottom>
        <vertical style="thin">
          <color theme="0" tint="-0.249977111117893"/>
        </vertical>
        <horizontal style="thin">
          <color theme="0" tint="-0.249977111117893"/>
        </horizontal>
      </border>
    </dxf>
    <dxf>
      <border>
        <left style="thin">
          <color theme="0" tint="-0.249977111117893"/>
        </left>
        <right style="thin">
          <color theme="0" tint="-0.249977111117893"/>
        </right>
        <top style="thin">
          <color theme="0" tint="-0.249977111117893"/>
        </top>
        <bottom style="thin">
          <color theme="0" tint="-0.249977111117893"/>
        </bottom>
        <vertical style="thin">
          <color theme="0" tint="-0.249977111117893"/>
        </vertical>
        <horizontal style="thin">
          <color theme="0" tint="-0.249977111117893"/>
        </horizontal>
      </border>
    </dxf>
    <dxf>
      <border>
        <left style="thin">
          <color theme="0" tint="-0.249977111117893"/>
        </left>
        <right style="thin">
          <color theme="0" tint="-0.249977111117893"/>
        </right>
        <top style="thin">
          <color theme="0" tint="-0.249977111117893"/>
        </top>
        <bottom style="thin">
          <color theme="0" tint="-0.249977111117893"/>
        </bottom>
        <vertical style="thin">
          <color theme="0" tint="-0.249977111117893"/>
        </vertical>
        <horizontal style="thin">
          <color theme="0" tint="-0.249977111117893"/>
        </horizontal>
      </border>
    </dxf>
    <dxf>
      <border>
        <left style="thin">
          <color theme="0" tint="-0.249977111117893"/>
        </left>
        <right style="thin">
          <color theme="0" tint="-0.249977111117893"/>
        </right>
        <top style="thin">
          <color theme="0" tint="-0.249977111117893"/>
        </top>
        <bottom style="thin">
          <color theme="0" tint="-0.249977111117893"/>
        </bottom>
        <vertical style="thin">
          <color theme="0" tint="-0.249977111117893"/>
        </vertical>
        <horizontal style="thin">
          <color theme="0" tint="-0.249977111117893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alignment wrapText="1" readingOrder="0"/>
    </dxf>
    <dxf>
      <alignment wrapText="1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border>
        <left style="thin">
          <color theme="0" tint="-0.249977111117893"/>
        </left>
        <right style="thin">
          <color theme="0" tint="-0.249977111117893"/>
        </right>
        <top style="thin">
          <color theme="0" tint="-0.249977111117893"/>
        </top>
        <bottom style="thin">
          <color theme="0" tint="-0.249977111117893"/>
        </bottom>
        <vertical style="thin">
          <color theme="0" tint="-0.249977111117893"/>
        </vertical>
        <horizontal style="thin">
          <color theme="0" tint="-0.249977111117893"/>
        </horizontal>
      </border>
    </dxf>
    <dxf>
      <border>
        <left style="thin">
          <color theme="0" tint="-0.249977111117893"/>
        </left>
        <right style="thin">
          <color theme="0" tint="-0.249977111117893"/>
        </right>
        <top style="thin">
          <color theme="0" tint="-0.249977111117893"/>
        </top>
        <bottom style="thin">
          <color theme="0" tint="-0.249977111117893"/>
        </bottom>
        <vertical style="thin">
          <color theme="0" tint="-0.249977111117893"/>
        </vertical>
        <horizontal style="thin">
          <color theme="0" tint="-0.249977111117893"/>
        </horizontal>
      </border>
    </dxf>
    <dxf>
      <border>
        <left style="thin">
          <color theme="0" tint="-0.249977111117893"/>
        </left>
        <right style="thin">
          <color theme="0" tint="-0.249977111117893"/>
        </right>
        <top style="thin">
          <color theme="0" tint="-0.249977111117893"/>
        </top>
        <bottom style="thin">
          <color theme="0" tint="-0.249977111117893"/>
        </bottom>
        <vertical style="thin">
          <color theme="0" tint="-0.249977111117893"/>
        </vertical>
        <horizontal style="thin">
          <color theme="0" tint="-0.249977111117893"/>
        </horizontal>
      </border>
    </dxf>
    <dxf>
      <border>
        <left style="thin">
          <color theme="0" tint="-0.249977111117893"/>
        </left>
        <right style="thin">
          <color theme="0" tint="-0.249977111117893"/>
        </right>
        <top style="thin">
          <color theme="0" tint="-0.249977111117893"/>
        </top>
        <bottom style="thin">
          <color theme="0" tint="-0.249977111117893"/>
        </bottom>
        <vertical style="thin">
          <color theme="0" tint="-0.249977111117893"/>
        </vertical>
        <horizontal style="thin">
          <color theme="0" tint="-0.249977111117893"/>
        </horizontal>
      </border>
    </dxf>
    <dxf>
      <border>
        <left style="thin">
          <color theme="0" tint="-0.249977111117893"/>
        </left>
        <right style="thin">
          <color theme="0" tint="-0.249977111117893"/>
        </right>
        <top style="thin">
          <color theme="0" tint="-0.249977111117893"/>
        </top>
        <bottom style="thin">
          <color theme="0" tint="-0.249977111117893"/>
        </bottom>
        <vertical style="thin">
          <color theme="0" tint="-0.249977111117893"/>
        </vertical>
        <horizontal style="thin">
          <color theme="0" tint="-0.249977111117893"/>
        </horizontal>
      </border>
    </dxf>
    <dxf>
      <border>
        <left style="thin">
          <color theme="0" tint="-0.249977111117893"/>
        </left>
        <right style="thin">
          <color theme="0" tint="-0.249977111117893"/>
        </right>
        <top style="thin">
          <color theme="0" tint="-0.249977111117893"/>
        </top>
        <bottom style="thin">
          <color theme="0" tint="-0.249977111117893"/>
        </bottom>
        <vertical style="thin">
          <color theme="0" tint="-0.249977111117893"/>
        </vertical>
        <horizontal style="thin">
          <color theme="0" tint="-0.249977111117893"/>
        </horizontal>
      </border>
    </dxf>
    <dxf>
      <border>
        <left style="thin">
          <color theme="0" tint="-0.249977111117893"/>
        </left>
        <right style="thin">
          <color theme="0" tint="-0.249977111117893"/>
        </right>
        <top style="thin">
          <color theme="0" tint="-0.249977111117893"/>
        </top>
        <bottom style="thin">
          <color theme="0" tint="-0.249977111117893"/>
        </bottom>
        <vertical style="thin">
          <color theme="0" tint="-0.249977111117893"/>
        </vertical>
        <horizontal style="thin">
          <color theme="0" tint="-0.249977111117893"/>
        </horizontal>
      </border>
    </dxf>
    <dxf>
      <border>
        <left style="thin">
          <color theme="0" tint="-0.249977111117893"/>
        </left>
        <right style="thin">
          <color theme="0" tint="-0.249977111117893"/>
        </right>
        <top style="thin">
          <color theme="0" tint="-0.249977111117893"/>
        </top>
        <bottom style="thin">
          <color theme="0" tint="-0.249977111117893"/>
        </bottom>
        <vertical style="thin">
          <color theme="0" tint="-0.249977111117893"/>
        </vertical>
        <horizontal style="thin">
          <color theme="0" tint="-0.249977111117893"/>
        </horizontal>
      </border>
    </dxf>
    <dxf>
      <border>
        <left style="thin">
          <color theme="0" tint="-0.249977111117893"/>
        </left>
        <right style="thin">
          <color theme="0" tint="-0.249977111117893"/>
        </right>
        <top style="thin">
          <color theme="0" tint="-0.249977111117893"/>
        </top>
        <bottom style="thin">
          <color theme="0" tint="-0.249977111117893"/>
        </bottom>
        <vertical style="thin">
          <color theme="0" tint="-0.249977111117893"/>
        </vertical>
        <horizontal style="thin">
          <color theme="0" tint="-0.249977111117893"/>
        </horizontal>
      </border>
    </dxf>
    <dxf>
      <border>
        <left style="thin">
          <color theme="0" tint="-0.249977111117893"/>
        </left>
        <right style="thin">
          <color theme="0" tint="-0.249977111117893"/>
        </right>
        <top style="thin">
          <color theme="0" tint="-0.249977111117893"/>
        </top>
        <bottom style="thin">
          <color theme="0" tint="-0.249977111117893"/>
        </bottom>
        <vertical style="thin">
          <color theme="0" tint="-0.249977111117893"/>
        </vertical>
        <horizontal style="thin">
          <color theme="0" tint="-0.249977111117893"/>
        </horizontal>
      </border>
    </dxf>
    <dxf>
      <border>
        <left style="thin">
          <color theme="0" tint="-0.249977111117893"/>
        </left>
        <right style="thin">
          <color theme="0" tint="-0.249977111117893"/>
        </right>
        <top style="thin">
          <color theme="0" tint="-0.249977111117893"/>
        </top>
        <bottom style="thin">
          <color theme="0" tint="-0.249977111117893"/>
        </bottom>
        <vertical style="thin">
          <color theme="0" tint="-0.249977111117893"/>
        </vertical>
        <horizontal style="thin">
          <color theme="0" tint="-0.249977111117893"/>
        </horizontal>
      </border>
    </dxf>
    <dxf>
      <border>
        <left style="thin">
          <color theme="0" tint="-0.249977111117893"/>
        </left>
        <right style="thin">
          <color theme="0" tint="-0.249977111117893"/>
        </right>
        <top style="thin">
          <color theme="0" tint="-0.249977111117893"/>
        </top>
        <bottom style="thin">
          <color theme="0" tint="-0.249977111117893"/>
        </bottom>
        <vertical style="thin">
          <color theme="0" tint="-0.249977111117893"/>
        </vertical>
        <horizontal style="thin">
          <color theme="0" tint="-0.249977111117893"/>
        </horizontal>
      </border>
    </dxf>
    <dxf>
      <border>
        <left style="thin">
          <color theme="0" tint="-0.249977111117893"/>
        </left>
        <right style="thin">
          <color theme="0" tint="-0.249977111117893"/>
        </right>
        <top style="thin">
          <color theme="0" tint="-0.249977111117893"/>
        </top>
        <bottom style="thin">
          <color theme="0" tint="-0.249977111117893"/>
        </bottom>
        <vertical style="thin">
          <color theme="0" tint="-0.249977111117893"/>
        </vertical>
        <horizontal style="thin">
          <color theme="0" tint="-0.249977111117893"/>
        </horizontal>
      </border>
    </dxf>
    <dxf>
      <border>
        <left style="thin">
          <color theme="0" tint="-0.249977111117893"/>
        </left>
        <right style="thin">
          <color theme="0" tint="-0.249977111117893"/>
        </right>
        <top style="thin">
          <color theme="0" tint="-0.249977111117893"/>
        </top>
        <bottom style="thin">
          <color theme="0" tint="-0.249977111117893"/>
        </bottom>
        <vertical style="thin">
          <color theme="0" tint="-0.249977111117893"/>
        </vertical>
        <horizontal style="thin">
          <color theme="0" tint="-0.249977111117893"/>
        </horizontal>
      </border>
    </dxf>
    <dxf>
      <border>
        <left style="thin">
          <color theme="0" tint="-0.249977111117893"/>
        </left>
        <right style="thin">
          <color theme="0" tint="-0.249977111117893"/>
        </right>
        <top style="thin">
          <color theme="0" tint="-0.249977111117893"/>
        </top>
        <bottom style="thin">
          <color theme="0" tint="-0.249977111117893"/>
        </bottom>
        <vertical style="thin">
          <color theme="0" tint="-0.249977111117893"/>
        </vertical>
        <horizontal style="thin">
          <color theme="0" tint="-0.249977111117893"/>
        </horizontal>
      </border>
    </dxf>
    <dxf>
      <border>
        <left style="thin">
          <color theme="0" tint="-0.249977111117893"/>
        </left>
        <right style="thin">
          <color theme="0" tint="-0.249977111117893"/>
        </right>
        <top style="thin">
          <color theme="0" tint="-0.249977111117893"/>
        </top>
        <bottom style="thin">
          <color theme="0" tint="-0.249977111117893"/>
        </bottom>
        <vertical style="thin">
          <color theme="0" tint="-0.249977111117893"/>
        </vertical>
        <horizontal style="thin">
          <color theme="0" tint="-0.249977111117893"/>
        </horizontal>
      </border>
    </dxf>
    <dxf>
      <border>
        <left style="thin">
          <color theme="0" tint="-0.249977111117893"/>
        </left>
        <right style="thin">
          <color theme="0" tint="-0.249977111117893"/>
        </right>
        <top style="thin">
          <color theme="0" tint="-0.249977111117893"/>
        </top>
        <bottom style="thin">
          <color theme="0" tint="-0.249977111117893"/>
        </bottom>
        <vertical style="thin">
          <color theme="0" tint="-0.249977111117893"/>
        </vertical>
        <horizontal style="thin">
          <color theme="0" tint="-0.249977111117893"/>
        </horizontal>
      </border>
    </dxf>
    <dxf>
      <border>
        <left style="thin">
          <color theme="0" tint="-0.249977111117893"/>
        </left>
        <right style="thin">
          <color theme="0" tint="-0.249977111117893"/>
        </right>
        <top style="thin">
          <color theme="0" tint="-0.249977111117893"/>
        </top>
        <bottom style="thin">
          <color theme="0" tint="-0.249977111117893"/>
        </bottom>
        <vertical style="thin">
          <color theme="0" tint="-0.249977111117893"/>
        </vertical>
        <horizontal style="thin">
          <color theme="0" tint="-0.249977111117893"/>
        </horizontal>
      </border>
    </dxf>
    <dxf>
      <border>
        <left style="thin">
          <color theme="0" tint="-0.249977111117893"/>
        </left>
        <right style="thin">
          <color theme="0" tint="-0.249977111117893"/>
        </right>
        <top style="thin">
          <color theme="0" tint="-0.249977111117893"/>
        </top>
        <bottom style="thin">
          <color theme="0" tint="-0.249977111117893"/>
        </bottom>
        <vertical style="thin">
          <color theme="0" tint="-0.249977111117893"/>
        </vertical>
        <horizontal style="thin">
          <color theme="0" tint="-0.249977111117893"/>
        </horizontal>
      </border>
    </dxf>
    <dxf>
      <border>
        <left style="thin">
          <color theme="0" tint="-0.249977111117893"/>
        </left>
        <right style="thin">
          <color theme="0" tint="-0.249977111117893"/>
        </right>
        <top style="thin">
          <color theme="0" tint="-0.249977111117893"/>
        </top>
        <bottom style="thin">
          <color theme="0" tint="-0.249977111117893"/>
        </bottom>
        <vertical style="thin">
          <color theme="0" tint="-0.249977111117893"/>
        </vertical>
        <horizontal style="thin">
          <color theme="0" tint="-0.249977111117893"/>
        </horizontal>
      </border>
    </dxf>
    <dxf>
      <border>
        <left style="thin">
          <color theme="0" tint="-0.249977111117893"/>
        </left>
        <right style="thin">
          <color theme="0" tint="-0.249977111117893"/>
        </right>
        <top style="thin">
          <color theme="0" tint="-0.249977111117893"/>
        </top>
        <bottom style="thin">
          <color theme="0" tint="-0.249977111117893"/>
        </bottom>
        <vertical style="thin">
          <color theme="0" tint="-0.249977111117893"/>
        </vertical>
        <horizontal style="thin">
          <color theme="0" tint="-0.249977111117893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alignment wrapText="1" readingOrder="0"/>
    </dxf>
    <dxf>
      <alignment wrapText="1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border>
        <left style="thin">
          <color theme="0" tint="-0.249977111117893"/>
        </left>
        <right style="thin">
          <color theme="0" tint="-0.249977111117893"/>
        </right>
        <top style="thin">
          <color theme="0" tint="-0.249977111117893"/>
        </top>
        <bottom style="thin">
          <color theme="0" tint="-0.249977111117893"/>
        </bottom>
        <vertical style="thin">
          <color theme="0" tint="-0.249977111117893"/>
        </vertical>
        <horizontal style="thin">
          <color theme="0" tint="-0.249977111117893"/>
        </horizontal>
      </border>
    </dxf>
    <dxf>
      <border>
        <left style="thin">
          <color theme="0" tint="-0.249977111117893"/>
        </left>
        <right style="thin">
          <color theme="0" tint="-0.249977111117893"/>
        </right>
        <top style="thin">
          <color theme="0" tint="-0.249977111117893"/>
        </top>
        <bottom style="thin">
          <color theme="0" tint="-0.249977111117893"/>
        </bottom>
        <vertical style="thin">
          <color theme="0" tint="-0.249977111117893"/>
        </vertical>
        <horizontal style="thin">
          <color theme="0" tint="-0.249977111117893"/>
        </horizontal>
      </border>
    </dxf>
    <dxf>
      <border>
        <left style="thin">
          <color theme="0" tint="-0.249977111117893"/>
        </left>
        <right style="thin">
          <color theme="0" tint="-0.249977111117893"/>
        </right>
        <top style="thin">
          <color theme="0" tint="-0.249977111117893"/>
        </top>
        <bottom style="thin">
          <color theme="0" tint="-0.249977111117893"/>
        </bottom>
        <vertical style="thin">
          <color theme="0" tint="-0.249977111117893"/>
        </vertical>
        <horizontal style="thin">
          <color theme="0" tint="-0.249977111117893"/>
        </horizontal>
      </border>
    </dxf>
    <dxf>
      <border>
        <left style="thin">
          <color theme="0" tint="-0.249977111117893"/>
        </left>
        <right style="thin">
          <color theme="0" tint="-0.249977111117893"/>
        </right>
        <top style="thin">
          <color theme="0" tint="-0.249977111117893"/>
        </top>
        <bottom style="thin">
          <color theme="0" tint="-0.249977111117893"/>
        </bottom>
        <vertical style="thin">
          <color theme="0" tint="-0.249977111117893"/>
        </vertical>
        <horizontal style="thin">
          <color theme="0" tint="-0.249977111117893"/>
        </horizontal>
      </border>
    </dxf>
    <dxf>
      <border>
        <left style="thin">
          <color theme="0" tint="-0.249977111117893"/>
        </left>
        <right style="thin">
          <color theme="0" tint="-0.249977111117893"/>
        </right>
        <top style="thin">
          <color theme="0" tint="-0.249977111117893"/>
        </top>
        <bottom style="thin">
          <color theme="0" tint="-0.249977111117893"/>
        </bottom>
        <vertical style="thin">
          <color theme="0" tint="-0.249977111117893"/>
        </vertical>
        <horizontal style="thin">
          <color theme="0" tint="-0.249977111117893"/>
        </horizontal>
      </border>
    </dxf>
    <dxf>
      <border>
        <left style="thin">
          <color theme="0" tint="-0.249977111117893"/>
        </left>
        <right style="thin">
          <color theme="0" tint="-0.249977111117893"/>
        </right>
        <top style="thin">
          <color theme="0" tint="-0.249977111117893"/>
        </top>
        <bottom style="thin">
          <color theme="0" tint="-0.249977111117893"/>
        </bottom>
        <vertical style="thin">
          <color theme="0" tint="-0.249977111117893"/>
        </vertical>
        <horizontal style="thin">
          <color theme="0" tint="-0.249977111117893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alignment wrapText="1" readingOrder="0"/>
    </dxf>
    <dxf>
      <alignment wrapText="1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border>
        <left style="thin">
          <color theme="0" tint="-0.249977111117893"/>
        </left>
        <right style="thin">
          <color theme="0" tint="-0.249977111117893"/>
        </right>
        <top style="thin">
          <color theme="0" tint="-0.249977111117893"/>
        </top>
        <bottom style="thin">
          <color theme="0" tint="-0.249977111117893"/>
        </bottom>
        <vertical style="thin">
          <color theme="0" tint="-0.249977111117893"/>
        </vertical>
        <horizontal style="thin">
          <color theme="0" tint="-0.249977111117893"/>
        </horizontal>
      </border>
    </dxf>
    <dxf>
      <border>
        <left style="thin">
          <color theme="0" tint="-0.249977111117893"/>
        </left>
        <right style="thin">
          <color theme="0" tint="-0.249977111117893"/>
        </right>
        <top style="thin">
          <color theme="0" tint="-0.249977111117893"/>
        </top>
        <bottom style="thin">
          <color theme="0" tint="-0.249977111117893"/>
        </bottom>
        <vertical style="thin">
          <color theme="0" tint="-0.249977111117893"/>
        </vertical>
        <horizontal style="thin">
          <color theme="0" tint="-0.249977111117893"/>
        </horizontal>
      </border>
    </dxf>
    <dxf>
      <border>
        <left style="thin">
          <color theme="0" tint="-0.249977111117893"/>
        </left>
        <right style="thin">
          <color theme="0" tint="-0.249977111117893"/>
        </right>
        <top style="thin">
          <color theme="0" tint="-0.249977111117893"/>
        </top>
        <bottom style="thin">
          <color theme="0" tint="-0.249977111117893"/>
        </bottom>
        <vertical style="thin">
          <color theme="0" tint="-0.249977111117893"/>
        </vertical>
        <horizontal style="thin">
          <color theme="0" tint="-0.249977111117893"/>
        </horizontal>
      </border>
    </dxf>
    <dxf>
      <border>
        <left style="thin">
          <color theme="0" tint="-0.249977111117893"/>
        </left>
        <right style="thin">
          <color theme="0" tint="-0.249977111117893"/>
        </right>
        <top style="thin">
          <color theme="0" tint="-0.249977111117893"/>
        </top>
        <bottom style="thin">
          <color theme="0" tint="-0.249977111117893"/>
        </bottom>
        <vertical style="thin">
          <color theme="0" tint="-0.249977111117893"/>
        </vertical>
        <horizontal style="thin">
          <color theme="0" tint="-0.249977111117893"/>
        </horizontal>
      </border>
    </dxf>
    <dxf>
      <border>
        <left style="thin">
          <color theme="0" tint="-0.249977111117893"/>
        </left>
        <right style="thin">
          <color theme="0" tint="-0.249977111117893"/>
        </right>
        <top style="thin">
          <color theme="0" tint="-0.249977111117893"/>
        </top>
        <bottom style="thin">
          <color theme="0" tint="-0.249977111117893"/>
        </bottom>
        <vertical style="thin">
          <color theme="0" tint="-0.249977111117893"/>
        </vertical>
        <horizontal style="thin">
          <color theme="0" tint="-0.249977111117893"/>
        </horizontal>
      </border>
    </dxf>
    <dxf>
      <border>
        <left style="thin">
          <color theme="0" tint="-0.249977111117893"/>
        </left>
        <right style="thin">
          <color theme="0" tint="-0.249977111117893"/>
        </right>
        <top style="thin">
          <color theme="0" tint="-0.249977111117893"/>
        </top>
        <bottom style="thin">
          <color theme="0" tint="-0.249977111117893"/>
        </bottom>
        <vertical style="thin">
          <color theme="0" tint="-0.249977111117893"/>
        </vertical>
        <horizontal style="thin">
          <color theme="0" tint="-0.249977111117893"/>
        </horizontal>
      </border>
    </dxf>
    <dxf>
      <border>
        <left style="thin">
          <color theme="0" tint="-0.249977111117893"/>
        </left>
        <right style="thin">
          <color theme="0" tint="-0.249977111117893"/>
        </right>
        <top style="thin">
          <color theme="0" tint="-0.249977111117893"/>
        </top>
        <bottom style="thin">
          <color theme="0" tint="-0.249977111117893"/>
        </bottom>
        <vertical style="thin">
          <color theme="0" tint="-0.249977111117893"/>
        </vertical>
        <horizontal style="thin">
          <color theme="0" tint="-0.249977111117893"/>
        </horizontal>
      </border>
    </dxf>
    <dxf>
      <border>
        <left style="thin">
          <color theme="0" tint="-0.249977111117893"/>
        </left>
        <right style="thin">
          <color theme="0" tint="-0.249977111117893"/>
        </right>
        <top style="thin">
          <color theme="0" tint="-0.249977111117893"/>
        </top>
        <bottom style="thin">
          <color theme="0" tint="-0.249977111117893"/>
        </bottom>
        <vertical style="thin">
          <color theme="0" tint="-0.249977111117893"/>
        </vertical>
        <horizontal style="thin">
          <color theme="0" tint="-0.249977111117893"/>
        </horizontal>
      </border>
    </dxf>
    <dxf>
      <border>
        <left style="thin">
          <color theme="0" tint="-0.249977111117893"/>
        </left>
        <right style="thin">
          <color theme="0" tint="-0.249977111117893"/>
        </right>
        <top style="thin">
          <color theme="0" tint="-0.249977111117893"/>
        </top>
        <bottom style="thin">
          <color theme="0" tint="-0.249977111117893"/>
        </bottom>
        <vertical style="thin">
          <color theme="0" tint="-0.249977111117893"/>
        </vertical>
        <horizontal style="thin">
          <color theme="0" tint="-0.249977111117893"/>
        </horizontal>
      </border>
    </dxf>
    <dxf>
      <border>
        <left style="thin">
          <color theme="0" tint="-0.249977111117893"/>
        </left>
        <right style="thin">
          <color theme="0" tint="-0.249977111117893"/>
        </right>
        <top style="thin">
          <color theme="0" tint="-0.249977111117893"/>
        </top>
        <bottom style="thin">
          <color theme="0" tint="-0.249977111117893"/>
        </bottom>
        <vertical style="thin">
          <color theme="0" tint="-0.249977111117893"/>
        </vertical>
        <horizontal style="thin">
          <color theme="0" tint="-0.249977111117893"/>
        </horizontal>
      </border>
    </dxf>
    <dxf>
      <border>
        <left style="thin">
          <color theme="0" tint="-0.249977111117893"/>
        </left>
        <right style="thin">
          <color theme="0" tint="-0.249977111117893"/>
        </right>
        <top style="thin">
          <color theme="0" tint="-0.249977111117893"/>
        </top>
        <bottom style="thin">
          <color theme="0" tint="-0.249977111117893"/>
        </bottom>
        <vertical style="thin">
          <color theme="0" tint="-0.249977111117893"/>
        </vertical>
        <horizontal style="thin">
          <color theme="0" tint="-0.249977111117893"/>
        </horizontal>
      </border>
    </dxf>
    <dxf>
      <border>
        <left style="thin">
          <color theme="0" tint="-0.249977111117893"/>
        </left>
        <right style="thin">
          <color theme="0" tint="-0.249977111117893"/>
        </right>
        <top style="thin">
          <color theme="0" tint="-0.249977111117893"/>
        </top>
        <bottom style="thin">
          <color theme="0" tint="-0.249977111117893"/>
        </bottom>
        <vertical style="thin">
          <color theme="0" tint="-0.249977111117893"/>
        </vertical>
        <horizontal style="thin">
          <color theme="0" tint="-0.249977111117893"/>
        </horizontal>
      </border>
    </dxf>
    <dxf>
      <border>
        <left style="thin">
          <color theme="0" tint="-0.249977111117893"/>
        </left>
        <right style="thin">
          <color theme="0" tint="-0.249977111117893"/>
        </right>
        <top style="thin">
          <color theme="0" tint="-0.249977111117893"/>
        </top>
        <bottom style="thin">
          <color theme="0" tint="-0.249977111117893"/>
        </bottom>
        <vertical style="thin">
          <color theme="0" tint="-0.249977111117893"/>
        </vertical>
        <horizontal style="thin">
          <color theme="0" tint="-0.249977111117893"/>
        </horizontal>
      </border>
    </dxf>
    <dxf>
      <border>
        <left style="thin">
          <color theme="0" tint="-0.249977111117893"/>
        </left>
        <right style="thin">
          <color theme="0" tint="-0.249977111117893"/>
        </right>
        <top style="thin">
          <color theme="0" tint="-0.249977111117893"/>
        </top>
        <bottom style="thin">
          <color theme="0" tint="-0.249977111117893"/>
        </bottom>
        <vertical style="thin">
          <color theme="0" tint="-0.249977111117893"/>
        </vertical>
        <horizontal style="thin">
          <color theme="0" tint="-0.249977111117893"/>
        </horizontal>
      </border>
    </dxf>
    <dxf>
      <border>
        <left style="thin">
          <color theme="0" tint="-0.249977111117893"/>
        </left>
        <right style="thin">
          <color theme="0" tint="-0.249977111117893"/>
        </right>
        <top style="thin">
          <color theme="0" tint="-0.249977111117893"/>
        </top>
        <bottom style="thin">
          <color theme="0" tint="-0.249977111117893"/>
        </bottom>
        <vertical style="thin">
          <color theme="0" tint="-0.249977111117893"/>
        </vertical>
        <horizontal style="thin">
          <color theme="0" tint="-0.249977111117893"/>
        </horizontal>
      </border>
    </dxf>
    <dxf>
      <border>
        <left style="thin">
          <color theme="0" tint="-0.249977111117893"/>
        </left>
        <right style="thin">
          <color theme="0" tint="-0.249977111117893"/>
        </right>
        <top style="thin">
          <color theme="0" tint="-0.249977111117893"/>
        </top>
        <bottom style="thin">
          <color theme="0" tint="-0.249977111117893"/>
        </bottom>
        <vertical style="thin">
          <color theme="0" tint="-0.249977111117893"/>
        </vertical>
        <horizontal style="thin">
          <color theme="0" tint="-0.249977111117893"/>
        </horizontal>
      </border>
    </dxf>
    <dxf>
      <border>
        <left style="thin">
          <color theme="0" tint="-0.249977111117893"/>
        </left>
        <right style="thin">
          <color theme="0" tint="-0.249977111117893"/>
        </right>
        <top style="thin">
          <color theme="0" tint="-0.249977111117893"/>
        </top>
        <bottom style="thin">
          <color theme="0" tint="-0.249977111117893"/>
        </bottom>
        <vertical style="thin">
          <color theme="0" tint="-0.249977111117893"/>
        </vertical>
        <horizontal style="thin">
          <color theme="0" tint="-0.249977111117893"/>
        </horizontal>
      </border>
    </dxf>
    <dxf>
      <border>
        <left style="thin">
          <color theme="0" tint="-0.249977111117893"/>
        </left>
        <right style="thin">
          <color theme="0" tint="-0.249977111117893"/>
        </right>
        <top style="thin">
          <color theme="0" tint="-0.249977111117893"/>
        </top>
        <bottom style="thin">
          <color theme="0" tint="-0.249977111117893"/>
        </bottom>
        <vertical style="thin">
          <color theme="0" tint="-0.249977111117893"/>
        </vertical>
        <horizontal style="thin">
          <color theme="0" tint="-0.249977111117893"/>
        </horizontal>
      </border>
    </dxf>
    <dxf>
      <border>
        <left style="thin">
          <color theme="0" tint="-0.249977111117893"/>
        </left>
        <right style="thin">
          <color theme="0" tint="-0.249977111117893"/>
        </right>
        <top style="thin">
          <color theme="0" tint="-0.249977111117893"/>
        </top>
        <bottom style="thin">
          <color theme="0" tint="-0.249977111117893"/>
        </bottom>
        <vertical style="thin">
          <color theme="0" tint="-0.249977111117893"/>
        </vertical>
        <horizontal style="thin">
          <color theme="0" tint="-0.249977111117893"/>
        </horizontal>
      </border>
    </dxf>
    <dxf>
      <border>
        <left style="thin">
          <color theme="0" tint="-0.249977111117893"/>
        </left>
        <right style="thin">
          <color theme="0" tint="-0.249977111117893"/>
        </right>
        <top style="thin">
          <color theme="0" tint="-0.249977111117893"/>
        </top>
        <bottom style="thin">
          <color theme="0" tint="-0.249977111117893"/>
        </bottom>
        <vertical style="thin">
          <color theme="0" tint="-0.249977111117893"/>
        </vertical>
        <horizontal style="thin">
          <color theme="0" tint="-0.249977111117893"/>
        </horizontal>
      </border>
    </dxf>
    <dxf>
      <border>
        <left style="thin">
          <color theme="0" tint="-0.249977111117893"/>
        </left>
        <right style="thin">
          <color theme="0" tint="-0.249977111117893"/>
        </right>
        <top style="thin">
          <color theme="0" tint="-0.249977111117893"/>
        </top>
        <bottom style="thin">
          <color theme="0" tint="-0.249977111117893"/>
        </bottom>
        <vertical style="thin">
          <color theme="0" tint="-0.249977111117893"/>
        </vertical>
        <horizontal style="thin">
          <color theme="0" tint="-0.249977111117893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alignment wrapText="1" readingOrder="0"/>
    </dxf>
    <dxf>
      <alignment wrapText="1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border>
        <left style="thin">
          <color theme="0" tint="-0.249977111117893"/>
        </left>
        <right style="thin">
          <color theme="0" tint="-0.249977111117893"/>
        </right>
        <top style="thin">
          <color theme="0" tint="-0.249977111117893"/>
        </top>
        <bottom style="thin">
          <color theme="0" tint="-0.249977111117893"/>
        </bottom>
        <vertical style="thin">
          <color theme="0" tint="-0.249977111117893"/>
        </vertical>
        <horizontal style="thin">
          <color theme="0" tint="-0.249977111117893"/>
        </horizontal>
      </border>
    </dxf>
    <dxf>
      <border>
        <left style="thin">
          <color theme="0" tint="-0.249977111117893"/>
        </left>
        <right style="thin">
          <color theme="0" tint="-0.249977111117893"/>
        </right>
        <top style="thin">
          <color theme="0" tint="-0.249977111117893"/>
        </top>
        <bottom style="thin">
          <color theme="0" tint="-0.249977111117893"/>
        </bottom>
        <vertical style="thin">
          <color theme="0" tint="-0.249977111117893"/>
        </vertical>
        <horizontal style="thin">
          <color theme="0" tint="-0.249977111117893"/>
        </horizontal>
      </border>
    </dxf>
    <dxf>
      <border>
        <left style="thin">
          <color theme="0" tint="-0.249977111117893"/>
        </left>
        <right style="thin">
          <color theme="0" tint="-0.249977111117893"/>
        </right>
        <top style="thin">
          <color theme="0" tint="-0.249977111117893"/>
        </top>
        <bottom style="thin">
          <color theme="0" tint="-0.249977111117893"/>
        </bottom>
        <vertical style="thin">
          <color theme="0" tint="-0.249977111117893"/>
        </vertical>
        <horizontal style="thin">
          <color theme="0" tint="-0.249977111117893"/>
        </horizontal>
      </border>
    </dxf>
    <dxf>
      <border>
        <left style="thin">
          <color theme="0" tint="-0.249977111117893"/>
        </left>
        <right style="thin">
          <color theme="0" tint="-0.249977111117893"/>
        </right>
        <top style="thin">
          <color theme="0" tint="-0.249977111117893"/>
        </top>
        <bottom style="thin">
          <color theme="0" tint="-0.249977111117893"/>
        </bottom>
        <vertical style="thin">
          <color theme="0" tint="-0.249977111117893"/>
        </vertical>
        <horizontal style="thin">
          <color theme="0" tint="-0.249977111117893"/>
        </horizontal>
      </border>
    </dxf>
    <dxf>
      <border>
        <left style="thin">
          <color theme="0" tint="-0.249977111117893"/>
        </left>
        <right style="thin">
          <color theme="0" tint="-0.249977111117893"/>
        </right>
        <top style="thin">
          <color theme="0" tint="-0.249977111117893"/>
        </top>
        <bottom style="thin">
          <color theme="0" tint="-0.249977111117893"/>
        </bottom>
        <vertical style="thin">
          <color theme="0" tint="-0.249977111117893"/>
        </vertical>
        <horizontal style="thin">
          <color theme="0" tint="-0.249977111117893"/>
        </horizontal>
      </border>
    </dxf>
    <dxf>
      <border>
        <left style="thin">
          <color theme="0" tint="-0.249977111117893"/>
        </left>
        <right style="thin">
          <color theme="0" tint="-0.249977111117893"/>
        </right>
        <top style="thin">
          <color theme="0" tint="-0.249977111117893"/>
        </top>
        <bottom style="thin">
          <color theme="0" tint="-0.249977111117893"/>
        </bottom>
        <vertical style="thin">
          <color theme="0" tint="-0.249977111117893"/>
        </vertical>
        <horizontal style="thin">
          <color theme="0" tint="-0.249977111117893"/>
        </horizontal>
      </border>
    </dxf>
    <dxf>
      <border>
        <left style="thin">
          <color theme="0" tint="-0.249977111117893"/>
        </left>
        <right style="thin">
          <color theme="0" tint="-0.249977111117893"/>
        </right>
        <top style="thin">
          <color theme="0" tint="-0.249977111117893"/>
        </top>
        <bottom style="thin">
          <color theme="0" tint="-0.249977111117893"/>
        </bottom>
        <vertical style="thin">
          <color theme="0" tint="-0.249977111117893"/>
        </vertical>
        <horizontal style="thin">
          <color theme="0" tint="-0.249977111117893"/>
        </horizontal>
      </border>
    </dxf>
    <dxf>
      <border>
        <left style="thin">
          <color theme="0" tint="-0.249977111117893"/>
        </left>
        <right style="thin">
          <color theme="0" tint="-0.249977111117893"/>
        </right>
        <top style="thin">
          <color theme="0" tint="-0.249977111117893"/>
        </top>
        <bottom style="thin">
          <color theme="0" tint="-0.249977111117893"/>
        </bottom>
        <vertical style="thin">
          <color theme="0" tint="-0.249977111117893"/>
        </vertical>
        <horizontal style="thin">
          <color theme="0" tint="-0.249977111117893"/>
        </horizontal>
      </border>
    </dxf>
    <dxf>
      <border>
        <left style="thin">
          <color theme="0" tint="-0.249977111117893"/>
        </left>
        <right style="thin">
          <color theme="0" tint="-0.249977111117893"/>
        </right>
        <top style="thin">
          <color theme="0" tint="-0.249977111117893"/>
        </top>
        <bottom style="thin">
          <color theme="0" tint="-0.249977111117893"/>
        </bottom>
        <vertical style="thin">
          <color theme="0" tint="-0.249977111117893"/>
        </vertical>
        <horizontal style="thin">
          <color theme="0" tint="-0.249977111117893"/>
        </horizontal>
      </border>
    </dxf>
    <dxf>
      <border>
        <left style="thin">
          <color theme="0" tint="-0.249977111117893"/>
        </left>
        <right style="thin">
          <color theme="0" tint="-0.249977111117893"/>
        </right>
        <top style="thin">
          <color theme="0" tint="-0.249977111117893"/>
        </top>
        <bottom style="thin">
          <color theme="0" tint="-0.249977111117893"/>
        </bottom>
        <vertical style="thin">
          <color theme="0" tint="-0.249977111117893"/>
        </vertical>
        <horizontal style="thin">
          <color theme="0" tint="-0.249977111117893"/>
        </horizontal>
      </border>
    </dxf>
    <dxf>
      <border>
        <left style="thin">
          <color theme="0" tint="-0.249977111117893"/>
        </left>
        <right style="thin">
          <color theme="0" tint="-0.249977111117893"/>
        </right>
        <top style="thin">
          <color theme="0" tint="-0.249977111117893"/>
        </top>
        <bottom style="thin">
          <color theme="0" tint="-0.249977111117893"/>
        </bottom>
        <vertical style="thin">
          <color theme="0" tint="-0.249977111117893"/>
        </vertical>
        <horizontal style="thin">
          <color theme="0" tint="-0.249977111117893"/>
        </horizontal>
      </border>
    </dxf>
    <dxf>
      <border>
        <left style="thin">
          <color theme="0" tint="-0.249977111117893"/>
        </left>
        <right style="thin">
          <color theme="0" tint="-0.249977111117893"/>
        </right>
        <top style="thin">
          <color theme="0" tint="-0.249977111117893"/>
        </top>
        <bottom style="thin">
          <color theme="0" tint="-0.249977111117893"/>
        </bottom>
        <vertical style="thin">
          <color theme="0" tint="-0.249977111117893"/>
        </vertical>
        <horizontal style="thin">
          <color theme="0" tint="-0.249977111117893"/>
        </horizontal>
      </border>
    </dxf>
    <dxf>
      <border>
        <left style="thin">
          <color theme="0" tint="-0.249977111117893"/>
        </left>
        <right style="thin">
          <color theme="0" tint="-0.249977111117893"/>
        </right>
        <top style="thin">
          <color theme="0" tint="-0.249977111117893"/>
        </top>
        <bottom style="thin">
          <color theme="0" tint="-0.249977111117893"/>
        </bottom>
        <vertical style="thin">
          <color theme="0" tint="-0.249977111117893"/>
        </vertical>
        <horizontal style="thin">
          <color theme="0" tint="-0.249977111117893"/>
        </horizontal>
      </border>
    </dxf>
    <dxf>
      <border>
        <left style="thin">
          <color theme="0" tint="-0.249977111117893"/>
        </left>
        <right style="thin">
          <color theme="0" tint="-0.249977111117893"/>
        </right>
        <top style="thin">
          <color theme="0" tint="-0.249977111117893"/>
        </top>
        <bottom style="thin">
          <color theme="0" tint="-0.249977111117893"/>
        </bottom>
        <vertical style="thin">
          <color theme="0" tint="-0.249977111117893"/>
        </vertical>
        <horizontal style="thin">
          <color theme="0" tint="-0.249977111117893"/>
        </horizontal>
      </border>
    </dxf>
    <dxf>
      <border>
        <left style="thin">
          <color theme="0" tint="-0.249977111117893"/>
        </left>
        <right style="thin">
          <color theme="0" tint="-0.249977111117893"/>
        </right>
        <top style="thin">
          <color theme="0" tint="-0.249977111117893"/>
        </top>
        <bottom style="thin">
          <color theme="0" tint="-0.249977111117893"/>
        </bottom>
        <vertical style="thin">
          <color theme="0" tint="-0.249977111117893"/>
        </vertical>
        <horizontal style="thin">
          <color theme="0" tint="-0.249977111117893"/>
        </horizontal>
      </border>
    </dxf>
    <dxf>
      <border>
        <left style="thin">
          <color theme="0" tint="-0.249977111117893"/>
        </left>
        <right style="thin">
          <color theme="0" tint="-0.249977111117893"/>
        </right>
        <top style="thin">
          <color theme="0" tint="-0.249977111117893"/>
        </top>
        <bottom style="thin">
          <color theme="0" tint="-0.249977111117893"/>
        </bottom>
        <vertical style="thin">
          <color theme="0" tint="-0.249977111117893"/>
        </vertical>
        <horizontal style="thin">
          <color theme="0" tint="-0.249977111117893"/>
        </horizontal>
      </border>
    </dxf>
    <dxf>
      <border>
        <left style="thin">
          <color theme="0" tint="-0.249977111117893"/>
        </left>
        <right style="thin">
          <color theme="0" tint="-0.249977111117893"/>
        </right>
        <top style="thin">
          <color theme="0" tint="-0.249977111117893"/>
        </top>
        <bottom style="thin">
          <color theme="0" tint="-0.249977111117893"/>
        </bottom>
        <vertical style="thin">
          <color theme="0" tint="-0.249977111117893"/>
        </vertical>
        <horizontal style="thin">
          <color theme="0" tint="-0.249977111117893"/>
        </horizontal>
      </border>
    </dxf>
    <dxf>
      <border>
        <left style="thin">
          <color theme="0" tint="-0.249977111117893"/>
        </left>
        <right style="thin">
          <color theme="0" tint="-0.249977111117893"/>
        </right>
        <top style="thin">
          <color theme="0" tint="-0.249977111117893"/>
        </top>
        <bottom style="thin">
          <color theme="0" tint="-0.249977111117893"/>
        </bottom>
        <vertical style="thin">
          <color theme="0" tint="-0.249977111117893"/>
        </vertical>
        <horizontal style="thin">
          <color theme="0" tint="-0.249977111117893"/>
        </horizontal>
      </border>
    </dxf>
    <dxf>
      <border>
        <left style="thin">
          <color theme="0" tint="-0.249977111117893"/>
        </left>
        <right style="thin">
          <color theme="0" tint="-0.249977111117893"/>
        </right>
        <top style="thin">
          <color theme="0" tint="-0.249977111117893"/>
        </top>
        <bottom style="thin">
          <color theme="0" tint="-0.249977111117893"/>
        </bottom>
        <vertical style="thin">
          <color theme="0" tint="-0.249977111117893"/>
        </vertical>
        <horizontal style="thin">
          <color theme="0" tint="-0.249977111117893"/>
        </horizontal>
      </border>
    </dxf>
    <dxf>
      <border>
        <left style="thin">
          <color theme="0" tint="-0.249977111117893"/>
        </left>
        <right style="thin">
          <color theme="0" tint="-0.249977111117893"/>
        </right>
        <top style="thin">
          <color theme="0" tint="-0.249977111117893"/>
        </top>
        <bottom style="thin">
          <color theme="0" tint="-0.249977111117893"/>
        </bottom>
        <vertical style="thin">
          <color theme="0" tint="-0.249977111117893"/>
        </vertical>
        <horizontal style="thin">
          <color theme="0" tint="-0.249977111117893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alignment wrapText="1" readingOrder="0"/>
    </dxf>
    <dxf>
      <alignment wrapText="1" readingOrder="0"/>
    </dxf>
    <dxf>
      <alignment wrapText="1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border>
        <left style="thin">
          <color theme="0" tint="-0.249977111117893"/>
        </left>
        <right style="thin">
          <color theme="0" tint="-0.249977111117893"/>
        </right>
        <top style="thin">
          <color theme="0" tint="-0.249977111117893"/>
        </top>
        <bottom style="thin">
          <color theme="0" tint="-0.249977111117893"/>
        </bottom>
        <vertical style="thin">
          <color theme="0" tint="-0.249977111117893"/>
        </vertical>
        <horizontal style="thin">
          <color theme="0" tint="-0.249977111117893"/>
        </horizontal>
      </border>
    </dxf>
    <dxf>
      <border>
        <left style="thin">
          <color theme="0" tint="-0.249977111117893"/>
        </left>
        <right style="thin">
          <color theme="0" tint="-0.249977111117893"/>
        </right>
        <top style="thin">
          <color theme="0" tint="-0.249977111117893"/>
        </top>
        <bottom style="thin">
          <color theme="0" tint="-0.249977111117893"/>
        </bottom>
        <vertical style="thin">
          <color theme="0" tint="-0.249977111117893"/>
        </vertical>
        <horizontal style="thin">
          <color theme="0" tint="-0.249977111117893"/>
        </horizontal>
      </border>
    </dxf>
    <dxf>
      <border>
        <left style="thin">
          <color theme="0" tint="-0.249977111117893"/>
        </left>
        <right style="thin">
          <color theme="0" tint="-0.249977111117893"/>
        </right>
        <top style="thin">
          <color theme="0" tint="-0.249977111117893"/>
        </top>
        <bottom style="thin">
          <color theme="0" tint="-0.249977111117893"/>
        </bottom>
        <vertical style="thin">
          <color theme="0" tint="-0.249977111117893"/>
        </vertical>
        <horizontal style="thin">
          <color theme="0" tint="-0.249977111117893"/>
        </horizontal>
      </border>
    </dxf>
    <dxf>
      <border>
        <left style="thin">
          <color theme="0" tint="-0.249977111117893"/>
        </left>
        <right style="thin">
          <color theme="0" tint="-0.249977111117893"/>
        </right>
        <top style="thin">
          <color theme="0" tint="-0.249977111117893"/>
        </top>
        <bottom style="thin">
          <color theme="0" tint="-0.249977111117893"/>
        </bottom>
        <vertical style="thin">
          <color theme="0" tint="-0.249977111117893"/>
        </vertical>
        <horizontal style="thin">
          <color theme="0" tint="-0.249977111117893"/>
        </horizontal>
      </border>
    </dxf>
    <dxf>
      <border>
        <left style="thin">
          <color theme="0" tint="-0.249977111117893"/>
        </left>
        <right style="thin">
          <color theme="0" tint="-0.249977111117893"/>
        </right>
        <top style="thin">
          <color theme="0" tint="-0.249977111117893"/>
        </top>
        <bottom style="thin">
          <color theme="0" tint="-0.249977111117893"/>
        </bottom>
        <vertical style="thin">
          <color theme="0" tint="-0.249977111117893"/>
        </vertical>
        <horizontal style="thin">
          <color theme="0" tint="-0.249977111117893"/>
        </horizontal>
      </border>
    </dxf>
    <dxf>
      <border>
        <left style="thin">
          <color theme="0" tint="-0.249977111117893"/>
        </left>
        <right style="thin">
          <color theme="0" tint="-0.249977111117893"/>
        </right>
        <top style="thin">
          <color theme="0" tint="-0.249977111117893"/>
        </top>
        <bottom style="thin">
          <color theme="0" tint="-0.249977111117893"/>
        </bottom>
        <vertical style="thin">
          <color theme="0" tint="-0.249977111117893"/>
        </vertical>
        <horizontal style="thin">
          <color theme="0" tint="-0.249977111117893"/>
        </horizontal>
      </border>
    </dxf>
    <dxf>
      <border>
        <left style="thin">
          <color theme="0" tint="-0.249977111117893"/>
        </left>
        <right style="thin">
          <color theme="0" tint="-0.249977111117893"/>
        </right>
        <top style="thin">
          <color theme="0" tint="-0.249977111117893"/>
        </top>
        <bottom style="thin">
          <color theme="0" tint="-0.249977111117893"/>
        </bottom>
        <vertical style="thin">
          <color theme="0" tint="-0.249977111117893"/>
        </vertical>
        <horizontal style="thin">
          <color theme="0" tint="-0.249977111117893"/>
        </horizontal>
      </border>
    </dxf>
    <dxf>
      <border>
        <left style="thin">
          <color theme="0" tint="-0.249977111117893"/>
        </left>
        <right style="thin">
          <color theme="0" tint="-0.249977111117893"/>
        </right>
        <top style="thin">
          <color theme="0" tint="-0.249977111117893"/>
        </top>
        <bottom style="thin">
          <color theme="0" tint="-0.249977111117893"/>
        </bottom>
        <vertical style="thin">
          <color theme="0" tint="-0.249977111117893"/>
        </vertical>
        <horizontal style="thin">
          <color theme="0" tint="-0.249977111117893"/>
        </horizontal>
      </border>
    </dxf>
    <dxf>
      <border>
        <left style="thin">
          <color theme="0" tint="-0.249977111117893"/>
        </left>
        <right style="thin">
          <color theme="0" tint="-0.249977111117893"/>
        </right>
        <top style="thin">
          <color theme="0" tint="-0.249977111117893"/>
        </top>
        <bottom style="thin">
          <color theme="0" tint="-0.249977111117893"/>
        </bottom>
        <vertical style="thin">
          <color theme="0" tint="-0.249977111117893"/>
        </vertical>
        <horizontal style="thin">
          <color theme="0" tint="-0.249977111117893"/>
        </horizontal>
      </border>
    </dxf>
    <dxf>
      <border>
        <left style="thin">
          <color theme="0" tint="-0.249977111117893"/>
        </left>
        <right style="thin">
          <color theme="0" tint="-0.249977111117893"/>
        </right>
        <top style="thin">
          <color theme="0" tint="-0.249977111117893"/>
        </top>
        <bottom style="thin">
          <color theme="0" tint="-0.249977111117893"/>
        </bottom>
        <vertical style="thin">
          <color theme="0" tint="-0.249977111117893"/>
        </vertical>
        <horizontal style="thin">
          <color theme="0" tint="-0.249977111117893"/>
        </horizontal>
      </border>
    </dxf>
    <dxf>
      <border>
        <left style="thin">
          <color theme="0" tint="-0.249977111117893"/>
        </left>
        <right style="thin">
          <color theme="0" tint="-0.249977111117893"/>
        </right>
        <top style="thin">
          <color theme="0" tint="-0.249977111117893"/>
        </top>
        <bottom style="thin">
          <color theme="0" tint="-0.249977111117893"/>
        </bottom>
        <vertical style="thin">
          <color theme="0" tint="-0.249977111117893"/>
        </vertical>
        <horizontal style="thin">
          <color theme="0" tint="-0.249977111117893"/>
        </horizontal>
      </border>
    </dxf>
    <dxf>
      <border>
        <left style="thin">
          <color theme="0" tint="-0.249977111117893"/>
        </left>
        <right style="thin">
          <color theme="0" tint="-0.249977111117893"/>
        </right>
        <top style="thin">
          <color theme="0" tint="-0.249977111117893"/>
        </top>
        <bottom style="thin">
          <color theme="0" tint="-0.249977111117893"/>
        </bottom>
        <vertical style="thin">
          <color theme="0" tint="-0.249977111117893"/>
        </vertical>
        <horizontal style="thin">
          <color theme="0" tint="-0.249977111117893"/>
        </horizontal>
      </border>
    </dxf>
    <dxf>
      <border>
        <left style="thin">
          <color theme="0" tint="-0.249977111117893"/>
        </left>
        <right style="thin">
          <color theme="0" tint="-0.249977111117893"/>
        </right>
        <top style="thin">
          <color theme="0" tint="-0.249977111117893"/>
        </top>
        <bottom style="thin">
          <color theme="0" tint="-0.249977111117893"/>
        </bottom>
        <vertical style="thin">
          <color theme="0" tint="-0.249977111117893"/>
        </vertical>
        <horizontal style="thin">
          <color theme="0" tint="-0.249977111117893"/>
        </horizontal>
      </border>
    </dxf>
    <dxf>
      <border>
        <left style="thin">
          <color theme="0" tint="-0.249977111117893"/>
        </left>
        <right style="thin">
          <color theme="0" tint="-0.249977111117893"/>
        </right>
        <top style="thin">
          <color theme="0" tint="-0.249977111117893"/>
        </top>
        <bottom style="thin">
          <color theme="0" tint="-0.249977111117893"/>
        </bottom>
        <vertical style="thin">
          <color theme="0" tint="-0.249977111117893"/>
        </vertical>
        <horizontal style="thin">
          <color theme="0" tint="-0.249977111117893"/>
        </horizontal>
      </border>
    </dxf>
    <dxf>
      <border>
        <left style="thin">
          <color theme="0" tint="-0.249977111117893"/>
        </left>
        <right style="thin">
          <color theme="0" tint="-0.249977111117893"/>
        </right>
        <top style="thin">
          <color theme="0" tint="-0.249977111117893"/>
        </top>
        <bottom style="thin">
          <color theme="0" tint="-0.249977111117893"/>
        </bottom>
        <vertical style="thin">
          <color theme="0" tint="-0.249977111117893"/>
        </vertical>
        <horizontal style="thin">
          <color theme="0" tint="-0.249977111117893"/>
        </horizontal>
      </border>
    </dxf>
    <dxf>
      <border>
        <left style="thin">
          <color theme="0" tint="-0.249977111117893"/>
        </left>
        <right style="thin">
          <color theme="0" tint="-0.249977111117893"/>
        </right>
        <top style="thin">
          <color theme="0" tint="-0.249977111117893"/>
        </top>
        <bottom style="thin">
          <color theme="0" tint="-0.249977111117893"/>
        </bottom>
        <vertical style="thin">
          <color theme="0" tint="-0.249977111117893"/>
        </vertical>
        <horizontal style="thin">
          <color theme="0" tint="-0.249977111117893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alignment wrapText="1" readingOrder="0"/>
    </dxf>
    <dxf>
      <alignment wrapText="1" readingOrder="0"/>
    </dxf>
    <dxf>
      <alignment wrapText="1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wrapText="1" readingOrder="0"/>
    </dxf>
    <dxf>
      <alignment wrapText="1" readingOrder="0"/>
    </dxf>
    <dxf>
      <alignment wrapText="1" readingOrder="0"/>
    </dxf>
    <dxf>
      <alignment wrapText="1" readingOrder="0"/>
    </dxf>
    <dxf>
      <alignment wrapText="1" readingOrder="0"/>
    </dxf>
    <dxf>
      <alignment wrapText="1" readingOrder="0"/>
    </dxf>
    <dxf>
      <alignment wrapText="1" readingOrder="0"/>
    </dxf>
    <dxf>
      <alignment wrapText="1" readingOrder="0"/>
    </dxf>
    <dxf>
      <alignment wrapText="1" readingOrder="0"/>
    </dxf>
    <dxf>
      <alignment wrapText="1" readingOrder="0"/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alignment wrapText="1" readingOrder="0"/>
    </dxf>
    <dxf>
      <alignment wrapText="1" readingOrder="0"/>
    </dxf>
    <dxf>
      <alignment wrapText="1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wrapText="1" readingOrder="0"/>
    </dxf>
    <dxf>
      <alignment wrapText="1" readingOrder="0"/>
    </dxf>
    <dxf>
      <alignment wrapText="1" readingOrder="0"/>
    </dxf>
    <dxf>
      <alignment wrapText="1" readingOrder="0"/>
    </dxf>
    <dxf>
      <alignment wrapText="1" readingOrder="0"/>
    </dxf>
    <dxf>
      <alignment wrapText="1" readingOrder="0"/>
    </dxf>
    <dxf>
      <alignment wrapText="1" readingOrder="0"/>
    </dxf>
    <dxf>
      <alignment wrapText="1" readingOrder="0"/>
    </dxf>
    <dxf>
      <alignment wrapText="1" readingOrder="0"/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alignment wrapText="1" readingOrder="0"/>
    </dxf>
    <dxf>
      <alignment wrapText="1" readingOrder="0"/>
    </dxf>
    <dxf>
      <alignment wrapText="1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theme="0" tint="-0.249977111117893"/>
        </left>
        <right style="thin">
          <color theme="0" tint="-0.249977111117893"/>
        </right>
        <top style="thin">
          <color theme="0" tint="-0.249977111117893"/>
        </top>
        <bottom style="thin">
          <color theme="0" tint="-0.249977111117893"/>
        </bottom>
        <vertical style="thin">
          <color theme="0" tint="-0.249977111117893"/>
        </vertical>
        <horizontal style="thin">
          <color theme="0" tint="-0.249977111117893"/>
        </horizontal>
      </border>
    </dxf>
    <dxf>
      <border>
        <left style="thin">
          <color theme="0" tint="-0.249977111117893"/>
        </left>
        <right style="thin">
          <color theme="0" tint="-0.249977111117893"/>
        </right>
        <top style="thin">
          <color theme="0" tint="-0.249977111117893"/>
        </top>
        <bottom style="thin">
          <color theme="0" tint="-0.249977111117893"/>
        </bottom>
        <vertical style="thin">
          <color theme="0" tint="-0.249977111117893"/>
        </vertical>
        <horizontal style="thin">
          <color theme="0" tint="-0.249977111117893"/>
        </horizontal>
      </border>
    </dxf>
    <dxf>
      <border>
        <left style="thin">
          <color theme="0" tint="-0.249977111117893"/>
        </left>
        <right style="thin">
          <color theme="0" tint="-0.249977111117893"/>
        </right>
        <top style="thin">
          <color theme="0" tint="-0.249977111117893"/>
        </top>
        <bottom style="thin">
          <color theme="0" tint="-0.249977111117893"/>
        </bottom>
        <vertical style="thin">
          <color theme="0" tint="-0.249977111117893"/>
        </vertical>
        <horizontal style="thin">
          <color theme="0" tint="-0.249977111117893"/>
        </horizontal>
      </border>
    </dxf>
    <dxf>
      <border>
        <left style="thin">
          <color theme="0" tint="-0.249977111117893"/>
        </left>
        <right style="thin">
          <color theme="0" tint="-0.249977111117893"/>
        </right>
        <top style="thin">
          <color theme="0" tint="-0.249977111117893"/>
        </top>
        <bottom style="thin">
          <color theme="0" tint="-0.249977111117893"/>
        </bottom>
        <vertical style="thin">
          <color theme="0" tint="-0.249977111117893"/>
        </vertical>
        <horizontal style="thin">
          <color theme="0" tint="-0.249977111117893"/>
        </horizontal>
      </border>
    </dxf>
    <dxf>
      <border>
        <left style="thin">
          <color theme="0" tint="-0.249977111117893"/>
        </left>
        <right style="thin">
          <color theme="0" tint="-0.249977111117893"/>
        </right>
        <top style="thin">
          <color theme="0" tint="-0.249977111117893"/>
        </top>
        <bottom style="thin">
          <color theme="0" tint="-0.249977111117893"/>
        </bottom>
        <vertical style="thin">
          <color theme="0" tint="-0.249977111117893"/>
        </vertical>
        <horizontal style="thin">
          <color theme="0" tint="-0.249977111117893"/>
        </horizontal>
      </border>
    </dxf>
    <dxf>
      <alignment horizontal="left" readingOrder="0"/>
    </dxf>
    <dxf>
      <border outline="0">
        <bottom style="thin">
          <color theme="9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7"/>
        <name val="Calibri"/>
        <scheme val="minor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minor"/>
      </font>
      <fill>
        <patternFill patternType="solid">
          <fgColor theme="9" tint="0.79998168889431442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5"/>
        <name val="Calibri"/>
        <scheme val="minor"/>
      </font>
      <fill>
        <patternFill patternType="solid">
          <fgColor theme="9" tint="0.79998168889431442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7"/>
        <name val="Calibri"/>
        <scheme val="minor"/>
      </font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6" tint="-0.249977111117893"/>
        <name val="Calibri"/>
        <scheme val="minor"/>
      </font>
      <fill>
        <patternFill patternType="solid">
          <fgColor theme="6" tint="0.79998168889431442"/>
          <bgColor theme="0"/>
        </patternFill>
      </fill>
    </dxf>
    <dxf>
      <alignment horizontal="general" vertical="bottom" textRotation="0" wrapText="0" indent="0" justifyLastLine="0" shrinkToFit="0" readingOrder="0"/>
    </dxf>
    <dxf>
      <alignment horizontal="general" vertical="bottom" textRotation="0" wrapText="0" indent="0" justifyLastLine="0" shrinkToFit="0" readingOrder="0"/>
    </dxf>
    <dxf>
      <alignment horizontal="center" vertical="bottom" textRotation="0" indent="0" justifyLastLine="0" shrinkToFit="0" readingOrder="0"/>
    </dxf>
    <dxf>
      <fill>
        <patternFill patternType="solid">
          <fgColor indexed="64"/>
          <bgColor theme="8" tint="0.79998168889431442"/>
        </patternFill>
      </fill>
    </dxf>
    <dxf>
      <fill>
        <patternFill patternType="solid">
          <fgColor indexed="64"/>
          <bgColor theme="8" tint="0.79998168889431442"/>
        </patternFill>
      </fill>
    </dxf>
    <dxf>
      <fill>
        <patternFill patternType="solid">
          <fgColor indexed="64"/>
          <bgColor theme="8" tint="0.79998168889431442"/>
        </patternFill>
      </fill>
    </dxf>
    <dxf>
      <fill>
        <patternFill patternType="solid">
          <fgColor indexed="64"/>
          <bgColor theme="8" tint="0.79998168889431442"/>
        </patternFill>
      </fill>
    </dxf>
    <dxf>
      <fill>
        <patternFill patternType="solid">
          <fgColor indexed="64"/>
          <bgColor theme="8" tint="0.79998168889431442"/>
        </patternFill>
      </fill>
    </dxf>
    <dxf>
      <fill>
        <patternFill patternType="solid">
          <fgColor indexed="64"/>
          <bgColor theme="8" tint="0.79998168889431442"/>
        </patternFill>
      </fill>
    </dxf>
    <dxf>
      <numFmt numFmtId="164" formatCode="[$-F400]h:mm:ss\ AM/PM"/>
    </dxf>
    <dxf>
      <numFmt numFmtId="164" formatCode="[$-F400]h:mm:ss\ AM/PM"/>
    </dxf>
    <dxf>
      <numFmt numFmtId="0" formatCode="General"/>
      <fill>
        <patternFill patternType="none">
          <fgColor indexed="64"/>
          <bgColor auto="1"/>
        </patternFill>
      </fill>
    </dxf>
    <dxf>
      <numFmt numFmtId="0" formatCode="General"/>
    </dxf>
    <dxf>
      <numFmt numFmtId="0" formatCode="General"/>
    </dxf>
    <dxf>
      <font>
        <strike val="0"/>
        <outline val="0"/>
        <shadow val="0"/>
        <u val="none"/>
        <vertAlign val="baseline"/>
        <color auto="1"/>
        <name val="Calibri"/>
        <scheme val="minor"/>
      </font>
    </dxf>
    <dxf>
      <font>
        <strike val="0"/>
        <outline val="0"/>
        <shadow val="0"/>
        <u val="none"/>
        <vertAlign val="baseline"/>
        <color auto="1"/>
        <name val="Calibri"/>
        <scheme val="minor"/>
      </font>
    </dxf>
    <dxf>
      <border>
        <bottom style="medium">
          <color indexed="64"/>
        </bottom>
      </border>
    </dxf>
    <dxf>
      <font>
        <strike val="0"/>
        <outline val="0"/>
        <shadow val="0"/>
        <u val="none"/>
        <vertAlign val="baseline"/>
        <sz val="10"/>
        <color auto="1"/>
        <name val="Calibri"/>
        <scheme val="minor"/>
      </font>
      <fill>
        <patternFill patternType="solid">
          <fgColor indexed="64"/>
          <bgColor theme="0" tint="-0.14999847407452621"/>
        </patternFill>
      </fill>
      <alignment vertical="bottom" textRotation="0" wrapText="1" indent="0" justifyLastLine="0" shrinkToFit="0" readingOrder="0"/>
      <border diagonalUp="0" diagonalDown="0">
        <left style="thin">
          <color auto="1"/>
        </left>
        <right style="thin">
          <color auto="1"/>
        </right>
        <top/>
        <bottom/>
        <vertical style="thin">
          <color auto="1"/>
        </vertical>
        <horizontal/>
      </border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pivotCacheDefinition" Target="pivotCache/pivotCacheDefinition2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pivotCacheDefinition" Target="pivotCache/pivotCacheDefinition1.xml"/><Relationship Id="rId17" Type="http://schemas.openxmlformats.org/officeDocument/2006/relationships/calcChain" Target="calcChain.xml"/><Relationship Id="rId2" Type="http://schemas.openxmlformats.org/officeDocument/2006/relationships/worksheet" Target="worksheets/sheet2.xml"/><Relationship Id="rId16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externalLink" Target="externalLinks/externalLink1.xml"/><Relationship Id="rId5" Type="http://schemas.openxmlformats.org/officeDocument/2006/relationships/worksheet" Target="worksheets/sheet5.xml"/><Relationship Id="rId15" Type="http://schemas.openxmlformats.org/officeDocument/2006/relationships/styles" Target="styles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theme" Target="theme/theme1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stjoe.org\SJH\Community%20Benefit\CB%20Reporting\CB%20Programs%20and%20Intiatives%20Data\copy%20of%20CB%20Outreach%20Education%20Events%202018-2020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Outreach Events"/>
      <sheetName val="Lists"/>
      <sheetName val="Lookups"/>
      <sheetName val="Summary"/>
      <sheetName val="AC Report"/>
      <sheetName val="MH Report"/>
      <sheetName val="IM Report"/>
      <sheetName val="ES Report"/>
      <sheetName val="Guidelines"/>
    </sheetNames>
    <sheetDataSet>
      <sheetData sheetId="0"/>
      <sheetData sheetId="1"/>
      <sheetData sheetId="2">
        <row r="1">
          <cell r="A1">
            <v>1</v>
          </cell>
          <cell r="B1" t="str">
            <v>Jan</v>
          </cell>
          <cell r="C1" t="str">
            <v>Sun</v>
          </cell>
          <cell r="D1">
            <v>2018</v>
          </cell>
        </row>
        <row r="2">
          <cell r="A2">
            <v>2</v>
          </cell>
          <cell r="B2" t="str">
            <v>Feb</v>
          </cell>
          <cell r="C2" t="str">
            <v>Mon</v>
          </cell>
          <cell r="D2">
            <v>2019</v>
          </cell>
        </row>
        <row r="3">
          <cell r="A3">
            <v>3</v>
          </cell>
          <cell r="B3" t="str">
            <v>Mar</v>
          </cell>
          <cell r="C3" t="str">
            <v>Tue</v>
          </cell>
          <cell r="D3">
            <v>2020</v>
          </cell>
        </row>
        <row r="4">
          <cell r="A4">
            <v>4</v>
          </cell>
          <cell r="B4" t="str">
            <v>Apr</v>
          </cell>
          <cell r="C4" t="str">
            <v>Wed</v>
          </cell>
        </row>
        <row r="5">
          <cell r="A5">
            <v>5</v>
          </cell>
          <cell r="B5" t="str">
            <v>May</v>
          </cell>
          <cell r="C5" t="str">
            <v>Thu</v>
          </cell>
        </row>
        <row r="6">
          <cell r="A6">
            <v>6</v>
          </cell>
          <cell r="B6" t="str">
            <v>Jun</v>
          </cell>
          <cell r="C6" t="str">
            <v>Fri</v>
          </cell>
        </row>
        <row r="7">
          <cell r="A7">
            <v>7</v>
          </cell>
          <cell r="B7" t="str">
            <v>Jul</v>
          </cell>
          <cell r="C7" t="str">
            <v>Sat</v>
          </cell>
        </row>
        <row r="8">
          <cell r="A8">
            <v>8</v>
          </cell>
          <cell r="B8" t="str">
            <v>Aug</v>
          </cell>
        </row>
        <row r="9">
          <cell r="A9">
            <v>9</v>
          </cell>
          <cell r="B9" t="str">
            <v>Sep</v>
          </cell>
        </row>
        <row r="10">
          <cell r="A10">
            <v>10</v>
          </cell>
          <cell r="B10" t="str">
            <v>Oct</v>
          </cell>
        </row>
        <row r="11">
          <cell r="A11">
            <v>11</v>
          </cell>
          <cell r="B11" t="str">
            <v>Nov</v>
          </cell>
        </row>
        <row r="12">
          <cell r="A12">
            <v>12</v>
          </cell>
          <cell r="B12" t="str">
            <v>Dec</v>
          </cell>
        </row>
      </sheetData>
      <sheetData sheetId="3"/>
      <sheetData sheetId="4"/>
      <sheetData sheetId="5"/>
      <sheetData sheetId="6"/>
      <sheetData sheetId="7"/>
      <sheetData sheetId="8"/>
    </sheetDataSet>
  </externalBook>
</externalLink>
</file>

<file path=xl/pivotCache/_rels/pivotCacheDefinition1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1.xml"/></Relationships>
</file>

<file path=xl/pivotCache/_rels/pivotCacheDefinition2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2.xml"/></Relationships>
</file>

<file path=xl/pivotCache/pivotCacheDefinition1.xml><?xml version="1.0" encoding="utf-8"?>
<pivotCacheDefinition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r:id="rId1" refreshOnLoad="1" refreshedBy="Daniel" refreshedDate="43478.555815624997" createdVersion="5" refreshedVersion="6" minRefreshableVersion="3" recordCount="1166" xr:uid="{00000000-000A-0000-FFFF-FFFF09000000}">
  <cacheSource type="worksheet">
    <worksheetSource ref="A3:Z1169" sheet="Outreach Events"/>
  </cacheSource>
  <cacheFields count="26">
    <cacheField name="Initiative" numFmtId="0">
      <sharedItems containsBlank="1" count="5">
        <s v="MentalHealth"/>
        <s v="AccessToCare"/>
        <s v="EconomicStability"/>
        <s v="Immigration"/>
        <m/>
      </sharedItems>
    </cacheField>
    <cacheField name="Strategy" numFmtId="0">
      <sharedItems containsBlank="1" count="13">
        <s v="Prevention"/>
        <s v="EnrollmentAndRetention"/>
        <s v="AccessHealthPromotion"/>
        <s v="AdultFinancialEducation"/>
        <s v="SubstanceUsePrevention"/>
        <s v="IncreaseProviderKnowledge"/>
        <s v="IncreaseServices"/>
        <s v="CreateHealthyCommunities"/>
        <s v="PromoteInclusion"/>
        <s v="AdultTrainingAndDevelopment"/>
        <s v="EmpowerResidents"/>
        <s v="ChildFinancialLiteracy"/>
        <m/>
      </sharedItems>
    </cacheField>
    <cacheField name="Activity" numFmtId="0">
      <sharedItems containsBlank="1" count="22">
        <s v="Community Building"/>
        <s v="Stigma Reduction"/>
        <s v="Outreach"/>
        <s v="Parenting &amp; Psuchoeducational Groups"/>
        <s v="Access&amp;Health Promotion Programs"/>
        <s v="Community-Based Adult Financial Education"/>
        <s v="Substance Use Education"/>
        <s v="Community Based Outreach &amp; Service Education "/>
        <s v="Provider Knowledge "/>
        <s v="Immigration Relief Services"/>
        <s v="Provider Outreach &amp; Service Education"/>
        <s v="Inclusion Promotion"/>
        <s v="Community-Based Adult Training &amp; Development"/>
        <s v="Provider Cultural Training "/>
        <s v="Civic Engagement Training"/>
        <s v="FRC-Based Adult Financial Education"/>
        <s v="Community Organizing"/>
        <s v="Community-Based Child Financial Literacy Education"/>
        <m/>
        <s v="Community Building Efforts" u="1"/>
        <s v="Enrollment" u="1"/>
        <s v="FRC-Based Adult Training &amp; Development " u="1"/>
      </sharedItems>
    </cacheField>
    <cacheField name="Name of Program" numFmtId="0">
      <sharedItems containsBlank="1" count="91">
        <s v="Weekly MH Support Group "/>
        <s v="Mental Health and FRC Promotion"/>
        <s v="Medical/CalFesh Outreach and Education"/>
        <s v="Suicide Prevention Workshop"/>
        <s v="CPR Class "/>
        <s v="Financial Literacy"/>
        <s v="Nutrition Classes"/>
        <s v="Diabetes classes"/>
        <s v="Parenting Classes "/>
        <s v="FRC Resource Table "/>
        <s v="Skin cancer screenings"/>
        <s v="Mental Health Round Table"/>
        <s v="Mental Health Task Force"/>
        <s v="Town Hall Community Education Meeting"/>
        <s v="Immigration Workshop"/>
        <s v="EMM Resource Table "/>
        <s v="Community Forum: Health and Immigration"/>
        <s v="Resource Fair"/>
        <s v="Mix Status Families Workshop"/>
        <s v="CB &amp; FRC Services Presentation"/>
        <s v="Mother's wellness and empowerment "/>
        <s v="Know Your Rights &amp; Family Preparedness Plan "/>
        <s v="Public Witness Event"/>
        <s v="Small Business Training"/>
        <s v="Alzheimer workshop "/>
        <s v="Rapid Response Network"/>
        <s v="Voter Registration Drive"/>
        <s v="Voter Education"/>
        <s v="Financial Literacy "/>
        <s v="Flu Clinic - FRC services "/>
        <s v="Listening Circle"/>
        <s v="Interfaith Workgroup"/>
        <m/>
        <s v="Concientizacion de la Salud Mental workshop "/>
        <s v="Suicide Prevetion" u="1"/>
        <s v="Financial Literacy (Part 2)" u="1"/>
        <s v="CSJ Immigration Workgroup" u="1"/>
        <s v=" Parenting classes on Substance Use Prevention in teens " u="1"/>
        <s v="OCCU- Financial Basic workshop " u="1"/>
        <s v="Suicide Prevention " u="1"/>
        <s v="Orange County Health Access and Enrollment Task Force" u="1"/>
        <s v="CHEC Fall Festival " u="1"/>
        <s v="Suicide Prevention workshop " u="1"/>
        <s v="Kinoshita Carnaval - Resources Table " u="1"/>
        <s v="Know your rights/ FPP" u="1"/>
        <s v="South Orange County Community Coalition" u="1"/>
        <s v="Health Workshop " u="1"/>
        <s v="Series of Parenting class on Substance Use Prevention in teens " u="1"/>
        <s v="Know your rights/FPP" u="1"/>
        <s v="Know your rights" u="1"/>
        <s v="Cottage Food Operation Training " u="1"/>
        <s v="Job Training " u="1"/>
        <s v="Spring Carnival" u="1"/>
        <s v="ELAC - FRC promotion workshop " u="1"/>
        <s v="Know Your Rights: Health Care" u="1"/>
        <s v="Orange County Credit Union - Financial Basic education" u="1"/>
        <s v="Small business at Home " u="1"/>
        <s v="Financial Basic Workshop Part 2 " u="1"/>
        <s v="Know your rights/Family Prepareness Plan " u="1"/>
        <s v="Family Prepareness Plan " u="1"/>
        <s v="Bike StravaGanza - Bike Festival " u="1"/>
        <s v="CB Initiatives and FRCs promotion " u="1"/>
        <s v="Cottage Food Operation Training series  " u="1"/>
        <s v="Staff Meeting" u="1"/>
        <s v="Financial Basic Workshop " u="1"/>
        <s v=" Workshop How to start a small bussiness  " u="1"/>
        <s v="Know the rights " u="1"/>
        <s v="CB /FRC's programs and services workshop " u="1"/>
        <s v="Family Preparedness Plan " u="1"/>
        <s v="Back to School Registration Table " u="1"/>
        <s v="Know Your Rights " u="1"/>
        <s v="Provider Workshop" u="1"/>
        <s v="Financial Literacy Workshop How to start a small bussiness  " u="1"/>
        <s v="Food Icuvator Initiative " u="1"/>
        <s v="Financial Literacy - First part " u="1"/>
        <s v="Resources Fair " u="1"/>
        <s v="Christmas Party " u="1"/>
        <s v="Mental Health Awareness " u="1"/>
        <s v="Bnaking information " u="1"/>
        <s v="Banking information " u="1"/>
        <s v="Small Business workshop " u="1"/>
        <s v="CB  New activities/FRC Services " u="1"/>
        <s v="Series of Parenting classes on Substance Use Prevention in teens " u="1"/>
        <s v="FRC Resources Workshop " u="1"/>
        <s v="Health and Safety Fair " u="1"/>
        <s v="CB Initiatives and FRC services " u="1"/>
        <s v="Mental Health Awareness" u="1"/>
        <s v="Mission High School - Outreach ad Education Resources table " u="1"/>
        <s v="Rapid Response Team" u="1"/>
        <s v="Healthy Lifestyle Workshop " u="1"/>
        <s v="San Juan Capistrano Collaborative meeting " u="1"/>
      </sharedItems>
    </cacheField>
    <cacheField name="Title of Specific Program" numFmtId="0">
      <sharedItems containsBlank="1"/>
    </cacheField>
    <cacheField name="Host Gathering" numFmtId="0">
      <sharedItems containsBlank="1"/>
    </cacheField>
    <cacheField name="Date " numFmtId="0">
      <sharedItems containsNonDate="0" containsDate="1" containsString="0" containsBlank="1" minDate="2018-01-03T00:00:00" maxDate="2020-02-21T00:00:00"/>
    </cacheField>
    <cacheField name="Day" numFmtId="0">
      <sharedItems containsBlank="1"/>
    </cacheField>
    <cacheField name="Month" numFmtId="0">
      <sharedItems containsBlank="1" count="17">
        <s v="Jan"/>
        <s v="Feb"/>
        <s v="Mar"/>
        <s v="Apr"/>
        <s v="May"/>
        <s v="Jun"/>
        <s v="Jul"/>
        <s v="Aug"/>
        <s v="Sep"/>
        <s v="Oct"/>
        <s v="Nov"/>
        <s v="Dec"/>
        <s v=""/>
        <m/>
        <e v="#VALUE!" u="1"/>
        <s v="Jul " u="1"/>
        <s v="O(ct " u="1"/>
      </sharedItems>
    </cacheField>
    <cacheField name="Year" numFmtId="0">
      <sharedItems containsBlank="1" containsMixedTypes="1" containsNumber="1" containsInteger="1" minValue="1900" maxValue="2020"/>
    </cacheField>
    <cacheField name="Start Time" numFmtId="164">
      <sharedItems containsDate="1" containsBlank="1" containsMixedTypes="1" minDate="1899-12-30T02:00:00" maxDate="1899-12-30T19:00:00"/>
    </cacheField>
    <cacheField name="End Time" numFmtId="164">
      <sharedItems containsDate="1" containsBlank="1" containsMixedTypes="1" minDate="1899-12-30T00:00:00" maxDate="1899-12-30T22:00:00"/>
    </cacheField>
    <cacheField name="Location" numFmtId="0">
      <sharedItems containsBlank="1"/>
    </cacheField>
    <cacheField name="Address " numFmtId="0">
      <sharedItems containsBlank="1"/>
    </cacheField>
    <cacheField name="City" numFmtId="0">
      <sharedItems containsBlank="1"/>
    </cacheField>
    <cacheField name="Team Lead" numFmtId="0">
      <sharedItems containsBlank="1" containsMixedTypes="1" containsNumber="1" minValue="5.2924791086350975" maxValue="359"/>
    </cacheField>
    <cacheField name="Instructor / Facilitator" numFmtId="0">
      <sharedItems containsBlank="1" containsMixedTypes="1" containsNumber="1" minValue="1.392757660167131" maxValue="240"/>
    </cacheField>
    <cacheField name="Facilitator Agency" numFmtId="0">
      <sharedItems containsBlank="1"/>
    </cacheField>
    <cacheField name="Facilitator Contact " numFmtId="0">
      <sharedItems containsBlank="1"/>
    </cacheField>
    <cacheField name="Host Agency" numFmtId="0">
      <sharedItems containsBlank="1"/>
    </cacheField>
    <cacheField name="Host Contact" numFmtId="0">
      <sharedItems containsBlank="1"/>
    </cacheField>
    <cacheField name="Host Phone" numFmtId="0">
      <sharedItems containsBlank="1"/>
    </cacheField>
    <cacheField name="# People Unduplicated (unique)" numFmtId="0">
      <sharedItems containsString="0" containsBlank="1" containsNumber="1" containsInteger="1" minValue="0" maxValue="172"/>
    </cacheField>
    <cacheField name="# People Duplicated (encounters)" numFmtId="0">
      <sharedItems containsString="0" containsBlank="1" containsNumber="1" containsInteger="1" minValue="0" maxValue="172"/>
    </cacheField>
    <cacheField name="Language " numFmtId="0">
      <sharedItems containsBlank="1" count="6">
        <s v="LEP"/>
        <s v="ENG"/>
        <m/>
        <s v="LEP "/>
        <s v="N" u="1"/>
        <s v="English" u="1"/>
      </sharedItems>
    </cacheField>
    <cacheField name="Info/Notes " numFmtId="0">
      <sharedItems containsBlank="1"/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Definition2.xml><?xml version="1.0" encoding="utf-8"?>
<pivotCacheDefinition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r:id="rId1" refreshOnLoad="1" refreshedBy="Daniel" refreshedDate="43478.555816898152" createdVersion="5" refreshedVersion="6" minRefreshableVersion="3" recordCount="1168" xr:uid="{00000000-000A-0000-FFFF-FFFF12000000}">
  <cacheSource type="worksheet">
    <worksheetSource ref="A3:Z1171" sheet="Outreach Events"/>
  </cacheSource>
  <cacheFields count="26">
    <cacheField name="Initiative" numFmtId="0">
      <sharedItems containsBlank="1" count="5">
        <s v="MentalHealth"/>
        <s v="AccessToCare"/>
        <s v="EconomicStability"/>
        <s v="Immigration"/>
        <m/>
      </sharedItems>
    </cacheField>
    <cacheField name="Strategy" numFmtId="0">
      <sharedItems containsBlank="1" count="13">
        <s v="Prevention"/>
        <s v="EnrollmentAndRetention"/>
        <s v="AccessHealthPromotion"/>
        <s v="AdultFinancialEducation"/>
        <s v="SubstanceUsePrevention"/>
        <s v="IncreaseProviderKnowledge"/>
        <s v="IncreaseServices"/>
        <s v="CreateHealthyCommunities"/>
        <s v="PromoteInclusion"/>
        <s v="AdultTrainingAndDevelopment"/>
        <s v="EmpowerResidents"/>
        <s v="ChildFinancialLiteracy"/>
        <m/>
      </sharedItems>
    </cacheField>
    <cacheField name="Activity" numFmtId="0">
      <sharedItems containsBlank="1" count="21">
        <s v="Community Building"/>
        <s v="Stigma Reduction"/>
        <s v="Outreach"/>
        <s v="Parenting &amp; Psuchoeducational Groups"/>
        <s v="Access&amp;Health Promotion Programs"/>
        <s v="Community-Based Adult Financial Education"/>
        <s v="Substance Use Education"/>
        <s v="Community Based Outreach &amp; Service Education "/>
        <s v="Provider Knowledge "/>
        <s v="Immigration Relief Services"/>
        <s v="Provider Outreach &amp; Service Education"/>
        <s v="Inclusion Promotion"/>
        <s v="Community-Based Adult Training &amp; Development"/>
        <s v="Provider Cultural Training "/>
        <s v="Civic Engagement Training"/>
        <s v="FRC-Based Adult Financial Education"/>
        <s v="Community Organizing"/>
        <s v="Community-Based Child Financial Literacy Education"/>
        <m/>
        <s v="Enrollment" u="1"/>
        <s v="FRC-Based Adult Training &amp; Development " u="1"/>
      </sharedItems>
    </cacheField>
    <cacheField name="Name of Program" numFmtId="0">
      <sharedItems containsBlank="1" count="91">
        <s v="Weekly MH Support Group "/>
        <s v="Mental Health and FRC Promotion"/>
        <s v="Medical/CalFesh Outreach and Education"/>
        <s v="Suicide Prevention Workshop"/>
        <s v="CPR Class "/>
        <s v="Financial Literacy"/>
        <s v="Nutrition Classes"/>
        <s v="Diabetes classes"/>
        <s v="Parenting Classes "/>
        <s v="FRC Resource Table "/>
        <s v="Skin cancer screenings"/>
        <s v="Mental Health Round Table"/>
        <s v="Mental Health Task Force"/>
        <s v="Town Hall Community Education Meeting"/>
        <s v="Immigration Workshop"/>
        <s v="EMM Resource Table "/>
        <s v="Community Forum: Health and Immigration"/>
        <s v="Resource Fair"/>
        <s v="Mix Status Families Workshop"/>
        <s v="CB &amp; FRC Services Presentation"/>
        <s v="Mother's wellness and empowerment "/>
        <s v="Know Your Rights &amp; Family Preparedness Plan "/>
        <s v="Public Witness Event"/>
        <s v="Small Business Training"/>
        <s v="Alzheimer workshop "/>
        <s v="Rapid Response Network"/>
        <s v="Voter Registration Drive"/>
        <s v="Voter Education"/>
        <s v="Financial Literacy "/>
        <s v="Flu Clinic - FRC services "/>
        <s v="Listening Circle"/>
        <s v="Interfaith Workgroup"/>
        <m/>
        <s v="Concientizacion de la Salud Mental workshop "/>
        <s v="Suicide Prevetion" u="1"/>
        <s v="Financial Literacy (Part 2)" u="1"/>
        <s v="CSJ Immigration Workgroup" u="1"/>
        <s v=" Parenting classes on Substance Use Prevention in teens " u="1"/>
        <s v="OCCU- Financial Basic workshop " u="1"/>
        <s v="Suicide Prevention " u="1"/>
        <s v="Orange County Health Access and Enrollment Task Force" u="1"/>
        <s v="CHEC Fall Festival " u="1"/>
        <s v="Suicide Prevention workshop " u="1"/>
        <s v="Kinoshita Carnaval - Resources Table " u="1"/>
        <s v="Know your rights/ FPP" u="1"/>
        <s v="South Orange County Community Coalition" u="1"/>
        <s v="Health Workshop " u="1"/>
        <s v="Series of Parenting class on Substance Use Prevention in teens " u="1"/>
        <s v="Know your rights/FPP" u="1"/>
        <s v="Know your rights" u="1"/>
        <s v="Cottage Food Operation Training " u="1"/>
        <s v="Job Training " u="1"/>
        <s v="Spring Carnival" u="1"/>
        <s v="ELAC - FRC promotion workshop " u="1"/>
        <s v="Know Your Rights: Health Care" u="1"/>
        <s v="Orange County Credit Union - Financial Basic education" u="1"/>
        <s v="Small business at Home " u="1"/>
        <s v="Financial Basic Workshop Part 2 " u="1"/>
        <s v="Know your rights/Family Prepareness Plan " u="1"/>
        <s v="Family Prepareness Plan " u="1"/>
        <s v="Bike StravaGanza - Bike Festival " u="1"/>
        <s v="CB Initiatives and FRCs promotion " u="1"/>
        <s v="Cottage Food Operation Training series  " u="1"/>
        <s v="Staff Meeting" u="1"/>
        <s v="Financial Basic Workshop " u="1"/>
        <s v=" Workshop How to start a small bussiness  " u="1"/>
        <s v="Know the rights " u="1"/>
        <s v="CB /FRC's programs and services workshop " u="1"/>
        <s v="Family Preparedness Plan " u="1"/>
        <s v="Back to School Registration Table " u="1"/>
        <s v="Know Your Rights " u="1"/>
        <s v="Provider Workshop" u="1"/>
        <s v="Financial Literacy Workshop How to start a small bussiness  " u="1"/>
        <s v="Food Icuvator Initiative " u="1"/>
        <s v="Financial Literacy - First part " u="1"/>
        <s v="Resources Fair " u="1"/>
        <s v="Christmas Party " u="1"/>
        <s v="Mental Health Awareness " u="1"/>
        <s v="Bnaking information " u="1"/>
        <s v="Banking information " u="1"/>
        <s v="Small Business workshop " u="1"/>
        <s v="CB  New activities/FRC Services " u="1"/>
        <s v="Series of Parenting classes on Substance Use Prevention in teens " u="1"/>
        <s v="FRC Resources Workshop " u="1"/>
        <s v="Health and Safety Fair " u="1"/>
        <s v="CB Initiatives and FRC services " u="1"/>
        <s v="Mental Health Awareness" u="1"/>
        <s v="Mission High School - Outreach ad Education Resources table " u="1"/>
        <s v="Rapid Response Team" u="1"/>
        <s v="Healthy Lifestyle Workshop " u="1"/>
        <s v="San Juan Capistrano Collaborative meeting " u="1"/>
      </sharedItems>
    </cacheField>
    <cacheField name="Title of Specific Program" numFmtId="0">
      <sharedItems containsBlank="1"/>
    </cacheField>
    <cacheField name="Host Gathering" numFmtId="0">
      <sharedItems containsBlank="1"/>
    </cacheField>
    <cacheField name="Date " numFmtId="0">
      <sharedItems containsNonDate="0" containsDate="1" containsString="0" containsBlank="1" minDate="2018-01-03T00:00:00" maxDate="2020-02-21T00:00:00"/>
    </cacheField>
    <cacheField name="Day" numFmtId="0">
      <sharedItems containsBlank="1"/>
    </cacheField>
    <cacheField name="Month" numFmtId="0">
      <sharedItems containsBlank="1" count="17">
        <s v="Jan"/>
        <s v="Feb"/>
        <s v="Mar"/>
        <s v="Apr"/>
        <s v="May"/>
        <s v="Jun"/>
        <s v="Jul"/>
        <s v="Aug"/>
        <s v="Sep"/>
        <s v="Oct"/>
        <s v="Nov"/>
        <s v="Dec"/>
        <s v=""/>
        <m/>
        <e v="#VALUE!" u="1"/>
        <s v="Jul " u="1"/>
        <s v="O(ct " u="1"/>
      </sharedItems>
    </cacheField>
    <cacheField name="Year" numFmtId="0">
      <sharedItems containsBlank="1" containsMixedTypes="1" containsNumber="1" containsInteger="1" minValue="1900" maxValue="2020" count="6">
        <n v="2018"/>
        <e v="#N/A"/>
        <m/>
        <n v="2019"/>
        <n v="2020"/>
        <n v="1900"/>
      </sharedItems>
    </cacheField>
    <cacheField name="Start Time" numFmtId="164">
      <sharedItems containsDate="1" containsBlank="1" containsMixedTypes="1" minDate="1899-12-30T02:00:00" maxDate="1899-12-30T19:00:00"/>
    </cacheField>
    <cacheField name="End Time" numFmtId="164">
      <sharedItems containsDate="1" containsBlank="1" containsMixedTypes="1" minDate="1899-12-30T00:00:00" maxDate="1899-12-30T22:00:00"/>
    </cacheField>
    <cacheField name="Location" numFmtId="0">
      <sharedItems containsBlank="1"/>
    </cacheField>
    <cacheField name="Address " numFmtId="0">
      <sharedItems containsBlank="1"/>
    </cacheField>
    <cacheField name="City" numFmtId="0">
      <sharedItems containsBlank="1"/>
    </cacheField>
    <cacheField name="Team Lead" numFmtId="0">
      <sharedItems containsBlank="1" containsMixedTypes="1" containsNumber="1" minValue="5.2924791086350975" maxValue="359"/>
    </cacheField>
    <cacheField name="Instructor / Facilitator" numFmtId="0">
      <sharedItems containsBlank="1" containsMixedTypes="1" containsNumber="1" minValue="1.392757660167131" maxValue="240"/>
    </cacheField>
    <cacheField name="Facilitator Agency" numFmtId="0">
      <sharedItems containsBlank="1"/>
    </cacheField>
    <cacheField name="Facilitator Contact " numFmtId="0">
      <sharedItems containsBlank="1"/>
    </cacheField>
    <cacheField name="Host Agency" numFmtId="0">
      <sharedItems containsBlank="1"/>
    </cacheField>
    <cacheField name="Host Contact" numFmtId="0">
      <sharedItems containsBlank="1"/>
    </cacheField>
    <cacheField name="Host Phone" numFmtId="0">
      <sharedItems containsBlank="1"/>
    </cacheField>
    <cacheField name="# People Unduplicated (unique)" numFmtId="0">
      <sharedItems containsString="0" containsBlank="1" containsNumber="1" containsInteger="1" minValue="0" maxValue="172"/>
    </cacheField>
    <cacheField name="# People Duplicated (encounters)" numFmtId="0">
      <sharedItems containsString="0" containsBlank="1" containsNumber="1" containsInteger="1" minValue="0" maxValue="172"/>
    </cacheField>
    <cacheField name="Language " numFmtId="0">
      <sharedItems containsBlank="1" count="5">
        <s v="LEP"/>
        <s v="ENG"/>
        <m/>
        <s v="LEP "/>
        <s v="English" u="1"/>
      </sharedItems>
    </cacheField>
    <cacheField name="Info/Notes " numFmtId="0">
      <sharedItems containsBlank="1"/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Records1.xml><?xml version="1.0" encoding="utf-8"?>
<pivotCacheRecords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count="1166">
  <r>
    <x v="0"/>
    <x v="0"/>
    <x v="0"/>
    <x v="0"/>
    <s v="Women Knitting "/>
    <s v="SOC FRC Event"/>
    <d v="2018-01-03T00:00:00"/>
    <s v="Wed"/>
    <x v="0"/>
    <n v="2018"/>
    <d v="1899-12-30T11:30:00"/>
    <d v="1899-12-30T13:00:00"/>
    <s v="SOC FRC "/>
    <s v="22481 Aspan St. "/>
    <s v="Lake Forest "/>
    <s v="Catina Copete "/>
    <s v="Guadalupe Garcia/Catina Copete "/>
    <s v="Mission Hospital"/>
    <m/>
    <s v="Mission Hospital "/>
    <s v="Catina Copete "/>
    <s v="(949)234-1602"/>
    <n v="0"/>
    <n v="1"/>
    <x v="0"/>
    <m/>
  </r>
  <r>
    <x v="0"/>
    <x v="0"/>
    <x v="0"/>
    <x v="0"/>
    <s v="Women Knitting "/>
    <s v="SOC FRC Event"/>
    <d v="2018-01-04T00:00:00"/>
    <s v="Thu"/>
    <x v="0"/>
    <n v="2018"/>
    <d v="1899-12-30T11:30:00"/>
    <d v="1899-12-30T13:00:00"/>
    <s v="SOC FRC "/>
    <s v="22481 Aspan St. "/>
    <s v="Lake Forest "/>
    <s v="Catina Copete "/>
    <s v="Guadalupe Garcia/Catina Copete "/>
    <s v="Mission Hospital"/>
    <m/>
    <s v="Mission Hospital "/>
    <s v="Catina Copete "/>
    <s v="(949)234-1602"/>
    <n v="0"/>
    <n v="1"/>
    <x v="0"/>
    <m/>
  </r>
  <r>
    <x v="0"/>
    <x v="0"/>
    <x v="0"/>
    <x v="0"/>
    <s v="Women Knitting "/>
    <s v="CHEC FRC Event"/>
    <d v="2018-01-09T00:00:00"/>
    <s v="Tue"/>
    <x v="0"/>
    <n v="2018"/>
    <d v="1899-12-30T11:00:00"/>
    <d v="1899-12-30T01:00:00"/>
    <s v="CHEC FRC "/>
    <s v="27412 Calle Arroyo"/>
    <s v="San Juan Capistrano "/>
    <s v="Catina Copete "/>
    <s v="Ethel Garcia/Catina Copete "/>
    <s v="Mission Hospital"/>
    <m/>
    <s v="Mission Hospital"/>
    <s v="Catina Copete "/>
    <s v="(949)234-1602"/>
    <n v="5"/>
    <n v="9"/>
    <x v="0"/>
    <m/>
  </r>
  <r>
    <x v="0"/>
    <x v="0"/>
    <x v="0"/>
    <x v="0"/>
    <s v="Women Knitting "/>
    <s v="SOC FRC Event"/>
    <d v="2018-01-10T00:00:00"/>
    <s v="Wed"/>
    <x v="0"/>
    <n v="2018"/>
    <d v="1899-12-30T11:30:00"/>
    <d v="1899-12-30T13:00:00"/>
    <s v="SOC FRC "/>
    <s v="22481 Aspan St. "/>
    <s v="Lake Forest "/>
    <s v="Catina Copete "/>
    <s v="Guadalupe Garcia/Catina Copete "/>
    <s v="Mission Hospital"/>
    <m/>
    <s v="Mission Hospital "/>
    <s v="Catina Copete "/>
    <s v="(949)234-1602"/>
    <n v="0"/>
    <n v="2"/>
    <x v="0"/>
    <m/>
  </r>
  <r>
    <x v="0"/>
    <x v="0"/>
    <x v="0"/>
    <x v="0"/>
    <s v="Women Knitting "/>
    <s v="SOC FRC Event"/>
    <d v="2018-01-11T00:00:00"/>
    <s v="Thu"/>
    <x v="0"/>
    <n v="2018"/>
    <d v="1899-12-30T11:30:00"/>
    <d v="1899-12-30T13:00:00"/>
    <s v="SOC FRC "/>
    <s v="22481 Aspan St. "/>
    <s v="Lake Forest "/>
    <s v="Catina Copete "/>
    <s v="Guadalupe Garcia/Catina Copete "/>
    <s v="Mission Hospital"/>
    <m/>
    <s v="Mission Hospital "/>
    <s v="Catina Copete "/>
    <s v="(949)234-1602"/>
    <n v="1"/>
    <n v="4"/>
    <x v="0"/>
    <m/>
  </r>
  <r>
    <x v="0"/>
    <x v="0"/>
    <x v="1"/>
    <x v="1"/>
    <s v="Parenting classes "/>
    <s v="SOC FRC Event"/>
    <d v="2018-01-11T00:00:00"/>
    <s v="Thu"/>
    <x v="0"/>
    <n v="2018"/>
    <d v="1899-12-30T17:30:00"/>
    <d v="1899-12-30T19:00:00"/>
    <s v="SOC FRC "/>
    <s v="22481 Aspan St. "/>
    <s v="Lake Forest "/>
    <s v="Catina Copete "/>
    <s v="Catina Copete "/>
    <s v="Mission Hospital"/>
    <m/>
    <s v="Mission Hospital "/>
    <s v="Catina Copete "/>
    <s v="(949)234-1602"/>
    <n v="6"/>
    <n v="6"/>
    <x v="0"/>
    <m/>
  </r>
  <r>
    <x v="1"/>
    <x v="1"/>
    <x v="2"/>
    <x v="2"/>
    <s v="Accessing Health Care &amp; Social Service Benefits"/>
    <s v="Saddleback Family Resource Center  "/>
    <d v="2018-01-12T00:00:00"/>
    <s v="Fri"/>
    <x v="0"/>
    <n v="2018"/>
    <d v="1899-12-30T14:00:00"/>
    <d v="1899-12-30T16:00:00"/>
    <s v="Saddleback Family Resource Center"/>
    <s v="25171 Moor Ave"/>
    <s v="Mission Viejo"/>
    <s v="Jaime Bowley"/>
    <s v="Jaime Bowley"/>
    <s v="Mission Hospital"/>
    <m/>
    <s v="Saddleback Family Resource Center"/>
    <s v="Ingrid Anderson"/>
    <m/>
    <n v="2"/>
    <n v="2"/>
    <x v="1"/>
    <m/>
  </r>
  <r>
    <x v="0"/>
    <x v="0"/>
    <x v="3"/>
    <x v="3"/>
    <s v="Know the Signs "/>
    <s v="SOC FRC Event"/>
    <d v="2018-01-18T00:00:00"/>
    <s v="Thu"/>
    <x v="0"/>
    <n v="2018"/>
    <d v="1899-12-30T17:30:00"/>
    <d v="1899-12-30T19:00:00"/>
    <s v="SOC FRC "/>
    <s v="22481 Aspan St. "/>
    <s v="Lake Forest "/>
    <s v="Catina Copete "/>
    <s v="Emma Barrera"/>
    <s v="Mission Hospital"/>
    <m/>
    <s v="Mission Hospital "/>
    <s v="Catina Copete "/>
    <s v="(949)234-1602"/>
    <n v="6"/>
    <n v="6"/>
    <x v="0"/>
    <m/>
  </r>
  <r>
    <x v="1"/>
    <x v="1"/>
    <x v="2"/>
    <x v="2"/>
    <s v="Accessing Health Care &amp; Social Service Benefits"/>
    <s v="Saddleback Family Resource Center  "/>
    <d v="2018-01-19T00:00:00"/>
    <s v="Fri"/>
    <x v="0"/>
    <n v="2018"/>
    <d v="1899-12-30T14:00:00"/>
    <d v="1899-12-30T16:00:00"/>
    <s v="Saddleback Family Resource Center"/>
    <s v="25171 Moor Ave"/>
    <s v="Mission Viejo"/>
    <s v="Jaime Bowley"/>
    <s v="Jaime Bowley"/>
    <s v="Mission Hospital"/>
    <m/>
    <s v="Saddleback Family Resource Center"/>
    <s v="Ingrid Anderson"/>
    <m/>
    <n v="3"/>
    <n v="3"/>
    <x v="1"/>
    <m/>
  </r>
  <r>
    <x v="0"/>
    <x v="0"/>
    <x v="0"/>
    <x v="0"/>
    <s v="Women Knitting "/>
    <s v="CHEC FRC Event"/>
    <d v="2018-01-23T00:00:00"/>
    <s v="Tue"/>
    <x v="0"/>
    <n v="2018"/>
    <d v="1899-12-30T11:00:00"/>
    <d v="1899-12-30T01:00:00"/>
    <s v="CHEC FRC "/>
    <s v="27412 Calle Arroyo"/>
    <s v="San Juan Capistrano "/>
    <s v="Catina Copete "/>
    <s v="Ethel Garcia/Catina Copete "/>
    <s v="Mission Hospital"/>
    <m/>
    <s v="Mission Hospital"/>
    <s v="Catina Copete "/>
    <s v="(949)234-1602"/>
    <n v="1"/>
    <n v="8"/>
    <x v="0"/>
    <m/>
  </r>
  <r>
    <x v="1"/>
    <x v="2"/>
    <x v="4"/>
    <x v="4"/>
    <m/>
    <s v="CHEC FRC Event"/>
    <d v="2018-01-23T00:00:00"/>
    <s v="Tue"/>
    <x v="0"/>
    <n v="2018"/>
    <d v="1899-12-30T17:30:00"/>
    <d v="1899-12-30T19:30:00"/>
    <s v="CHEC FRC "/>
    <s v="27412 Calle Arroyo"/>
    <s v="San Juan Capistrano "/>
    <s v="Catina Copete "/>
    <s v="Tony Zamudio "/>
    <s v="American Red Cross "/>
    <s v="949.241.6805"/>
    <s v="Mission Hospital "/>
    <s v="Catina Copete "/>
    <s v="(949)234-1602"/>
    <n v="8"/>
    <n v="8"/>
    <x v="0"/>
    <m/>
  </r>
  <r>
    <x v="0"/>
    <x v="0"/>
    <x v="0"/>
    <x v="0"/>
    <s v="Women Knitting "/>
    <s v="SOC FRC Event"/>
    <d v="2018-01-24T00:00:00"/>
    <s v="Wed"/>
    <x v="0"/>
    <n v="2018"/>
    <d v="1899-12-30T11:30:00"/>
    <d v="1899-12-30T13:00:00"/>
    <s v="SOC FRC "/>
    <s v="22481 Aspan St. "/>
    <s v="Lake Forest "/>
    <s v="Catina Copete "/>
    <s v="Guadalupe Garcia/Catina Copete "/>
    <s v="Mission Hospital"/>
    <m/>
    <s v="Mission Hospital"/>
    <s v="Catina Copete "/>
    <s v="(949)234-1602"/>
    <n v="0"/>
    <n v="2"/>
    <x v="0"/>
    <m/>
  </r>
  <r>
    <x v="0"/>
    <x v="0"/>
    <x v="0"/>
    <x v="0"/>
    <s v="Women Knitting "/>
    <s v="SOC FRC Event"/>
    <d v="2018-01-25T00:00:00"/>
    <s v="Thu"/>
    <x v="0"/>
    <n v="2018"/>
    <d v="1899-12-30T11:30:00"/>
    <d v="1899-12-30T13:00:00"/>
    <s v="SOC FRC "/>
    <s v="22481 Aspan St. "/>
    <s v="Lake Forest "/>
    <s v="Catina Copete "/>
    <s v="Guadalupe Garcia/Catina Copete "/>
    <s v="Mission Hospital"/>
    <m/>
    <s v="Mission Hospital"/>
    <s v="Catina Copete "/>
    <s v="(949)234-1602"/>
    <n v="1"/>
    <n v="4"/>
    <x v="0"/>
    <m/>
  </r>
  <r>
    <x v="0"/>
    <x v="0"/>
    <x v="1"/>
    <x v="3"/>
    <s v="Know the Signs "/>
    <s v="SOC FRC Event"/>
    <d v="2018-01-25T00:00:00"/>
    <s v="Thu"/>
    <x v="0"/>
    <n v="2018"/>
    <d v="1899-12-30T17:30:00"/>
    <d v="1899-12-30T19:00:00"/>
    <s v="SOC FRC "/>
    <s v="22481 Aspan St. "/>
    <s v="Lake Forest "/>
    <s v="Catina Copete "/>
    <s v="Emma Barrera"/>
    <s v="Mission Hospital"/>
    <m/>
    <s v="Mission Hospital "/>
    <s v="Catina Copete "/>
    <s v="(949)234-1602"/>
    <n v="0"/>
    <n v="3"/>
    <x v="0"/>
    <m/>
  </r>
  <r>
    <x v="0"/>
    <x v="0"/>
    <x v="1"/>
    <x v="1"/>
    <s v="Mental Health Awareness "/>
    <s v="ELAC Meeting               "/>
    <d v="2018-01-25T00:00:00"/>
    <s v="Thu"/>
    <x v="0"/>
    <n v="2018"/>
    <d v="1899-12-30T18:00:00"/>
    <d v="1899-12-30T20:00:00"/>
    <s v="Moulton Elementary School "/>
    <s v="29851 Highland Ave"/>
    <s v="Laguna Niguel"/>
    <s v="Catina Copete "/>
    <s v="Catina Copete "/>
    <s v="Mission Hospital"/>
    <m/>
    <s v="Moulton Elementary School "/>
    <s v="School Liaison "/>
    <m/>
    <n v="6"/>
    <n v="6"/>
    <x v="0"/>
    <m/>
  </r>
  <r>
    <x v="1"/>
    <x v="1"/>
    <x v="2"/>
    <x v="2"/>
    <s v="Accessing Health Care &amp; Social Service Benefits"/>
    <s v="ELAC Meeting               "/>
    <d v="2018-01-26T00:00:00"/>
    <s v="Fri"/>
    <x v="0"/>
    <n v="2018"/>
    <d v="1899-12-30T08:30:00"/>
    <d v="1899-12-30T09:30:00"/>
    <s v="Olivewood Elementary School"/>
    <s v="23391 Dunemear Road"/>
    <s v="Lake Forest "/>
    <s v="Jaime Bowley"/>
    <s v="Jaime Bowley"/>
    <s v="Mission Hospital"/>
    <m/>
    <s v="Olivewood Elementary School"/>
    <s v="Catina Copete "/>
    <s v="(949)234-1602"/>
    <n v="20"/>
    <n v="20"/>
    <x v="0"/>
    <m/>
  </r>
  <r>
    <x v="0"/>
    <x v="0"/>
    <x v="0"/>
    <x v="0"/>
    <s v="Women Knitting "/>
    <s v="CHEC FRC Event"/>
    <d v="2018-01-30T00:00:00"/>
    <s v="Tue"/>
    <x v="0"/>
    <n v="2018"/>
    <d v="1899-12-30T11:00:00"/>
    <d v="1899-12-30T01:00:00"/>
    <s v="CHEC FRC "/>
    <s v="27412 Calle Arroyo"/>
    <s v="San Juan Capistrano "/>
    <s v="Catina Copete "/>
    <s v="Ethel Garcia/Catina Copete "/>
    <s v="Mission Hospital"/>
    <m/>
    <s v="Mission Hospital"/>
    <s v="Catina Copete "/>
    <s v="(949)234-1602"/>
    <n v="0"/>
    <n v="4"/>
    <x v="0"/>
    <m/>
  </r>
  <r>
    <x v="2"/>
    <x v="3"/>
    <x v="5"/>
    <x v="5"/>
    <s v="Credit and Identity Theft"/>
    <s v="Our Lady of Fatima Church "/>
    <d v="2018-01-30T00:00:00"/>
    <s v="Tue"/>
    <x v="0"/>
    <n v="2018"/>
    <s v="6:15PM"/>
    <s v="7:15PM"/>
    <s v="Our Lady of Fatima Church "/>
    <s v="105 N. La Esperanza "/>
    <s v="San Clemente "/>
    <s v="Johanna Figueroa/Luz Peredo"/>
    <s v="Nghi Trang"/>
    <s v="Operation Hope"/>
    <s v="714-325-2734"/>
    <s v="Our Lady of Fatima Church "/>
    <s v="Rosa Rama "/>
    <s v="949-492-4101"/>
    <m/>
    <m/>
    <x v="2"/>
    <m/>
  </r>
  <r>
    <x v="0"/>
    <x v="0"/>
    <x v="0"/>
    <x v="0"/>
    <s v="Women Knitting "/>
    <s v="SOC FRC Event"/>
    <d v="2018-01-31T00:00:00"/>
    <s v="Wed"/>
    <x v="0"/>
    <n v="2018"/>
    <d v="1899-12-30T11:30:00"/>
    <d v="1899-12-30T13:00:00"/>
    <s v="SOC FRC "/>
    <s v="22481 Aspan St. "/>
    <s v="Lake Forest "/>
    <s v="Catina Copete "/>
    <s v="Guadalupe Garcia/Catina Copete "/>
    <s v="Mission Hospital"/>
    <m/>
    <s v="Mission Hospital"/>
    <s v="Catina Copete "/>
    <s v="(949)234-1602"/>
    <n v="0"/>
    <n v="4"/>
    <x v="0"/>
    <m/>
  </r>
  <r>
    <x v="0"/>
    <x v="0"/>
    <x v="0"/>
    <x v="0"/>
    <s v="Women Knitting "/>
    <s v="SOC FRC Event"/>
    <d v="2018-02-01T00:00:00"/>
    <s v="Thu"/>
    <x v="1"/>
    <n v="2018"/>
    <d v="1899-12-30T11:30:00"/>
    <d v="1899-12-30T13:00:00"/>
    <s v="SOC FRC "/>
    <s v="22481 Aspan St. "/>
    <s v="Lake Forest "/>
    <s v="Catina Copete "/>
    <s v="Catina Copete "/>
    <s v="Mission Hospital"/>
    <m/>
    <s v="Mission Hospital"/>
    <s v="Catina Copete "/>
    <s v="(949)234-1602"/>
    <n v="1"/>
    <n v="7"/>
    <x v="0"/>
    <m/>
  </r>
  <r>
    <x v="1"/>
    <x v="1"/>
    <x v="2"/>
    <x v="2"/>
    <s v="Accessing Health Care &amp; Social Service Benefits"/>
    <s v="Saddleback Family Resource Center  "/>
    <d v="2018-02-01T00:00:00"/>
    <s v="Thu"/>
    <x v="1"/>
    <n v="2018"/>
    <d v="1899-12-30T13:00:00"/>
    <d v="1899-12-30T14:00:00"/>
    <s v="Laguna Niguel Elementary"/>
    <s v="27922 Niguel Heights Blvd. "/>
    <s v="Laguna Niguel"/>
    <s v="Jaime Bowley"/>
    <s v="Jaime Bowley"/>
    <s v="Mission Hospital"/>
    <m/>
    <s v="Laguna Niguel Elementary"/>
    <m/>
    <m/>
    <n v="15"/>
    <n v="15"/>
    <x v="0"/>
    <m/>
  </r>
  <r>
    <x v="1"/>
    <x v="2"/>
    <x v="4"/>
    <x v="6"/>
    <s v="My Plate and Re-Think Your Drink"/>
    <s v="SOC FRC Event"/>
    <d v="2018-02-01T00:00:00"/>
    <s v="Thu"/>
    <x v="1"/>
    <n v="2018"/>
    <d v="1899-12-30T17:30:00"/>
    <d v="1899-12-30T19:00:00"/>
    <s v="SOC FRC "/>
    <s v="22481 Aspan St. "/>
    <s v="Lake Forest "/>
    <s v="Catina Copete "/>
    <s v="Gloria Peters "/>
    <s v="Mission Hospital"/>
    <m/>
    <s v="Mission Hospital"/>
    <s v="Catina Copete "/>
    <s v="(949)234-1602"/>
    <n v="5"/>
    <n v="5"/>
    <x v="0"/>
    <m/>
  </r>
  <r>
    <x v="0"/>
    <x v="0"/>
    <x v="0"/>
    <x v="0"/>
    <s v="Women Knitting "/>
    <s v="CHEC FRC Event"/>
    <d v="2018-02-06T00:00:00"/>
    <s v="Tue"/>
    <x v="1"/>
    <n v="2018"/>
    <d v="1899-12-30T11:00:00"/>
    <d v="1899-12-30T01:00:00"/>
    <s v="CHEC FRC "/>
    <s v="27412 Calle Arroyo"/>
    <s v="San Juan Capistrano "/>
    <s v="Catina Copete "/>
    <s v="Ethel Garcia/Catina Copete "/>
    <s v="Mission Hospital"/>
    <m/>
    <s v="Mission Hospital"/>
    <s v="Catina Copete "/>
    <s v="(949)234-1602"/>
    <n v="2"/>
    <n v="7"/>
    <x v="0"/>
    <m/>
  </r>
  <r>
    <x v="1"/>
    <x v="2"/>
    <x v="4"/>
    <x v="7"/>
    <s v="Diabetes Overview/ Diabetes Medications"/>
    <s v="MH Diabetes Series"/>
    <d v="2018-02-06T00:00:00"/>
    <s v="Tue"/>
    <x v="1"/>
    <n v="2018"/>
    <d v="1899-12-30T17:00:00"/>
    <d v="1899-12-30T19:00:00"/>
    <s v="Mission Conference Center   Room A"/>
    <s v="26726 Crown Valley Pkwy"/>
    <s v="Mission Viejo"/>
    <s v="Jaime Bowley "/>
    <s v="Neil Tran - John Samimi "/>
    <m/>
    <m/>
    <s v="Mission Hospital "/>
    <s v="Jaime Bowley"/>
    <m/>
    <n v="30"/>
    <n v="30"/>
    <x v="1"/>
    <m/>
  </r>
  <r>
    <x v="0"/>
    <x v="4"/>
    <x v="6"/>
    <x v="8"/>
    <s v="OCHCA Building connections on Substance Use Prevent. teens "/>
    <s v="Series of Parenting classes on Substance Use Prevention in teens "/>
    <d v="2018-02-07T00:00:00"/>
    <s v="Wed"/>
    <x v="1"/>
    <n v="2018"/>
    <d v="1899-12-30T08:30:00"/>
    <d v="1899-12-30T10:30:00"/>
    <s v="La Paz Intermediate School "/>
    <s v="25151 Pradera Dr."/>
    <s v="Mission Viejo "/>
    <s v="Catina Copete "/>
    <s v="Catina Copete "/>
    <s v="Mission Hospital"/>
    <m/>
    <s v="La Paz Intermediate School "/>
    <s v=" La Paz School Liaison "/>
    <m/>
    <n v="8"/>
    <n v="8"/>
    <x v="0"/>
    <m/>
  </r>
  <r>
    <x v="0"/>
    <x v="0"/>
    <x v="0"/>
    <x v="0"/>
    <s v="Women Knitting "/>
    <s v="SOC FRC Event"/>
    <d v="2018-02-07T00:00:00"/>
    <s v="Wed"/>
    <x v="1"/>
    <n v="2018"/>
    <d v="1899-12-30T11:30:00"/>
    <d v="1899-12-30T13:00:00"/>
    <s v="SOC FRC "/>
    <s v="22481 Aspan St. "/>
    <s v="Lake Forest "/>
    <s v="Catina Copete "/>
    <s v="Catina Copete "/>
    <s v="Mission Hospital"/>
    <m/>
    <s v="Mission Hospital"/>
    <s v="Catina Copete "/>
    <s v="(949)234-1602"/>
    <n v="0"/>
    <n v="3"/>
    <x v="0"/>
    <m/>
  </r>
  <r>
    <x v="1"/>
    <x v="2"/>
    <x v="4"/>
    <x v="4"/>
    <m/>
    <s v="CPR Classes "/>
    <d v="2018-02-07T00:00:00"/>
    <s v="Wed"/>
    <x v="1"/>
    <n v="2018"/>
    <d v="1899-12-30T17:30:00"/>
    <d v="1899-12-30T19:30:00"/>
    <s v="SOC FRC "/>
    <s v="22481 Aspan St. "/>
    <s v="Lake Forest "/>
    <s v="Catina Copete "/>
    <s v="Tony Zamudio "/>
    <s v="American Red Cross "/>
    <s v="949.241.6805"/>
    <s v="Mission Hospital "/>
    <s v="Catina Copete "/>
    <s v="(949)234-1602"/>
    <n v="5"/>
    <n v="5"/>
    <x v="0"/>
    <m/>
  </r>
  <r>
    <x v="1"/>
    <x v="2"/>
    <x v="4"/>
    <x v="6"/>
    <s v="My Plate and Re-Think Your Drink # 2 "/>
    <s v="SOC FRC Event"/>
    <d v="2018-02-08T00:00:00"/>
    <s v="Thu"/>
    <x v="1"/>
    <n v="2018"/>
    <d v="1899-12-30T11:30:00"/>
    <d v="1899-12-30T13:00:00"/>
    <s v="SOC FRC "/>
    <s v="22481 Aspan St. "/>
    <s v="Lake Forest "/>
    <s v="Catina Copete "/>
    <s v="Gloria Peters "/>
    <s v="Mission Hospital"/>
    <m/>
    <s v="Mission Hospital"/>
    <s v="Catina Copete "/>
    <s v="(949)234-1602"/>
    <n v="0"/>
    <n v="5"/>
    <x v="0"/>
    <m/>
  </r>
  <r>
    <x v="0"/>
    <x v="0"/>
    <x v="0"/>
    <x v="0"/>
    <s v="Women Knitting "/>
    <s v="SOC FRC Event"/>
    <d v="2018-02-08T00:00:00"/>
    <s v="Thu"/>
    <x v="1"/>
    <n v="2018"/>
    <d v="1899-12-30T11:30:00"/>
    <d v="1899-12-30T13:00:00"/>
    <s v="SOC FRC "/>
    <s v="22481 Aspan St. "/>
    <s v="Lake Forest "/>
    <s v="Catina Copete "/>
    <s v="Guadalupe Garcia/Catina Copete "/>
    <s v="Mission Hospital"/>
    <m/>
    <s v="Mission Hospital"/>
    <s v="Catina Copete "/>
    <s v="(949)234-1602"/>
    <n v="0"/>
    <n v="6"/>
    <x v="0"/>
    <m/>
  </r>
  <r>
    <x v="0"/>
    <x v="4"/>
    <x v="6"/>
    <x v="8"/>
    <s v="OCHCA Building connections on Substance Use Prevent. teens "/>
    <s v="Series of Parenting classes on Substance Use Prevention in teens "/>
    <d v="2018-02-08T00:00:00"/>
    <s v="Thu"/>
    <x v="1"/>
    <n v="2018"/>
    <d v="1899-12-30T17:30:00"/>
    <d v="1899-12-30T19:30:00"/>
    <s v="SOC FRC "/>
    <s v="22481 Aspan St. "/>
    <s v="Lake Forest "/>
    <s v="Catina Copete "/>
    <s v="Catina Copete "/>
    <s v="Mission Hospital"/>
    <m/>
    <s v="Mission Hospital "/>
    <s v="Catina Copete "/>
    <s v="(949)234-1602"/>
    <n v="5"/>
    <n v="5"/>
    <x v="0"/>
    <m/>
  </r>
  <r>
    <x v="1"/>
    <x v="1"/>
    <x v="2"/>
    <x v="2"/>
    <s v="Accessing Health Care &amp; Social Service Benefits"/>
    <s v="Saddleback Family Resource Center  "/>
    <d v="2018-02-09T00:00:00"/>
    <s v="Fri"/>
    <x v="1"/>
    <n v="2018"/>
    <d v="1899-12-30T14:00:00"/>
    <d v="1899-12-30T16:00:00"/>
    <s v="Saddleback Family Resource Center"/>
    <s v="25171 Moor Ave"/>
    <s v="Mission Viejo"/>
    <s v="Jaime Bowley"/>
    <s v="Jaime Bowley"/>
    <s v="Mission Hospital"/>
    <m/>
    <s v="Saddleback Family Resource Center"/>
    <s v="Ingrid Anderson"/>
    <m/>
    <n v="2"/>
    <n v="2"/>
    <x v="0"/>
    <m/>
  </r>
  <r>
    <x v="0"/>
    <x v="0"/>
    <x v="3"/>
    <x v="3"/>
    <s v="Know the Signs "/>
    <s v="Mission CB "/>
    <d v="2018-02-12T00:00:00"/>
    <s v="Mon"/>
    <x v="1"/>
    <n v="2018"/>
    <d v="1899-12-30T17:30:00"/>
    <d v="1899-12-30T19:30:00"/>
    <s v="Mission Conference Center "/>
    <s v="26726 Crown Valley Pkwy "/>
    <s v="Mission Viejo"/>
    <s v="Catina Copete "/>
    <s v="Catina Copete "/>
    <s v="Mission Hospital "/>
    <m/>
    <s v="Mission Hospital "/>
    <s v="Catina Copete "/>
    <s v="(949)234-1602"/>
    <n v="8"/>
    <n v="8"/>
    <x v="0"/>
    <m/>
  </r>
  <r>
    <x v="0"/>
    <x v="0"/>
    <x v="0"/>
    <x v="0"/>
    <s v="Women Knitting "/>
    <s v="CHEC FRC Event"/>
    <d v="2018-02-13T00:00:00"/>
    <s v="Tue"/>
    <x v="1"/>
    <n v="2018"/>
    <d v="1899-12-30T11:00:00"/>
    <d v="1899-12-30T01:00:00"/>
    <s v="CHEC FRC "/>
    <s v="27412 Calle Arroyo"/>
    <s v="San Juan Capistrano "/>
    <s v="Catina Copete "/>
    <s v="Catina Copete "/>
    <s v="Mission Hospital"/>
    <m/>
    <s v="Mission Hospital"/>
    <s v="Catina Copete "/>
    <s v="(949)234-1602"/>
    <n v="0"/>
    <n v="5"/>
    <x v="0"/>
    <m/>
  </r>
  <r>
    <x v="1"/>
    <x v="2"/>
    <x v="4"/>
    <x v="7"/>
    <s v="Eating Well with Diabetes"/>
    <s v="MH Diabetes Series"/>
    <d v="2018-02-13T00:00:00"/>
    <s v="Tue"/>
    <x v="1"/>
    <n v="2018"/>
    <d v="1899-12-30T17:00:00"/>
    <d v="1899-12-30T18:30:00"/>
    <s v="Mission Conference Center   Room A"/>
    <s v="26726 Crown Valley Pkwy "/>
    <s v="Mission Viejo"/>
    <s v="Jaime Bowley"/>
    <s v="Janet Shannon"/>
    <m/>
    <m/>
    <s v="Mission Hospital "/>
    <s v="Jaime Bowley"/>
    <m/>
    <n v="28"/>
    <n v="28"/>
    <x v="1"/>
    <m/>
  </r>
  <r>
    <x v="0"/>
    <x v="4"/>
    <x v="6"/>
    <x v="8"/>
    <s v="OCHCA Building connections on Substance Use Prevent. teens "/>
    <s v="Series of Parenting classes on Substance Use Prevention in teens "/>
    <d v="2018-02-14T00:00:00"/>
    <s v="Wed"/>
    <x v="1"/>
    <n v="2018"/>
    <d v="1899-12-30T08:30:00"/>
    <d v="1899-12-30T10:30:00"/>
    <s v="La Paz Intermediate School "/>
    <s v="25151 Pradera Dr."/>
    <s v="Mission Viejo "/>
    <s v="Catina Copete "/>
    <s v="Catina Copete "/>
    <s v="Mission Hospital"/>
    <m/>
    <s v="La Paz Intermediate School "/>
    <s v=" La Paz School Liaison "/>
    <m/>
    <n v="0"/>
    <n v="7"/>
    <x v="0"/>
    <m/>
  </r>
  <r>
    <x v="0"/>
    <x v="0"/>
    <x v="0"/>
    <x v="0"/>
    <s v="Women Knitting "/>
    <s v="SOC FRC Event"/>
    <d v="2018-02-14T00:00:00"/>
    <s v="Wed"/>
    <x v="1"/>
    <n v="2018"/>
    <d v="1899-12-30T11:30:00"/>
    <d v="1899-12-30T13:00:00"/>
    <s v="SOC FRC "/>
    <s v="22481 Aspan St. "/>
    <s v="Lake Forest "/>
    <s v="Catina Copete "/>
    <s v="Guadalupe Garcia/Catina Copete "/>
    <s v="Mission Hospital"/>
    <m/>
    <s v="Mission Hospital"/>
    <s v="Catina Copete "/>
    <m/>
    <n v="0"/>
    <n v="4"/>
    <x v="0"/>
    <m/>
  </r>
  <r>
    <x v="0"/>
    <x v="0"/>
    <x v="0"/>
    <x v="0"/>
    <s v="Women Knitting "/>
    <s v="SOC FRC Event"/>
    <d v="2018-02-15T00:00:00"/>
    <s v="Thu"/>
    <x v="1"/>
    <n v="2018"/>
    <d v="1899-12-30T11:30:00"/>
    <d v="1899-12-30T13:00:00"/>
    <s v="SOC FRC "/>
    <s v="22481 Aspan St. "/>
    <s v="Lake Forest "/>
    <s v="Catina Copete "/>
    <s v="Catina Copete "/>
    <s v="Mission Hospital"/>
    <m/>
    <s v="Mission Hospital"/>
    <s v="Catina Copete "/>
    <s v="(949)234-1602"/>
    <n v="1"/>
    <n v="8"/>
    <x v="0"/>
    <m/>
  </r>
  <r>
    <x v="0"/>
    <x v="4"/>
    <x v="6"/>
    <x v="8"/>
    <s v="OCHCA Building connections on Substance Use Prevent. teens "/>
    <s v="Series of Parenting classes on Substance Use Prevention in teens "/>
    <d v="2018-02-15T00:00:00"/>
    <s v="Thu"/>
    <x v="1"/>
    <n v="2018"/>
    <d v="1899-12-30T17:30:00"/>
    <d v="1899-12-30T19:00:00"/>
    <s v="SOC FRC "/>
    <s v="22481 Aspan St. "/>
    <s v="Lake Forest "/>
    <s v="Catina Copete "/>
    <s v="Catina Copete "/>
    <s v="Mission Hospital"/>
    <m/>
    <s v="Mission Hospital "/>
    <s v="Catina Copete "/>
    <s v="(949)234-1602"/>
    <n v="0"/>
    <n v="3"/>
    <x v="0"/>
    <m/>
  </r>
  <r>
    <x v="1"/>
    <x v="2"/>
    <x v="7"/>
    <x v="9"/>
    <s v="Nutrition Education for Kids. "/>
    <s v="New Year's Health and Wellness Fair "/>
    <d v="2018-02-17T00:00:00"/>
    <s v="Sat"/>
    <x v="1"/>
    <n v="2018"/>
    <d v="1899-12-30T10:00:00"/>
    <d v="1899-12-30T13:00:00"/>
    <s v="El Toro Park "/>
    <s v="Los Alisos Blvd/Muirlands "/>
    <s v="Lake Forest "/>
    <s v="Catina Copete "/>
    <s v="Catina Copete"/>
    <s v="Mission Hospital"/>
    <m/>
    <s v="Fit 2 be Kids"/>
    <s v="  Shae Gawlak."/>
    <m/>
    <n v="85"/>
    <n v="85"/>
    <x v="0"/>
    <m/>
  </r>
  <r>
    <x v="0"/>
    <x v="0"/>
    <x v="0"/>
    <x v="0"/>
    <s v="Women Knitting "/>
    <s v="SOC FRC Event"/>
    <d v="2018-02-20T00:00:00"/>
    <s v="Tue"/>
    <x v="1"/>
    <n v="2018"/>
    <d v="1899-12-30T11:00:00"/>
    <d v="1899-12-30T01:00:00"/>
    <s v="CHEC FRC "/>
    <s v="27412 Calle Arroyo"/>
    <s v="San Juan Capistrano "/>
    <s v="Catina Copete "/>
    <s v="Catina Copete "/>
    <s v="Mission Hospital"/>
    <m/>
    <s v="Mission Hospital"/>
    <s v="Catina Copete "/>
    <s v="(949)234-1602"/>
    <n v="2"/>
    <n v="3"/>
    <x v="0"/>
    <m/>
  </r>
  <r>
    <x v="1"/>
    <x v="2"/>
    <x v="4"/>
    <x v="7"/>
    <s v="The Connection Between Diabetes and Sexual Function"/>
    <s v="MH Diabetes Series"/>
    <d v="2018-02-20T00:00:00"/>
    <s v="Tue"/>
    <x v="1"/>
    <n v="2018"/>
    <d v="1899-12-30T18:00:00"/>
    <d v="1899-12-30T19:30:00"/>
    <s v="Mission Conference Center   Room A"/>
    <s v="26726 Crown Valley Pkwy"/>
    <s v="Mission Viejo"/>
    <s v="Jaime Bowley"/>
    <s v="Josh Randall MD"/>
    <m/>
    <m/>
    <s v="Mission Hospital "/>
    <s v="Jaime Bowley"/>
    <m/>
    <n v="10"/>
    <n v="10"/>
    <x v="1"/>
    <m/>
  </r>
  <r>
    <x v="0"/>
    <x v="4"/>
    <x v="6"/>
    <x v="8"/>
    <s v="Parenting classes "/>
    <s v="Series of Parenting classes on Substance Use Prevention in teens "/>
    <d v="2018-02-21T00:00:00"/>
    <s v="Wed"/>
    <x v="1"/>
    <n v="2018"/>
    <d v="1899-12-30T08:30:00"/>
    <d v="1899-12-30T10:30:00"/>
    <s v="La Paz Intermediate School "/>
    <s v="25151 Pradera Dr."/>
    <s v="Mission Viejo "/>
    <s v="Catina Copete "/>
    <s v="Catina Copete "/>
    <s v="Mission Hospital"/>
    <m/>
    <s v="La Paz Intermediate School "/>
    <s v=" La Paz School Liaison "/>
    <m/>
    <n v="0"/>
    <n v="5"/>
    <x v="0"/>
    <m/>
  </r>
  <r>
    <x v="0"/>
    <x v="0"/>
    <x v="0"/>
    <x v="0"/>
    <s v="Women Knitting "/>
    <s v="SOC FRC Event"/>
    <d v="2018-02-21T00:00:00"/>
    <s v="Wed"/>
    <x v="1"/>
    <n v="2018"/>
    <d v="1899-12-30T11:30:00"/>
    <d v="1899-12-30T13:00:00"/>
    <s v="SOC FRC "/>
    <s v="22481 Aspan St. "/>
    <s v="Lake Forest "/>
    <s v="Catina Copete "/>
    <s v="Guadalupe Garcia/Catina Copete "/>
    <s v="Mission Hospital"/>
    <m/>
    <s v="Mission Hospital"/>
    <s v="Catina Copete "/>
    <s v="(949)234-1602"/>
    <n v="1"/>
    <n v="3"/>
    <x v="0"/>
    <m/>
  </r>
  <r>
    <x v="0"/>
    <x v="0"/>
    <x v="0"/>
    <x v="0"/>
    <s v="Women Knitting "/>
    <s v="SOC FRC Event"/>
    <d v="2018-02-22T00:00:00"/>
    <s v="Thu"/>
    <x v="1"/>
    <n v="2018"/>
    <d v="1899-12-30T11:30:00"/>
    <d v="1899-12-30T13:00:00"/>
    <s v="SOC FRC "/>
    <s v="22481 Aspan St. "/>
    <s v="Lake Forest "/>
    <s v="Catina Copete "/>
    <s v="Catina Copete "/>
    <s v="Mission Hospital"/>
    <m/>
    <s v="Mission Hospital"/>
    <s v="Catina Copete "/>
    <s v="(949)234-1602"/>
    <n v="6"/>
    <n v="9"/>
    <x v="0"/>
    <m/>
  </r>
  <r>
    <x v="0"/>
    <x v="4"/>
    <x v="6"/>
    <x v="8"/>
    <s v="OCHCA Building connections on Substance Use Prevent. teens "/>
    <s v="Series of Parenting classes on Substance Use Prevention in teens "/>
    <d v="2018-02-22T00:00:00"/>
    <s v="Thu"/>
    <x v="1"/>
    <n v="2018"/>
    <d v="1899-12-30T17:30:00"/>
    <d v="1899-12-30T19:00:00"/>
    <s v="SOC FRC "/>
    <s v="22481 Aspan St. "/>
    <s v="Lake Forest "/>
    <s v="Catina Copete "/>
    <s v="Catina Copete "/>
    <s v="Mission Hospital"/>
    <m/>
    <s v="Mission Hospital "/>
    <s v="Catina Copete "/>
    <s v="(949)234-1602"/>
    <n v="0"/>
    <n v="2"/>
    <x v="0"/>
    <m/>
  </r>
  <r>
    <x v="1"/>
    <x v="1"/>
    <x v="2"/>
    <x v="2"/>
    <s v="Accessing Health Care &amp; Social Service Benefits"/>
    <s v="Saddleback Family Resource Center  "/>
    <d v="2018-02-23T00:00:00"/>
    <s v="Fri"/>
    <x v="1"/>
    <n v="2018"/>
    <d v="1899-12-30T14:00:00"/>
    <d v="1899-12-30T16:00:00"/>
    <s v="Saddleback Family Resource Center"/>
    <s v="25171 Moor Ave"/>
    <s v="Mission Viejo"/>
    <s v="Jaime Bowley"/>
    <s v="Jaime Bowley"/>
    <s v="Mission Hospital"/>
    <m/>
    <s v="Saddleback Family Resource Center"/>
    <s v="Ingrid Anderson"/>
    <m/>
    <n v="2"/>
    <n v="2"/>
    <x v="0"/>
    <m/>
  </r>
  <r>
    <x v="0"/>
    <x v="0"/>
    <x v="0"/>
    <x v="0"/>
    <s v="Women Knitting "/>
    <s v="CHEC FRC Event"/>
    <d v="2018-02-27T00:00:00"/>
    <s v="Tue"/>
    <x v="1"/>
    <n v="2018"/>
    <d v="1899-12-30T11:00:00"/>
    <d v="1899-12-30T01:00:00"/>
    <s v="CHEC FRC "/>
    <s v="27412 Calle Arroyo"/>
    <s v="San Juan Capistrano "/>
    <s v="Catina Copete "/>
    <s v="Ethel Garcia/Catina Copete "/>
    <s v="Mission Hospital"/>
    <m/>
    <s v="Mission Hospital"/>
    <s v="Catina Copete "/>
    <s v="(949)234-1602"/>
    <n v="2"/>
    <n v="8"/>
    <x v="0"/>
    <m/>
  </r>
  <r>
    <x v="1"/>
    <x v="2"/>
    <x v="4"/>
    <x v="7"/>
    <s v="Fitness with Diabetes"/>
    <s v="MH Diabetes Series"/>
    <d v="2018-02-27T00:00:00"/>
    <s v="Tue"/>
    <x v="1"/>
    <n v="2018"/>
    <d v="1899-12-30T17:00:00"/>
    <d v="1899-12-30T18:30:00"/>
    <s v="Mission Conference Center   Room A"/>
    <s v="26726 Crown Valley Pkwy"/>
    <s v="Mission Viejo"/>
    <s v="Jaime Bowley "/>
    <s v="Elaine Gotro"/>
    <s v="Mission Hospital"/>
    <m/>
    <s v="Mission Hospital "/>
    <s v="Jaime Bowley"/>
    <m/>
    <n v="13"/>
    <n v="13"/>
    <x v="1"/>
    <m/>
  </r>
  <r>
    <x v="1"/>
    <x v="2"/>
    <x v="4"/>
    <x v="4"/>
    <m/>
    <s v="CPR Classes "/>
    <d v="2018-02-27T00:00:00"/>
    <s v="Tue"/>
    <x v="1"/>
    <n v="2018"/>
    <d v="1899-12-30T17:30:00"/>
    <d v="1899-12-30T19:00:00"/>
    <s v="CHEC FRC "/>
    <s v="27412 Calle Arroyo"/>
    <s v="San Juan Capistrano "/>
    <s v="Catina Copete "/>
    <s v="Tony Zamudio "/>
    <s v="American Red Cross "/>
    <s v="949.241.6805"/>
    <s v="Mission Hospital "/>
    <s v="Catina Copete "/>
    <s v="(949)234-1602"/>
    <n v="2"/>
    <n v="2"/>
    <x v="0"/>
    <m/>
  </r>
  <r>
    <x v="0"/>
    <x v="4"/>
    <x v="6"/>
    <x v="8"/>
    <s v="OCHCA Building connections on Substance Use Prevent. teens "/>
    <s v="Series of Parenting classes on Substance Use Prevention in teens "/>
    <d v="2018-02-28T00:00:00"/>
    <s v="Wed"/>
    <x v="1"/>
    <n v="2018"/>
    <d v="1899-12-30T08:30:00"/>
    <d v="1899-12-30T10:30:00"/>
    <s v="La Paz Intermediate School "/>
    <s v="25151 Pradera Dr."/>
    <s v="Mission Viejo "/>
    <s v="Catina Copete "/>
    <s v="Catina Copete "/>
    <s v="Mission Hospital"/>
    <m/>
    <s v="La Paz Intermediate School "/>
    <s v="Martha Hernandez"/>
    <s v="949-830-1720"/>
    <n v="0"/>
    <n v="4"/>
    <x v="0"/>
    <m/>
  </r>
  <r>
    <x v="0"/>
    <x v="0"/>
    <x v="0"/>
    <x v="0"/>
    <s v="Women Knitting "/>
    <s v="SOC FRC Event"/>
    <d v="2018-02-28T00:00:00"/>
    <s v="Wed"/>
    <x v="1"/>
    <n v="2018"/>
    <d v="1899-12-30T11:30:00"/>
    <d v="1899-12-30T13:00:00"/>
    <s v="SOC FRC "/>
    <s v="22481 Aspan St. "/>
    <s v="Lake Forest "/>
    <s v="Catina Copete "/>
    <s v="Catina Copete "/>
    <s v="Mission Hospital"/>
    <m/>
    <s v="Mission Hospital"/>
    <s v="Catina Copete "/>
    <s v="(949)234-1602"/>
    <n v="0"/>
    <n v="3"/>
    <x v="0"/>
    <m/>
  </r>
  <r>
    <x v="1"/>
    <x v="2"/>
    <x v="4"/>
    <x v="4"/>
    <m/>
    <s v="SOC FRC Event"/>
    <d v="2018-03-07T00:00:00"/>
    <s v="Wed"/>
    <x v="2"/>
    <n v="2018"/>
    <d v="1899-12-30T17:30:00"/>
    <d v="1899-12-30T19:30:00"/>
    <s v="SOC FRC "/>
    <s v="22481 Aspan St. "/>
    <s v="Lake Forest "/>
    <s v="Catina Copete "/>
    <s v="Tony Zamudio "/>
    <s v="American Red Cross "/>
    <s v="949.241.6805"/>
    <s v="Mission Hospital "/>
    <s v="Catina Copete "/>
    <s v="(949)234-1602"/>
    <n v="4"/>
    <n v="4"/>
    <x v="0"/>
    <m/>
  </r>
  <r>
    <x v="0"/>
    <x v="4"/>
    <x v="6"/>
    <x v="8"/>
    <s v="OCHCA Building connections on Substance Use Prevent. teens "/>
    <s v="Series of Parenting classes on Substance Use Prevention in teens "/>
    <d v="2018-03-14T00:00:00"/>
    <s v="Wed"/>
    <x v="2"/>
    <n v="2018"/>
    <d v="1899-12-30T08:30:00"/>
    <d v="1899-12-30T10:30:00"/>
    <s v="La Paz Intermediate School "/>
    <s v="25151 Pradera Dr."/>
    <s v="Mission Viejo "/>
    <s v="Catina Copete "/>
    <s v="Catina Copete "/>
    <s v="Mission Hospital"/>
    <m/>
    <s v="La Paz Intermediate School "/>
    <s v="Martha Hernandez"/>
    <s v="949-830-1720"/>
    <n v="0"/>
    <n v="4"/>
    <x v="0"/>
    <m/>
  </r>
  <r>
    <x v="0"/>
    <x v="0"/>
    <x v="0"/>
    <x v="0"/>
    <s v="Women Knitting "/>
    <s v="CHEC FRC Event"/>
    <d v="2018-03-20T00:00:00"/>
    <s v="Tue"/>
    <x v="2"/>
    <n v="2018"/>
    <d v="1899-12-30T11:00:00"/>
    <d v="1899-12-30T01:00:00"/>
    <s v="CHEC FRC "/>
    <s v="27412 Calle Arroyo"/>
    <s v="San Juan Capistrano "/>
    <s v="Catina Copete "/>
    <s v="Ethel Garcia/Catina Copete "/>
    <s v="Mission Hospital"/>
    <m/>
    <s v="Mission Hospital"/>
    <s v="Catina Copete "/>
    <s v="(949)234-1602"/>
    <n v="1"/>
    <n v="6"/>
    <x v="0"/>
    <m/>
  </r>
  <r>
    <x v="1"/>
    <x v="2"/>
    <x v="4"/>
    <x v="10"/>
    <s v="Skin Cancer Screening"/>
    <s v="MH Skin Cancer Screenings"/>
    <d v="2018-03-20T00:00:00"/>
    <s v="Tue"/>
    <x v="2"/>
    <n v="2018"/>
    <d v="1899-12-30T18:00:00"/>
    <d v="1899-12-30T20:00:00"/>
    <s v="Mission Conference Center"/>
    <s v="26726 Crown Valley Pkwy"/>
    <s v="Mission Viejo "/>
    <s v="Jaime Bowley"/>
    <s v="Jaime Bowley"/>
    <s v="Mission Hospital"/>
    <m/>
    <s v="Mission Hospital "/>
    <s v="Jaime Bowley"/>
    <m/>
    <n v="73"/>
    <n v="73"/>
    <x v="1"/>
    <m/>
  </r>
  <r>
    <x v="0"/>
    <x v="4"/>
    <x v="6"/>
    <x v="8"/>
    <s v="OCHCA Building connections on Substance Use Prevent. teens "/>
    <s v="Series of Parenting classes on Substance Use Prevention in teens "/>
    <d v="2018-03-21T00:00:00"/>
    <s v="Wed"/>
    <x v="2"/>
    <n v="2018"/>
    <d v="1899-12-30T08:30:00"/>
    <d v="1899-12-30T10:30:00"/>
    <s v="La Paz Intermediate School "/>
    <s v="25151 Pradera Dr."/>
    <s v="Mission Viejo "/>
    <s v="Catina Copete "/>
    <s v="Catina Copete "/>
    <s v="Mission Hospital"/>
    <m/>
    <s v="La Paz Intermediate School "/>
    <s v=" La Paz School Liaison "/>
    <m/>
    <n v="0"/>
    <n v="4"/>
    <x v="0"/>
    <m/>
  </r>
  <r>
    <x v="0"/>
    <x v="0"/>
    <x v="0"/>
    <x v="0"/>
    <s v="Women Knitting "/>
    <s v="SOC FRC Event"/>
    <d v="2018-03-21T00:00:00"/>
    <s v="Wed"/>
    <x v="2"/>
    <n v="2018"/>
    <d v="1899-12-30T11:30:00"/>
    <d v="1899-12-30T13:00:00"/>
    <s v="SOC FRC "/>
    <s v="22481 Aspan St. "/>
    <s v="Lake Forest "/>
    <s v="Catina Copete "/>
    <s v="Guadalupe Garcia/Catina Copete "/>
    <s v="Mission Hospital"/>
    <m/>
    <s v="Mission Hospital"/>
    <s v="Catina Copete "/>
    <s v="(949)234-1602"/>
    <n v="0"/>
    <n v="5"/>
    <x v="0"/>
    <m/>
  </r>
  <r>
    <x v="0"/>
    <x v="4"/>
    <x v="6"/>
    <x v="3"/>
    <s v="Know the Signs "/>
    <s v="ELAC Meeting               "/>
    <d v="2018-03-22T00:00:00"/>
    <s v="Thu"/>
    <x v="2"/>
    <n v="2018"/>
    <d v="1899-12-30T08:00:00"/>
    <d v="1899-12-30T10:00:00"/>
    <s v="Wood Canyon Elementary School "/>
    <m/>
    <s v="Aliso Viejo"/>
    <s v="Catina Copete "/>
    <s v="Catina Copete "/>
    <s v="Mission Hospital"/>
    <m/>
    <s v="Wood Canyon Elementary School "/>
    <s v="Carmen Ortega,Bilingual Community Liaison"/>
    <s v="949-661-0400"/>
    <n v="16"/>
    <n v="16"/>
    <x v="0"/>
    <m/>
  </r>
  <r>
    <x v="0"/>
    <x v="0"/>
    <x v="0"/>
    <x v="0"/>
    <s v="Women Knitting "/>
    <s v="SOC FRC Event"/>
    <d v="2018-03-22T00:00:00"/>
    <s v="Thu"/>
    <x v="2"/>
    <n v="2018"/>
    <d v="1899-12-30T11:30:00"/>
    <d v="1899-12-30T13:00:00"/>
    <s v="SOC FRC "/>
    <s v="22481 Aspan St. "/>
    <s v="Lake Forest "/>
    <s v="Catina Copete "/>
    <s v="Catina Copete / Guadalupe "/>
    <s v="Mission Hospital"/>
    <m/>
    <s v="Mission Hospital"/>
    <s v="Catina Copete / Guadalupe "/>
    <s v="(949)234-1602"/>
    <n v="1"/>
    <n v="9"/>
    <x v="0"/>
    <m/>
  </r>
  <r>
    <x v="1"/>
    <x v="2"/>
    <x v="7"/>
    <x v="9"/>
    <m/>
    <s v="Marco Forster Resources Fair"/>
    <d v="2018-03-23T00:00:00"/>
    <s v="Fri"/>
    <x v="2"/>
    <n v="2018"/>
    <d v="1899-12-30T16:00:00"/>
    <d v="1899-12-30T20:00:00"/>
    <s v="Marco Forster Middle School "/>
    <s v="25601 Camino del Avion"/>
    <s v="San Juan Capistrano "/>
    <s v="Catina Copete "/>
    <s v="Catina Copete "/>
    <s v="Mission Hospital"/>
    <m/>
    <s v="Marco Forster Middle School "/>
    <s v="Brenda Nahar  - PTA member "/>
    <s v="(949)234-1602"/>
    <n v="45"/>
    <n v="45"/>
    <x v="0"/>
    <m/>
  </r>
  <r>
    <x v="0"/>
    <x v="0"/>
    <x v="0"/>
    <x v="0"/>
    <s v="Women Knitting "/>
    <s v="SOC FRC Event"/>
    <d v="2018-03-27T00:00:00"/>
    <s v="Tue"/>
    <x v="2"/>
    <n v="2018"/>
    <d v="1899-12-30T11:00:00"/>
    <d v="1899-12-30T01:00:00"/>
    <s v="CHEC FRC "/>
    <s v="27412 Calle Arroyo"/>
    <s v="San Juan Capistrano "/>
    <s v="Catina Copete "/>
    <s v="Ethel Garcia/Catina Copete "/>
    <s v="Mission Hospital"/>
    <m/>
    <s v="Mission Hospital"/>
    <s v="Catina Copete /Ethel "/>
    <s v="(949)234-1602"/>
    <n v="1"/>
    <n v="8"/>
    <x v="0"/>
    <m/>
  </r>
  <r>
    <x v="1"/>
    <x v="2"/>
    <x v="4"/>
    <x v="4"/>
    <m/>
    <s v="CPR Classes "/>
    <d v="2018-03-27T00:00:00"/>
    <s v="Tue"/>
    <x v="2"/>
    <n v="2018"/>
    <d v="1899-12-30T17:30:00"/>
    <d v="1899-12-30T19:30:00"/>
    <s v="CHEC FRC "/>
    <s v="27412 Calle Arroyo"/>
    <s v="San Juan Capistrano "/>
    <s v="Catina Copete "/>
    <s v="Tony Zamudio "/>
    <s v="American Red Cross "/>
    <s v="949.241.6805"/>
    <s v="Mission Hospital "/>
    <s v="Catina Copete "/>
    <s v="(949)234-1602"/>
    <n v="5"/>
    <n v="5"/>
    <x v="0"/>
    <m/>
  </r>
  <r>
    <x v="1"/>
    <x v="2"/>
    <x v="7"/>
    <x v="9"/>
    <m/>
    <s v="Mission Basilica  "/>
    <d v="2018-03-27T00:00:00"/>
    <s v="Tue"/>
    <x v="2"/>
    <n v="2018"/>
    <d v="1899-12-30T18:30:00"/>
    <d v="1899-12-30T21:00:00"/>
    <s v="Mission Basilica"/>
    <s v="31520 Camino Capistrano"/>
    <s v="San Juan Capistrano "/>
    <s v="Eduardo Moreno"/>
    <s v="Karla Trujillo, Eduardo Moreno"/>
    <s v="Mission Hospital "/>
    <m/>
    <s v="Mission Basilica"/>
    <s v="Christina Puga "/>
    <s v="949.234.13.56"/>
    <n v="130"/>
    <n v="130"/>
    <x v="0"/>
    <m/>
  </r>
  <r>
    <x v="0"/>
    <x v="4"/>
    <x v="6"/>
    <x v="8"/>
    <s v="OCHCA Building connections on Substance Use Prevent. teens "/>
    <s v="Series of Parenting classes on Substance Use Prevention in teens "/>
    <d v="2018-03-28T00:00:00"/>
    <s v="Wed"/>
    <x v="2"/>
    <n v="2018"/>
    <d v="1899-12-30T08:30:00"/>
    <d v="1899-12-30T10:30:00"/>
    <s v="La Paz Intermediate School "/>
    <s v="25151 Pradera Dr."/>
    <s v="Mission Viejo "/>
    <s v="Catina Copete "/>
    <s v="Catina Copete "/>
    <s v="Mission Hospital"/>
    <m/>
    <s v="La Paz Intermediate School "/>
    <s v="Martha Hernandez"/>
    <s v="949-830-1720"/>
    <n v="0"/>
    <n v="6"/>
    <x v="0"/>
    <m/>
  </r>
  <r>
    <x v="0"/>
    <x v="0"/>
    <x v="0"/>
    <x v="0"/>
    <s v="Women Knitting "/>
    <s v="SOC FRC Event"/>
    <d v="2018-03-28T00:00:00"/>
    <s v="Wed"/>
    <x v="2"/>
    <n v="2018"/>
    <d v="1899-12-30T11:30:00"/>
    <d v="1899-12-30T13:00:00"/>
    <s v="SOC FRC "/>
    <s v="22481 Aspan St. "/>
    <s v="Lake Forest "/>
    <s v="Catina Copete "/>
    <s v="Catina Copete "/>
    <s v="Mission Hospital"/>
    <m/>
    <s v="Mission Hospital"/>
    <s v="Catina Copete "/>
    <s v="(949)234-1602"/>
    <n v="0"/>
    <n v="7"/>
    <x v="0"/>
    <m/>
  </r>
  <r>
    <x v="0"/>
    <x v="0"/>
    <x v="0"/>
    <x v="0"/>
    <s v="Women Knitting "/>
    <s v="SOC FRC Event"/>
    <d v="2018-03-29T00:00:00"/>
    <s v="Thu"/>
    <x v="2"/>
    <n v="2018"/>
    <d v="1899-12-30T11:30:00"/>
    <d v="1899-12-30T13:00:00"/>
    <s v="SOC FRC "/>
    <s v="22481 Aspan St. "/>
    <s v="Lake Forest "/>
    <s v="Catina Copete "/>
    <s v="Catina Copete / Guadalupe "/>
    <s v="Mission Hospital"/>
    <m/>
    <s v="Mission Hospital"/>
    <s v="Catina Copete "/>
    <s v="(949)234-1602"/>
    <n v="1"/>
    <n v="5"/>
    <x v="0"/>
    <m/>
  </r>
  <r>
    <x v="0"/>
    <x v="0"/>
    <x v="0"/>
    <x v="0"/>
    <s v="Women Knitting "/>
    <s v="CHEC FRC Event"/>
    <d v="2018-04-03T00:00:00"/>
    <s v="Tue"/>
    <x v="3"/>
    <n v="2018"/>
    <d v="1899-12-30T11:00:00"/>
    <d v="1899-12-30T01:00:00"/>
    <s v="CHEC FRC "/>
    <s v="27412 Calle Arroyo"/>
    <s v="San Juan Capistrano "/>
    <s v="Catina Copete "/>
    <s v="Ethel Garcia/Catina Copete "/>
    <s v="Mission Hospital"/>
    <m/>
    <s v="Mission Hospital"/>
    <s v="Catina Copete "/>
    <s v="(949)234-1602"/>
    <n v="0"/>
    <n v="3"/>
    <x v="0"/>
    <m/>
  </r>
  <r>
    <x v="0"/>
    <x v="0"/>
    <x v="0"/>
    <x v="0"/>
    <s v="Women Knitting "/>
    <s v="SOC FRC Event"/>
    <d v="2018-04-04T00:00:00"/>
    <s v="Wed"/>
    <x v="3"/>
    <n v="2018"/>
    <d v="1899-12-30T11:30:00"/>
    <d v="1899-12-30T13:00:00"/>
    <s v="SOC FRC "/>
    <s v="22481 Aspan St. "/>
    <s v="Lake Forest "/>
    <s v="Catina Copete "/>
    <s v="Guadalupe Garcia/Catina Copete "/>
    <s v="Mission Hospital"/>
    <m/>
    <s v="Mission Hospital"/>
    <s v="Catina Copete "/>
    <s v="(949)234-1602"/>
    <n v="2"/>
    <n v="7"/>
    <x v="0"/>
    <m/>
  </r>
  <r>
    <x v="1"/>
    <x v="2"/>
    <x v="4"/>
    <x v="4"/>
    <m/>
    <s v="CPR Classes "/>
    <d v="2018-04-04T00:00:00"/>
    <s v="Wed"/>
    <x v="3"/>
    <n v="2018"/>
    <d v="1899-12-30T17:30:00"/>
    <d v="1899-12-30T19:30:00"/>
    <s v="SOC FRC "/>
    <s v="22481 Aspan St. "/>
    <s v="Lake Forest "/>
    <s v="Catina Copete "/>
    <s v="Tony Zamudio "/>
    <s v="American Red Cross "/>
    <s v="949.241.6805"/>
    <s v="Mission Hospital "/>
    <s v="Catina Copete "/>
    <s v="(949)234-1602"/>
    <n v="4"/>
    <n v="4"/>
    <x v="0"/>
    <m/>
  </r>
  <r>
    <x v="0"/>
    <x v="0"/>
    <x v="0"/>
    <x v="0"/>
    <s v="Women Knitting "/>
    <s v="SOC FRC Event"/>
    <d v="2018-04-05T00:00:00"/>
    <s v="Thu"/>
    <x v="3"/>
    <n v="2018"/>
    <d v="1899-12-30T11:30:00"/>
    <d v="1899-12-30T13:00:00"/>
    <s v="SOC FRC "/>
    <s v="22481 Aspan St. "/>
    <s v="Lake Forest "/>
    <s v="Catina Copete "/>
    <s v="Catina Copete "/>
    <s v="Mission Hospital"/>
    <m/>
    <s v="Mission Hospital"/>
    <s v="Catina Copete "/>
    <s v="(949)234-1602"/>
    <n v="2"/>
    <n v="10"/>
    <x v="0"/>
    <m/>
  </r>
  <r>
    <x v="0"/>
    <x v="0"/>
    <x v="1"/>
    <x v="11"/>
    <s v="Mental Health Round Table"/>
    <s v="San Clemente Presbyterian Church"/>
    <d v="2018-04-07T00:00:00"/>
    <s v="Sat"/>
    <x v="3"/>
    <e v="#N/A"/>
    <d v="1899-12-30T09:00:00"/>
    <d v="1899-12-30T12:00:00"/>
    <s v="San Clemente Presbyterian Church"/>
    <s v="119 N. Avenida de Estrella"/>
    <s v="San Clemente"/>
    <s v="Diana Linn"/>
    <s v="N/A"/>
    <s v="San Clemente Presbyterian"/>
    <m/>
    <s v="San Clemente Presbyterian"/>
    <s v="Sally Henry"/>
    <s v="949-492-6158"/>
    <n v="25"/>
    <n v="25"/>
    <x v="1"/>
    <s v="Marci Mednick also in attendance for substance use prevention"/>
  </r>
  <r>
    <x v="0"/>
    <x v="0"/>
    <x v="0"/>
    <x v="0"/>
    <s v="Women Knitting "/>
    <s v="CHEC FRC Event"/>
    <d v="2018-04-10T00:00:00"/>
    <s v="Tue"/>
    <x v="3"/>
    <n v="2018"/>
    <d v="1899-12-30T11:00:00"/>
    <d v="1899-12-30T01:00:00"/>
    <s v="CHEC FRC "/>
    <s v="27412 Calle Arroyo"/>
    <s v="San Juan Capistrano "/>
    <s v="Catina Copete "/>
    <s v="Ethel Garcia/Catina Copete "/>
    <s v="Mission Hospital"/>
    <m/>
    <s v="Mission Hospital"/>
    <s v="Catina Copete "/>
    <s v="(949)234-1602"/>
    <n v="1"/>
    <n v="7"/>
    <x v="0"/>
    <m/>
  </r>
  <r>
    <x v="0"/>
    <x v="0"/>
    <x v="3"/>
    <x v="8"/>
    <s v="Taller para el imigrante - Como funciona el sistema escolar"/>
    <s v="ELAC Meeting               "/>
    <d v="2018-04-10T00:00:00"/>
    <s v="Tue"/>
    <x v="3"/>
    <n v="2018"/>
    <d v="1899-12-30T17:00:00"/>
    <d v="1899-12-30T19:00:00"/>
    <s v="Mission Viejo High School "/>
    <s v="25025 Crisanta Dr."/>
    <s v="Mission Viejo"/>
    <s v="Catina Copete "/>
    <s v="Catina Copete "/>
    <s v="Mission Hospital"/>
    <m/>
    <s v="Mission Viejo High School "/>
    <s v="Maria Rodriguez - MVHS Liaison "/>
    <s v="714-398-7535"/>
    <n v="16"/>
    <n v="16"/>
    <x v="0"/>
    <m/>
  </r>
  <r>
    <x v="0"/>
    <x v="0"/>
    <x v="0"/>
    <x v="0"/>
    <s v="Women Knitting "/>
    <s v="SOC FRC Event"/>
    <d v="2018-04-11T00:00:00"/>
    <s v="Wed"/>
    <x v="3"/>
    <n v="2018"/>
    <d v="1899-12-30T11:30:00"/>
    <d v="1899-12-30T13:00:00"/>
    <s v="SOC FRC "/>
    <s v="22481 Aspan St. "/>
    <s v="Lake Forest "/>
    <s v="Catina Copete "/>
    <s v="Catina Copete "/>
    <s v="Mission Hospital"/>
    <m/>
    <s v="Mission Hospital"/>
    <s v="Catina Copete "/>
    <s v="(949)234-1602"/>
    <n v="0"/>
    <n v="6"/>
    <x v="0"/>
    <m/>
  </r>
  <r>
    <x v="0"/>
    <x v="5"/>
    <x v="8"/>
    <x v="12"/>
    <s v="Mental Health Task Force"/>
    <s v="CUSD"/>
    <d v="2018-04-11T00:00:00"/>
    <s v="Wed"/>
    <x v="3"/>
    <e v="#N/A"/>
    <d v="1899-12-30T14:00:00"/>
    <d v="1899-12-30T15:00:00"/>
    <s v="CUSD"/>
    <s v="33122 Valle Rd."/>
    <s v="San Juan Capistrano "/>
    <s v="Diana Linn"/>
    <s v="N/A"/>
    <s v="CUSD"/>
    <m/>
    <s v="CUSD"/>
    <s v="Wendy Pospichal"/>
    <s v="949-234-9260 "/>
    <n v="18"/>
    <n v="18"/>
    <x v="1"/>
    <s v="Marci Mednick also present for substance use prevention"/>
  </r>
  <r>
    <x v="0"/>
    <x v="0"/>
    <x v="0"/>
    <x v="0"/>
    <s v="Women Knitting "/>
    <s v="SOC FRC Event"/>
    <d v="2018-04-12T00:00:00"/>
    <s v="Thu"/>
    <x v="3"/>
    <n v="2018"/>
    <d v="1899-12-30T11:30:00"/>
    <d v="1899-12-30T13:00:00"/>
    <s v="SOC FRC "/>
    <s v="22481 Aspan St. "/>
    <s v="Lake Forest "/>
    <s v="Catina Copete "/>
    <s v="Catina Copete "/>
    <s v="Mission Hospital"/>
    <m/>
    <s v="Mission Hospital"/>
    <s v="Catina Copete "/>
    <s v="(949)234-1602"/>
    <n v="1"/>
    <n v="7"/>
    <x v="0"/>
    <m/>
  </r>
  <r>
    <x v="0"/>
    <x v="4"/>
    <x v="6"/>
    <x v="13"/>
    <s v="Opiate Drug Epidemic 2018"/>
    <s v="Laguna Hills Community Center"/>
    <d v="2018-04-12T00:00:00"/>
    <s v="Thu"/>
    <x v="3"/>
    <e v="#N/A"/>
    <d v="1899-12-30T18:00:00"/>
    <d v="1899-12-30T20:00:00"/>
    <s v="Laguna Hills Community Center"/>
    <s v="25555 Alicia Parkway"/>
    <s v="Laguna Hills"/>
    <s v="Diana Linn"/>
    <s v="OC Sheriff's Dept."/>
    <s v="OC Sheriff's Dept."/>
    <m/>
    <s v="Supervisor Lisa Bartlett"/>
    <m/>
    <m/>
    <n v="25"/>
    <n v="25"/>
    <x v="1"/>
    <s v="Marci Mednick also present for substance use prevention. More impressions than encounters."/>
  </r>
  <r>
    <x v="3"/>
    <x v="6"/>
    <x v="9"/>
    <x v="14"/>
    <m/>
    <s v="Mission Basilica Immigration Ministry"/>
    <d v="2018-04-15T00:00:00"/>
    <s v="Sun"/>
    <x v="3"/>
    <n v="2018"/>
    <d v="1899-12-30T14:00:00"/>
    <d v="1899-12-30T17:00:00"/>
    <s v="Mission Basilica"/>
    <s v="31520 Camino Capistrano"/>
    <s v="San Juan Capistrano "/>
    <s v="Eduardo Moreno"/>
    <s v="Eduardo Moreno"/>
    <s v="Mission Hospital "/>
    <m/>
    <s v="Mission Basilica"/>
    <s v="Richard Santoni"/>
    <s v="949.701.1988"/>
    <n v="14"/>
    <n v="14"/>
    <x v="0"/>
    <m/>
  </r>
  <r>
    <x v="0"/>
    <x v="0"/>
    <x v="0"/>
    <x v="0"/>
    <s v="Women Knitting "/>
    <s v="CHEC FRC Event"/>
    <d v="2018-04-17T00:00:00"/>
    <s v="Tue"/>
    <x v="3"/>
    <n v="2018"/>
    <d v="1899-12-30T11:00:00"/>
    <d v="1899-12-30T01:00:00"/>
    <s v="CHEC FRC "/>
    <s v="27412 Calle Arroyo"/>
    <s v="San Juan Capistrano "/>
    <s v="Catina Copete "/>
    <s v="Ethel Garcia/Catina Copete "/>
    <s v="Mission Hospital"/>
    <m/>
    <s v="Mission Hospital"/>
    <s v="Catina Copete "/>
    <s v="(949)234-1602"/>
    <n v="0"/>
    <n v="4"/>
    <x v="0"/>
    <m/>
  </r>
  <r>
    <x v="0"/>
    <x v="0"/>
    <x v="0"/>
    <x v="0"/>
    <s v="Women Knitting "/>
    <s v="SOC FRC Event"/>
    <d v="2018-04-18T00:00:00"/>
    <s v="Wed"/>
    <x v="3"/>
    <n v="2018"/>
    <d v="1899-12-30T11:30:00"/>
    <d v="1899-12-30T13:00:00"/>
    <s v="SOC FRC "/>
    <s v="22481 Aspan St. "/>
    <s v="Lake Forest "/>
    <s v="Catina Copete "/>
    <s v="Guadalupe Garcia "/>
    <s v="Mission Hospital"/>
    <m/>
    <s v="Mission Hospital"/>
    <s v="Catina Copete "/>
    <s v="(949)234-1602"/>
    <n v="1"/>
    <n v="9"/>
    <x v="0"/>
    <m/>
  </r>
  <r>
    <x v="0"/>
    <x v="0"/>
    <x v="0"/>
    <x v="0"/>
    <s v="Women Knitting "/>
    <s v="SOC FRC Event"/>
    <d v="2018-04-19T00:00:00"/>
    <s v="Thu"/>
    <x v="3"/>
    <n v="2018"/>
    <d v="1899-12-30T11:30:00"/>
    <d v="1899-12-30T13:00:00"/>
    <s v="SOC FRC "/>
    <s v="22481 Aspan St. "/>
    <s v="Lake Forest "/>
    <s v="Catina Copete "/>
    <s v="Catina Copete "/>
    <s v="Mission Hospital"/>
    <m/>
    <s v="Mission Hospital"/>
    <s v="Catina Copete "/>
    <s v="(949)234-1602"/>
    <n v="0"/>
    <n v="7"/>
    <x v="0"/>
    <m/>
  </r>
  <r>
    <x v="0"/>
    <x v="0"/>
    <x v="1"/>
    <x v="15"/>
    <m/>
    <s v="Linda Vista Elementary School: Spring Carnival "/>
    <d v="2018-04-21T00:00:00"/>
    <s v="Sat"/>
    <x v="3"/>
    <e v="#N/A"/>
    <d v="1899-12-30T15:00:00"/>
    <d v="1899-12-30T19:00:00"/>
    <s v="Linda Vista Elementary School"/>
    <s v="25222 Pericia Dr"/>
    <s v="Mission Viejo"/>
    <s v="Diana Linn"/>
    <s v="N/A"/>
    <s v="Linda Vista Elementary School"/>
    <m/>
    <s v="Linda Vista Elementary School"/>
    <s v="Joan"/>
    <m/>
    <n v="25"/>
    <n v="25"/>
    <x v="1"/>
    <s v="More impressions than encounters."/>
  </r>
  <r>
    <x v="0"/>
    <x v="0"/>
    <x v="1"/>
    <x v="15"/>
    <m/>
    <s v="Irvine Valley College: Sexual Awareness Event"/>
    <d v="2018-04-24T00:00:00"/>
    <s v="Tue"/>
    <x v="3"/>
    <e v="#N/A"/>
    <d v="1899-12-30T09:00:00"/>
    <d v="1899-12-30T15:00:00"/>
    <s v="Irvine Valley College"/>
    <m/>
    <s v="Irvine"/>
    <s v="Ana Fernandez / Diana Linn"/>
    <s v="N/A"/>
    <s v="Irvine Valley College"/>
    <m/>
    <s v="Irvine Valley College"/>
    <s v="Stacy Lavino, MFT"/>
    <s v="(949) 451-5221"/>
    <n v="40"/>
    <n v="40"/>
    <x v="1"/>
    <s v="More impressions than encounters.  Karla Trujillo and SOC intern in attendance."/>
  </r>
  <r>
    <x v="0"/>
    <x v="0"/>
    <x v="0"/>
    <x v="0"/>
    <s v="Women Knitting "/>
    <s v="CHEC FRC Event"/>
    <d v="2018-04-24T00:00:00"/>
    <s v="Tue"/>
    <x v="3"/>
    <n v="2018"/>
    <d v="1899-12-30T11:00:00"/>
    <d v="1899-12-30T01:00:00"/>
    <s v="CHEC FRC "/>
    <s v="27412 Calle Arroyo"/>
    <s v="San Juan Capistrano "/>
    <s v="Catina Copete "/>
    <s v="Ethel Garcia/Catina Copete "/>
    <s v="Mission Hospital"/>
    <m/>
    <s v="Mission Hospital"/>
    <s v="Catina Copete "/>
    <s v="(949)234-1602"/>
    <n v="0"/>
    <n v="4"/>
    <x v="0"/>
    <m/>
  </r>
  <r>
    <x v="1"/>
    <x v="2"/>
    <x v="4"/>
    <x v="4"/>
    <m/>
    <s v="CPR Classes "/>
    <d v="2018-04-24T00:00:00"/>
    <s v="Tue"/>
    <x v="3"/>
    <n v="2018"/>
    <d v="1899-12-30T17:30:00"/>
    <d v="1899-12-30T19:30:00"/>
    <s v="CHEC FRC "/>
    <s v="27412 Calle Arroyo"/>
    <s v="San Juan Capistrano "/>
    <s v="Catina Copete "/>
    <s v="Tony Zamudio "/>
    <s v="American Red Cross "/>
    <s v="949.241.6805"/>
    <s v="Mission Hospital "/>
    <s v="Catina Copete "/>
    <s v="(949)234-1602"/>
    <n v="4"/>
    <n v="4"/>
    <x v="0"/>
    <m/>
  </r>
  <r>
    <x v="0"/>
    <x v="0"/>
    <x v="0"/>
    <x v="0"/>
    <s v="Women Knitting "/>
    <s v="SOC FRC Event"/>
    <d v="2018-04-25T00:00:00"/>
    <s v="Wed"/>
    <x v="3"/>
    <n v="2018"/>
    <d v="1899-12-30T11:30:00"/>
    <d v="1899-12-30T13:00:00"/>
    <s v="SOC FRC "/>
    <s v="22481 Aspan St. "/>
    <s v="Lake Forest "/>
    <s v="Catina Copete "/>
    <s v="Guadalupe Garcia "/>
    <s v="Mission Hospital"/>
    <m/>
    <s v="Mission Hospital"/>
    <s v="Catina Copete "/>
    <s v="(949)234-1602"/>
    <n v="2"/>
    <n v="9"/>
    <x v="0"/>
    <m/>
  </r>
  <r>
    <x v="3"/>
    <x v="6"/>
    <x v="9"/>
    <x v="16"/>
    <s v="Know Your Rights &amp; Health Care"/>
    <m/>
    <d v="2018-04-25T00:00:00"/>
    <s v="Wed"/>
    <x v="3"/>
    <n v="2018"/>
    <d v="1899-12-30T18:00:00"/>
    <d v="1899-12-30T20:00:00"/>
    <s v="SOC FRC "/>
    <s v="22481 Aspan St. "/>
    <s v="Lake Forest "/>
    <s v="Eduardo Moreno"/>
    <s v="Aaron Reyes"/>
    <s v="CHI OC"/>
    <m/>
    <s v="CHI OC"/>
    <s v="Aaron Reyes"/>
    <s v="714.619.40.47"/>
    <n v="35"/>
    <n v="35"/>
    <x v="0"/>
    <m/>
  </r>
  <r>
    <x v="0"/>
    <x v="0"/>
    <x v="0"/>
    <x v="0"/>
    <s v="Women Knitting "/>
    <s v="SOC FRC Event"/>
    <d v="2018-04-26T00:00:00"/>
    <s v="Thu"/>
    <x v="3"/>
    <n v="2018"/>
    <d v="1899-12-30T11:30:00"/>
    <d v="1899-12-30T13:00:00"/>
    <s v="SOC FRC "/>
    <s v="22481 Aspan St. "/>
    <s v="Lake Forest "/>
    <s v="Catina Copete "/>
    <s v="Catina Copete "/>
    <s v="Mission Hospital"/>
    <m/>
    <s v="Mission Hospital"/>
    <s v="Catina Copete "/>
    <s v="(949)234-1602"/>
    <n v="0"/>
    <n v="9"/>
    <x v="0"/>
    <m/>
  </r>
  <r>
    <x v="1"/>
    <x v="2"/>
    <x v="7"/>
    <x v="9"/>
    <m/>
    <s v="Dia del Niño / Child Fair "/>
    <d v="2018-04-28T00:00:00"/>
    <s v="Sat"/>
    <x v="3"/>
    <n v="2018"/>
    <d v="1899-12-30T10:00:00"/>
    <d v="1899-12-30T15:00:00"/>
    <s v="Stonefield Park "/>
    <s v="La Zanja/Camino Capistrano"/>
    <s v="San Juan Capistrano "/>
    <s v="Catina Copete "/>
    <s v="Catina Copete"/>
    <s v="Mission Hospital "/>
    <m/>
    <s v="Unidos "/>
    <s v="CEO "/>
    <m/>
    <n v="172"/>
    <n v="172"/>
    <x v="0"/>
    <m/>
  </r>
  <r>
    <x v="0"/>
    <x v="0"/>
    <x v="1"/>
    <x v="17"/>
    <s v="Building Emotional Resilience"/>
    <s v="Aliso Niguel High School"/>
    <d v="2018-04-30T00:00:00"/>
    <s v="Mon"/>
    <x v="3"/>
    <e v="#N/A"/>
    <d v="1899-12-30T18:30:00"/>
    <d v="1899-12-30T20:30:00"/>
    <s v="Aliso Niguel High School"/>
    <m/>
    <s v="Aliso Niguel"/>
    <s v="Diana Linn"/>
    <s v="N/A"/>
    <s v="Aliso Niguel High School"/>
    <m/>
    <s v="Aliso Niguel High School"/>
    <s v="Megan"/>
    <s v="310-990-6494 "/>
    <n v="100"/>
    <n v="100"/>
    <x v="1"/>
    <m/>
  </r>
  <r>
    <x v="0"/>
    <x v="0"/>
    <x v="0"/>
    <x v="0"/>
    <s v="Women Knitting "/>
    <s v="CHEC FRC Event"/>
    <d v="2018-05-01T00:00:00"/>
    <s v="Tue"/>
    <x v="4"/>
    <n v="2018"/>
    <d v="1899-12-30T11:00:00"/>
    <d v="1899-12-30T01:00:00"/>
    <s v="CHEC FRC "/>
    <s v="27412 Calle Arroyo"/>
    <s v="San Juan Capistrano "/>
    <s v="Catina Copete "/>
    <s v="Ethel Garcia/Catina Copete "/>
    <s v="Mission Hospital"/>
    <m/>
    <s v="Mission Hospital"/>
    <s v="Catina Copete "/>
    <s v="(949)234-1602"/>
    <n v="1"/>
    <n v="6"/>
    <x v="0"/>
    <m/>
  </r>
  <r>
    <x v="0"/>
    <x v="0"/>
    <x v="0"/>
    <x v="0"/>
    <s v="Women Knitting "/>
    <s v="SOC FRC Event"/>
    <d v="2018-05-02T00:00:00"/>
    <s v="Wed"/>
    <x v="4"/>
    <n v="2018"/>
    <d v="1899-12-30T11:30:00"/>
    <d v="1899-12-30T13:00:00"/>
    <s v="SOC FRC "/>
    <s v="22481 Aspan St. "/>
    <s v="Lake Forest "/>
    <s v="Catina Copete "/>
    <s v="Guadalupe Garcia "/>
    <s v="Mission Hospital"/>
    <m/>
    <s v="Mission Hospital"/>
    <s v="Catina Copete "/>
    <s v="(949)234-1602"/>
    <n v="0"/>
    <n v="3"/>
    <x v="0"/>
    <m/>
  </r>
  <r>
    <x v="1"/>
    <x v="2"/>
    <x v="4"/>
    <x v="4"/>
    <m/>
    <s v="SOC FRC Event"/>
    <d v="2018-05-02T00:00:00"/>
    <s v="Wed"/>
    <x v="4"/>
    <n v="2018"/>
    <d v="1899-12-30T17:30:00"/>
    <d v="1899-12-30T19:30:00"/>
    <s v="SOC FRC "/>
    <s v="22481 Aspan St. "/>
    <s v="Lake Forest "/>
    <s v="Catina Copete "/>
    <s v="Tony Zamudio "/>
    <s v="American Red Cross "/>
    <s v="949.241.6805"/>
    <s v="Mission Hospital "/>
    <s v="Catina Copete "/>
    <s v="(949)234-1602"/>
    <n v="0"/>
    <n v="0"/>
    <x v="0"/>
    <m/>
  </r>
  <r>
    <x v="0"/>
    <x v="0"/>
    <x v="0"/>
    <x v="0"/>
    <s v="Women Knitting "/>
    <s v="SOC FRC Event"/>
    <d v="2018-05-03T00:00:00"/>
    <s v="Thu"/>
    <x v="4"/>
    <n v="2018"/>
    <d v="1899-12-30T11:30:00"/>
    <d v="1899-12-30T13:00:00"/>
    <s v="SOC FRC "/>
    <s v="22481 Aspan St. "/>
    <s v="Lake Forest "/>
    <s v="Catina Copete "/>
    <s v="Catina Copete "/>
    <s v="Mission Hospital"/>
    <m/>
    <s v="Mission Hospital"/>
    <s v="Catina Copete "/>
    <s v="(949)234-1602"/>
    <n v="0"/>
    <n v="5"/>
    <x v="0"/>
    <m/>
  </r>
  <r>
    <x v="1"/>
    <x v="2"/>
    <x v="4"/>
    <x v="6"/>
    <s v="Series of Nutrition and Phycal Activity Classes - UCCE "/>
    <s v="SOC FRC Event"/>
    <d v="2018-05-04T00:00:00"/>
    <s v="Fri"/>
    <x v="4"/>
    <n v="2018"/>
    <d v="1899-12-30T11:00:00"/>
    <d v="1899-12-30T12:30:00"/>
    <s v="SOC FRC "/>
    <s v="22481 Aspan St. "/>
    <s v="Lake Forest "/>
    <s v="Catina Copete "/>
    <s v="Guadalupe Cabrera "/>
    <s v="UC Cooperative Extension"/>
    <m/>
    <s v="Mission Hospital "/>
    <s v="Catina Copete "/>
    <s v="(949)234-1602"/>
    <n v="29"/>
    <n v="29"/>
    <x v="0"/>
    <m/>
  </r>
  <r>
    <x v="3"/>
    <x v="6"/>
    <x v="10"/>
    <x v="18"/>
    <s v="Accessing Health Care &amp; Social Service Benefits"/>
    <s v="Orange County Health Access and Enrollment Task Force"/>
    <d v="2018-05-08T00:00:00"/>
    <s v="Tue"/>
    <x v="4"/>
    <n v="2018"/>
    <d v="1899-12-30T10:00:00"/>
    <d v="1899-12-30T12:00:00"/>
    <s v="SOC FRC "/>
    <s v="22481 Aspan St. "/>
    <s v="Lake Forest "/>
    <s v="Eduardo Moreno"/>
    <s v="Joe Alvarez"/>
    <s v="CHI OC"/>
    <m/>
    <s v="CHI OC"/>
    <s v="Joe Alvarez"/>
    <s v="714.619.4050 "/>
    <n v="25"/>
    <n v="25"/>
    <x v="1"/>
    <m/>
  </r>
  <r>
    <x v="0"/>
    <x v="0"/>
    <x v="0"/>
    <x v="0"/>
    <s v="Women Knitting "/>
    <s v="CHEC FRC Event"/>
    <d v="2018-05-08T00:00:00"/>
    <s v="Tue"/>
    <x v="4"/>
    <n v="2018"/>
    <d v="1899-12-30T11:00:00"/>
    <d v="1899-12-30T01:00:00"/>
    <s v="CHEC FRC "/>
    <s v="27412 Calle Arroyo"/>
    <s v="San Juan Capistrano "/>
    <s v="Catina Copete "/>
    <s v="Ethel Garcia/Catina Copete "/>
    <s v="Mission Hospital"/>
    <m/>
    <s v="Mission Hospital"/>
    <s v="Catina Copete "/>
    <s v="(949)234-1602"/>
    <n v="0"/>
    <n v="4"/>
    <x v="0"/>
    <m/>
  </r>
  <r>
    <x v="1"/>
    <x v="2"/>
    <x v="7"/>
    <x v="19"/>
    <m/>
    <s v="La Paz Intermediate School "/>
    <d v="2018-05-09T00:00:00"/>
    <s v="Wed"/>
    <x v="4"/>
    <m/>
    <d v="1899-12-30T09:00:00"/>
    <d v="1899-12-30T22:00:00"/>
    <s v="La Paz Intermediate School "/>
    <s v="25151 Pradera Dr."/>
    <s v="Mission Viejo"/>
    <s v="Catina Copete "/>
    <s v="Catina Copete "/>
    <s v="Mission Hospital"/>
    <m/>
    <s v="La Paz Intermediate School "/>
    <s v="Martha Hernandez"/>
    <s v="949-830-1720"/>
    <n v="5"/>
    <n v="5"/>
    <x v="0"/>
    <m/>
  </r>
  <r>
    <x v="0"/>
    <x v="0"/>
    <x v="0"/>
    <x v="0"/>
    <s v="Women Knitting "/>
    <s v="SOC FRC Event"/>
    <d v="2018-05-09T00:00:00"/>
    <s v="Wed"/>
    <x v="4"/>
    <n v="2018"/>
    <d v="1899-12-30T11:30:00"/>
    <d v="1899-12-30T13:00:00"/>
    <s v="SOC FRC "/>
    <s v="22481 Aspan St. "/>
    <s v="Lake Forest "/>
    <s v="Catina Copete "/>
    <s v="Guadalupe Garcia "/>
    <s v="Mission Hospital"/>
    <m/>
    <s v="Mission Hospital"/>
    <s v="Catina Copete "/>
    <s v="(949)234-1602"/>
    <n v="0"/>
    <n v="3"/>
    <x v="0"/>
    <m/>
  </r>
  <r>
    <x v="0"/>
    <x v="0"/>
    <x v="0"/>
    <x v="0"/>
    <s v="Women Knitting "/>
    <s v="SOC FRC Event"/>
    <d v="2018-05-10T00:00:00"/>
    <s v="Thu"/>
    <x v="4"/>
    <n v="2018"/>
    <d v="1899-12-30T11:30:00"/>
    <d v="1899-12-30T13:00:00"/>
    <s v="SOC FRC "/>
    <s v="22481 Aspan St. "/>
    <s v="Lake Forest "/>
    <s v="Catina Copete "/>
    <s v="Catina Copete "/>
    <s v="Mission Hospital"/>
    <m/>
    <s v="Mission Hospital"/>
    <s v="Catina Copete "/>
    <s v="(949)234-1602"/>
    <n v="2"/>
    <n v="11"/>
    <x v="0"/>
    <m/>
  </r>
  <r>
    <x v="1"/>
    <x v="2"/>
    <x v="4"/>
    <x v="6"/>
    <s v="Series of Nutrition and Phycal Activity Classes - UCCE "/>
    <s v="SOC FRC Event"/>
    <d v="2018-05-11T00:00:00"/>
    <s v="Fri"/>
    <x v="4"/>
    <n v="2018"/>
    <d v="1899-12-30T11:00:00"/>
    <d v="1899-12-30T12:30:00"/>
    <s v="SOC FRC "/>
    <s v="22481 Aspan St. "/>
    <s v="Lake Forest "/>
    <s v="Catina Copete "/>
    <s v="Guadalupe Cabrera "/>
    <s v="UC Cooperative Extension"/>
    <m/>
    <s v="Mission Hospital "/>
    <s v="Catina Copete "/>
    <s v="(949)234-1602"/>
    <n v="2"/>
    <n v="28"/>
    <x v="0"/>
    <m/>
  </r>
  <r>
    <x v="1"/>
    <x v="1"/>
    <x v="2"/>
    <x v="2"/>
    <s v="Accessing Health Care &amp; Social Service Benefits"/>
    <s v="Saddleback Family Resource Center  "/>
    <d v="2018-05-11T00:00:00"/>
    <s v="Fri"/>
    <x v="4"/>
    <n v="2018"/>
    <d v="1899-12-30T14:00:00"/>
    <d v="1899-12-30T16:00:00"/>
    <s v="Saddleback Family Resource Center"/>
    <s v="25171 Moor Ave"/>
    <s v="Mission Viejo"/>
    <s v="Jaime Bowley"/>
    <s v="Jaime Bowley"/>
    <s v="Mission Hospital"/>
    <m/>
    <s v="Saddleback Family Resource Center"/>
    <s v="Ingrid Anderson"/>
    <m/>
    <n v="4"/>
    <n v="4"/>
    <x v="0"/>
    <m/>
  </r>
  <r>
    <x v="1"/>
    <x v="2"/>
    <x v="4"/>
    <x v="4"/>
    <m/>
    <s v="Mission CB "/>
    <d v="2018-05-11T00:00:00"/>
    <s v="Fri"/>
    <x v="4"/>
    <n v="2018"/>
    <d v="1899-12-30T17:30:00"/>
    <d v="1899-12-30T19:30:00"/>
    <s v="Mission Conference Center   Cl 1 "/>
    <s v="26726 Crown Valley Pkwy "/>
    <s v="Mission Viejo"/>
    <s v="Catina Copete "/>
    <s v="Tony Zamudio "/>
    <s v="American Red Cross "/>
    <s v="949.241.6805"/>
    <s v="Mission Hospital "/>
    <s v="Catina Copete "/>
    <s v="(949)234-1602"/>
    <n v="6"/>
    <n v="6"/>
    <x v="1"/>
    <m/>
  </r>
  <r>
    <x v="1"/>
    <x v="7"/>
    <x v="0"/>
    <x v="20"/>
    <s v="Mmother's day celebration workshops and wellness activities "/>
    <s v="CHEC FRC Event"/>
    <d v="2018-05-12T00:00:00"/>
    <s v="Sat"/>
    <x v="4"/>
    <n v="2018"/>
    <d v="1899-12-30T10:00:00"/>
    <d v="1899-12-30T12:00:00"/>
    <s v="CHEC FRC "/>
    <s v="27412 Calle Arroyo"/>
    <s v="San Juan Capistrano "/>
    <s v="Reylena "/>
    <s v="Michelle/Catina"/>
    <s v="Michelle/others"/>
    <m/>
    <s v="CHEC FRC"/>
    <s v="Reylena"/>
    <m/>
    <n v="8"/>
    <n v="8"/>
    <x v="0"/>
    <m/>
  </r>
  <r>
    <x v="0"/>
    <x v="0"/>
    <x v="0"/>
    <x v="0"/>
    <s v="Women Knitting "/>
    <s v="CHEC FRC Event"/>
    <d v="2018-05-15T00:00:00"/>
    <s v="Tue"/>
    <x v="4"/>
    <n v="2018"/>
    <d v="1899-12-30T11:00:00"/>
    <d v="1899-12-30T01:00:00"/>
    <s v="CHEC FRC "/>
    <s v="27412 Calle Arroyo"/>
    <s v="San Juan Capistrano "/>
    <s v="Catina Copete "/>
    <s v="Ethel Garcia/Catina Copete "/>
    <s v="Mission Hospital"/>
    <m/>
    <s v="Mission Hospital"/>
    <s v="Catina Copete "/>
    <s v="(949)234-1602"/>
    <n v="1"/>
    <n v="9"/>
    <x v="0"/>
    <m/>
  </r>
  <r>
    <x v="1"/>
    <x v="2"/>
    <x v="7"/>
    <x v="19"/>
    <m/>
    <s v="San Juan Capistrano Collaborative meeting "/>
    <d v="2018-05-15T00:00:00"/>
    <s v="Tue"/>
    <x v="4"/>
    <n v="2018"/>
    <d v="1899-12-30T15:00:00"/>
    <d v="1899-12-30T16:00:00"/>
    <s v="San Juan Elementary School "/>
    <s v="31642 El Camino Real "/>
    <s v="San Juan Capistrano "/>
    <s v="Catina Copete "/>
    <s v="Catina Copete "/>
    <s v="Mission Hospital "/>
    <m/>
    <s v="San Juan Elementary School "/>
    <s v="Unidos "/>
    <m/>
    <n v="12"/>
    <n v="12"/>
    <x v="1"/>
    <m/>
  </r>
  <r>
    <x v="3"/>
    <x v="6"/>
    <x v="10"/>
    <x v="18"/>
    <s v="Accessing Health Care &amp; Social Service Benefits"/>
    <s v="South Orange County Community Coalition"/>
    <d v="2018-05-16T00:00:00"/>
    <s v="Wed"/>
    <x v="4"/>
    <m/>
    <d v="1899-12-30T08:45:00"/>
    <d v="1899-12-30T11:00:00"/>
    <s v="Aliso Viejo Center"/>
    <s v="31 Santa Barbara Drive"/>
    <s v="Aliso Viejo"/>
    <s v="Stephanie Enano"/>
    <s v="Manohar Sukumar"/>
    <s v="Public Law Center"/>
    <m/>
    <s v="Mission Hospital"/>
    <s v="Stephanie Enano"/>
    <m/>
    <n v="23"/>
    <n v="23"/>
    <x v="1"/>
    <m/>
  </r>
  <r>
    <x v="0"/>
    <x v="0"/>
    <x v="0"/>
    <x v="0"/>
    <s v="Women Knitting "/>
    <s v="SOC FRC Event"/>
    <d v="2018-05-16T00:00:00"/>
    <s v="Wed"/>
    <x v="4"/>
    <n v="2018"/>
    <d v="1899-12-30T11:30:00"/>
    <d v="1899-12-30T13:00:00"/>
    <s v="SOC FRC "/>
    <s v="22481 Aspan St. "/>
    <s v="Lake Forest "/>
    <s v="Catina Copete "/>
    <s v="Guadalupe Garcia/Catina Copete "/>
    <s v="Mission Hospital"/>
    <m/>
    <s v="Mission Hospital"/>
    <s v="Catina Copete "/>
    <s v="(949)234-1602"/>
    <n v="0"/>
    <n v="5"/>
    <x v="0"/>
    <m/>
  </r>
  <r>
    <x v="0"/>
    <x v="0"/>
    <x v="0"/>
    <x v="0"/>
    <s v="Women Knitting "/>
    <s v="SOC FRC Event"/>
    <d v="2018-05-17T00:00:00"/>
    <s v="Thu"/>
    <x v="4"/>
    <n v="2018"/>
    <d v="1899-12-30T11:30:00"/>
    <d v="1899-12-30T13:00:00"/>
    <s v="SOC FRC "/>
    <s v="22481 Aspan St. "/>
    <s v="Lake Forest "/>
    <s v="Catina Copete "/>
    <s v="Catina Copete "/>
    <s v="Mission Hospital"/>
    <m/>
    <s v="Mission Hospital"/>
    <s v="Catina Copete "/>
    <s v="(949)234-1602"/>
    <n v="1"/>
    <n v="9"/>
    <x v="0"/>
    <m/>
  </r>
  <r>
    <x v="1"/>
    <x v="2"/>
    <x v="4"/>
    <x v="6"/>
    <s v="Series of Nutrition and Phycal Activity Classes - UCCE "/>
    <s v="SOC FRC Event"/>
    <d v="2018-05-18T00:00:00"/>
    <s v="Fri"/>
    <x v="4"/>
    <n v="2018"/>
    <d v="1899-12-30T11:00:00"/>
    <d v="1899-12-30T12:30:00"/>
    <s v="SOC FRC "/>
    <s v="22481 Aspan St. "/>
    <s v="Lake Forest "/>
    <s v="Catina Copete "/>
    <s v="Guadalupe Cabrera "/>
    <s v="UC Cooperative Extension"/>
    <m/>
    <s v="Mission Hospital "/>
    <s v="Catina Copete "/>
    <s v="(949)234-1602"/>
    <n v="0"/>
    <n v="22"/>
    <x v="0"/>
    <m/>
  </r>
  <r>
    <x v="1"/>
    <x v="1"/>
    <x v="2"/>
    <x v="2"/>
    <s v="Accessing Health Care &amp; Social Service Benefits"/>
    <s v="Saddleback Family Resource Center  "/>
    <d v="2018-05-18T00:00:00"/>
    <s v="Fri"/>
    <x v="4"/>
    <n v="2018"/>
    <d v="1899-12-30T14:00:00"/>
    <d v="1899-12-30T16:00:00"/>
    <s v="Saddleback Family Resource Center"/>
    <s v="25171 Moor Ave"/>
    <s v="Mission Viejo"/>
    <s v="Jaime Bowley"/>
    <s v="Jaime Bowley"/>
    <s v="Mission Hospital"/>
    <m/>
    <s v="Saddleback Family Resource Center"/>
    <s v="Ingrid Anderson"/>
    <m/>
    <n v="4"/>
    <n v="4"/>
    <x v="0"/>
    <m/>
  </r>
  <r>
    <x v="0"/>
    <x v="0"/>
    <x v="0"/>
    <x v="0"/>
    <s v="Women Knitting "/>
    <s v="CHEC FRC Event"/>
    <d v="2018-05-22T00:00:00"/>
    <s v="Tue"/>
    <x v="4"/>
    <n v="2018"/>
    <d v="1899-12-30T11:00:00"/>
    <d v="1899-12-30T01:00:00"/>
    <s v="CHEC FRC "/>
    <s v="27412 Calle Arroyo"/>
    <s v="San Juan Capistrano "/>
    <s v="Catina Copete "/>
    <s v="Ethel Garcia/Catina Copete "/>
    <s v="Mission Hospital"/>
    <m/>
    <s v="Mission Hospital"/>
    <s v="Catina Copete "/>
    <s v="(949)234-1602"/>
    <n v="1"/>
    <n v="4"/>
    <x v="0"/>
    <m/>
  </r>
  <r>
    <x v="1"/>
    <x v="2"/>
    <x v="7"/>
    <x v="19"/>
    <m/>
    <s v="Ambuehl Elementary School "/>
    <d v="2018-05-22T00:00:00"/>
    <s v="Tue"/>
    <x v="4"/>
    <m/>
    <d v="1899-12-30T13:00:00"/>
    <d v="1899-12-30T14:00:00"/>
    <s v="Ambuehl Elementary School "/>
    <s v="28001 San Juan Creek Rd. "/>
    <s v="San Juan Capistrano "/>
    <s v="Catina Copete "/>
    <s v="Catina Copete "/>
    <s v="Mission Hospital"/>
    <m/>
    <s v="Ambuehl School "/>
    <s v="Carmen Serrano"/>
    <s v="949-661-0400"/>
    <n v="11"/>
    <n v="11"/>
    <x v="0"/>
    <m/>
  </r>
  <r>
    <x v="1"/>
    <x v="2"/>
    <x v="4"/>
    <x v="4"/>
    <m/>
    <s v="CHEC FRC Event"/>
    <d v="2018-05-22T00:00:00"/>
    <s v="Tue"/>
    <x v="4"/>
    <n v="2018"/>
    <d v="1899-12-30T17:30:00"/>
    <d v="1899-12-30T19:30:00"/>
    <s v="CHEC FRC "/>
    <s v="27412 Calle Arroyo"/>
    <s v="San Juan Capistrano "/>
    <s v="Catina Copete "/>
    <s v="Tony Zamudio "/>
    <s v="American Red Cross "/>
    <s v="949.241.6805"/>
    <s v="Mission Hospital "/>
    <s v="Catina Copete "/>
    <s v="(949)234-1602"/>
    <n v="0"/>
    <n v="0"/>
    <x v="0"/>
    <m/>
  </r>
  <r>
    <x v="1"/>
    <x v="2"/>
    <x v="7"/>
    <x v="9"/>
    <m/>
    <s v="Rancho Capistrano Saddleback Church "/>
    <d v="2018-05-23T00:00:00"/>
    <s v="Wed"/>
    <x v="4"/>
    <n v="2018"/>
    <d v="1899-12-30T09:00:00"/>
    <d v="1899-12-30T10:00:00"/>
    <s v="Rancho Capistrano Saddleback Church Food Pantry"/>
    <s v="29251 Camino Capistrano"/>
    <s v="San Juan Capistrano "/>
    <s v="Catina Copete "/>
    <s v="Catina Copete "/>
    <s v="Mission Hospital "/>
    <m/>
    <s v="Mission Hospital "/>
    <s v="Charlene and Carl  "/>
    <s v="(949) 609-8700"/>
    <n v="15"/>
    <n v="15"/>
    <x v="0"/>
    <m/>
  </r>
  <r>
    <x v="1"/>
    <x v="2"/>
    <x v="7"/>
    <x v="9"/>
    <m/>
    <s v="School Readiness Graduation St. Margaret School "/>
    <d v="2018-05-23T00:00:00"/>
    <s v="Wed"/>
    <x v="4"/>
    <n v="2018"/>
    <d v="1899-12-30T11:00:00"/>
    <d v="1899-12-30T13:00:00"/>
    <s v="St. Margaret School "/>
    <s v="31641 La Novia Ave"/>
    <s v="San Juan Capistrano "/>
    <s v="Catina Copete "/>
    <s v="Catina Copete "/>
    <s v="Mission Hospital "/>
    <m/>
    <s v="Padres Unidos "/>
    <s v="Martha Patarroyo"/>
    <m/>
    <n v="24"/>
    <n v="24"/>
    <x v="0"/>
    <m/>
  </r>
  <r>
    <x v="0"/>
    <x v="0"/>
    <x v="0"/>
    <x v="0"/>
    <s v="Women Knitting "/>
    <s v="SOC FRC Event"/>
    <d v="2018-05-23T00:00:00"/>
    <s v="Wed"/>
    <x v="4"/>
    <n v="2018"/>
    <d v="1899-12-30T11:30:00"/>
    <d v="1899-12-30T13:00:00"/>
    <s v="SOC FRC "/>
    <s v="22481 Aspan St. "/>
    <s v="Lake Forest "/>
    <s v="Catina Copete "/>
    <s v="Guadalupe Garcia/Catina Copete "/>
    <s v="Mission Hospital"/>
    <m/>
    <s v="Mission Hospital"/>
    <s v="Catina Copete "/>
    <s v="(949)234-1602"/>
    <n v="1"/>
    <n v="4"/>
    <x v="0"/>
    <m/>
  </r>
  <r>
    <x v="2"/>
    <x v="3"/>
    <x v="5"/>
    <x v="5"/>
    <s v="OCCU Financial Basic Workshop "/>
    <s v="SOC FRC Event"/>
    <d v="2018-05-24T00:00:00"/>
    <s v="Thu"/>
    <x v="4"/>
    <n v="2018"/>
    <d v="1899-12-30T10:00:00"/>
    <d v="1899-12-30T11:00:00"/>
    <s v="SOC FRC "/>
    <s v="22481 Aspan St. "/>
    <s v="Lake Forest "/>
    <s v="Terry Sherman "/>
    <s v="OCCU"/>
    <s v="OCCU"/>
    <m/>
    <s v="Mission Hospital "/>
    <s v="Terry Sherman "/>
    <m/>
    <n v="14"/>
    <n v="16"/>
    <x v="0"/>
    <m/>
  </r>
  <r>
    <x v="0"/>
    <x v="0"/>
    <x v="0"/>
    <x v="0"/>
    <s v="Women Knitting "/>
    <s v="SOC FRC Event"/>
    <d v="2018-05-24T00:00:00"/>
    <s v="Thu"/>
    <x v="4"/>
    <n v="2018"/>
    <d v="1899-12-30T11:30:00"/>
    <d v="1899-12-30T13:00:00"/>
    <s v="SOC FRC "/>
    <s v="22481 Aspan St. "/>
    <s v="Lake Forest "/>
    <s v="Catina Copete "/>
    <s v="Catina Copete "/>
    <s v="Mission Hospital"/>
    <m/>
    <s v="Mission Hospital"/>
    <s v="Catina Copete "/>
    <s v="(949)234-1602"/>
    <n v="0"/>
    <n v="8"/>
    <x v="0"/>
    <m/>
  </r>
  <r>
    <x v="1"/>
    <x v="2"/>
    <x v="7"/>
    <x v="19"/>
    <m/>
    <s v="SOC FRC Event"/>
    <d v="2018-05-24T00:00:00"/>
    <s v="Thu"/>
    <x v="4"/>
    <n v="2018"/>
    <d v="1899-12-30T15:00:00"/>
    <d v="1899-12-30T16:30:00"/>
    <s v="SOC FRC "/>
    <s v="22481 Aspan St. "/>
    <s v="Lake Forest "/>
    <s v="Catina Copete "/>
    <s v="Catina Copete "/>
    <s v="Mission Hospital"/>
    <m/>
    <s v="Mission Hospital"/>
    <s v="Catina Copete "/>
    <s v="(949)234-1602"/>
    <n v="10"/>
    <n v="10"/>
    <x v="0"/>
    <m/>
  </r>
  <r>
    <x v="1"/>
    <x v="2"/>
    <x v="4"/>
    <x v="6"/>
    <s v="Series of Nutrition and Phycal Activity Classes - UCCE "/>
    <s v="SOC FRC Event"/>
    <d v="2018-05-25T00:00:00"/>
    <s v="Fri"/>
    <x v="4"/>
    <n v="2018"/>
    <d v="1899-12-30T11:00:00"/>
    <d v="1899-12-30T12:30:00"/>
    <s v="SOC FRC "/>
    <s v="22481 Aspan St. "/>
    <s v="Lake Forest "/>
    <s v="Catina Copete "/>
    <s v="Guadalupe Cabrera "/>
    <s v="UC Cooperative Extension"/>
    <m/>
    <s v="Mission Hospital "/>
    <s v="Catina Copete "/>
    <s v="(949)234-1602"/>
    <n v="1"/>
    <n v="23"/>
    <x v="0"/>
    <m/>
  </r>
  <r>
    <x v="0"/>
    <x v="0"/>
    <x v="0"/>
    <x v="0"/>
    <s v="Women Knitting "/>
    <s v="CHEC FRC Event"/>
    <d v="2018-05-29T00:00:00"/>
    <s v="Tue"/>
    <x v="4"/>
    <n v="2018"/>
    <d v="1899-12-30T11:00:00"/>
    <d v="1899-12-30T01:00:00"/>
    <s v="CHEC FRC "/>
    <s v="27412 Calle Arroyo"/>
    <s v="San Juan Capistrano "/>
    <s v="Catina Copete "/>
    <s v="Ethel Garcia/Catina Copete "/>
    <s v="Mission Hospital"/>
    <m/>
    <s v="Mission Hospital"/>
    <s v="Catina Copete "/>
    <s v="(949)234-1602"/>
    <n v="1"/>
    <n v="6"/>
    <x v="0"/>
    <m/>
  </r>
  <r>
    <x v="0"/>
    <x v="0"/>
    <x v="0"/>
    <x v="0"/>
    <s v="Women Knitting "/>
    <s v="SOC FRC Event"/>
    <d v="2018-05-30T00:00:00"/>
    <s v="Wed"/>
    <x v="4"/>
    <n v="2018"/>
    <d v="1899-12-30T11:30:00"/>
    <d v="1899-12-30T13:00:00"/>
    <s v="SOC FRC "/>
    <s v="22481 Aspan St. "/>
    <s v="Lake Forest "/>
    <s v="Catina Copete "/>
    <s v="Guadalupe Garcia/Catina Copete "/>
    <s v="Mission Hospital"/>
    <m/>
    <s v="Mission Hospital"/>
    <s v="Catina Copete "/>
    <s v="(949)234-1602"/>
    <n v="1"/>
    <n v="7"/>
    <x v="0"/>
    <m/>
  </r>
  <r>
    <x v="2"/>
    <x v="3"/>
    <x v="5"/>
    <x v="5"/>
    <s v="OCCU Financial Basic Workshop 2"/>
    <s v="SOC FRC Event"/>
    <d v="2018-05-31T00:00:00"/>
    <s v="Thu"/>
    <x v="4"/>
    <n v="2018"/>
    <d v="1899-12-30T10:00:00"/>
    <d v="1899-12-30T11:00:00"/>
    <s v="SOC FRC "/>
    <s v="22481 Aspan St. "/>
    <s v="Lake Forest "/>
    <s v="Terry Sherman "/>
    <m/>
    <s v="OCCU"/>
    <m/>
    <s v="Mission Hospital "/>
    <s v="Terry Sherman "/>
    <m/>
    <n v="1"/>
    <n v="8"/>
    <x v="0"/>
    <m/>
  </r>
  <r>
    <x v="0"/>
    <x v="0"/>
    <x v="0"/>
    <x v="0"/>
    <s v="Women Knitting "/>
    <s v="SOC FRC Event"/>
    <d v="2018-05-31T00:00:00"/>
    <s v="Thu"/>
    <x v="4"/>
    <n v="2018"/>
    <d v="1899-12-30T11:30:00"/>
    <d v="1899-12-30T13:00:00"/>
    <s v="SOC FRC "/>
    <s v="22481 Aspan St. "/>
    <s v="Lake Forest "/>
    <s v="Catina Copete "/>
    <s v="Catina Copete "/>
    <s v="Mission Hospital"/>
    <m/>
    <s v="Mission Hospital"/>
    <s v="Catina Copete "/>
    <s v="(949)234-1602"/>
    <n v="1"/>
    <n v="8"/>
    <x v="0"/>
    <m/>
  </r>
  <r>
    <x v="3"/>
    <x v="6"/>
    <x v="9"/>
    <x v="16"/>
    <s v="Know Your Rights &amp; Health Care"/>
    <m/>
    <d v="2018-05-31T00:00:00"/>
    <s v="Thu"/>
    <x v="4"/>
    <m/>
    <d v="1899-12-30T18:00:00"/>
    <d v="1899-12-30T20:30:00"/>
    <s v="Mission Basilica"/>
    <s v="31520 Camino Capistrano"/>
    <s v="San Juan Capistrano "/>
    <s v="Eduardo Moreno"/>
    <s v="Joe Alvarez"/>
    <s v="CHI OC"/>
    <m/>
    <s v="CHI OC"/>
    <s v="Joe Alvarez"/>
    <s v="714.619.4050 "/>
    <n v="25"/>
    <n v="25"/>
    <x v="0"/>
    <m/>
  </r>
  <r>
    <x v="1"/>
    <x v="2"/>
    <x v="4"/>
    <x v="6"/>
    <s v="Series of Nutrition and Phycal Activity Classes - UCCE "/>
    <s v="SOC FRC Event"/>
    <d v="2018-06-01T00:00:00"/>
    <s v="Fri"/>
    <x v="5"/>
    <n v="2018"/>
    <d v="1899-12-30T11:00:00"/>
    <d v="1899-12-30T12:30:00"/>
    <s v="SOC FRC "/>
    <s v="22481 Aspan St. "/>
    <s v="Lake Forest "/>
    <s v="Catina Copete "/>
    <s v="Guadalupe Cabrera "/>
    <s v="UC Cooperative Extension"/>
    <m/>
    <s v="Mission Hospital "/>
    <s v="Catina Copete "/>
    <s v="(949)234-1602"/>
    <n v="1"/>
    <n v="16"/>
    <x v="0"/>
    <m/>
  </r>
  <r>
    <x v="1"/>
    <x v="1"/>
    <x v="2"/>
    <x v="2"/>
    <s v="Accessing Health Care &amp; Social Service Benefits"/>
    <s v="Saddleback Family Resource Center  "/>
    <d v="2018-06-01T00:00:00"/>
    <s v="Fri"/>
    <x v="5"/>
    <n v="2018"/>
    <d v="1899-12-30T14:00:00"/>
    <d v="1899-12-30T16:00:00"/>
    <s v="Saddleback Family Resource Center"/>
    <s v="25171 Moor Ave"/>
    <s v="Mission Viejo"/>
    <s v="Jaime Bowley"/>
    <s v="Jaime Bowley"/>
    <s v="Mission Hospital"/>
    <m/>
    <s v="Saddleback Family Resource Center"/>
    <s v="Ingrid Anderson"/>
    <m/>
    <n v="4"/>
    <n v="4"/>
    <x v="0"/>
    <m/>
  </r>
  <r>
    <x v="0"/>
    <x v="0"/>
    <x v="0"/>
    <x v="0"/>
    <s v="Women Knitting "/>
    <s v="CHEC FRC Event"/>
    <d v="2018-06-05T00:00:00"/>
    <s v="Tue"/>
    <x v="5"/>
    <n v="2018"/>
    <d v="1899-12-30T11:00:00"/>
    <d v="1899-12-30T01:00:00"/>
    <s v="CHEC FRC "/>
    <s v="27412 Calle Arroyo"/>
    <s v="San Juan Capistrano "/>
    <s v="Catina Copete "/>
    <s v="Ethel Garcia/Catina Copete "/>
    <s v="Mission Hospital"/>
    <m/>
    <s v="Mission Hospital"/>
    <s v="Catina Copete "/>
    <s v="(949)234-1602"/>
    <n v="1"/>
    <n v="6"/>
    <x v="0"/>
    <m/>
  </r>
  <r>
    <x v="1"/>
    <x v="2"/>
    <x v="4"/>
    <x v="7"/>
    <s v="Diabetes Overview/ Diabetes Medications"/>
    <s v="MH Diabetes Series"/>
    <d v="2018-06-05T00:00:00"/>
    <s v="Tue"/>
    <x v="5"/>
    <n v="2018"/>
    <d v="1899-12-30T17:00:00"/>
    <d v="1899-12-30T19:00:00"/>
    <s v="Mission Conference Center   Room A"/>
    <s v="26726 Crown Valley Pkwy"/>
    <s v="Mission Viejo"/>
    <s v="Jaime Bowley "/>
    <s v="Neil Tran - John Samimi "/>
    <s v="Mission Hospital"/>
    <m/>
    <s v="Mission Hospital "/>
    <s v="Jaime Bowley"/>
    <m/>
    <n v="20"/>
    <n v="20"/>
    <x v="1"/>
    <m/>
  </r>
  <r>
    <x v="0"/>
    <x v="0"/>
    <x v="0"/>
    <x v="0"/>
    <s v="Women Knitting "/>
    <s v="SOC FRC Event"/>
    <d v="2018-06-06T00:00:00"/>
    <s v="Wed"/>
    <x v="5"/>
    <n v="2018"/>
    <d v="1899-12-30T11:30:00"/>
    <d v="1899-12-30T13:00:00"/>
    <s v="SOC FRC "/>
    <s v="22481 Aspan St. "/>
    <s v="Lake Forest "/>
    <s v="Catina Copete "/>
    <s v="Guadalupe Garcia/Catina Copete "/>
    <s v="Mission Hospital"/>
    <m/>
    <s v="Mission Hospital"/>
    <s v="Catina Copete "/>
    <s v="(949)234-1602"/>
    <n v="1"/>
    <n v="5"/>
    <x v="0"/>
    <m/>
  </r>
  <r>
    <x v="1"/>
    <x v="2"/>
    <x v="4"/>
    <x v="4"/>
    <m/>
    <s v="SOC FRC Event"/>
    <d v="2018-06-06T00:00:00"/>
    <s v="Wed"/>
    <x v="5"/>
    <n v="2018"/>
    <d v="1899-12-30T17:30:00"/>
    <d v="1899-12-30T19:30:00"/>
    <s v="SOC FRC "/>
    <s v="22481 Aspan St. "/>
    <s v="Lake Forest "/>
    <s v="Catina Copete "/>
    <s v="Tony Zamudio "/>
    <s v="American Red Cross "/>
    <s v="949.241.6805"/>
    <s v="Mission Hospital "/>
    <s v="Catina Copete "/>
    <s v="(949)234-1602"/>
    <n v="6"/>
    <n v="6"/>
    <x v="0"/>
    <m/>
  </r>
  <r>
    <x v="3"/>
    <x v="6"/>
    <x v="9"/>
    <x v="21"/>
    <s v="Train the Trainer Workshop"/>
    <s v="SOC FRC Event"/>
    <d v="2018-06-07T00:00:00"/>
    <s v="Thu"/>
    <x v="5"/>
    <m/>
    <d v="1899-12-30T10:00:00"/>
    <d v="1899-12-30T11:30:00"/>
    <s v="SOC FRC "/>
    <s v="22481 Aspan St. "/>
    <s v="Lake Forest "/>
    <s v="Eduardo Moreno"/>
    <s v="Monica Glicken/Adriana Quintero"/>
    <s v="Public Law Center"/>
    <m/>
    <s v="Mission Hospital"/>
    <s v="Eduardo Moreno"/>
    <s v="(949) 324-2839 "/>
    <n v="13"/>
    <n v="13"/>
    <x v="0"/>
    <m/>
  </r>
  <r>
    <x v="0"/>
    <x v="0"/>
    <x v="0"/>
    <x v="0"/>
    <s v="Women Knitting "/>
    <s v="SOC FRC Event"/>
    <d v="2018-06-07T00:00:00"/>
    <s v="Thu"/>
    <x v="5"/>
    <n v="2018"/>
    <d v="1899-12-30T11:30:00"/>
    <d v="1899-12-30T13:00:00"/>
    <s v="SOC FRC "/>
    <s v="22481 Aspan St. "/>
    <s v="Lake Forest "/>
    <s v="Catina Copete "/>
    <s v="Catina Copete "/>
    <s v="Mission Hospital"/>
    <m/>
    <s v="Mission Hospital"/>
    <s v="Catina Copete "/>
    <s v="(949)234-1602"/>
    <n v="0"/>
    <n v="6"/>
    <x v="0"/>
    <m/>
  </r>
  <r>
    <x v="1"/>
    <x v="2"/>
    <x v="4"/>
    <x v="6"/>
    <s v="Series of Nutrition and Phycal Activity Classes - UCCE "/>
    <s v="SOC FRC Event"/>
    <d v="2018-06-08T00:00:00"/>
    <s v="Fri"/>
    <x v="5"/>
    <n v="2018"/>
    <d v="1899-12-30T11:00:00"/>
    <d v="1899-12-30T12:30:00"/>
    <s v="SOC FRC "/>
    <s v="22481 Aspan St. "/>
    <s v="Lake Forest "/>
    <s v="Catina Copete "/>
    <s v="Guadalupe Cabrera "/>
    <s v="UC Cooperative Extension"/>
    <m/>
    <s v="Mission Hospital "/>
    <s v="Catina Copete "/>
    <s v="(949)234-1602"/>
    <n v="0"/>
    <n v="24"/>
    <x v="0"/>
    <m/>
  </r>
  <r>
    <x v="1"/>
    <x v="1"/>
    <x v="2"/>
    <x v="2"/>
    <s v="Accessing Health Care &amp; Social Service Benefits"/>
    <s v="Saddleback Family Resource Center  "/>
    <d v="2018-06-08T00:00:00"/>
    <s v="Fri"/>
    <x v="5"/>
    <n v="2018"/>
    <d v="1899-12-30T14:00:00"/>
    <d v="1899-12-30T16:00:00"/>
    <s v="Saddleback Family Resource Center"/>
    <s v="25171 Moor Ave"/>
    <s v="Mission Viejo"/>
    <s v="Jaime Bowley"/>
    <s v="Jaime Bowley"/>
    <s v="Mission Hospital"/>
    <m/>
    <s v="Saddleback Family Resource Center"/>
    <s v="Ingrid Anderson"/>
    <m/>
    <n v="4"/>
    <n v="4"/>
    <x v="0"/>
    <m/>
  </r>
  <r>
    <x v="1"/>
    <x v="2"/>
    <x v="4"/>
    <x v="4"/>
    <m/>
    <s v="Mission CB "/>
    <d v="2018-06-08T00:00:00"/>
    <s v="Fri"/>
    <x v="5"/>
    <n v="2018"/>
    <d v="1899-12-30T17:30:00"/>
    <d v="1899-12-30T19:30:00"/>
    <s v="Mission Conference Center   Cl 1 "/>
    <s v="26726 Crown Valley Pkwy "/>
    <s v="Mission Viejo"/>
    <s v="Catina Copete "/>
    <s v="Tony Zamudio "/>
    <s v="American Red Cross "/>
    <s v="949.241.6805"/>
    <s v="Mission Hospital "/>
    <s v="Catina Copete "/>
    <m/>
    <n v="3"/>
    <n v="3"/>
    <x v="1"/>
    <m/>
  </r>
  <r>
    <x v="0"/>
    <x v="0"/>
    <x v="0"/>
    <x v="0"/>
    <s v="Women Knitting "/>
    <s v="CHEC FRC Event"/>
    <d v="2018-06-12T00:00:00"/>
    <s v="Tue"/>
    <x v="5"/>
    <n v="2018"/>
    <d v="1899-12-30T11:00:00"/>
    <d v="1899-12-30T01:00:00"/>
    <s v="CHEC FRC "/>
    <s v="27412 Calle Arroyo"/>
    <s v="San Juan Capistrano "/>
    <s v="Catina Copete "/>
    <s v="Ethel Garcia/Catina Copete "/>
    <s v="Mission Hospital"/>
    <m/>
    <s v="Mission Hospital"/>
    <s v="Catina Copete "/>
    <s v="(949)234-1602"/>
    <n v="0"/>
    <n v="4"/>
    <x v="0"/>
    <m/>
  </r>
  <r>
    <x v="1"/>
    <x v="2"/>
    <x v="4"/>
    <x v="7"/>
    <s v="Eating Well with Diabetes"/>
    <s v="MH Diabetes Series"/>
    <d v="2018-06-12T00:00:00"/>
    <s v="Tue"/>
    <x v="5"/>
    <n v="2018"/>
    <d v="1899-12-30T17:00:00"/>
    <d v="1899-12-30T18:30:00"/>
    <s v="Mission Conference Center   Room A"/>
    <s v="26726 Crown Valley Pkwy "/>
    <s v="Mission Viejo"/>
    <s v="Jaime Bowley"/>
    <s v="Janet Shannon"/>
    <m/>
    <m/>
    <s v="Mission Hospital "/>
    <s v="Jaime Bowley"/>
    <s v="949-951-2410"/>
    <n v="25"/>
    <n v="25"/>
    <x v="1"/>
    <m/>
  </r>
  <r>
    <x v="0"/>
    <x v="0"/>
    <x v="0"/>
    <x v="0"/>
    <s v="Women Knitting "/>
    <s v="SOC FRC Event"/>
    <d v="2018-06-13T00:00:00"/>
    <s v="Wed"/>
    <x v="5"/>
    <n v="2018"/>
    <d v="1899-12-30T11:30:00"/>
    <d v="1899-12-30T13:00:00"/>
    <s v="SOC FRC "/>
    <s v="22481 Aspan St. "/>
    <s v="Lake Forest "/>
    <s v="Catina Copete "/>
    <s v="Guadalupe Garcia/Catina Copete "/>
    <s v="Mission Hospital"/>
    <m/>
    <s v="Mission Hospital"/>
    <s v="Catina Copete "/>
    <s v="(949)234-1602"/>
    <n v="0"/>
    <n v="3"/>
    <x v="0"/>
    <m/>
  </r>
  <r>
    <x v="3"/>
    <x v="6"/>
    <x v="9"/>
    <x v="21"/>
    <s v="Know Your Rights "/>
    <s v="Iglesia de Dios Camino de Santidad "/>
    <d v="2018-06-13T00:00:00"/>
    <s v="Wed"/>
    <x v="5"/>
    <n v="2018"/>
    <d v="1899-12-30T19:00:00"/>
    <d v="1899-12-30T20:00:00"/>
    <s v="Iglesia de Dios Camino de Santidad "/>
    <s v="22600 Lambert St. "/>
    <s v="Lake Forest "/>
    <s v="Catina Copete "/>
    <s v="Catina Copete "/>
    <s v="Mission Hospital "/>
    <m/>
    <s v="Iglesia de Dios Camino de Santidad "/>
    <s v="Catina Copete "/>
    <s v="(949)234-1602"/>
    <n v="32"/>
    <n v="32"/>
    <x v="0"/>
    <m/>
  </r>
  <r>
    <x v="0"/>
    <x v="0"/>
    <x v="0"/>
    <x v="0"/>
    <s v="Women Knitting "/>
    <s v="SOC FRC Event"/>
    <d v="2018-06-14T00:00:00"/>
    <s v="Thu"/>
    <x v="5"/>
    <n v="2018"/>
    <d v="1899-12-30T11:30:00"/>
    <d v="1899-12-30T13:00:00"/>
    <s v="SOC FRC "/>
    <s v="22481 Aspan St. "/>
    <s v="Lake Forest "/>
    <s v="Catina Copete "/>
    <s v="Catina Copete "/>
    <s v="Mission Hospital"/>
    <m/>
    <s v="Mission Hospital"/>
    <s v="Catina Copete "/>
    <s v="(949)234-1602"/>
    <n v="0"/>
    <n v="3"/>
    <x v="0"/>
    <m/>
  </r>
  <r>
    <x v="1"/>
    <x v="2"/>
    <x v="4"/>
    <x v="6"/>
    <s v="Series of Nutrition and Phycal Activity Classes - UCCE "/>
    <s v="SOC FRC Event"/>
    <d v="2018-06-15T00:00:00"/>
    <s v="Fri"/>
    <x v="5"/>
    <n v="2018"/>
    <d v="1899-12-30T11:00:00"/>
    <d v="1899-12-30T12:30:00"/>
    <s v="SOC FRC "/>
    <s v="22481 Aspan St. "/>
    <s v="Lake Forest "/>
    <s v="Catina Copete "/>
    <s v="Guadalupe Cabrera "/>
    <s v="UC Cooperative Extension"/>
    <m/>
    <s v="Mission Hospital "/>
    <s v="Catina Copete "/>
    <s v="(949)234-1602"/>
    <n v="2"/>
    <n v="20"/>
    <x v="0"/>
    <m/>
  </r>
  <r>
    <x v="1"/>
    <x v="1"/>
    <x v="2"/>
    <x v="2"/>
    <s v="Accessing Health Care &amp; Social Service Benefits"/>
    <s v="Saddleback Family Resource Center  "/>
    <d v="2018-06-15T00:00:00"/>
    <s v="Fri"/>
    <x v="5"/>
    <n v="2018"/>
    <d v="1899-12-30T14:00:00"/>
    <d v="1899-12-30T16:00:00"/>
    <s v="Saddleback Family Resource Center"/>
    <s v="25171 Moor Ave"/>
    <s v="Mission Viejo"/>
    <s v="Jaime Bowley"/>
    <s v="Jaime Bowley"/>
    <s v="Mission Hospital"/>
    <m/>
    <s v="Saddleback Family Resource Center"/>
    <s v="Ingrid Anderson"/>
    <m/>
    <n v="4"/>
    <n v="4"/>
    <x v="0"/>
    <m/>
  </r>
  <r>
    <x v="0"/>
    <x v="0"/>
    <x v="0"/>
    <x v="0"/>
    <s v="Women Knitting "/>
    <s v="CHEC FRC Event"/>
    <d v="2018-06-19T00:00:00"/>
    <s v="Tue"/>
    <x v="5"/>
    <n v="2018"/>
    <d v="1899-12-30T11:00:00"/>
    <d v="1899-12-30T01:00:00"/>
    <s v="CHEC FRC "/>
    <s v="27412 Calle Arroyo"/>
    <s v="San Juan Capistrano "/>
    <s v="Catina Copete "/>
    <s v="Ethel Garcia/Catina Copete "/>
    <s v="Mission Hospital"/>
    <m/>
    <s v="Mission Hospital"/>
    <s v="Catina Copete "/>
    <s v="(949)234-1602"/>
    <n v="1"/>
    <n v="6"/>
    <x v="0"/>
    <m/>
  </r>
  <r>
    <x v="1"/>
    <x v="2"/>
    <x v="4"/>
    <x v="7"/>
    <s v="Fitness with Diabetes"/>
    <s v="MH Diabetes Series"/>
    <d v="2018-06-19T00:00:00"/>
    <s v="Tue"/>
    <x v="5"/>
    <n v="2018"/>
    <d v="1899-12-30T17:00:00"/>
    <d v="1899-12-30T18:30:00"/>
    <s v="Mission Conference Center   Room A"/>
    <s v="26726 Crown Valley Pkwy"/>
    <s v="Mission Viejo"/>
    <s v="Jaime Bowley "/>
    <s v="Elaine Gotro"/>
    <s v="Mission Hospital"/>
    <m/>
    <s v="Mission Hospital "/>
    <s v="Jaime Bowley"/>
    <m/>
    <n v="8"/>
    <n v="8"/>
    <x v="1"/>
    <m/>
  </r>
  <r>
    <x v="0"/>
    <x v="0"/>
    <x v="0"/>
    <x v="0"/>
    <s v="Women Knitting "/>
    <s v="SOC FRC Event"/>
    <d v="2018-06-20T00:00:00"/>
    <s v="Wed"/>
    <x v="5"/>
    <n v="2018"/>
    <d v="1899-12-30T11:30:00"/>
    <d v="1899-12-30T13:00:00"/>
    <s v="SOC FRC "/>
    <s v="22481 Aspan St. "/>
    <s v="Lake Forest "/>
    <s v="Catina Copete "/>
    <s v="Guadalupe Garcia/Catina Copete "/>
    <s v="Mission Hospital"/>
    <m/>
    <s v="Mission Hospital"/>
    <s v="Catina Copete "/>
    <s v="(949)234-1602"/>
    <n v="0"/>
    <n v="4"/>
    <x v="0"/>
    <m/>
  </r>
  <r>
    <x v="0"/>
    <x v="0"/>
    <x v="0"/>
    <x v="0"/>
    <s v="Women Knitting "/>
    <s v="SOC FRC Event"/>
    <d v="2018-06-21T00:00:00"/>
    <s v="Thu"/>
    <x v="5"/>
    <n v="2018"/>
    <d v="1899-12-30T11:30:00"/>
    <d v="1899-12-30T13:00:00"/>
    <s v="SOC FRC "/>
    <s v="22481 Aspan St. "/>
    <s v="Lake Forest "/>
    <s v="Catina Copete "/>
    <s v="Catina Copete "/>
    <s v="Mission Hospital"/>
    <m/>
    <s v="Mission Hospital"/>
    <s v="Catina Copete "/>
    <s v="(949)234-1602"/>
    <n v="0"/>
    <n v="7"/>
    <x v="0"/>
    <m/>
  </r>
  <r>
    <x v="0"/>
    <x v="0"/>
    <x v="0"/>
    <x v="0"/>
    <s v="Women Knitting "/>
    <s v="CHEC FRC Event"/>
    <d v="2018-06-26T00:00:00"/>
    <s v="Tue"/>
    <x v="5"/>
    <n v="2018"/>
    <d v="1899-12-30T11:00:00"/>
    <d v="1899-12-30T01:00:00"/>
    <s v="CHEC FRC "/>
    <s v="27412 Calle Arroyo"/>
    <s v="San Juan Capistrano "/>
    <s v="Catina Copete "/>
    <s v="Ethel Garcia/Catina Copete "/>
    <s v="Mission Hospital"/>
    <m/>
    <s v="Mission Hospital"/>
    <s v="Catina Copete "/>
    <s v="(949)234-1602"/>
    <n v="1"/>
    <n v="5"/>
    <x v="0"/>
    <m/>
  </r>
  <r>
    <x v="1"/>
    <x v="2"/>
    <x v="4"/>
    <x v="4"/>
    <m/>
    <s v="CHEC FRC Event"/>
    <d v="2018-06-26T00:00:00"/>
    <s v="Tue"/>
    <x v="5"/>
    <n v="2018"/>
    <d v="1899-12-30T17:30:00"/>
    <d v="1899-12-30T19:30:00"/>
    <s v="CHEC FRC "/>
    <s v="27412 Calle Arroyo"/>
    <s v="San Juan Capistrano "/>
    <s v="Catina Copete "/>
    <s v="Tony Zamudio "/>
    <s v="American Red Cross "/>
    <s v="949.241.6805"/>
    <s v="Mission Hospital "/>
    <s v="Catina Copete "/>
    <s v="(949)234-1602"/>
    <n v="3"/>
    <n v="3"/>
    <x v="0"/>
    <m/>
  </r>
  <r>
    <x v="0"/>
    <x v="0"/>
    <x v="0"/>
    <x v="0"/>
    <s v="Women Knitting "/>
    <s v="SOC FRC Event"/>
    <d v="2018-06-27T00:00:00"/>
    <s v="Wed"/>
    <x v="5"/>
    <n v="2018"/>
    <d v="1899-12-30T11:30:00"/>
    <d v="1899-12-30T13:00:00"/>
    <s v="SOC FRC "/>
    <s v="22481 Aspan St. "/>
    <s v="Lake Forest "/>
    <s v="Catina Copete "/>
    <s v="Guadalupe Garcia/Catina Copete "/>
    <s v="Mission Hospital"/>
    <m/>
    <s v="Mission Hospital"/>
    <s v="Catina Copete "/>
    <s v="(949)234-1602"/>
    <n v="0"/>
    <n v="5"/>
    <x v="0"/>
    <m/>
  </r>
  <r>
    <x v="0"/>
    <x v="0"/>
    <x v="0"/>
    <x v="0"/>
    <s v="Women Knitting "/>
    <s v="SOC FRC Event"/>
    <d v="2018-06-28T00:00:00"/>
    <s v="Thu"/>
    <x v="5"/>
    <n v="2018"/>
    <d v="1899-12-30T11:30:00"/>
    <d v="1899-12-30T13:00:00"/>
    <s v="SOC FRC "/>
    <s v="22481 Aspan St. "/>
    <s v="Lake Forest "/>
    <s v="Catina Copete "/>
    <s v="Catina Copete "/>
    <s v="Mission Hospital"/>
    <m/>
    <s v="Mission Hospital"/>
    <s v="Catina Copete "/>
    <s v="(949)234-1602"/>
    <n v="0"/>
    <n v="4"/>
    <x v="0"/>
    <m/>
  </r>
  <r>
    <x v="0"/>
    <x v="0"/>
    <x v="0"/>
    <x v="0"/>
    <s v="Women Knitting "/>
    <s v="CHEC FRC Event"/>
    <d v="2018-07-03T00:00:00"/>
    <s v="Tue"/>
    <x v="6"/>
    <n v="2018"/>
    <d v="1899-12-30T11:00:00"/>
    <d v="1899-12-30T01:00:00"/>
    <s v="CHEC FRC "/>
    <s v="27412 Calle Arroyo"/>
    <s v="San Juan Capistrano "/>
    <s v="Catina Copete "/>
    <s v="Ethel Garcia/Catina Copete "/>
    <s v="Mission Hospital"/>
    <m/>
    <s v="Mission Hospital"/>
    <s v="Catina Copete "/>
    <s v="(949)234-1602"/>
    <n v="2"/>
    <n v="8"/>
    <x v="0"/>
    <m/>
  </r>
  <r>
    <x v="0"/>
    <x v="0"/>
    <x v="0"/>
    <x v="0"/>
    <s v="Women Knitting "/>
    <s v="SOC FRC Event"/>
    <d v="2018-07-05T00:00:00"/>
    <s v="Thu"/>
    <x v="6"/>
    <n v="2018"/>
    <d v="1899-12-30T11:30:00"/>
    <d v="1899-12-30T13:00:00"/>
    <s v="SOC FRC "/>
    <s v="22481 Aspan St. "/>
    <s v="Lake Forest "/>
    <s v="Catina Copete "/>
    <s v="Catina Copete "/>
    <s v="Mission Hospital"/>
    <m/>
    <s v="Mission Hospital"/>
    <s v="Catina Copete "/>
    <s v="(949)234-1602"/>
    <n v="1"/>
    <n v="5"/>
    <x v="0"/>
    <m/>
  </r>
  <r>
    <x v="0"/>
    <x v="0"/>
    <x v="0"/>
    <x v="0"/>
    <s v="Women Knitting "/>
    <s v="CHEC FRC Event"/>
    <d v="2018-07-10T00:00:00"/>
    <s v="Tue"/>
    <x v="6"/>
    <n v="2018"/>
    <d v="1899-12-30T11:00:00"/>
    <d v="1899-12-30T01:00:00"/>
    <s v="CHEC FRC "/>
    <s v="27412 Calle Arroyo"/>
    <s v="San Juan Capistrano "/>
    <s v="Catina Copete "/>
    <s v="Ethel Garcia/Catina Copete "/>
    <s v="Mission Hospital"/>
    <m/>
    <s v="Mission Hospital"/>
    <s v="Catina Copete "/>
    <s v="(949)234-1602"/>
    <n v="1"/>
    <n v="6"/>
    <x v="0"/>
    <m/>
  </r>
  <r>
    <x v="1"/>
    <x v="2"/>
    <x v="4"/>
    <x v="7"/>
    <s v="The Connection Between Diabetes and Sexual Function"/>
    <s v="MH Diabetes Series"/>
    <d v="2018-07-10T00:00:00"/>
    <s v="Tue"/>
    <x v="6"/>
    <n v="2018"/>
    <d v="1899-12-30T18:00:00"/>
    <d v="1899-12-30T19:30:00"/>
    <s v="Mission Conference Center   Room A"/>
    <s v="26726 Crown Valley Pkwy"/>
    <s v="Mission Viejo"/>
    <s v="Jaime Bowley"/>
    <s v="Josh Randall MD"/>
    <s v="Mission Hospital"/>
    <m/>
    <s v="Mission Hospital "/>
    <s v="Jaime Bowley"/>
    <m/>
    <n v="9"/>
    <n v="9"/>
    <x v="1"/>
    <m/>
  </r>
  <r>
    <x v="0"/>
    <x v="0"/>
    <x v="0"/>
    <x v="0"/>
    <s v="Women Knitting "/>
    <s v="SOC FRC Event"/>
    <d v="2018-07-11T00:00:00"/>
    <s v="Wed"/>
    <x v="6"/>
    <n v="2018"/>
    <d v="1899-12-30T11:30:00"/>
    <d v="1899-12-30T13:00:00"/>
    <s v="SOC FRC "/>
    <s v="22481 Aspan St. "/>
    <s v="Lake Forest "/>
    <s v="Catina Copete "/>
    <s v="Guadalupe Garcia/Catina Copete "/>
    <s v="Mission Hospital"/>
    <m/>
    <s v="Mission Hospital"/>
    <s v="Catina Copete "/>
    <s v="(949)234-1602"/>
    <n v="2"/>
    <n v="2"/>
    <x v="0"/>
    <m/>
  </r>
  <r>
    <x v="1"/>
    <x v="2"/>
    <x v="4"/>
    <x v="4"/>
    <m/>
    <s v="SOC FRC Event"/>
    <d v="2018-07-11T00:00:00"/>
    <s v="Wed"/>
    <x v="6"/>
    <n v="2018"/>
    <d v="1899-12-30T17:30:00"/>
    <d v="1899-12-30T19:30:00"/>
    <s v="SOC FRC "/>
    <s v="22481 Aspan St. "/>
    <s v="Lake Forest "/>
    <s v="Catina Copete "/>
    <s v="Tony Zamudio "/>
    <s v="American Red Cross "/>
    <s v="949.241.6805"/>
    <s v="Mission Hospital "/>
    <s v="Catina Copete "/>
    <s v="(949)234-1602"/>
    <n v="0"/>
    <n v="0"/>
    <x v="0"/>
    <m/>
  </r>
  <r>
    <x v="0"/>
    <x v="0"/>
    <x v="0"/>
    <x v="0"/>
    <s v="Women Knitting "/>
    <s v="SOC FRC Event"/>
    <d v="2018-07-12T00:00:00"/>
    <s v="Thu"/>
    <x v="6"/>
    <n v="2018"/>
    <d v="1899-12-30T11:30:00"/>
    <d v="1899-12-30T13:00:00"/>
    <s v="SOC FRC "/>
    <s v="22481 Aspan St. "/>
    <s v="Lake Forest "/>
    <s v="Catina Copete "/>
    <s v="Catina Copete "/>
    <s v="Mission Hospital"/>
    <m/>
    <s v="Mission Hospital"/>
    <s v="Catina Copete "/>
    <s v="(949)234-1602"/>
    <n v="1"/>
    <n v="6"/>
    <x v="0"/>
    <m/>
  </r>
  <r>
    <x v="3"/>
    <x v="6"/>
    <x v="9"/>
    <x v="21"/>
    <s v="Train the Trainer Workshop"/>
    <s v="SOC FRC Event"/>
    <d v="2018-07-12T00:00:00"/>
    <s v="Thu"/>
    <x v="6"/>
    <m/>
    <d v="1899-12-30T15:00:00"/>
    <d v="1899-12-30T16:30:00"/>
    <s v="SOC FRC "/>
    <s v="22481 Aspan St. "/>
    <s v="Lake Forest "/>
    <s v="Eduardo Moreno"/>
    <s v="Manohar Sukumar"/>
    <s v="Public Law Center"/>
    <m/>
    <s v="Mission Hospital"/>
    <s v="Eduardo Moreno"/>
    <s v="(949) 324-2839 "/>
    <n v="15"/>
    <n v="15"/>
    <x v="1"/>
    <m/>
  </r>
  <r>
    <x v="3"/>
    <x v="8"/>
    <x v="11"/>
    <x v="22"/>
    <s v="Family Reunification "/>
    <s v="Mission Basilica Immigration Ministry"/>
    <d v="2018-07-12T00:00:00"/>
    <s v="Thu"/>
    <x v="6"/>
    <m/>
    <d v="1899-12-30T18:00:00"/>
    <d v="1899-12-30T19:00:00"/>
    <s v="Mission Basilica "/>
    <s v="31520 Camino Capistrano"/>
    <s v="San Juan Capistrano "/>
    <s v="Sister Martha Ann"/>
    <s v="Sr. Martha Ann"/>
    <s v="Mission Hospital "/>
    <m/>
    <s v="Mission Basilica"/>
    <s v="Sue Connor"/>
    <s v="949-622-2600"/>
    <n v="30"/>
    <n v="30"/>
    <x v="1"/>
    <m/>
  </r>
  <r>
    <x v="0"/>
    <x v="0"/>
    <x v="0"/>
    <x v="0"/>
    <s v="Women Knitting "/>
    <s v="CHEC FRC Event"/>
    <d v="2018-07-17T00:00:00"/>
    <s v="Tue"/>
    <x v="6"/>
    <n v="2018"/>
    <d v="1899-12-30T11:00:00"/>
    <d v="1899-12-30T01:00:00"/>
    <s v="CHEC FRC "/>
    <s v="27412 Calle Arroyo"/>
    <s v="San Juan Capistrano "/>
    <s v="Catina Copete "/>
    <s v="Ethel Garcia/Catina Copete "/>
    <s v="Mission Hospital"/>
    <m/>
    <s v="Mission Hospital"/>
    <s v="Catina Copete "/>
    <s v="(949)234-1602"/>
    <n v="1"/>
    <n v="8"/>
    <x v="0"/>
    <m/>
  </r>
  <r>
    <x v="2"/>
    <x v="9"/>
    <x v="12"/>
    <x v="23"/>
    <s v="Cottage Food Operation "/>
    <s v="St. Margaret Church"/>
    <d v="2018-07-18T00:00:00"/>
    <s v="Wed"/>
    <x v="6"/>
    <n v="2018"/>
    <d v="1899-12-30T11:00:00"/>
    <d v="1899-12-30T13:00:00"/>
    <s v="St. Margaret School "/>
    <s v="31641 La Novia Ave"/>
    <s v="San Juan Capistrano "/>
    <s v="Catina Copete "/>
    <s v="Orange County Health Care Agency "/>
    <s v="OCHCA"/>
    <m/>
    <s v="St. Margaret's Episcopal Church "/>
    <s v="Catina Copete "/>
    <s v="949-234-1602"/>
    <n v="23"/>
    <n v="23"/>
    <x v="0"/>
    <m/>
  </r>
  <r>
    <x v="2"/>
    <x v="9"/>
    <x v="12"/>
    <x v="23"/>
    <s v="Cottage Food Operation "/>
    <s v="St. Margaret Church"/>
    <d v="2018-07-18T00:00:00"/>
    <s v="Wed"/>
    <x v="6"/>
    <n v="2018"/>
    <d v="1899-12-30T11:00:00"/>
    <d v="1899-12-30T13:00:00"/>
    <s v="St. Margaret School "/>
    <s v="31641 La Novia Ave"/>
    <s v="San Juan Capistrano "/>
    <s v="Catina Copete "/>
    <s v="Orange County Health Care Agency "/>
    <s v="OCHCA"/>
    <m/>
    <s v="St. Margaret's Episcopal Church "/>
    <s v="Catina Copete "/>
    <s v="949-234-1602"/>
    <n v="7"/>
    <n v="22"/>
    <x v="0"/>
    <m/>
  </r>
  <r>
    <x v="0"/>
    <x v="0"/>
    <x v="0"/>
    <x v="0"/>
    <s v="Women Knitting "/>
    <s v="SOC FRC Event"/>
    <d v="2018-07-18T00:00:00"/>
    <s v="Wed"/>
    <x v="6"/>
    <n v="2018"/>
    <d v="1899-12-30T11:30:00"/>
    <d v="1899-12-30T13:00:00"/>
    <s v="SOC FRC "/>
    <s v="22481 Aspan St. "/>
    <s v="Lake Forest "/>
    <s v="Catina Copete "/>
    <s v="Guadalupe Garcia/Catina Copete "/>
    <s v="Mission Hospital"/>
    <m/>
    <s v="Mission Hospital"/>
    <s v="Catina Copete "/>
    <s v="(949)234-1602"/>
    <n v="0"/>
    <n v="2"/>
    <x v="0"/>
    <m/>
  </r>
  <r>
    <x v="0"/>
    <x v="0"/>
    <x v="0"/>
    <x v="0"/>
    <s v="Women Knitting "/>
    <s v="SOC FRC Event"/>
    <d v="2018-07-19T00:00:00"/>
    <s v="Thu"/>
    <x v="6"/>
    <n v="2018"/>
    <d v="1899-12-30T11:30:00"/>
    <d v="1899-12-30T13:00:00"/>
    <s v="SOC FRC "/>
    <s v="22481 Aspan St. "/>
    <s v="Lake Forest "/>
    <s v="Catina Copete "/>
    <s v="Catina Copete "/>
    <s v="Mission Hospital"/>
    <m/>
    <s v="Mission Hospital"/>
    <s v="Catina Copete "/>
    <s v="(949)234-1602"/>
    <n v="0"/>
    <n v="5"/>
    <x v="0"/>
    <m/>
  </r>
  <r>
    <x v="3"/>
    <x v="6"/>
    <x v="9"/>
    <x v="21"/>
    <m/>
    <s v="CHEC FRC Event"/>
    <d v="2018-07-19T00:00:00"/>
    <s v="Thu"/>
    <x v="6"/>
    <n v="2018"/>
    <d v="1899-12-30T14:30:00"/>
    <d v="1899-12-30T16:00:00"/>
    <s v="CHEC FRC "/>
    <s v="27412 Calle Arroyo"/>
    <s v="San Juan Capistrano "/>
    <s v="Catina Copete "/>
    <s v="Catina Copete "/>
    <s v="Catina Copete "/>
    <m/>
    <s v="Mission Hospital "/>
    <s v="Catina Copete "/>
    <s v="949-234-1602"/>
    <n v="6"/>
    <n v="6"/>
    <x v="0"/>
    <m/>
  </r>
  <r>
    <x v="3"/>
    <x v="8"/>
    <x v="11"/>
    <x v="22"/>
    <s v="Family Reunification "/>
    <s v="Mission Basilica Immigration Ministry"/>
    <d v="2018-07-19T00:00:00"/>
    <s v="Thu"/>
    <x v="6"/>
    <n v="2018"/>
    <d v="1899-12-30T18:00:00"/>
    <d v="1899-12-30T19:00:00"/>
    <s v="Mission Basilica "/>
    <s v="31520 Camino Capistrano"/>
    <s v="San Juan Capistrano "/>
    <s v="Eduardo Moreno"/>
    <s v="Sue Connor/Gabriela Balderrama"/>
    <s v="Mission Basilica"/>
    <m/>
    <s v="Mission Basilica"/>
    <s v="Sue Connor"/>
    <s v="949-622-2600"/>
    <n v="30"/>
    <n v="30"/>
    <x v="1"/>
    <m/>
  </r>
  <r>
    <x v="1"/>
    <x v="2"/>
    <x v="4"/>
    <x v="4"/>
    <m/>
    <s v="Mission CB "/>
    <d v="2018-07-20T00:00:00"/>
    <s v="Fri"/>
    <x v="6"/>
    <n v="2018"/>
    <d v="1899-12-30T17:30:00"/>
    <d v="1899-12-30T19:30:00"/>
    <s v="Mission Conference Center   Cl 1 "/>
    <s v="26726 Crown Valley Pkwy "/>
    <s v="Mission Viejo"/>
    <s v="Catina Copete "/>
    <s v="Tony Zamudio "/>
    <s v="American Red Cross "/>
    <s v="949.241.6805"/>
    <s v="Mission Hospital "/>
    <s v="Catina Copete "/>
    <s v="(949)234-1602"/>
    <n v="9"/>
    <n v="9"/>
    <x v="1"/>
    <m/>
  </r>
  <r>
    <x v="0"/>
    <x v="0"/>
    <x v="0"/>
    <x v="0"/>
    <s v="Women Knitting "/>
    <s v="CHEC FRC Event"/>
    <d v="2018-07-24T00:00:00"/>
    <s v="Tue"/>
    <x v="6"/>
    <n v="2018"/>
    <d v="1899-12-30T11:00:00"/>
    <d v="1899-12-30T01:00:00"/>
    <s v="CHEC FRC "/>
    <s v="27412 Calle Arroyo"/>
    <s v="San Juan Capistrano "/>
    <s v="Catina Copete "/>
    <s v="Ethel Garcia/Catina Copete "/>
    <s v="Mission Hospital"/>
    <m/>
    <s v="Mission Hospital"/>
    <s v="Catina Copete "/>
    <s v="(949)234-1602"/>
    <n v="0"/>
    <n v="4"/>
    <x v="0"/>
    <m/>
  </r>
  <r>
    <x v="1"/>
    <x v="2"/>
    <x v="4"/>
    <x v="4"/>
    <m/>
    <s v="CHEC FRC Event"/>
    <d v="2018-07-24T00:00:00"/>
    <s v="Tue"/>
    <x v="6"/>
    <n v="2018"/>
    <d v="1899-12-30T17:30:00"/>
    <d v="1899-12-30T19:30:00"/>
    <s v="CHEC FRC "/>
    <s v="27412 Calle Arroyo"/>
    <s v="San Juan Capistrano "/>
    <s v="Catina Copete "/>
    <s v="Tony Zamudio "/>
    <s v="American Red Cross "/>
    <s v="949.241.6805"/>
    <s v="Mission Hospital "/>
    <s v="Catina Copete "/>
    <s v="(949)234-1602"/>
    <n v="3"/>
    <n v="3"/>
    <x v="0"/>
    <m/>
  </r>
  <r>
    <x v="2"/>
    <x v="9"/>
    <x v="12"/>
    <x v="23"/>
    <s v="Cottage Food Operation "/>
    <s v="St. Margaret Church"/>
    <d v="2018-07-25T00:00:00"/>
    <s v="Wed"/>
    <x v="6"/>
    <n v="2018"/>
    <d v="1899-12-30T11:00:00"/>
    <d v="1899-12-30T13:00:00"/>
    <s v="St. Margaret School "/>
    <s v="31641 La Novia Ave"/>
    <s v="San Juan Capistrano "/>
    <s v="Catina Copete "/>
    <s v="Orange County Health Care Agency "/>
    <s v="OCHCA"/>
    <m/>
    <s v="St. Margaret's Episcopal Church "/>
    <s v="Catina Copete "/>
    <s v="949-234-1602"/>
    <n v="4"/>
    <n v="25"/>
    <x v="0"/>
    <m/>
  </r>
  <r>
    <x v="0"/>
    <x v="0"/>
    <x v="0"/>
    <x v="0"/>
    <s v="Women Knitting "/>
    <s v="SOC FRC Event"/>
    <d v="2018-07-25T00:00:00"/>
    <s v="Wed"/>
    <x v="6"/>
    <n v="2018"/>
    <d v="1899-12-30T11:30:00"/>
    <d v="1899-12-30T13:00:00"/>
    <s v="SOC FRC "/>
    <s v="22481 Aspan St. "/>
    <s v="Lake Forest "/>
    <s v="Catina Copete "/>
    <s v="Guadalupe Garcia/Catina Copete "/>
    <s v="Mission Hospital"/>
    <m/>
    <s v="Mission Hospital"/>
    <s v="Catina Copete "/>
    <s v="(949)234-1602"/>
    <n v="0"/>
    <n v="3"/>
    <x v="0"/>
    <m/>
  </r>
  <r>
    <x v="0"/>
    <x v="0"/>
    <x v="0"/>
    <x v="0"/>
    <s v="Women Knitting "/>
    <s v="SOC FRC Event"/>
    <d v="2018-07-26T00:00:00"/>
    <s v="Thu"/>
    <x v="6"/>
    <n v="2018"/>
    <d v="1899-12-30T11:30:00"/>
    <d v="1899-12-30T13:00:00"/>
    <s v="SOC FRC "/>
    <s v="22481 Aspan St. "/>
    <s v="Lake Forest "/>
    <s v="Catina Copete "/>
    <s v="Catina Copete "/>
    <s v="Mission Hospital"/>
    <m/>
    <s v="Mission Hospital"/>
    <s v="Catina Copete "/>
    <s v="(949)234-1602"/>
    <n v="1"/>
    <n v="6"/>
    <x v="0"/>
    <m/>
  </r>
  <r>
    <x v="3"/>
    <x v="8"/>
    <x v="11"/>
    <x v="22"/>
    <s v="Family Reunification "/>
    <s v="Mission Basilica Immigration Ministry"/>
    <d v="2018-07-26T00:00:00"/>
    <s v="Thu"/>
    <x v="6"/>
    <m/>
    <d v="1899-12-30T18:00:00"/>
    <d v="1899-12-30T19:00:00"/>
    <s v="Mission Basilica "/>
    <s v="31520 Camino Capistrano"/>
    <s v="San Juan Capistrano "/>
    <s v="Eduardo Moreno"/>
    <s v="Sue Connor/Gabriela Balderrama"/>
    <s v="Mission Basilica"/>
    <m/>
    <s v="Mission Basilica"/>
    <s v="Sue Connor"/>
    <s v="949-622-2600"/>
    <n v="14"/>
    <n v="34"/>
    <x v="1"/>
    <m/>
  </r>
  <r>
    <x v="0"/>
    <x v="0"/>
    <x v="0"/>
    <x v="0"/>
    <s v="Women Knitting "/>
    <s v="CHEC FRC Event"/>
    <d v="2018-07-31T00:00:00"/>
    <s v="Tue"/>
    <x v="6"/>
    <n v="2018"/>
    <d v="1899-12-30T11:00:00"/>
    <d v="1899-12-30T01:00:00"/>
    <s v="CHEC FRC "/>
    <s v="27412 Calle Arroyo"/>
    <s v="San Juan Capistrano "/>
    <s v="Catina Copete "/>
    <s v="Ethel Garcia/Catina Copete "/>
    <s v="Mission Hospital"/>
    <m/>
    <s v="Mission Hospital"/>
    <s v="Catina Copete "/>
    <s v="(949)234-1602"/>
    <n v="0"/>
    <n v="8"/>
    <x v="0"/>
    <m/>
  </r>
  <r>
    <x v="2"/>
    <x v="9"/>
    <x v="12"/>
    <x v="23"/>
    <s v="Food Base Incubator "/>
    <s v="St. Margaret Church"/>
    <d v="2018-08-01T00:00:00"/>
    <s v="Wed"/>
    <x v="7"/>
    <n v="2018"/>
    <d v="1899-12-30T11:00:00"/>
    <d v="1899-12-30T13:00:00"/>
    <s v="St. Margaret School "/>
    <s v="31641 La Novia Ave"/>
    <s v="San Juan Capistrano "/>
    <s v="Catina Copete "/>
    <s v="Orange County Health Care Agency "/>
    <s v="OCHCA"/>
    <m/>
    <s v="St. Margaret's Episcopal Church "/>
    <s v="Catina Copete "/>
    <s v="949-234-1602"/>
    <n v="2"/>
    <n v="12"/>
    <x v="0"/>
    <m/>
  </r>
  <r>
    <x v="0"/>
    <x v="0"/>
    <x v="0"/>
    <x v="0"/>
    <s v="Women Knitting "/>
    <s v="SOC FRC Event"/>
    <d v="2018-08-01T00:00:00"/>
    <s v="Wed"/>
    <x v="7"/>
    <n v="2018"/>
    <d v="1899-12-30T11:30:00"/>
    <d v="1899-12-30T13:00:00"/>
    <s v="SOC FRC "/>
    <s v="22481 Aspan St. "/>
    <s v="Lake Forest "/>
    <s v="Catina Copete "/>
    <s v="Guadalupe Garcia/Catina Copete "/>
    <s v="Mission Hospital"/>
    <m/>
    <s v="Mission Hospital"/>
    <s v="Catina Copete "/>
    <s v="(949)234-1602"/>
    <n v="0"/>
    <n v="2"/>
    <x v="0"/>
    <m/>
  </r>
  <r>
    <x v="1"/>
    <x v="2"/>
    <x v="4"/>
    <x v="4"/>
    <m/>
    <s v="SOC FRC Event"/>
    <d v="2018-08-01T00:00:00"/>
    <s v="Wed"/>
    <x v="7"/>
    <n v="2018"/>
    <d v="1899-12-30T17:30:00"/>
    <d v="1899-12-30T19:30:00"/>
    <s v="SOC FRC "/>
    <s v="22481 Aspan St. "/>
    <s v="Lake Forest "/>
    <s v="Catina Copete "/>
    <s v="Tony Zamudio "/>
    <s v="American Red Cross "/>
    <s v="949.241.6805"/>
    <s v="Mission Hospital "/>
    <s v="Catina Copete "/>
    <s v="(949)234-1602"/>
    <n v="0"/>
    <n v="0"/>
    <x v="0"/>
    <m/>
  </r>
  <r>
    <x v="0"/>
    <x v="0"/>
    <x v="0"/>
    <x v="0"/>
    <s v="Women Knitting "/>
    <s v="SOC FRC Event"/>
    <d v="2018-08-02T00:00:00"/>
    <s v="Thu"/>
    <x v="7"/>
    <n v="2018"/>
    <d v="1899-12-30T11:30:00"/>
    <d v="1899-12-30T13:00:00"/>
    <s v="SOC FRC "/>
    <s v="22481 Aspan St. "/>
    <s v="Lake Forest "/>
    <s v="Catina Copete "/>
    <s v="Catina Copete "/>
    <s v="Mission Hospital"/>
    <m/>
    <s v="Mission Hospital"/>
    <s v="Catina Copete "/>
    <s v="(949)234-1602"/>
    <n v="3"/>
    <n v="5"/>
    <x v="0"/>
    <m/>
  </r>
  <r>
    <x v="2"/>
    <x v="3"/>
    <x v="5"/>
    <x v="5"/>
    <s v="OCCU Financial Basic Workshop "/>
    <s v="CHEC FRC Event"/>
    <d v="2018-08-02T00:00:00"/>
    <s v="Thu"/>
    <x v="7"/>
    <n v="2018"/>
    <d v="1899-12-30T14:30:00"/>
    <d v="1899-12-30T15:30:00"/>
    <s v="CHEC FRC "/>
    <s v="27412 Calle Arroyo"/>
    <s v="San Juan Capistrano "/>
    <s v="Catina Copete "/>
    <s v="OCCU - Alex "/>
    <s v="OCCU"/>
    <m/>
    <s v="Mission Hospital "/>
    <s v="Catina Copete "/>
    <s v="949-234-1602"/>
    <n v="6"/>
    <n v="6"/>
    <x v="0"/>
    <m/>
  </r>
  <r>
    <x v="0"/>
    <x v="0"/>
    <x v="0"/>
    <x v="0"/>
    <s v="Women Knitting "/>
    <s v="CHEC FRC Event"/>
    <d v="2018-08-07T00:00:00"/>
    <s v="Tue"/>
    <x v="7"/>
    <n v="2018"/>
    <d v="1899-12-30T11:00:00"/>
    <d v="1899-12-30T01:00:00"/>
    <s v="CHEC FRC "/>
    <s v="27412 Calle Arroyo"/>
    <s v="San Juan Capistrano "/>
    <s v="Catina Copete "/>
    <s v="Ethel Garcia/Catina Copete "/>
    <s v="Mission Hospital"/>
    <m/>
    <s v="Mission Hospital"/>
    <s v="Catina Copete "/>
    <s v="(949)234-1602"/>
    <n v="1"/>
    <n v="8"/>
    <x v="0"/>
    <m/>
  </r>
  <r>
    <x v="0"/>
    <x v="4"/>
    <x v="6"/>
    <x v="9"/>
    <s v="Raising Healthy Teens "/>
    <s v="Marco Forster Middle School "/>
    <d v="2018-08-08T00:00:00"/>
    <s v="Wed"/>
    <x v="7"/>
    <n v="2018"/>
    <d v="1899-12-30T08:30:00"/>
    <d v="1899-12-30T15:00:00"/>
    <s v="Marco Forster Middle School "/>
    <s v="25601 Camino del Avion "/>
    <s v="San Juan Capistrano "/>
    <s v="Marci Mendrick "/>
    <s v="Catina Copete "/>
    <s v="Mission Hospital "/>
    <m/>
    <s v="Marco Forster Middle School "/>
    <s v="Marci Mednick "/>
    <s v="949-499-7292"/>
    <n v="35"/>
    <n v="35"/>
    <x v="0"/>
    <m/>
  </r>
  <r>
    <x v="0"/>
    <x v="0"/>
    <x v="0"/>
    <x v="0"/>
    <s v="Women Knitting "/>
    <s v="SOC FRC Event"/>
    <d v="2018-08-08T00:00:00"/>
    <s v="Wed"/>
    <x v="7"/>
    <n v="2018"/>
    <d v="1899-12-30T11:30:00"/>
    <d v="1899-12-30T13:00:00"/>
    <s v="SOC FRC "/>
    <s v="22481 Aspan St. "/>
    <s v="Lake Forest "/>
    <s v="Catina Copete "/>
    <s v="Guadalupe Garcia/Catina Copete "/>
    <s v="Mission Hospital"/>
    <m/>
    <s v="Mission Hospital"/>
    <s v="Catina Copete "/>
    <s v="(949)234-1602"/>
    <n v="0"/>
    <n v="2"/>
    <x v="0"/>
    <m/>
  </r>
  <r>
    <x v="0"/>
    <x v="4"/>
    <x v="6"/>
    <x v="9"/>
    <s v="Raising Healthy Teens "/>
    <s v="Marco Forster Middle School Back to School Registration Table "/>
    <d v="2018-08-09T00:00:00"/>
    <s v="Thu"/>
    <x v="7"/>
    <n v="2018"/>
    <d v="1899-12-30T08:30:00"/>
    <d v="1899-12-30T12:00:00"/>
    <s v="Marco Forster Middle School "/>
    <s v="25601 Camino del Avion "/>
    <s v="San Juan Capistrano "/>
    <s v="Marci Mendrick "/>
    <s v="Catina Copete "/>
    <s v="Mission Hospital "/>
    <m/>
    <s v="Marco Forster Middle School "/>
    <s v="Marci Mednick "/>
    <s v="949-499-7292"/>
    <n v="12"/>
    <n v="12"/>
    <x v="0"/>
    <m/>
  </r>
  <r>
    <x v="0"/>
    <x v="0"/>
    <x v="0"/>
    <x v="0"/>
    <s v="Women Knitting "/>
    <s v="SOC FRC Event"/>
    <d v="2018-08-09T00:00:00"/>
    <s v="Thu"/>
    <x v="7"/>
    <n v="2018"/>
    <d v="1899-12-30T11:30:00"/>
    <d v="1899-12-30T13:00:00"/>
    <s v="SOC FRC "/>
    <s v="22481 Aspan St. "/>
    <s v="Lake Forest "/>
    <s v="Catina Copete "/>
    <s v="Catina Copete "/>
    <s v="Mission Hospital"/>
    <m/>
    <s v="Mission Hospital"/>
    <s v="Catina Copete "/>
    <s v="(949)234-1602"/>
    <n v="1"/>
    <n v="4"/>
    <x v="0"/>
    <m/>
  </r>
  <r>
    <x v="2"/>
    <x v="3"/>
    <x v="5"/>
    <x v="5"/>
    <s v="OCCU Financial Basic Workshop 2"/>
    <s v="CHEC FRC Event"/>
    <d v="2018-08-09T00:00:00"/>
    <s v="Thu"/>
    <x v="7"/>
    <n v="2018"/>
    <d v="1899-12-30T14:30:00"/>
    <d v="1899-12-30T15:30:00"/>
    <s v="CHEC FRC "/>
    <s v="27412 Calle Arroyo"/>
    <s v="San Juan Capistrano "/>
    <s v="Catina Copete "/>
    <s v="OCCU - Alex "/>
    <s v="OCCU"/>
    <m/>
    <s v="Mission Hospital "/>
    <s v="Catina Copete "/>
    <s v="949-234-1602"/>
    <n v="0"/>
    <n v="6"/>
    <x v="0"/>
    <m/>
  </r>
  <r>
    <x v="3"/>
    <x v="8"/>
    <x v="11"/>
    <x v="22"/>
    <s v="Family Reunification "/>
    <s v="Mission Basilica Immigration Ministry"/>
    <d v="2018-08-09T00:00:00"/>
    <s v="Thu"/>
    <x v="7"/>
    <m/>
    <d v="1899-12-30T18:00:00"/>
    <d v="1899-12-30T19:00:00"/>
    <s v="Mission Basilica "/>
    <s v="31520 Camino Capistrano"/>
    <s v="San Juan Capistrano "/>
    <s v="Eduardo Moreno"/>
    <s v="Sr. Marta Ann/Eduardo Moreno"/>
    <s v="Mission Basilica"/>
    <m/>
    <s v="Mission Basilica"/>
    <s v="Sue Connor"/>
    <s v="949-622-2600"/>
    <n v="5"/>
    <n v="24"/>
    <x v="1"/>
    <m/>
  </r>
  <r>
    <x v="1"/>
    <x v="2"/>
    <x v="4"/>
    <x v="4"/>
    <m/>
    <s v="Mission CB "/>
    <d v="2018-08-10T00:00:00"/>
    <s v="Fri"/>
    <x v="7"/>
    <n v="2018"/>
    <d v="1899-12-30T17:30:00"/>
    <d v="1899-12-30T19:30:00"/>
    <s v="Mission Conference Center   Cl 1 "/>
    <s v="26726 Crown Valley Pkwy "/>
    <s v="Mission Viejo"/>
    <s v="Catina Copete "/>
    <s v="Tony Zamudio "/>
    <s v="American Red Cross "/>
    <s v="949.241.6805"/>
    <s v="Mission Hospital "/>
    <s v="Catina Copete "/>
    <s v="(949)234-1602"/>
    <n v="12"/>
    <n v="12"/>
    <x v="1"/>
    <m/>
  </r>
  <r>
    <x v="1"/>
    <x v="2"/>
    <x v="7"/>
    <x v="9"/>
    <s v="Raising Healthy Teens "/>
    <s v="Shorecliffs Middle School Back to School Registration"/>
    <d v="2018-08-14T00:00:00"/>
    <s v="Tue"/>
    <x v="7"/>
    <n v="2018"/>
    <d v="1899-12-30T08:30:00"/>
    <d v="1899-12-30T15:00:00"/>
    <s v="Shorecliffs Middle School "/>
    <s v="240 Via Socorro"/>
    <s v="San Clemente "/>
    <s v="Marci Mendrick "/>
    <s v="Catina Copete "/>
    <s v="Mission Hospital "/>
    <m/>
    <s v="Shorecliffs Middle School "/>
    <s v="Marci Mednick "/>
    <s v="949-499-7292"/>
    <n v="8"/>
    <n v="8"/>
    <x v="1"/>
    <m/>
  </r>
  <r>
    <x v="0"/>
    <x v="0"/>
    <x v="0"/>
    <x v="0"/>
    <s v="Women Knitting "/>
    <s v="CHEC FRC Event"/>
    <d v="2018-08-14T00:00:00"/>
    <s v="Tue"/>
    <x v="7"/>
    <n v="2018"/>
    <d v="1899-12-30T11:00:00"/>
    <d v="1899-12-30T01:00:00"/>
    <s v="CHEC FRC "/>
    <s v="27412 Calle Arroyo"/>
    <s v="San Juan Capistrano "/>
    <s v="Catina Copete "/>
    <s v="Ethel Garcia/Catina Copete "/>
    <s v="Mission Hospital"/>
    <m/>
    <s v="Mission Hospital"/>
    <s v="Catina Copete "/>
    <s v="(949)234-1602"/>
    <n v="0"/>
    <n v="8"/>
    <x v="0"/>
    <m/>
  </r>
  <r>
    <x v="0"/>
    <x v="4"/>
    <x v="6"/>
    <x v="9"/>
    <s v="Raising Healthy Teens "/>
    <s v="Bernice Ayer Middle School Registration Day "/>
    <d v="2018-08-15T00:00:00"/>
    <s v="Wed"/>
    <x v="7"/>
    <n v="2018"/>
    <d v="1899-12-30T08:00:00"/>
    <d v="1899-12-30T12:00:00"/>
    <m/>
    <m/>
    <m/>
    <s v="Marci Mendrick "/>
    <s v="Jaime Bowley"/>
    <m/>
    <m/>
    <m/>
    <m/>
    <m/>
    <n v="20"/>
    <n v="20"/>
    <x v="1"/>
    <m/>
  </r>
  <r>
    <x v="0"/>
    <x v="0"/>
    <x v="0"/>
    <x v="0"/>
    <s v="Women Knitting "/>
    <s v="SOC FRC Event"/>
    <d v="2018-08-15T00:00:00"/>
    <s v="Wed"/>
    <x v="7"/>
    <n v="2018"/>
    <d v="1899-12-30T11:30:00"/>
    <d v="1899-12-30T13:00:00"/>
    <s v="SOC FRC "/>
    <s v="22481 Aspan St. "/>
    <s v="Lake Forest "/>
    <s v="Catina Copete "/>
    <s v="Guadalupe Garcia/Catina Copete "/>
    <s v="Mission Hospital"/>
    <m/>
    <s v="Mission Hospital"/>
    <s v="Catina Copete "/>
    <s v="(949)234-1602"/>
    <n v="1"/>
    <n v="4"/>
    <x v="0"/>
    <m/>
  </r>
  <r>
    <x v="0"/>
    <x v="0"/>
    <x v="0"/>
    <x v="0"/>
    <s v="Women Knitting "/>
    <s v="SOC FRC Event"/>
    <d v="2018-08-16T00:00:00"/>
    <s v="Thu"/>
    <x v="7"/>
    <n v="2018"/>
    <d v="1899-12-30T11:30:00"/>
    <d v="1899-12-30T13:00:00"/>
    <s v="SOC FRC "/>
    <s v="22481 Aspan St. "/>
    <s v="Lake Forest "/>
    <s v="Catina Copete "/>
    <s v="Catina Copete "/>
    <s v="Mission Hospital"/>
    <m/>
    <s v="Mission Hospital"/>
    <s v="Catina Copete "/>
    <s v="(949)234-1602"/>
    <n v="2"/>
    <n v="5"/>
    <x v="0"/>
    <m/>
  </r>
  <r>
    <x v="0"/>
    <x v="0"/>
    <x v="1"/>
    <x v="24"/>
    <s v="Diabetes, High Blood Pressure related with Alhzaimer "/>
    <s v="CHEC FRC Event"/>
    <d v="2018-08-16T00:00:00"/>
    <s v="Thu"/>
    <x v="7"/>
    <n v="2018"/>
    <d v="1899-12-30T14:30:00"/>
    <d v="1899-12-30T16:30:00"/>
    <s v="CHEC FRC "/>
    <s v="27412 Calle Arroyo"/>
    <s v="San Juan Capistrano "/>
    <s v="Catina Copete "/>
    <s v="Norma Castellanos "/>
    <s v="Alzheimer OC"/>
    <s v="714.625.2099"/>
    <s v="Mission Hospital "/>
    <s v="Catina Copete "/>
    <s v="949-234-1602"/>
    <n v="6"/>
    <n v="6"/>
    <x v="0"/>
    <m/>
  </r>
  <r>
    <x v="3"/>
    <x v="8"/>
    <x v="11"/>
    <x v="22"/>
    <s v="Family Reunification "/>
    <s v="Mission Basilica Immigration Ministry"/>
    <d v="2018-08-16T00:00:00"/>
    <s v="Thu"/>
    <x v="7"/>
    <m/>
    <d v="1899-12-30T18:00:00"/>
    <d v="1899-12-30T19:00:00"/>
    <s v="Mission Basilica "/>
    <s v="31520 Camino Capistrano"/>
    <s v="San Juan Capistrano "/>
    <s v="Eduardo Moreno"/>
    <s v="Sr. Marta Ann/Eduardo Moreno"/>
    <s v="Mission Basilica"/>
    <m/>
    <s v="Mission Basilica"/>
    <s v="Sue Connor"/>
    <s v="949-622-2600"/>
    <n v="4"/>
    <n v="22"/>
    <x v="1"/>
    <m/>
  </r>
  <r>
    <x v="2"/>
    <x v="9"/>
    <x v="12"/>
    <x v="23"/>
    <s v="Food Base Incubator "/>
    <s v="St. Margaret Church"/>
    <d v="2018-08-17T00:00:00"/>
    <s v="Fri"/>
    <x v="7"/>
    <m/>
    <d v="1899-12-30T18:00:00"/>
    <d v="1899-12-30T20:00:00"/>
    <s v="St. Margaret School "/>
    <s v="31641 La Novia Ave"/>
    <s v="San Juan Capistrano "/>
    <s v="Catina Copete "/>
    <s v="Padres Unidos "/>
    <s v="St. Margaret School "/>
    <m/>
    <s v="St. Margaret's Episcopal Church "/>
    <s v="Padres Unidos "/>
    <s v="714-308-1022"/>
    <n v="20"/>
    <n v="20"/>
    <x v="0"/>
    <m/>
  </r>
  <r>
    <x v="1"/>
    <x v="2"/>
    <x v="7"/>
    <x v="9"/>
    <m/>
    <s v="Great Opportunities Bike StravaGanza - Bike Festival"/>
    <d v="2018-08-18T00:00:00"/>
    <s v="Sat"/>
    <x v="7"/>
    <n v="2018"/>
    <d v="1899-12-30T09:00:00"/>
    <d v="1899-12-30T16:00:00"/>
    <s v="Descanso Park "/>
    <s v="32506 Paseo Adelanto"/>
    <s v="San Juan Capistrano "/>
    <s v="Catina Copete "/>
    <s v="CHEC Team "/>
    <s v="CHEC FRC "/>
    <m/>
    <s v="CHEC FRC "/>
    <s v="Catina Copete "/>
    <s v="949-234-1602 "/>
    <n v="30"/>
    <n v="30"/>
    <x v="0"/>
    <m/>
  </r>
  <r>
    <x v="0"/>
    <x v="0"/>
    <x v="0"/>
    <x v="0"/>
    <s v="Women Knitting "/>
    <s v="CHEC FRC Event"/>
    <d v="2018-08-21T00:00:00"/>
    <s v="Tue"/>
    <x v="7"/>
    <n v="2018"/>
    <d v="1899-12-30T11:00:00"/>
    <d v="1899-12-30T01:00:00"/>
    <s v="CHEC FRC "/>
    <s v="27412 Calle Arroyo"/>
    <s v="San Juan Capistrano "/>
    <s v="Catina Copete "/>
    <s v="Ethel Garcia/Catina Copete "/>
    <s v="Mission Hospital"/>
    <m/>
    <s v="Mission Hospital"/>
    <s v="Catina Copete "/>
    <s v="(949)234-1602"/>
    <n v="2"/>
    <n v="4"/>
    <x v="0"/>
    <m/>
  </r>
  <r>
    <x v="0"/>
    <x v="0"/>
    <x v="0"/>
    <x v="0"/>
    <s v="Women Knitting "/>
    <s v="SOC FRC Event"/>
    <d v="2018-08-22T00:00:00"/>
    <s v="Wed"/>
    <x v="7"/>
    <n v="2018"/>
    <d v="1899-12-30T11:30:00"/>
    <d v="1899-12-30T13:00:00"/>
    <s v="SOC FRC "/>
    <s v="22481 Aspan St. "/>
    <s v="Lake Forest "/>
    <s v="Catina Copete "/>
    <s v="Guadalupe Garcia/Catina Copete "/>
    <s v="Mission Hospital"/>
    <m/>
    <s v="Mission Hospital"/>
    <s v="Catina Copete "/>
    <s v="(949)234-1602"/>
    <n v="1"/>
    <n v="2"/>
    <x v="0"/>
    <m/>
  </r>
  <r>
    <x v="0"/>
    <x v="0"/>
    <x v="0"/>
    <x v="0"/>
    <s v="Women Knitting "/>
    <s v="SOC FRC Event"/>
    <d v="2018-08-23T00:00:00"/>
    <s v="Thu"/>
    <x v="7"/>
    <n v="2018"/>
    <d v="1899-12-30T11:30:00"/>
    <d v="1899-12-30T13:00:00"/>
    <s v="SOC FRC "/>
    <s v="22481 Aspan St. "/>
    <s v="Lake Forest "/>
    <s v="Catina Copete "/>
    <s v="Catina Copete "/>
    <s v="Mission Hospital"/>
    <m/>
    <s v="Mission Hospital"/>
    <s v="Catina Copete "/>
    <s v="(949)234-1602"/>
    <n v="0"/>
    <n v="6"/>
    <x v="0"/>
    <m/>
  </r>
  <r>
    <x v="0"/>
    <x v="0"/>
    <x v="1"/>
    <x v="24"/>
    <s v="Diabetes, High Blood Pressure related with Alhzaimer "/>
    <s v="SOC FRC Event"/>
    <d v="2018-08-23T00:00:00"/>
    <s v="Thu"/>
    <x v="7"/>
    <n v="2018"/>
    <d v="1899-12-30T16:00:00"/>
    <d v="1899-12-30T17:00:00"/>
    <s v="SOC FRC "/>
    <s v="22481 Aspan St. "/>
    <s v="Lake Forest "/>
    <s v="Catina Copete Mireya Nunez"/>
    <s v="Norma Castellanos "/>
    <s v="Alzheimer OC"/>
    <s v="714.625.2099"/>
    <s v="Mission Hospital "/>
    <s v="Catina Copete "/>
    <s v="949-234-1602"/>
    <n v="20"/>
    <n v="20"/>
    <x v="0"/>
    <m/>
  </r>
  <r>
    <x v="3"/>
    <x v="8"/>
    <x v="11"/>
    <x v="22"/>
    <s v="Family Reunification "/>
    <s v="Mission Basilica Immigration Ministry"/>
    <d v="2018-08-23T00:00:00"/>
    <s v="Thu"/>
    <x v="7"/>
    <m/>
    <d v="1899-12-30T18:00:00"/>
    <d v="1899-12-30T19:00:00"/>
    <s v="Mission Basilica "/>
    <s v="31520 Camino Capistrano"/>
    <s v="San Juan Capistrano "/>
    <s v="Eduardo Moreno"/>
    <s v="Sr. Marta Ann/Gabriela Balderrama"/>
    <s v="Mission Basilica"/>
    <m/>
    <s v="Mission Basilica"/>
    <s v="Sue Connor"/>
    <s v="949-622-2600"/>
    <n v="2"/>
    <n v="20"/>
    <x v="1"/>
    <m/>
  </r>
  <r>
    <x v="1"/>
    <x v="1"/>
    <x v="2"/>
    <x v="2"/>
    <s v="Medical Enrollment and Education"/>
    <s v="Saddleback Family Resource Center  "/>
    <d v="2018-08-24T00:00:00"/>
    <s v="Fri"/>
    <x v="7"/>
    <n v="2018"/>
    <d v="1899-12-30T10:00:00"/>
    <d v="1899-12-30T12:00:00"/>
    <s v="Los Alisos Intermediate School "/>
    <s v="25171 Moor Ave"/>
    <s v="Mission Viejo"/>
    <s v="Jaime Bowley"/>
    <s v="Jaime Bowley"/>
    <s v="Saddleback FRC"/>
    <m/>
    <s v="Saddleback Family Resource Center"/>
    <s v="Ingrid Anderson"/>
    <s v="(949) 598-3892 "/>
    <n v="4"/>
    <n v="4"/>
    <x v="0"/>
    <m/>
  </r>
  <r>
    <x v="0"/>
    <x v="0"/>
    <x v="0"/>
    <x v="0"/>
    <s v="Women Knitting "/>
    <s v="CHEC FRC Event"/>
    <d v="2018-08-28T00:00:00"/>
    <s v="Tue"/>
    <x v="7"/>
    <n v="2018"/>
    <d v="1899-12-30T11:00:00"/>
    <d v="1899-12-30T01:00:00"/>
    <s v="CHEC FRC "/>
    <s v="27412 Calle Arroyo"/>
    <s v="San Juan Capistrano "/>
    <s v="Catina Copete "/>
    <s v="Ethel Garcia/Catina Copete "/>
    <s v="Mission Hospital"/>
    <m/>
    <s v="Mission Hospital"/>
    <s v="Catina Copete "/>
    <s v="(949)234-1602"/>
    <n v="0"/>
    <n v="6"/>
    <x v="0"/>
    <m/>
  </r>
  <r>
    <x v="1"/>
    <x v="2"/>
    <x v="4"/>
    <x v="4"/>
    <m/>
    <s v="CHEC FRC Event"/>
    <d v="2018-08-28T00:00:00"/>
    <s v="Tue"/>
    <x v="7"/>
    <n v="2018"/>
    <d v="1899-12-30T17:30:00"/>
    <d v="1899-12-30T19:30:00"/>
    <s v="CHEC FRC "/>
    <s v="27412 Calle Arroyo"/>
    <s v="San Juan Capistrano "/>
    <s v="Catina Copete "/>
    <s v="Tony Zamudio "/>
    <s v="American Red Cross "/>
    <s v="949.241.6805"/>
    <s v="Mission Hospital "/>
    <s v="Catina Copete "/>
    <s v="(949)234-1602"/>
    <n v="7"/>
    <n v="7"/>
    <x v="0"/>
    <m/>
  </r>
  <r>
    <x v="0"/>
    <x v="0"/>
    <x v="0"/>
    <x v="0"/>
    <s v="Women Knitting "/>
    <s v="SOC FRC Event"/>
    <d v="2018-08-29T00:00:00"/>
    <s v="Wed"/>
    <x v="7"/>
    <n v="2018"/>
    <d v="1899-12-30T11:30:00"/>
    <d v="1899-12-30T13:00:00"/>
    <s v="SOC FRC "/>
    <s v="22481 Aspan St. "/>
    <s v="Lake Forest "/>
    <s v="Catina Copete "/>
    <s v="Guadalupe Garcia/Catina Copete "/>
    <s v="Mission Hospital"/>
    <m/>
    <s v="Mission Hospital"/>
    <s v="Catina Copete "/>
    <s v="(949)234-1602"/>
    <n v="1"/>
    <n v="6"/>
    <x v="0"/>
    <m/>
  </r>
  <r>
    <x v="0"/>
    <x v="0"/>
    <x v="0"/>
    <x v="0"/>
    <s v="Women Knitting "/>
    <s v="SOC FRC Event"/>
    <d v="2018-08-30T00:00:00"/>
    <s v="Thu"/>
    <x v="7"/>
    <n v="2018"/>
    <d v="1899-12-30T11:30:00"/>
    <d v="1899-12-30T13:00:00"/>
    <s v="SOC FRC "/>
    <s v="22481 Aspan St. "/>
    <s v="Lake Forest "/>
    <s v="Catina Copete "/>
    <s v="Catina Copete "/>
    <s v="Mission Hospital"/>
    <m/>
    <s v="Mission Hospital"/>
    <s v="Catina Copete "/>
    <s v="(949)234-1602"/>
    <n v="2"/>
    <n v="7"/>
    <x v="0"/>
    <m/>
  </r>
  <r>
    <x v="3"/>
    <x v="8"/>
    <x v="11"/>
    <x v="22"/>
    <s v="Family Reunification "/>
    <s v="Mission Basilica Immigration Ministry"/>
    <d v="2018-08-30T00:00:00"/>
    <s v="Thu"/>
    <x v="7"/>
    <m/>
    <d v="1899-12-30T18:00:00"/>
    <d v="1899-12-30T19:00:00"/>
    <s v="Mission Basilica "/>
    <s v="31520 Camino Capistrano"/>
    <s v="San Juan Capistrano "/>
    <s v="Eduardo Moreno"/>
    <s v="Sue Connor/Gabriela Balderrama"/>
    <s v="Mission Basilica"/>
    <m/>
    <s v="Mission Basilica"/>
    <s v="Sue Connor"/>
    <s v="949-622-2600"/>
    <n v="0"/>
    <n v="22"/>
    <x v="1"/>
    <m/>
  </r>
  <r>
    <x v="0"/>
    <x v="0"/>
    <x v="0"/>
    <x v="0"/>
    <s v="Women Knitting "/>
    <s v="CHEC FRC Event"/>
    <d v="2018-09-04T00:00:00"/>
    <s v="Tue"/>
    <x v="8"/>
    <n v="2018"/>
    <d v="1899-12-30T11:00:00"/>
    <d v="1899-12-30T01:00:00"/>
    <s v="CHEC FRC "/>
    <s v="27412 Calle Arroyo"/>
    <s v="San Juan Capistrano "/>
    <s v="Catina Copete "/>
    <s v="Ethel Garcia/Catina Copete "/>
    <s v="Mission Hospital"/>
    <m/>
    <s v="Mission Hospital"/>
    <s v="Catina Copete "/>
    <s v="(949)234-1602"/>
    <n v="0"/>
    <n v="7"/>
    <x v="0"/>
    <m/>
  </r>
  <r>
    <x v="0"/>
    <x v="0"/>
    <x v="1"/>
    <x v="24"/>
    <s v="Alzheimer Workshop "/>
    <s v="CHEC FRC Event"/>
    <d v="2018-09-04T00:00:00"/>
    <s v="Tue"/>
    <x v="8"/>
    <n v="2018"/>
    <d v="1899-12-30T17:30:00"/>
    <d v="1899-12-30T18:30:00"/>
    <s v="CHEC FRC "/>
    <s v="27412 Calle Arroyo"/>
    <s v="San Juan Capistrano "/>
    <s v="Catina Copete "/>
    <s v="Norma Castellanos "/>
    <s v="Alzheimer OC"/>
    <s v="714.625.2099"/>
    <s v="CHEC FRC"/>
    <s v="Catina Copete "/>
    <s v="949-234-1602"/>
    <n v="5"/>
    <n v="5"/>
    <x v="0"/>
    <m/>
  </r>
  <r>
    <x v="0"/>
    <x v="0"/>
    <x v="0"/>
    <x v="0"/>
    <s v="Women Knitting "/>
    <s v="SOC FRC Event"/>
    <d v="2018-09-05T00:00:00"/>
    <s v="Wed"/>
    <x v="8"/>
    <n v="2018"/>
    <d v="1899-12-30T11:30:00"/>
    <d v="1899-12-30T13:00:00"/>
    <s v="SOC FRC "/>
    <s v="22481 Aspan St. "/>
    <s v="Lake Forest "/>
    <s v="Catina Copete "/>
    <s v="Guadalupe Garcia/Catina Copete "/>
    <s v="Mission Hospital"/>
    <m/>
    <s v="Mission Hospital"/>
    <s v="Catina Copete "/>
    <s v="(949)234-1602"/>
    <n v="0"/>
    <n v="3"/>
    <x v="0"/>
    <m/>
  </r>
  <r>
    <x v="1"/>
    <x v="2"/>
    <x v="4"/>
    <x v="4"/>
    <m/>
    <s v="SOC FRC Event"/>
    <d v="2018-09-05T00:00:00"/>
    <s v="Wed"/>
    <x v="8"/>
    <n v="2018"/>
    <d v="1899-12-30T17:30:00"/>
    <d v="1899-12-30T19:30:00"/>
    <s v="SOC FRC "/>
    <s v="22481 Aspan St. "/>
    <s v="Lake Forest "/>
    <s v="Catina Copete "/>
    <s v="Tony Zamudio "/>
    <s v="American Red Cross "/>
    <s v="949.241.6805"/>
    <s v="Mission Hospital "/>
    <s v="Catina Copete "/>
    <s v="(949)234-1602"/>
    <n v="6"/>
    <n v="6"/>
    <x v="0"/>
    <m/>
  </r>
  <r>
    <x v="0"/>
    <x v="0"/>
    <x v="1"/>
    <x v="24"/>
    <s v="Alzheimer Workshop "/>
    <s v="SOC FRC Event"/>
    <d v="2018-09-06T00:00:00"/>
    <s v="Thu"/>
    <x v="8"/>
    <n v="2018"/>
    <d v="1899-12-30T09:30:00"/>
    <d v="1899-12-30T10:30:00"/>
    <s v="SOC FRC "/>
    <s v="22481 Aspan St. "/>
    <s v="Lake Forest "/>
    <s v="Catina Copete "/>
    <s v="Norma Castellanos "/>
    <s v="Alzheimer OC"/>
    <s v="714.625.2099"/>
    <s v="SOC FRC"/>
    <s v="Catina Copete "/>
    <s v="949-234-1602 "/>
    <n v="6"/>
    <n v="13"/>
    <x v="0"/>
    <m/>
  </r>
  <r>
    <x v="0"/>
    <x v="0"/>
    <x v="0"/>
    <x v="0"/>
    <s v="Women Knitting "/>
    <s v="SOC FRC Event"/>
    <d v="2018-09-06T00:00:00"/>
    <s v="Thu"/>
    <x v="8"/>
    <n v="2018"/>
    <d v="1899-12-30T11:30:00"/>
    <d v="1899-12-30T13:00:00"/>
    <s v="SOC FRC "/>
    <s v="22481 Aspan St. "/>
    <s v="Lake Forest "/>
    <s v="Catina Copete "/>
    <s v="Catina Copete "/>
    <s v="Mission Hospital"/>
    <m/>
    <s v="Mission Hospital"/>
    <s v="Catina Copete "/>
    <s v="(949)234-1602"/>
    <n v="0"/>
    <n v="7"/>
    <x v="0"/>
    <m/>
  </r>
  <r>
    <x v="3"/>
    <x v="6"/>
    <x v="9"/>
    <x v="21"/>
    <s v="Train the Trainer Workshop"/>
    <s v="SOC FRC Event"/>
    <d v="2018-09-06T00:00:00"/>
    <s v="Thu"/>
    <x v="8"/>
    <n v="2018"/>
    <d v="1899-12-30T15:00:00"/>
    <d v="1899-12-30T16:30:00"/>
    <s v="SOC FRC "/>
    <s v="22481 Aspan St. "/>
    <s v="Lake Forest "/>
    <s v="Eduardo Moreno"/>
    <s v="Manohar Sukumar"/>
    <s v="Public Law Center"/>
    <m/>
    <s v="Mission Hospital"/>
    <s v="Eduardo Moreno"/>
    <s v="(949) 324-2839 "/>
    <n v="6"/>
    <n v="14"/>
    <x v="1"/>
    <m/>
  </r>
  <r>
    <x v="3"/>
    <x v="8"/>
    <x v="11"/>
    <x v="22"/>
    <s v="Family Reunification "/>
    <s v="Mission Basilica Immigration Ministry"/>
    <d v="2018-09-06T00:00:00"/>
    <s v="Thu"/>
    <x v="8"/>
    <m/>
    <d v="1899-12-30T18:00:00"/>
    <d v="1899-12-30T19:00:00"/>
    <s v="Mission Basilica "/>
    <s v="31520 Camino Capistrano"/>
    <s v="San Juan Capistrano "/>
    <s v="Eduardo Moreno"/>
    <s v="Sue Connor/Gabriela Balderrama"/>
    <s v="Mission Basilica"/>
    <m/>
    <s v="Mission Basilica"/>
    <s v="Sue Connor"/>
    <s v="949-622-2600"/>
    <n v="5"/>
    <n v="26"/>
    <x v="1"/>
    <m/>
  </r>
  <r>
    <x v="2"/>
    <x v="9"/>
    <x v="12"/>
    <x v="23"/>
    <s v="Cottage Food Operation "/>
    <s v="St. Margaret Church"/>
    <d v="2018-09-07T00:00:00"/>
    <s v="Fri"/>
    <x v="8"/>
    <n v="2018"/>
    <d v="1899-12-30T17:45:00"/>
    <d v="1899-12-30T20:00:00"/>
    <s v="Meg Gorham Home "/>
    <s v="24622 Linda Flora St."/>
    <s v="Laguna Hills"/>
    <s v="Catina Copete "/>
    <s v="Sandra Romero "/>
    <s v="HUB Urban Initiatives "/>
    <m/>
    <s v="St. Margaret's Episcopal Church "/>
    <s v="Catina Copete "/>
    <s v="949-234-1602"/>
    <n v="2"/>
    <n v="10"/>
    <x v="0"/>
    <m/>
  </r>
  <r>
    <x v="0"/>
    <x v="0"/>
    <x v="0"/>
    <x v="0"/>
    <s v="Women Knitting "/>
    <s v="CHEC FRC Event"/>
    <d v="2018-09-11T00:00:00"/>
    <s v="Tue"/>
    <x v="8"/>
    <n v="2018"/>
    <d v="1899-12-30T11:00:00"/>
    <d v="1899-12-30T01:00:00"/>
    <s v="CHEC FRC "/>
    <s v="27412 Calle Arroyo"/>
    <s v="San Juan Capistrano "/>
    <s v="Catina Copete "/>
    <s v="Ethel Garcia/Catina Copete "/>
    <s v="Mission Hospital"/>
    <m/>
    <s v="Mission Hospital"/>
    <s v="Catina Copete "/>
    <s v="(949)234-1602"/>
    <n v="1"/>
    <n v="7"/>
    <x v="0"/>
    <m/>
  </r>
  <r>
    <x v="1"/>
    <x v="2"/>
    <x v="4"/>
    <x v="10"/>
    <s v="Skin Cancer Screening"/>
    <s v="Laguna Presbyterian Church"/>
    <d v="2018-09-11T00:00:00"/>
    <s v="Tue"/>
    <x v="8"/>
    <n v="2018"/>
    <d v="1899-12-30T18:00:00"/>
    <d v="1899-12-30T20:00:00"/>
    <s v="Laguna Presbyterian Church"/>
    <s v="415 Forest Ave"/>
    <s v="Laguna Beach"/>
    <s v="Jaime Bowley"/>
    <s v="Jaime Bowley"/>
    <s v="Mission Hospital"/>
    <m/>
    <s v="Laguna Presbyterian Church"/>
    <s v="Leah Lind"/>
    <s v="949-494-7555"/>
    <n v="61"/>
    <n v="61"/>
    <x v="1"/>
    <m/>
  </r>
  <r>
    <x v="0"/>
    <x v="0"/>
    <x v="0"/>
    <x v="0"/>
    <s v="Women Knitting "/>
    <s v="SOC FRC Event"/>
    <d v="2018-09-12T00:00:00"/>
    <s v="Wed"/>
    <x v="8"/>
    <n v="2018"/>
    <d v="1899-12-30T11:30:00"/>
    <d v="1899-12-30T13:00:00"/>
    <s v="SOC FRC "/>
    <s v="22481 Aspan St. "/>
    <s v="Lake Forest "/>
    <s v="Catina Copete "/>
    <s v="Guadalupe Garcia/Catina Copete "/>
    <s v="Mission Hospital"/>
    <m/>
    <s v="Mission Hospital"/>
    <s v="Catina Copete "/>
    <s v="(949)234-1602"/>
    <n v="0"/>
    <n v="3"/>
    <x v="0"/>
    <m/>
  </r>
  <r>
    <x v="0"/>
    <x v="0"/>
    <x v="1"/>
    <x v="24"/>
    <s v="Alzheimer Workshop "/>
    <s v="SOC FRC Event"/>
    <d v="2018-09-13T00:00:00"/>
    <s v="Thu"/>
    <x v="8"/>
    <n v="2018"/>
    <d v="1899-12-30T10:00:00"/>
    <d v="1899-12-30T12:00:00"/>
    <s v="SOC FRC "/>
    <s v="22481 Aspan St. "/>
    <s v="Lake Forest "/>
    <s v="Catina Copete "/>
    <s v="Norma Castellanos "/>
    <s v="Alzheimer OC"/>
    <s v="714.625.2099"/>
    <s v="SOC FRC"/>
    <s v="Catina Copete "/>
    <s v="949-234-1602 "/>
    <n v="0"/>
    <n v="6"/>
    <x v="0"/>
    <m/>
  </r>
  <r>
    <x v="0"/>
    <x v="0"/>
    <x v="0"/>
    <x v="0"/>
    <s v="Women Knitting "/>
    <s v="SOC FRC Event"/>
    <d v="2018-09-13T00:00:00"/>
    <s v="Thu"/>
    <x v="8"/>
    <n v="2018"/>
    <d v="1899-12-30T11:30:00"/>
    <d v="1899-12-30T13:00:00"/>
    <s v="SOC FRC "/>
    <s v="22481 Aspan St. "/>
    <s v="Lake Forest "/>
    <s v="Catina Copete "/>
    <s v="Catina Copete "/>
    <s v="Mission Hospital"/>
    <m/>
    <s v="Mission Hospital"/>
    <s v="Catina Copete "/>
    <s v="(949)234-1602"/>
    <n v="3"/>
    <n v="7"/>
    <x v="0"/>
    <m/>
  </r>
  <r>
    <x v="3"/>
    <x v="8"/>
    <x v="11"/>
    <x v="22"/>
    <s v="Family Reunification "/>
    <s v="Mission Basilica Immigration Ministry"/>
    <d v="2018-09-13T00:00:00"/>
    <s v="Thu"/>
    <x v="8"/>
    <m/>
    <d v="1899-12-30T18:00:00"/>
    <d v="1899-12-30T19:00:00"/>
    <s v="Mission Basilica "/>
    <s v="31520 Camino Capistrano"/>
    <s v="San Juan Capistrano "/>
    <s v="Eduardo Moreno"/>
    <s v="Sue Connor/Gabriela Balderrama"/>
    <s v="Mission Basilica"/>
    <m/>
    <s v="Mission Basilica"/>
    <s v="Sue Connor"/>
    <s v="949-622-2600"/>
    <n v="4"/>
    <n v="25"/>
    <x v="1"/>
    <m/>
  </r>
  <r>
    <x v="0"/>
    <x v="0"/>
    <x v="0"/>
    <x v="0"/>
    <s v="Women Knitting "/>
    <s v="CHEC FRC Event"/>
    <d v="2018-09-18T00:00:00"/>
    <s v="Tue"/>
    <x v="8"/>
    <n v="2018"/>
    <d v="1899-12-30T11:00:00"/>
    <d v="1899-12-30T01:00:00"/>
    <s v="CHEC FRC "/>
    <s v="27412 Calle Arroyo"/>
    <s v="San Juan Capistrano "/>
    <s v="Catina Copete "/>
    <s v="Ethel Garcia/Karla Trujillo "/>
    <s v="Mission Hospital"/>
    <m/>
    <s v="Mission Hospital"/>
    <s v="Catina Copete "/>
    <s v="(949)234-1602"/>
    <n v="0"/>
    <n v="6"/>
    <x v="0"/>
    <m/>
  </r>
  <r>
    <x v="0"/>
    <x v="0"/>
    <x v="0"/>
    <x v="0"/>
    <s v="Women Knitting "/>
    <s v="SOC FRC Event"/>
    <d v="2018-09-19T00:00:00"/>
    <s v="Wed"/>
    <x v="8"/>
    <n v="2018"/>
    <d v="1899-12-30T11:30:00"/>
    <d v="1899-12-30T13:00:00"/>
    <s v="SOC FRC "/>
    <s v="22481 Aspan St. "/>
    <s v="Lake Forest "/>
    <s v="Catina Copete "/>
    <s v="Guadalupe Garcia/Catina Copete "/>
    <s v="Mission Hospital"/>
    <m/>
    <s v="Mission Hospital"/>
    <s v="Catina Copete "/>
    <s v="(949)234-1602"/>
    <n v="0"/>
    <n v="7"/>
    <x v="0"/>
    <m/>
  </r>
  <r>
    <x v="0"/>
    <x v="0"/>
    <x v="0"/>
    <x v="0"/>
    <s v="Women Knitting "/>
    <s v="SOC FRC Event"/>
    <d v="2018-09-20T00:00:00"/>
    <s v="Thu"/>
    <x v="8"/>
    <n v="2018"/>
    <d v="1899-12-30T11:30:00"/>
    <d v="1899-12-30T13:00:00"/>
    <s v="SOC FRC "/>
    <s v="22481 Aspan St. "/>
    <s v="Lake Forest "/>
    <s v="Catina Copete "/>
    <s v="Catina Copete "/>
    <s v="Mission Hospital"/>
    <m/>
    <s v="Mission Hospital"/>
    <s v="Catina Copete "/>
    <s v="(949)234-1602"/>
    <n v="0"/>
    <n v="6"/>
    <x v="0"/>
    <m/>
  </r>
  <r>
    <x v="3"/>
    <x v="6"/>
    <x v="9"/>
    <x v="16"/>
    <s v="Know Your Rights &amp; Health Care"/>
    <m/>
    <d v="2018-09-20T00:00:00"/>
    <s v="Thu"/>
    <x v="8"/>
    <n v="2018"/>
    <d v="1899-12-30T18:00:00"/>
    <d v="1899-12-30T20:30:00"/>
    <s v="SOC FRC "/>
    <s v="22481 Aspan St. "/>
    <s v="Lake Forest "/>
    <s v="Eduardo Moreno"/>
    <s v="Joe Alvarez"/>
    <s v="CHI OC"/>
    <m/>
    <s v="CHI OC"/>
    <s v="Joe Alvarez"/>
    <s v="714.619.4050 "/>
    <n v="25"/>
    <n v="36"/>
    <x v="0"/>
    <m/>
  </r>
  <r>
    <x v="3"/>
    <x v="8"/>
    <x v="11"/>
    <x v="22"/>
    <s v="Family Reunification "/>
    <s v="Mission Basilica Immigration Ministry"/>
    <d v="2018-09-20T00:00:00"/>
    <s v="Thu"/>
    <x v="8"/>
    <m/>
    <d v="1899-12-30T18:00:00"/>
    <d v="1899-12-30T19:00:00"/>
    <s v="Mission Basilica "/>
    <s v="31520 Camino Capistrano"/>
    <s v="San Juan Capistrano "/>
    <s v="Eduardo Moreno"/>
    <s v="Sue Connor/Gabriela Balderrama"/>
    <s v="Mission Basilica"/>
    <m/>
    <s v="Mission Basilica"/>
    <s v="Sue Connor"/>
    <s v="949-622-2600"/>
    <n v="4"/>
    <n v="32"/>
    <x v="1"/>
    <m/>
  </r>
  <r>
    <x v="0"/>
    <x v="0"/>
    <x v="0"/>
    <x v="0"/>
    <s v="Women Knitting "/>
    <s v="CHEC FRC Event"/>
    <d v="2018-09-25T00:00:00"/>
    <s v="Tue"/>
    <x v="8"/>
    <n v="2018"/>
    <d v="1899-12-30T11:00:00"/>
    <d v="1899-12-30T01:00:00"/>
    <s v="CHEC FRC "/>
    <s v="27412 Calle Arroyo"/>
    <s v="San Juan Capistrano "/>
    <s v="Catina Copete "/>
    <s v="Ethel Garcia/Catina Copete "/>
    <s v="Mission Hospital"/>
    <m/>
    <s v="Mission Hospital"/>
    <s v="Catina Copete "/>
    <s v="(949)234-1602"/>
    <n v="0"/>
    <n v="6"/>
    <x v="0"/>
    <m/>
  </r>
  <r>
    <x v="0"/>
    <x v="0"/>
    <x v="3"/>
    <x v="3"/>
    <s v="Know the Signs "/>
    <s v="Ambuehl Elementary School "/>
    <d v="2018-09-25T00:00:00"/>
    <s v="Tue"/>
    <x v="8"/>
    <n v="2018"/>
    <d v="1899-12-30T13:00:00"/>
    <d v="1899-12-30T14:00:00"/>
    <s v="Ambuehl Elementary School "/>
    <s v="28001 San Juan Creek Rd. "/>
    <s v="San Juan Capistrano "/>
    <s v="Catina Copete "/>
    <s v="Catina Copete "/>
    <s v="Mission Hospital "/>
    <m/>
    <s v="Ambuehl School "/>
    <s v="Carmen Serrano "/>
    <s v="949-661-0400"/>
    <n v="8"/>
    <n v="8"/>
    <x v="0"/>
    <m/>
  </r>
  <r>
    <x v="1"/>
    <x v="2"/>
    <x v="4"/>
    <x v="4"/>
    <m/>
    <s v="CHEC FRC Event"/>
    <d v="2018-09-25T00:00:00"/>
    <s v="Tue"/>
    <x v="8"/>
    <n v="2018"/>
    <d v="1899-12-30T17:30:00"/>
    <d v="1899-12-30T19:30:00"/>
    <s v="CHEC FRC "/>
    <s v="27412 Calle Arroyo"/>
    <s v="San Juan Capistrano "/>
    <s v="Catina Copete "/>
    <s v="Tony Zamudio "/>
    <s v="American Red Cross "/>
    <s v="949.241.6805"/>
    <s v="Mission Hospital "/>
    <s v="Catina Copete "/>
    <s v="(949)234-1602"/>
    <n v="0"/>
    <n v="6"/>
    <x v="0"/>
    <m/>
  </r>
  <r>
    <x v="0"/>
    <x v="0"/>
    <x v="0"/>
    <x v="0"/>
    <s v="Women Knitting "/>
    <s v="SOC FRC Event"/>
    <d v="2018-09-26T00:00:00"/>
    <s v="Wed"/>
    <x v="8"/>
    <n v="2018"/>
    <d v="1899-12-30T11:30:00"/>
    <d v="1899-12-30T13:00:00"/>
    <s v="SOC FRC "/>
    <s v="22481 Aspan St. "/>
    <s v="Lake Forest "/>
    <s v="Catina Copete "/>
    <s v="Guadalupe Garcia/Catina Copete "/>
    <s v="Mission Hospital"/>
    <m/>
    <s v="Mission Hospital"/>
    <s v="Catina Copete "/>
    <s v="(949)234-1602"/>
    <n v="0"/>
    <n v="5"/>
    <x v="0"/>
    <m/>
  </r>
  <r>
    <x v="0"/>
    <x v="0"/>
    <x v="0"/>
    <x v="0"/>
    <s v="Women Knitting "/>
    <s v="SOC FRC Event"/>
    <d v="2018-09-27T00:00:00"/>
    <s v="Thu"/>
    <x v="8"/>
    <n v="2018"/>
    <d v="1899-12-30T11:30:00"/>
    <d v="1899-12-30T13:00:00"/>
    <s v="SOC FRC "/>
    <s v="22481 Aspan St. "/>
    <s v="Lake Forest "/>
    <s v="Catina Copete "/>
    <s v="Catina Copete "/>
    <s v="Mission Hospital"/>
    <m/>
    <s v="Mission Hospital"/>
    <s v="Catina Copete "/>
    <s v="(949)234-1602"/>
    <n v="1"/>
    <n v="6"/>
    <x v="0"/>
    <m/>
  </r>
  <r>
    <x v="3"/>
    <x v="6"/>
    <x v="9"/>
    <x v="21"/>
    <s v="Know Your Rights "/>
    <s v="Las Palmas Elementary School "/>
    <d v="2018-09-27T00:00:00"/>
    <s v="Thu"/>
    <x v="8"/>
    <n v="2018"/>
    <d v="1899-12-30T17:30:00"/>
    <d v="1899-12-30T19:00:00"/>
    <s v="Las Palmas Elementary School "/>
    <s v="1101 Calle Puente"/>
    <s v="San Clemente "/>
    <s v="Catina Copete "/>
    <s v="Catina Copete "/>
    <s v="Mission Hospital "/>
    <m/>
    <s v="Las Palmas Elementary School "/>
    <s v="Carmen Alvarez"/>
    <s v="949-234-5904"/>
    <n v="26"/>
    <n v="26"/>
    <x v="0"/>
    <m/>
  </r>
  <r>
    <x v="3"/>
    <x v="6"/>
    <x v="13"/>
    <x v="25"/>
    <s v="Faith in Action &amp; Immigrant Justice Movement  Work"/>
    <s v="CLUE Event"/>
    <d v="2018-10-01T00:00:00"/>
    <s v="Mon"/>
    <x v="9"/>
    <n v="2018"/>
    <d v="1899-12-30T18:00:00"/>
    <d v="1899-12-30T20:00:00"/>
    <s v="St. Andrews by-the-Sea"/>
    <s v="2001 Calle Frontera"/>
    <s v="San Clemente"/>
    <s v="Eduardo Moreno"/>
    <s v="Roberto Herrera"/>
    <s v="OC Resilience"/>
    <m/>
    <s v="CLUE/OC Resiliece"/>
    <s v="Lucero Garcia"/>
    <s v="714-737-8751"/>
    <n v="20"/>
    <n v="34"/>
    <x v="1"/>
    <m/>
  </r>
  <r>
    <x v="0"/>
    <x v="0"/>
    <x v="0"/>
    <x v="0"/>
    <s v="Women Knitting "/>
    <s v="CHEC FRC Event"/>
    <d v="2018-10-02T00:00:00"/>
    <s v="Tue"/>
    <x v="9"/>
    <n v="2018"/>
    <d v="1899-12-30T11:00:00"/>
    <d v="1899-12-30T01:00:00"/>
    <s v="CHEC FRC "/>
    <s v="27412 Calle Arroyo"/>
    <s v="San Juan Capistrano "/>
    <s v="Catina Copete "/>
    <s v="Ethel Garcia/Catina Copete "/>
    <s v="Mission Hospital"/>
    <m/>
    <s v="Mission Hospital"/>
    <s v="Catina Copete "/>
    <s v="(949)234-1602"/>
    <n v="0"/>
    <n v="7"/>
    <x v="0"/>
    <m/>
  </r>
  <r>
    <x v="1"/>
    <x v="2"/>
    <x v="4"/>
    <x v="7"/>
    <s v="Diabetes Overview/ Diabetes Medications"/>
    <s v="MH Diabetes Series"/>
    <d v="2018-10-02T00:00:00"/>
    <s v="Tue"/>
    <x v="9"/>
    <n v="2018"/>
    <d v="1899-12-30T17:00:00"/>
    <d v="1899-12-30T19:00:00"/>
    <s v="Mission Conference Center   Room A"/>
    <s v="26726 Crown Valley Pkwy"/>
    <s v="Mission Viejo"/>
    <s v="Jaime Bowley "/>
    <s v="Neil Tran - John Samimi "/>
    <s v="Mission Hospital"/>
    <m/>
    <s v="Mission Hospital "/>
    <s v="Jaime Bowley"/>
    <s v="(949)951-2410"/>
    <n v="15"/>
    <n v="15"/>
    <x v="1"/>
    <m/>
  </r>
  <r>
    <x v="0"/>
    <x v="0"/>
    <x v="0"/>
    <x v="0"/>
    <s v="Women Knitting "/>
    <s v="SOC FRC Event"/>
    <d v="2018-10-03T00:00:00"/>
    <s v="Wed"/>
    <x v="9"/>
    <n v="2018"/>
    <d v="1899-12-30T11:30:00"/>
    <d v="1899-12-30T13:00:00"/>
    <s v="SOC FRC "/>
    <s v="22481 Aspan St. "/>
    <s v="Lake Forest "/>
    <s v="Catina Copete "/>
    <s v="Guadalupe Garcia/Catina Copete "/>
    <s v="Mission Hospital"/>
    <m/>
    <s v="Mission Hospital"/>
    <s v="Catina Copete "/>
    <s v="(949)234-1602"/>
    <n v="0"/>
    <n v="4"/>
    <x v="0"/>
    <m/>
  </r>
  <r>
    <x v="1"/>
    <x v="2"/>
    <x v="4"/>
    <x v="4"/>
    <s v="CPR Class "/>
    <s v="SOC FRC Event"/>
    <d v="2018-10-03T00:00:00"/>
    <s v="Wed"/>
    <x v="9"/>
    <n v="2018"/>
    <d v="1899-12-30T17:30:00"/>
    <d v="1899-12-30T19:30:00"/>
    <s v="SOC FRC "/>
    <s v="22481 Aspan St. "/>
    <s v="Lake Forest "/>
    <s v="Catina Copete "/>
    <s v="Tony Zamudio "/>
    <s v="American Red Cross "/>
    <s v="949.241.6805"/>
    <s v="Mission Hospital "/>
    <s v="Catina Copete "/>
    <s v="(949)234-1602"/>
    <n v="4"/>
    <n v="4"/>
    <x v="0"/>
    <m/>
  </r>
  <r>
    <x v="0"/>
    <x v="0"/>
    <x v="0"/>
    <x v="0"/>
    <s v="Women Knitting "/>
    <s v="SOC FRC Event"/>
    <d v="2018-10-04T00:00:00"/>
    <s v="Thu"/>
    <x v="9"/>
    <n v="2018"/>
    <d v="1899-12-30T11:30:00"/>
    <d v="1899-12-30T13:00:00"/>
    <s v="SOC FRC "/>
    <s v="22481 Aspan St. "/>
    <s v="Lake Forest "/>
    <s v="Catina Copete "/>
    <s v="Guadalupe Garcia/Catina Copete "/>
    <s v="Mission Hospital"/>
    <m/>
    <s v="Mission Hospital"/>
    <s v="Catina Copete "/>
    <s v="(949)234-1602"/>
    <n v="1"/>
    <n v="6"/>
    <x v="0"/>
    <m/>
  </r>
  <r>
    <x v="3"/>
    <x v="10"/>
    <x v="14"/>
    <x v="26"/>
    <s v="Voter Registration Drive"/>
    <s v="WAVE &amp; Unidos Event"/>
    <d v="2018-10-06T00:00:00"/>
    <s v="Sat"/>
    <x v="9"/>
    <n v="2018"/>
    <d v="1899-12-30T12:00:00"/>
    <d v="1899-12-30T16:00:00"/>
    <s v="San Juan Capistrano Red Park"/>
    <s v="26411 Paseo Carmel"/>
    <s v="San Juan Capistrano "/>
    <s v="Eduardo Moreno"/>
    <s v="Luz Peredo-Muniz"/>
    <s v="WAVE"/>
    <m/>
    <s v="Unidos "/>
    <s v="Suad Elias"/>
    <m/>
    <n v="8"/>
    <n v="8"/>
    <x v="0"/>
    <s v="3 people registered to vote, and 5 registration forms were sent home for relatives to register"/>
  </r>
  <r>
    <x v="3"/>
    <x v="6"/>
    <x v="13"/>
    <x v="25"/>
    <s v="How Families &amp; Children Are Impacted"/>
    <s v="CLUE Event"/>
    <d v="2018-10-08T00:00:00"/>
    <s v="Mon"/>
    <x v="9"/>
    <n v="2018"/>
    <d v="1899-12-30T18:00:00"/>
    <d v="1899-12-30T20:00:00"/>
    <s v="St. Andrews by-the-Sea"/>
    <s v="2001 Calle Frontera"/>
    <s v="San Clemente"/>
    <s v="Eduardo Moreno"/>
    <s v="Roberto Herrera"/>
    <s v="OC Resilience"/>
    <m/>
    <s v="CLUE/OC Resiliece"/>
    <s v="Lucero Garcia"/>
    <s v="714-737-8751"/>
    <n v="5"/>
    <n v="25"/>
    <x v="1"/>
    <m/>
  </r>
  <r>
    <x v="3"/>
    <x v="10"/>
    <x v="14"/>
    <x v="27"/>
    <s v="Voter Information"/>
    <s v="ESL Class"/>
    <d v="2018-10-08T00:00:00"/>
    <s v="Mon"/>
    <x v="9"/>
    <m/>
    <s v="10:00AM"/>
    <s v="10:15AM"/>
    <s v="SOC FRC "/>
    <s v="22481 Aspan St. "/>
    <s v="Lake Forest "/>
    <s v="Johanna Figueroa/Luz Peredo"/>
    <s v="Johanna Figueroa/Luz Peredo"/>
    <s v="Mission Hospital"/>
    <m/>
    <s v="Saddleback College "/>
    <s v="Rebecca  Cervantes"/>
    <m/>
    <n v="25"/>
    <n v="25"/>
    <x v="0"/>
    <m/>
  </r>
  <r>
    <x v="0"/>
    <x v="0"/>
    <x v="0"/>
    <x v="0"/>
    <s v="Women Knitting "/>
    <s v="CHEC FRC Event"/>
    <d v="2018-10-09T00:00:00"/>
    <s v="Tue"/>
    <x v="9"/>
    <n v="2018"/>
    <d v="1899-12-30T11:00:00"/>
    <d v="1899-12-30T01:00:00"/>
    <s v="CHEC FRC "/>
    <s v="27412 Calle Arroyo"/>
    <s v="San Juan Capistrano "/>
    <s v="Catina Copete "/>
    <s v="Ethel Garcia/Catina Copete "/>
    <s v="Mission Hospital"/>
    <m/>
    <s v="Mission Hospital"/>
    <s v="Catina Copete "/>
    <s v="(949)234-1602"/>
    <n v="0"/>
    <n v="7"/>
    <x v="0"/>
    <m/>
  </r>
  <r>
    <x v="1"/>
    <x v="2"/>
    <x v="4"/>
    <x v="7"/>
    <s v="Eating Well with Diabetes"/>
    <s v="MH Diabetes Series"/>
    <d v="2018-10-09T00:00:00"/>
    <s v="Tue"/>
    <x v="9"/>
    <n v="2018"/>
    <d v="1899-12-30T18:00:00"/>
    <d v="1899-12-30T19:30:00"/>
    <s v="Mission Conference Center Board Room"/>
    <s v="26726 Crown Valley Pkwy "/>
    <s v="Mission Viejo"/>
    <s v="Jaime Bowley"/>
    <s v="Janet Shannon"/>
    <s v="Mission Hospital"/>
    <m/>
    <s v="Mission Hospital "/>
    <s v="Jaime Bowley"/>
    <s v="949-951-2410"/>
    <n v="23"/>
    <n v="23"/>
    <x v="1"/>
    <m/>
  </r>
  <r>
    <x v="0"/>
    <x v="0"/>
    <x v="0"/>
    <x v="0"/>
    <s v="Women Knitting "/>
    <s v="SOC FRC Event"/>
    <d v="2018-10-10T00:00:00"/>
    <s v="Wed"/>
    <x v="9"/>
    <n v="2018"/>
    <d v="1899-12-30T11:30:00"/>
    <d v="1899-12-30T13:00:00"/>
    <s v="SOC FRC "/>
    <s v="22481 Aspan St. "/>
    <s v="Lake Forest "/>
    <s v="Catina Copete "/>
    <s v="Guadapule Garcia/MH Intern  "/>
    <s v="Mission Hospital"/>
    <m/>
    <s v="Mission Hospital"/>
    <s v="Catina Copete "/>
    <s v="(949)234-1602"/>
    <n v="0"/>
    <n v="6"/>
    <x v="0"/>
    <m/>
  </r>
  <r>
    <x v="1"/>
    <x v="2"/>
    <x v="7"/>
    <x v="19"/>
    <m/>
    <s v="Our Lady of Fatima Church "/>
    <d v="2018-10-10T00:00:00"/>
    <s v="Wed"/>
    <x v="9"/>
    <n v="2018"/>
    <d v="1899-12-30T18:15:00"/>
    <d v="1899-12-30T19:00:00"/>
    <s v="Our Lady of Fatima Church "/>
    <s v="105 N. La Esperanza "/>
    <s v="San Clemente "/>
    <s v="Catina Copete/Luz "/>
    <s v="Catina Copete "/>
    <s v="Mission Hospital "/>
    <m/>
    <s v="Our Lady of Fatima Church "/>
    <s v="Rosa Rama "/>
    <s v="949-697-8303"/>
    <n v="58"/>
    <n v="58"/>
    <x v="0"/>
    <m/>
  </r>
  <r>
    <x v="1"/>
    <x v="2"/>
    <x v="7"/>
    <x v="19"/>
    <m/>
    <s v="La Paz Intermediate School "/>
    <d v="2018-10-11T00:00:00"/>
    <s v="Thu"/>
    <x v="9"/>
    <n v="2018"/>
    <d v="1899-12-30T08:45:00"/>
    <d v="1899-12-30T10:45:00"/>
    <s v="La Paz Intermediate School "/>
    <s v="25151 Pradera Dr."/>
    <s v="Mission Viejo "/>
    <s v="Catina Copete "/>
    <s v="Catina Copete "/>
    <s v="Mission Hospital"/>
    <m/>
    <s v="La Paz Intermediate School "/>
    <s v="Martha Hernandez"/>
    <s v="949-830-1720"/>
    <n v="3"/>
    <n v="3"/>
    <x v="0"/>
    <m/>
  </r>
  <r>
    <x v="0"/>
    <x v="0"/>
    <x v="0"/>
    <x v="0"/>
    <s v="Women Knitting "/>
    <s v="SOC FRC Event"/>
    <d v="2018-10-11T00:00:00"/>
    <s v="Thu"/>
    <x v="9"/>
    <n v="2018"/>
    <d v="1899-12-30T11:30:00"/>
    <d v="1899-12-30T13:00:00"/>
    <s v="SOC FRC "/>
    <s v="22481 Aspan St. "/>
    <s v="Lake Forest "/>
    <s v="Catina Copete "/>
    <s v="Catina Copete/ MH Intern "/>
    <s v="Mission Hospital"/>
    <m/>
    <s v="Mission Hospital"/>
    <s v="Catina Copete "/>
    <s v="(949)234-1602"/>
    <n v="1"/>
    <n v="6"/>
    <x v="0"/>
    <m/>
  </r>
  <r>
    <x v="0"/>
    <x v="0"/>
    <x v="0"/>
    <x v="0"/>
    <s v="Women Knitting "/>
    <s v="SOC FRC Event"/>
    <d v="2018-10-11T00:00:00"/>
    <s v="Thu"/>
    <x v="9"/>
    <n v="2018"/>
    <d v="1899-12-30T11:30:00"/>
    <d v="1899-12-30T13:00:00"/>
    <s v="SOC FRC "/>
    <s v="22481 Aspan St. "/>
    <s v="Lake Forest "/>
    <s v="Catina Copete "/>
    <s v="Guadalupe Garcia/Catina Copete "/>
    <s v="Mission Hospital"/>
    <m/>
    <s v="Mission Hospital"/>
    <s v="Catina Copete "/>
    <s v="(949)234-1602"/>
    <n v="0"/>
    <n v="5"/>
    <x v="0"/>
    <m/>
  </r>
  <r>
    <x v="1"/>
    <x v="2"/>
    <x v="7"/>
    <x v="19"/>
    <m/>
    <s v="Viejo School "/>
    <d v="2018-10-12T00:00:00"/>
    <s v="Fri"/>
    <x v="9"/>
    <n v="2018"/>
    <d v="1899-12-30T08:00:00"/>
    <d v="1899-12-30T09:00:00"/>
    <s v="Viejo School "/>
    <s v="26782 Via Grande"/>
    <s v="Mission Viejo "/>
    <s v="Catina Copete "/>
    <s v="Catina Copete "/>
    <s v="Mission Hospital "/>
    <m/>
    <s v="Viejo School "/>
    <s v="Catina Copete "/>
    <s v="949-234-1602"/>
    <n v="23"/>
    <n v="23"/>
    <x v="0"/>
    <m/>
  </r>
  <r>
    <x v="1"/>
    <x v="2"/>
    <x v="4"/>
    <x v="4"/>
    <s v="CPR Class "/>
    <s v="Mission CB "/>
    <d v="2018-10-12T00:00:00"/>
    <s v="Fri"/>
    <x v="9"/>
    <n v="2018"/>
    <d v="1899-12-30T17:30:00"/>
    <d v="1899-12-30T19:30:00"/>
    <s v="Mission Conference Center   Cl 1 "/>
    <s v="26726 Crown Valley Pkwy "/>
    <s v="Mission Viejo"/>
    <s v="Catina Copete "/>
    <s v="Tony Zamudio "/>
    <s v="American Red Cross "/>
    <s v="949.241.6805"/>
    <s v="Mission Hospital "/>
    <s v="Catina Copete "/>
    <s v="(949)234-1602"/>
    <n v="3"/>
    <n v="3"/>
    <x v="1"/>
    <m/>
  </r>
  <r>
    <x v="0"/>
    <x v="0"/>
    <x v="1"/>
    <x v="3"/>
    <s v="Know the Signs "/>
    <s v="Las Palmas Elementary School "/>
    <d v="2018-10-12T00:00:00"/>
    <s v="Fri"/>
    <x v="9"/>
    <n v="2018"/>
    <d v="1899-12-30T18:00:00"/>
    <d v="1899-12-30T20:00:00"/>
    <s v="Las Palmas Elementary School "/>
    <s v="1101 Calle Puente"/>
    <s v="San Clemente "/>
    <s v="Catina Copete "/>
    <s v="Volunteers/Catina "/>
    <s v="Mission Hospital "/>
    <m/>
    <s v="Las Palmas Elementary School "/>
    <s v="Catina Copete "/>
    <s v="949-234-1602"/>
    <n v="15"/>
    <n v="15"/>
    <x v="0"/>
    <m/>
  </r>
  <r>
    <x v="3"/>
    <x v="6"/>
    <x v="13"/>
    <x v="25"/>
    <s v="Understanding Sanctuary &amp; Due Process for All"/>
    <s v="CLUE Event"/>
    <d v="2018-10-15T00:00:00"/>
    <s v="Mon"/>
    <x v="9"/>
    <n v="2018"/>
    <d v="1899-12-30T18:00:00"/>
    <d v="1899-12-30T20:00:00"/>
    <s v="St. Andrews by-the-Sea"/>
    <s v="2001 Calle Frontera"/>
    <s v="San Clemente"/>
    <s v="Eduardo Moreno"/>
    <s v="Roberto Herrera"/>
    <s v="OC Resilience"/>
    <m/>
    <s v="CLUE/OC Resiliece"/>
    <s v="Lucero Garcia"/>
    <s v="714-737-8751"/>
    <n v="5"/>
    <n v="29"/>
    <x v="1"/>
    <m/>
  </r>
  <r>
    <x v="3"/>
    <x v="10"/>
    <x v="14"/>
    <x v="27"/>
    <s v="Voter Information"/>
    <s v="SOC FRC Event"/>
    <d v="2018-10-15T00:00:00"/>
    <s v="Mon"/>
    <x v="9"/>
    <m/>
    <s v="11:00AM"/>
    <s v="12:00PM"/>
    <s v="SOC FRC "/>
    <s v="22481 Aspan St. "/>
    <s v="Lake Forest "/>
    <s v="Johanna Figueroa/Luz Peredo"/>
    <s v="Ali Monge"/>
    <s v="WAVE"/>
    <m/>
    <s v="Mission Hospital"/>
    <s v="Ali Monge"/>
    <m/>
    <n v="0"/>
    <n v="20"/>
    <x v="1"/>
    <m/>
  </r>
  <r>
    <x v="0"/>
    <x v="0"/>
    <x v="0"/>
    <x v="0"/>
    <s v="Women Knitting "/>
    <s v="CHEC FRC Event"/>
    <d v="2018-10-16T00:00:00"/>
    <s v="Tue"/>
    <x v="9"/>
    <n v="2018"/>
    <d v="1899-12-30T11:00:00"/>
    <d v="1899-12-30T01:00:00"/>
    <s v="CHEC FRC "/>
    <s v="27412 Calle Arroyo"/>
    <s v="San Juan Capistrano "/>
    <s v="Catina Copete "/>
    <s v="Ethel Garcia/Catina Copete "/>
    <s v="Mission Hospital"/>
    <m/>
    <s v="Mission Hospital"/>
    <s v="Catina Copete "/>
    <s v="(949)234-1602"/>
    <n v="0"/>
    <n v="6"/>
    <x v="0"/>
    <m/>
  </r>
  <r>
    <x v="3"/>
    <x v="10"/>
    <x v="14"/>
    <x v="27"/>
    <s v="Voter Information"/>
    <s v="CHEC FRC Staff Meeting"/>
    <d v="2018-10-16T00:00:00"/>
    <s v="Tue"/>
    <x v="9"/>
    <n v="2018"/>
    <d v="1899-12-30T12:00:00"/>
    <d v="1899-12-30T12:30:00"/>
    <s v="CHEC FRC "/>
    <s v="27412 Calle Arroyo"/>
    <s v="San Juan Capistrano "/>
    <s v="Gary Taylor"/>
    <s v="Luz Peredo-Muniz"/>
    <s v="Mission Hospital"/>
    <m/>
    <s v="CHEC FRC"/>
    <s v="Gary Tailor "/>
    <s v="949-234-1606"/>
    <n v="6"/>
    <n v="10"/>
    <x v="1"/>
    <m/>
  </r>
  <r>
    <x v="3"/>
    <x v="10"/>
    <x v="14"/>
    <x v="26"/>
    <s v="Voter Registration Drive"/>
    <s v="CHEC FRC Event"/>
    <d v="2018-10-16T00:00:00"/>
    <s v="Tue"/>
    <x v="9"/>
    <m/>
    <d v="1899-12-30T17:00:00"/>
    <d v="1899-12-30T19:00:00"/>
    <s v="Mendocino at Talega Apartments"/>
    <s v="123 Calle Amistad"/>
    <s v="San Clemente"/>
    <s v="Johanna Figueroa/Luz Peredo"/>
    <s v="Johanna Figueroa/Luz Peredo"/>
    <s v="Mission Hospital"/>
    <m/>
    <s v="Mission Hospital"/>
    <s v="Johanna Figueroa"/>
    <m/>
    <n v="11"/>
    <n v="11"/>
    <x v="1"/>
    <m/>
  </r>
  <r>
    <x v="1"/>
    <x v="2"/>
    <x v="4"/>
    <x v="7"/>
    <s v="Fitness with Diabetes"/>
    <s v="MH Diabetes Series"/>
    <d v="2018-10-16T00:00:00"/>
    <s v="Tue"/>
    <x v="9"/>
    <n v="2018"/>
    <d v="1899-12-30T18:00:00"/>
    <d v="1899-12-30T19:30:00"/>
    <s v="Mission Conference Center   Room A"/>
    <s v="26726 Crown Valley Pkwy"/>
    <s v="Mission Viejo"/>
    <s v="Jaime Bowley "/>
    <s v="Elaine Gotro"/>
    <s v="Mission Hospital"/>
    <m/>
    <s v="Mission Hospital "/>
    <s v="Jaime Bowley"/>
    <s v="949-951-2410"/>
    <n v="8"/>
    <n v="8"/>
    <x v="1"/>
    <m/>
  </r>
  <r>
    <x v="1"/>
    <x v="2"/>
    <x v="7"/>
    <x v="19"/>
    <m/>
    <s v="La Paz Intermediate School "/>
    <d v="2018-10-16T00:00:00"/>
    <s v="Tue"/>
    <x v="9"/>
    <n v="2018"/>
    <d v="1899-12-30T18:00:00"/>
    <d v="1899-12-30T20:00:00"/>
    <s v="La Paz Intermediate School "/>
    <s v="25151 Pradera Dr."/>
    <s v="Mission Viejo "/>
    <s v="Catina Copete "/>
    <s v="Catina Copete "/>
    <s v="Mission Hospital"/>
    <m/>
    <s v="La Paz Intermediate School "/>
    <s v="Martha Hernandez"/>
    <s v="949-830-1720"/>
    <n v="5"/>
    <n v="5"/>
    <x v="0"/>
    <m/>
  </r>
  <r>
    <x v="0"/>
    <x v="0"/>
    <x v="0"/>
    <x v="0"/>
    <s v="Women Knitting "/>
    <s v="SOC FRC Event"/>
    <d v="2018-10-17T00:00:00"/>
    <s v="Wed"/>
    <x v="9"/>
    <n v="2018"/>
    <d v="1899-12-30T11:30:00"/>
    <d v="1899-12-30T13:00:00"/>
    <s v="SOC FRC "/>
    <s v="22481 Aspan St. "/>
    <s v="Lake Forest "/>
    <s v="Catina Copete "/>
    <s v="Guadalupe Garcia/Catina Copete "/>
    <s v="Mission Hospital"/>
    <m/>
    <s v="Mission Hospital"/>
    <s v="Catina Copete "/>
    <s v="(949)234-1602"/>
    <n v="0"/>
    <n v="4"/>
    <x v="0"/>
    <m/>
  </r>
  <r>
    <x v="3"/>
    <x v="6"/>
    <x v="9"/>
    <x v="21"/>
    <s v="Know Your Rights "/>
    <s v="La Paz Intermediate School "/>
    <d v="2018-10-18T00:00:00"/>
    <s v="Thu"/>
    <x v="9"/>
    <n v="2018"/>
    <d v="1899-12-30T08:45:00"/>
    <d v="1899-12-30T10:45:00"/>
    <s v="La Paz Intermediate School "/>
    <s v="25151 Pradera Dr."/>
    <s v="Mission Viejo "/>
    <s v="Catina Copete "/>
    <s v="Catina Copete "/>
    <s v="Mission Hospital"/>
    <m/>
    <s v="La Paz Intermediate School "/>
    <s v="Martha Hernandez"/>
    <s v="949-830-1720"/>
    <n v="5"/>
    <n v="5"/>
    <x v="0"/>
    <m/>
  </r>
  <r>
    <x v="0"/>
    <x v="0"/>
    <x v="0"/>
    <x v="0"/>
    <s v="Women Knitting "/>
    <s v="SOC FRC Event"/>
    <d v="2018-10-18T00:00:00"/>
    <s v="Thu"/>
    <x v="9"/>
    <n v="2018"/>
    <d v="1899-12-30T11:30:00"/>
    <d v="1899-12-30T13:00:00"/>
    <s v="SOC FRC "/>
    <s v="22481 Aspan St. "/>
    <s v="Lake Forest "/>
    <s v="Catina Copete "/>
    <s v="Guadalupe Garcia/Catina Copete "/>
    <s v="Mission Hospital"/>
    <m/>
    <s v="Mission Hospital"/>
    <s v="Catina Copete "/>
    <s v="(949)234-1602"/>
    <n v="0"/>
    <n v="4"/>
    <x v="0"/>
    <m/>
  </r>
  <r>
    <x v="2"/>
    <x v="9"/>
    <x v="12"/>
    <x v="23"/>
    <s v="Food Base Incubator "/>
    <s v="St. Margaret Church"/>
    <d v="2018-10-18T00:00:00"/>
    <s v="Thu"/>
    <x v="9"/>
    <n v="2018"/>
    <d v="1899-12-30T18:00:00"/>
    <d v="1899-12-30T20:00:00"/>
    <s v="St. Margaret School "/>
    <s v="31641 La Novia Ave"/>
    <s v="San Juan Capistrano "/>
    <s v="Catina Copete "/>
    <s v="Development Center of Orange County"/>
    <s v="Urban Initiative "/>
    <m/>
    <s v="St. Margaret's Episcopal Church "/>
    <s v="Sandy Romero "/>
    <s v="213-948-3585"/>
    <n v="5"/>
    <n v="15"/>
    <x v="0"/>
    <m/>
  </r>
  <r>
    <x v="1"/>
    <x v="2"/>
    <x v="7"/>
    <x v="19"/>
    <s v="CB &amp; FRC Services Presentation"/>
    <s v="Lobo Elementary "/>
    <d v="2018-10-19T00:00:00"/>
    <s v="Fri"/>
    <x v="9"/>
    <n v="2018"/>
    <d v="1899-12-30T08:00:00"/>
    <d v="1899-12-30T09:00:00"/>
    <s v="Lobo School "/>
    <s v="200 Avenida Vista Montana "/>
    <s v="San Clemente "/>
    <s v="Catina Copete "/>
    <s v="Jaime Bowley"/>
    <s v="Mission Hospital "/>
    <m/>
    <s v="Lobo School "/>
    <s v="Grecia "/>
    <m/>
    <n v="15"/>
    <n v="15"/>
    <x v="0"/>
    <m/>
  </r>
  <r>
    <x v="1"/>
    <x v="2"/>
    <x v="7"/>
    <x v="9"/>
    <s v="FRC Resource Table "/>
    <s v="CHEC Fall Festival "/>
    <d v="2018-10-19T00:00:00"/>
    <s v="Fri"/>
    <x v="9"/>
    <n v="2018"/>
    <d v="1899-12-30T17:00:00"/>
    <d v="1899-12-30T19:00:00"/>
    <s v="CHEC FRC "/>
    <s v="27412 Calle Arroyo"/>
    <s v="San Juan Capistrano "/>
    <s v="Catina Copete "/>
    <s v="Catina Copete "/>
    <s v="Mission Hospital "/>
    <m/>
    <s v="CHEC FRC "/>
    <s v="Gary Tailor "/>
    <s v="949-234-1606"/>
    <n v="11"/>
    <n v="11"/>
    <x v="0"/>
    <m/>
  </r>
  <r>
    <x v="2"/>
    <x v="9"/>
    <x v="12"/>
    <x v="23"/>
    <s v="Food Base Incubator "/>
    <s v="St. Margaret Church"/>
    <d v="2018-10-19T00:00:00"/>
    <s v="Fri"/>
    <x v="9"/>
    <n v="2018"/>
    <d v="1899-12-30T18:00:00"/>
    <d v="1899-12-30T20:00:00"/>
    <s v="St. Margaret School "/>
    <s v="31641 La Novia Ave"/>
    <s v="San Juan Capistrano "/>
    <s v="Catina Copete "/>
    <s v="Development Center of Orange County"/>
    <s v="Urban Initiative "/>
    <m/>
    <s v="St. Margaret's Episcopal Church "/>
    <s v="Sandy Romero "/>
    <s v="213-948-3585"/>
    <n v="2"/>
    <n v="13"/>
    <x v="0"/>
    <m/>
  </r>
  <r>
    <x v="3"/>
    <x v="6"/>
    <x v="13"/>
    <x v="25"/>
    <s v="Keeping Community &amp; Public Spaces Safe"/>
    <s v="CLUE Event"/>
    <d v="2018-10-22T00:00:00"/>
    <s v="Mon"/>
    <x v="9"/>
    <n v="2018"/>
    <d v="1899-12-30T18:00:00"/>
    <d v="1899-12-30T20:00:00"/>
    <s v="St. Andrews by-the-Sea"/>
    <s v="2001 Calle Frontera"/>
    <s v="San Clemente"/>
    <s v="Eduardo Moreno"/>
    <s v="Roberto Herrera"/>
    <s v="OC Resilience"/>
    <m/>
    <s v="CLUE/OC Resiliece"/>
    <s v="Lucero Garcia"/>
    <s v="714-737-8751"/>
    <n v="2"/>
    <n v="22"/>
    <x v="1"/>
    <m/>
  </r>
  <r>
    <x v="0"/>
    <x v="0"/>
    <x v="0"/>
    <x v="0"/>
    <s v="Women Knitting "/>
    <s v="CHEC FRC Event"/>
    <d v="2018-10-23T00:00:00"/>
    <s v="Tue"/>
    <x v="9"/>
    <n v="2018"/>
    <d v="1899-12-30T11:00:00"/>
    <d v="1899-12-30T01:00:00"/>
    <s v="CHEC FRC "/>
    <s v="27412 Calle Arroyo"/>
    <s v="San Juan Capistrano "/>
    <s v="Catina Copete "/>
    <s v="Ethel Garcia/Catina Copete "/>
    <s v="Mission Hospital"/>
    <m/>
    <s v="Mission Hospital"/>
    <s v="Catina Copete "/>
    <s v="(949)234-1602"/>
    <n v="0"/>
    <n v="6"/>
    <x v="0"/>
    <m/>
  </r>
  <r>
    <x v="1"/>
    <x v="2"/>
    <x v="4"/>
    <x v="7"/>
    <s v="The Connection Between Diabetes and Sexual Function"/>
    <s v="MH Diabetes Series"/>
    <d v="2018-10-23T00:00:00"/>
    <s v="Tue"/>
    <x v="9"/>
    <n v="2018"/>
    <d v="1899-12-30T18:00:00"/>
    <d v="1899-12-30T19:30:00"/>
    <s v="Mission Conference Center   Room A"/>
    <s v="26726 Crown Valley Pkwy"/>
    <s v="Mission Viejo"/>
    <s v="Jaime Bowley"/>
    <s v="Josh Randall MD"/>
    <s v="Mission Hospital"/>
    <m/>
    <s v="Mission Hospital "/>
    <s v="Jaime Bowley"/>
    <s v="949-951-2410"/>
    <n v="10"/>
    <n v="10"/>
    <x v="1"/>
    <m/>
  </r>
  <r>
    <x v="3"/>
    <x v="6"/>
    <x v="9"/>
    <x v="21"/>
    <s v="Family Prepareness Plan presentation "/>
    <s v="La Paz Intermediate School "/>
    <d v="2018-10-23T00:00:00"/>
    <s v="Tue"/>
    <x v="9"/>
    <n v="2018"/>
    <d v="1899-12-30T18:00:00"/>
    <d v="1899-12-30T20:00:00"/>
    <s v="La Paz Intermediate School "/>
    <s v="25151 Pradera Dr."/>
    <s v="Mission Viejo "/>
    <s v="Catina Copete "/>
    <s v="Catina Copete "/>
    <s v="Mission Hospital"/>
    <m/>
    <s v="La Paz Intermediate School "/>
    <s v="Martha Hernandez"/>
    <s v="949-830-1720"/>
    <n v="5"/>
    <n v="5"/>
    <x v="0"/>
    <m/>
  </r>
  <r>
    <x v="0"/>
    <x v="0"/>
    <x v="0"/>
    <x v="0"/>
    <s v="Women Knitting "/>
    <s v="SOC FRC Event"/>
    <d v="2018-10-24T00:00:00"/>
    <s v="Wed"/>
    <x v="9"/>
    <n v="2018"/>
    <d v="1899-12-30T11:30:00"/>
    <d v="1899-12-30T13:00:00"/>
    <s v="SOC FRC "/>
    <s v="22481 Aspan St. "/>
    <s v="Lake Forest "/>
    <s v="Catina Copete "/>
    <s v="Catina Copete "/>
    <s v="Mission Hospital"/>
    <m/>
    <s v="Mission Hospital"/>
    <s v="Catina Copete "/>
    <s v="(949)234-1602"/>
    <n v="0"/>
    <n v="4"/>
    <x v="0"/>
    <m/>
  </r>
  <r>
    <x v="1"/>
    <x v="2"/>
    <x v="7"/>
    <x v="19"/>
    <s v="CB &amp; FRC Services Presentation"/>
    <s v="Marblehead Elementary schooL"/>
    <d v="2018-10-24T00:00:00"/>
    <s v="Wed"/>
    <x v="9"/>
    <n v="2018"/>
    <d v="1899-12-30T17:00:00"/>
    <d v="1899-12-30T18:00:00"/>
    <s v="Marblehead  Elmentary School "/>
    <s v="2410 Via Turqueza"/>
    <s v="San Clemente "/>
    <s v="Catina Copete "/>
    <s v="Guadalupe Garcia "/>
    <s v="Mission Hospital "/>
    <m/>
    <s v="Marblehead Elementary School "/>
    <s v="Nancy Reyes "/>
    <s v="949-234-5938"/>
    <n v="13"/>
    <n v="13"/>
    <x v="0"/>
    <m/>
  </r>
  <r>
    <x v="1"/>
    <x v="2"/>
    <x v="7"/>
    <x v="19"/>
    <s v="CB &amp; FRC Services Presentation"/>
    <s v="Wood Canyon Elementary School "/>
    <d v="2018-10-25T00:00:00"/>
    <s v="Thu"/>
    <x v="9"/>
    <n v="2018"/>
    <d v="1899-12-30T08:00:00"/>
    <d v="1899-12-30T09:00:00"/>
    <s v="Wood Canyon Elementary School "/>
    <s v="23431 Knollwood"/>
    <s v="Aliso Viejo"/>
    <s v="Catina Copete "/>
    <s v="Jaime Bowley"/>
    <s v="Mission Hospital "/>
    <m/>
    <s v="Wood Canyon Elementary School "/>
    <s v="Carmen Ortega,Bilingual Community Liaison"/>
    <s v="949-448-0012"/>
    <n v="12"/>
    <n v="12"/>
    <x v="0"/>
    <m/>
  </r>
  <r>
    <x v="3"/>
    <x v="6"/>
    <x v="9"/>
    <x v="21"/>
    <s v="Know Your Rights &amp; Family Preparedness Plan "/>
    <s v="La Paz Intermediate School "/>
    <d v="2018-10-25T00:00:00"/>
    <s v="Thu"/>
    <x v="9"/>
    <n v="2018"/>
    <d v="1899-12-30T08:45:00"/>
    <d v="1899-12-30T10:45:00"/>
    <s v="La Paz Intermediate School "/>
    <s v="25151 Pradera Dr."/>
    <s v="Mission Viejo "/>
    <s v="Catina Copete "/>
    <s v="Johanna Figueroa "/>
    <s v="Mission Hospital"/>
    <m/>
    <s v="La Paz Intermediate School "/>
    <s v="Martha Hernandez"/>
    <s v="949-830-1720"/>
    <n v="3"/>
    <n v="3"/>
    <x v="0"/>
    <m/>
  </r>
  <r>
    <x v="0"/>
    <x v="0"/>
    <x v="1"/>
    <x v="3"/>
    <s v="Know the Signs "/>
    <s v="Glen Yermo - School Readiness"/>
    <d v="2018-10-25T00:00:00"/>
    <s v="Thu"/>
    <x v="9"/>
    <m/>
    <d v="1899-12-30T09:30:00"/>
    <d v="1899-12-30T10:30:00"/>
    <s v="Glen Yermo Elementary "/>
    <s v="26400 Trabuco Road. "/>
    <s v="Mission Viejo"/>
    <s v="Catina Copete "/>
    <s v="Catina Copete "/>
    <s v="Mission Hospital "/>
    <m/>
    <s v="School Readiness"/>
    <s v="Marcela Ibañez"/>
    <s v="949-580-3372"/>
    <n v="11"/>
    <n v="11"/>
    <x v="0"/>
    <m/>
  </r>
  <r>
    <x v="2"/>
    <x v="3"/>
    <x v="5"/>
    <x v="5"/>
    <s v="Financial Literacy "/>
    <s v="Los Alisos Middle School"/>
    <d v="2018-10-25T00:00:00"/>
    <s v="Thu"/>
    <x v="9"/>
    <n v="2018"/>
    <d v="1899-12-30T10:45:00"/>
    <d v="1899-12-30T11:45:00"/>
    <s v="Los Alisos Intermediate School "/>
    <s v="25171 Moor Ave"/>
    <s v="Mission Viejo"/>
    <s v="Jaime Bowley"/>
    <s v="Alejandro Hernandez"/>
    <s v="OCCU"/>
    <m/>
    <s v="Los Alisos Middle School"/>
    <s v="Ingrid Anderson"/>
    <s v="949-598-3892"/>
    <n v="8"/>
    <n v="8"/>
    <x v="0"/>
    <m/>
  </r>
  <r>
    <x v="0"/>
    <x v="0"/>
    <x v="0"/>
    <x v="0"/>
    <s v="Women Knitting "/>
    <s v="SOC FRC Event"/>
    <d v="2018-10-25T00:00:00"/>
    <s v="Thu"/>
    <x v="9"/>
    <n v="2018"/>
    <d v="1899-12-30T11:30:00"/>
    <d v="1899-12-30T13:00:00"/>
    <s v="SOC FRC "/>
    <s v="22481 Aspan St. "/>
    <s v="Lake Forest "/>
    <s v="Catina Copete "/>
    <s v="Catina Copete "/>
    <s v="Mission Hospital"/>
    <m/>
    <s v="Mission Hospital"/>
    <s v="Catina Copete "/>
    <s v="(949)234-1602"/>
    <n v="0"/>
    <n v="5"/>
    <x v="0"/>
    <m/>
  </r>
  <r>
    <x v="3"/>
    <x v="10"/>
    <x v="14"/>
    <x v="27"/>
    <s v="Voter Information"/>
    <s v="SOC FRC Event"/>
    <d v="2018-10-25T00:00:00"/>
    <s v="Thu"/>
    <x v="9"/>
    <m/>
    <s v="5:00PM"/>
    <s v="7:00PM"/>
    <s v="SOC FRC "/>
    <s v="22481 Aspan St. "/>
    <s v="Lake Forest "/>
    <s v="Johanna Figueroa/Luz Peredo"/>
    <s v="Johanna Figueroa/Luz Peredo "/>
    <s v="Mission Hospital"/>
    <m/>
    <s v="Mission Hospital"/>
    <s v="Luz Peredo"/>
    <m/>
    <n v="15"/>
    <n v="15"/>
    <x v="0"/>
    <m/>
  </r>
  <r>
    <x v="1"/>
    <x v="2"/>
    <x v="7"/>
    <x v="19"/>
    <s v="CB &amp; FRC Services Presentation"/>
    <s v="Mission Viejo High School "/>
    <d v="2018-10-27T00:00:00"/>
    <s v="Sat"/>
    <x v="9"/>
    <n v="2018"/>
    <d v="1899-12-30T08:00:00"/>
    <d v="1899-12-30T00:00:00"/>
    <s v="Mission Viejo High school "/>
    <s v="25025 Crisanta Dr."/>
    <s v="Mission Viejo"/>
    <s v="Catina Copete "/>
    <s v="Catina Copete "/>
    <s v="Mission Hospital "/>
    <m/>
    <s v="Mission Viejo High School "/>
    <s v="Maria Rodriguez  Martha Hernandez "/>
    <s v="949-830-1720"/>
    <n v="14"/>
    <n v="14"/>
    <x v="0"/>
    <m/>
  </r>
  <r>
    <x v="0"/>
    <x v="0"/>
    <x v="0"/>
    <x v="0"/>
    <s v="Women Knitting "/>
    <s v="CHEC FRC Event"/>
    <d v="2018-10-30T00:00:00"/>
    <s v="Tue"/>
    <x v="9"/>
    <n v="2018"/>
    <d v="1899-12-30T11:00:00"/>
    <d v="1899-12-30T01:00:00"/>
    <s v="CHEC FRC "/>
    <s v="27412 Calle Arroyo"/>
    <s v="San Juan Capistrano "/>
    <s v="Catina Copete "/>
    <s v="Ethel Garcia "/>
    <s v="Mission Hospital"/>
    <m/>
    <s v="Mission Hospital"/>
    <s v="Catina Copete "/>
    <s v="(949)234-1602"/>
    <n v="0"/>
    <n v="6"/>
    <x v="0"/>
    <m/>
  </r>
  <r>
    <x v="2"/>
    <x v="3"/>
    <x v="5"/>
    <x v="5"/>
    <s v="Introduction to Financial Health"/>
    <s v="La Paz Intermediate School "/>
    <d v="2018-10-30T00:00:00"/>
    <s v="Tue"/>
    <x v="9"/>
    <n v="2018"/>
    <d v="1899-12-30T18:00:00"/>
    <d v="1899-12-30T20:00:00"/>
    <s v="La Paz Intermediate School "/>
    <s v="25151 Pradera Dr."/>
    <s v="Mission Viejo "/>
    <s v="Catina Copete "/>
    <s v="Jaime Bowley "/>
    <s v="Mission Hospital"/>
    <m/>
    <s v="La Paz Intermediate School "/>
    <s v="Martha Hernandez"/>
    <s v="949-830-1720"/>
    <n v="5"/>
    <n v="5"/>
    <x v="0"/>
    <m/>
  </r>
  <r>
    <x v="1"/>
    <x v="2"/>
    <x v="7"/>
    <x v="19"/>
    <s v="CB &amp; FRC Services Presentation"/>
    <s v="Viejo School "/>
    <d v="2018-10-30T00:00:00"/>
    <s v="Tue"/>
    <x v="9"/>
    <n v="2018"/>
    <d v="1899-12-30T19:00:00"/>
    <d v="1899-12-30T20:00:00"/>
    <s v="Viejo School "/>
    <s v="26782 Via Grande"/>
    <s v="Mission Viejo"/>
    <s v="Catina Copete "/>
    <s v="Rick Hernandez"/>
    <s v="Neighbor Works "/>
    <m/>
    <s v="Viejo School "/>
    <s v="Viejo PTA Viejo School "/>
    <s v="949-234-1602"/>
    <n v="4"/>
    <n v="4"/>
    <x v="0"/>
    <m/>
  </r>
  <r>
    <x v="0"/>
    <x v="0"/>
    <x v="0"/>
    <x v="0"/>
    <s v="Women Knitting "/>
    <s v="SOC FRC Event"/>
    <d v="2018-10-31T00:00:00"/>
    <s v="Wed"/>
    <x v="9"/>
    <n v="2018"/>
    <d v="1899-12-30T11:30:00"/>
    <d v="1899-12-30T13:00:00"/>
    <s v="SOC FRC "/>
    <s v="22481 Aspan St. "/>
    <s v="Lake Forest "/>
    <s v="Catina Copete "/>
    <s v="Guadalupe Garcia/Catina Copete "/>
    <s v="Mission Hospital"/>
    <m/>
    <s v="Mission Hospital"/>
    <s v="Catina Copete "/>
    <s v="(949)234-1602"/>
    <n v="0"/>
    <n v="5"/>
    <x v="0"/>
    <m/>
  </r>
  <r>
    <x v="2"/>
    <x v="3"/>
    <x v="15"/>
    <x v="5"/>
    <s v="Introduction to Financial Health"/>
    <s v="SOC - FRC  - CEAC Group "/>
    <d v="2018-11-01T00:00:00"/>
    <s v="Thu"/>
    <x v="10"/>
    <n v="2018"/>
    <d v="1899-12-30T09:30:00"/>
    <d v="1899-12-30T10:30:00"/>
    <s v="SOC FRC "/>
    <s v="22481 Aspan St. "/>
    <s v="Lake Forest "/>
    <s v="Catina Copete "/>
    <s v="Jaime Bowley "/>
    <s v="Mission Hospital "/>
    <m/>
    <s v="The Raise Foundation "/>
    <s v="Catia Rivera "/>
    <s v="949-364-0500"/>
    <n v="0"/>
    <n v="12"/>
    <x v="0"/>
    <m/>
  </r>
  <r>
    <x v="0"/>
    <x v="0"/>
    <x v="1"/>
    <x v="3"/>
    <s v="Know the Signs "/>
    <s v="Olivewood School Readiness "/>
    <d v="2018-11-01T00:00:00"/>
    <s v="Thu"/>
    <x v="10"/>
    <m/>
    <d v="1899-12-30T09:30:00"/>
    <d v="1899-12-30T10:30:00"/>
    <s v="Olivewood Elementary School"/>
    <s v="23391 Dune Mear"/>
    <s v="Lake Forest "/>
    <s v="Catina Copete "/>
    <s v="Catina Copete "/>
    <s v="Mission Hospital "/>
    <m/>
    <s v="School Readiness"/>
    <s v="Marcela Ibañez"/>
    <s v="949-580-3372"/>
    <n v="11"/>
    <n v="11"/>
    <x v="0"/>
    <m/>
  </r>
  <r>
    <x v="2"/>
    <x v="3"/>
    <x v="5"/>
    <x v="5"/>
    <s v="Credit and Identity Theft"/>
    <s v="Los Alisos Middle School"/>
    <d v="2018-11-01T00:00:00"/>
    <s v="Thu"/>
    <x v="10"/>
    <n v="2018"/>
    <d v="1899-12-30T10:45:00"/>
    <d v="1899-12-30T11:45:00"/>
    <s v="Los Alisos Intermediate School "/>
    <s v="25171 Moor Ave"/>
    <s v="Mission Viejo"/>
    <s v="Jaime Bowley"/>
    <s v="Alejandro Hernandez"/>
    <s v="OCCU"/>
    <m/>
    <s v="Los Alisos Middle School"/>
    <s v="Ingrid Anderson"/>
    <s v="949-598-3892"/>
    <n v="0"/>
    <n v="10"/>
    <x v="3"/>
    <m/>
  </r>
  <r>
    <x v="0"/>
    <x v="0"/>
    <x v="0"/>
    <x v="0"/>
    <s v="Women Knitting "/>
    <s v="SOC FRC Event"/>
    <d v="2018-11-01T00:00:00"/>
    <s v="Thu"/>
    <x v="10"/>
    <n v="2018"/>
    <d v="1899-12-30T11:30:00"/>
    <d v="1899-12-30T13:00:00"/>
    <s v="SOC FRC "/>
    <s v="22481 Aspan St. "/>
    <s v="Lake Forest "/>
    <s v="Catina Copete "/>
    <s v="Guadalupe Garcia/Catina Copete "/>
    <s v="Mission Hospital"/>
    <m/>
    <s v="Mission Hospital"/>
    <s v="Catina Copete "/>
    <s v="(949)234-1602"/>
    <n v="7"/>
    <n v="7"/>
    <x v="0"/>
    <m/>
  </r>
  <r>
    <x v="3"/>
    <x v="10"/>
    <x v="14"/>
    <x v="27"/>
    <s v="Voter Information"/>
    <s v="SOC - FRC  - CEAC Group "/>
    <d v="2018-11-01T00:00:00"/>
    <s v="Thu"/>
    <x v="10"/>
    <n v="2018"/>
    <s v="9:30AM"/>
    <s v="10:00AM"/>
    <s v="SOC FRC "/>
    <s v="22481 Aspan St. "/>
    <s v="Lake Forest "/>
    <s v="Johanna Figueroa/Luz Peredo"/>
    <s v="Johanna Figueroa/Luz Peredo"/>
    <s v="Mission Hospital"/>
    <m/>
    <s v="Raise Foundation"/>
    <s v="Catia Rivera "/>
    <s v="949-364-0500"/>
    <n v="0"/>
    <n v="12"/>
    <x v="0"/>
    <m/>
  </r>
  <r>
    <x v="1"/>
    <x v="2"/>
    <x v="4"/>
    <x v="19"/>
    <s v="CB &amp; FRC Services Presentation"/>
    <s v="Trabuco Hills High School"/>
    <d v="2018-11-01T00:00:00"/>
    <s v="Thu"/>
    <x v="10"/>
    <n v="2018"/>
    <m/>
    <m/>
    <s v="Trabuco Hills high School"/>
    <s v="27501 Mustang Run"/>
    <s v="Mission Viejo"/>
    <s v="Jaime Bowley"/>
    <s v="Jaime Bowley"/>
    <s v="Mission Hospital"/>
    <m/>
    <s v="Trabuco Hills High School"/>
    <s v="Dorina Faz-De-Yee"/>
    <s v="949-768-1934"/>
    <m/>
    <m/>
    <x v="0"/>
    <m/>
  </r>
  <r>
    <x v="3"/>
    <x v="6"/>
    <x v="9"/>
    <x v="21"/>
    <s v="Know Your Rights "/>
    <s v="Capo Valley Head Start "/>
    <d v="2018-11-05T00:00:00"/>
    <s v="Mon"/>
    <x v="10"/>
    <n v="2018"/>
    <d v="1899-12-30T08:00:00"/>
    <d v="1899-12-30T09:00:00"/>
    <s v="Capo Valley Head Start "/>
    <s v="31485 El Camino Real "/>
    <s v="San Juan Capistrano "/>
    <s v="Catina Copete "/>
    <s v="Jaime and Luz "/>
    <s v="Mission Hospital "/>
    <m/>
    <s v="Capo Valley Head Start "/>
    <s v="Veronica Lewis"/>
    <s v="949-661-8029"/>
    <n v="15"/>
    <n v="15"/>
    <x v="0"/>
    <m/>
  </r>
  <r>
    <x v="3"/>
    <x v="10"/>
    <x v="14"/>
    <x v="27"/>
    <s v="Voter Information"/>
    <s v="SOC FRC Event"/>
    <d v="2018-11-05T00:00:00"/>
    <s v="Mon"/>
    <x v="10"/>
    <n v="2018"/>
    <s v="2:00PM"/>
    <s v="4:30PM"/>
    <s v="SOC FRC "/>
    <s v="22481 Aspan St. "/>
    <s v="Lake Forest "/>
    <s v="Johanna Figueroa/Luz Peredo"/>
    <s v="Johanna Figueroa/Luz Peredo"/>
    <s v="Mission Hospital"/>
    <m/>
    <s v="SOC FRC"/>
    <m/>
    <m/>
    <n v="13"/>
    <n v="13"/>
    <x v="1"/>
    <m/>
  </r>
  <r>
    <x v="0"/>
    <x v="0"/>
    <x v="0"/>
    <x v="0"/>
    <s v="Women Knitting "/>
    <s v="CHEC FRC Event"/>
    <d v="2018-11-06T00:00:00"/>
    <s v="Tue"/>
    <x v="10"/>
    <n v="2018"/>
    <d v="1899-12-30T11:00:00"/>
    <d v="1899-12-30T01:00:00"/>
    <s v="CHEC FRC "/>
    <s v="27412 Calle Arroyo"/>
    <s v="San Juan Capistrano "/>
    <s v="Catina Copete "/>
    <s v="Ethel Garcia/Catina Copete "/>
    <s v="Mission Hospital"/>
    <m/>
    <s v="Mission Hospital"/>
    <s v="Catina Copete "/>
    <s v="(949)234-1602"/>
    <n v="4"/>
    <n v="4"/>
    <x v="0"/>
    <m/>
  </r>
  <r>
    <x v="0"/>
    <x v="0"/>
    <x v="0"/>
    <x v="0"/>
    <s v="Women Knitting "/>
    <s v="SOC FRC Event"/>
    <d v="2018-11-07T00:00:00"/>
    <s v="Wed"/>
    <x v="10"/>
    <n v="2018"/>
    <d v="1899-12-30T11:30:00"/>
    <d v="1899-12-30T13:00:00"/>
    <s v="SOC FRC "/>
    <s v="Mission Viejo"/>
    <s v="Lake Forest "/>
    <s v="Catina Copete "/>
    <s v="Catina Copete "/>
    <s v="Mission Hospital"/>
    <m/>
    <s v="Mission Hospital"/>
    <s v="Catina Copete "/>
    <s v="(949)234-1602"/>
    <n v="3"/>
    <n v="3"/>
    <x v="0"/>
    <m/>
  </r>
  <r>
    <x v="1"/>
    <x v="2"/>
    <x v="4"/>
    <x v="4"/>
    <s v="CPR Class "/>
    <s v="SOC FRC Event"/>
    <d v="2018-11-07T00:00:00"/>
    <s v="Wed"/>
    <x v="10"/>
    <n v="2018"/>
    <d v="1899-12-30T17:30:00"/>
    <d v="1899-12-30T19:30:00"/>
    <s v="SOC FRC "/>
    <s v="22481 Aspan St. "/>
    <s v="Lake Forest "/>
    <s v="Catina Copete "/>
    <s v="Tony Zamudio "/>
    <s v="American Red Cross "/>
    <s v="949.241.6805"/>
    <s v="Mission Hospital "/>
    <s v="Catina Copete "/>
    <s v="(949)234-1602"/>
    <m/>
    <m/>
    <x v="0"/>
    <m/>
  </r>
  <r>
    <x v="2"/>
    <x v="3"/>
    <x v="5"/>
    <x v="28"/>
    <s v="Introduction to Financial Health Part II"/>
    <s v="La Paz Intermediate School "/>
    <d v="2018-11-08T00:00:00"/>
    <s v="Thu"/>
    <x v="10"/>
    <n v="2018"/>
    <d v="1899-12-30T08:30:00"/>
    <d v="1899-12-30T10:30:00"/>
    <s v="La Paz Intermediate School "/>
    <s v="25151 Pradera Dr."/>
    <s v="Mission Viejo "/>
    <s v="Catina Copete "/>
    <s v="Catina Copete "/>
    <s v="Mission Hospital"/>
    <m/>
    <s v="La Paz Intermediate School "/>
    <s v="Martha Hernandez"/>
    <s v="949-830-1720"/>
    <n v="4"/>
    <n v="4"/>
    <x v="0"/>
    <m/>
  </r>
  <r>
    <x v="0"/>
    <x v="0"/>
    <x v="0"/>
    <x v="0"/>
    <s v="Women Knitting "/>
    <s v="SOC FRC Event"/>
    <d v="2018-11-08T00:00:00"/>
    <s v="Thu"/>
    <x v="10"/>
    <n v="2018"/>
    <d v="1899-12-30T11:30:00"/>
    <d v="1899-12-30T13:00:00"/>
    <s v="SOC FRC "/>
    <s v="22481 Aspan St. "/>
    <s v="Lake Forest "/>
    <s v="Catina Copete "/>
    <s v="Catina Copete "/>
    <s v="Mission Hospital"/>
    <m/>
    <s v="Mission Hospital"/>
    <s v="Catina Copete "/>
    <s v="(949)234-1602"/>
    <n v="5"/>
    <n v="5"/>
    <x v="0"/>
    <m/>
  </r>
  <r>
    <x v="0"/>
    <x v="0"/>
    <x v="1"/>
    <x v="3"/>
    <s v="Know the Signs "/>
    <s v="Los Alisos Intermediate - School Readiness "/>
    <d v="2018-11-09T00:00:00"/>
    <s v="Fri"/>
    <x v="10"/>
    <m/>
    <d v="1899-12-30T09:30:00"/>
    <d v="1899-12-30T10:30:00"/>
    <s v="Los Alisos Intermediate School "/>
    <s v="25171 Moor Ave"/>
    <s v="Mission Viejo"/>
    <s v="Catina Copete "/>
    <s v="Catina Copete "/>
    <s v="Mission Hospital "/>
    <m/>
    <s v="School Readiness"/>
    <s v="Marcela Ibañez"/>
    <s v="949-580-3372"/>
    <n v="10"/>
    <n v="10"/>
    <x v="0"/>
    <m/>
  </r>
  <r>
    <x v="1"/>
    <x v="2"/>
    <x v="4"/>
    <x v="29"/>
    <s v="Flu Clinic - FRC services "/>
    <s v="Mission Basilica  "/>
    <d v="2018-11-11T00:00:00"/>
    <s v="Sun"/>
    <x v="10"/>
    <n v="2018"/>
    <d v="1899-12-30T10:30:00"/>
    <d v="1899-12-30T15:30:00"/>
    <s v="Mission Basilica "/>
    <s v="31520 Camino Capistrano "/>
    <s v="San Juan Capistrano "/>
    <s v="Maria Ayala/Jaime Bowley "/>
    <s v="Catina Copete "/>
    <s v="Mission Hospital "/>
    <m/>
    <s v="Mission Basilica"/>
    <s v="Maria Ayala "/>
    <s v="949-234-1003"/>
    <n v="65"/>
    <n v="65"/>
    <x v="0"/>
    <m/>
  </r>
  <r>
    <x v="3"/>
    <x v="10"/>
    <x v="16"/>
    <x v="30"/>
    <s v="Mission Basilica Immigration Ministry"/>
    <s v="Mission Basilica  "/>
    <d v="2018-11-12T00:00:00"/>
    <s v="Mon"/>
    <x v="10"/>
    <n v="2018"/>
    <d v="1899-12-30T19:00:00"/>
    <d v="1899-12-30T20:30:00"/>
    <s v="Mission Basilica "/>
    <s v="31520 Camino Capistrano "/>
    <s v="San Juan Capistrano "/>
    <s v="Johanna/Eduardo"/>
    <s v="Johanna/Eduardo"/>
    <s v="Mission Hospital "/>
    <m/>
    <s v="Mission Basilica"/>
    <s v="Sue Connor"/>
    <s v="949-622-2600"/>
    <n v="19"/>
    <n v="2"/>
    <x v="0"/>
    <m/>
  </r>
  <r>
    <x v="0"/>
    <x v="0"/>
    <x v="0"/>
    <x v="0"/>
    <s v="Women Knitting "/>
    <s v="CHEC FRC Event"/>
    <d v="2018-11-13T00:00:00"/>
    <s v="Tue"/>
    <x v="10"/>
    <n v="2018"/>
    <d v="1899-12-30T11:00:00"/>
    <d v="1899-12-30T01:00:00"/>
    <s v="CHEC FRC "/>
    <s v="27412 Calle Arroyo"/>
    <s v="San Juan Capistrano "/>
    <s v="Catina Copete "/>
    <s v="Ethel Garcia/Catina Copete "/>
    <s v="Mission Hospital"/>
    <m/>
    <s v="Mission Hospital"/>
    <s v="Catina Copete "/>
    <s v="(949)234-1602"/>
    <n v="0"/>
    <n v="7"/>
    <x v="0"/>
    <m/>
  </r>
  <r>
    <x v="1"/>
    <x v="2"/>
    <x v="7"/>
    <x v="19"/>
    <m/>
    <s v="Marco Forster Middle School "/>
    <d v="2018-11-13T00:00:00"/>
    <s v="Tue"/>
    <x v="10"/>
    <n v="2018"/>
    <d v="1899-12-30T18:00:00"/>
    <d v="1899-12-30T19:00:00"/>
    <s v="Marco Forster Middle School "/>
    <s v="25601 Camino Del Avion "/>
    <s v="San Juan Capistrano "/>
    <s v="Catina Copete "/>
    <s v="Catina Copete "/>
    <s v="Mission Hospital "/>
    <m/>
    <s v="Marco Forster Middle School "/>
    <s v="Zonia Martinez"/>
    <s v="949-234-5907"/>
    <n v="32"/>
    <n v="32"/>
    <x v="0"/>
    <m/>
  </r>
  <r>
    <x v="0"/>
    <x v="0"/>
    <x v="0"/>
    <x v="0"/>
    <s v="Women Knitting "/>
    <s v="SOC FRC Event"/>
    <d v="2018-11-14T00:00:00"/>
    <s v="Wed"/>
    <x v="10"/>
    <n v="2018"/>
    <d v="1899-12-30T11:30:00"/>
    <d v="1899-12-30T13:00:00"/>
    <s v="SOC FRC "/>
    <s v="22481 Aspan St. "/>
    <s v="Lake Forest "/>
    <s v="Catina Copete "/>
    <s v="Catina Copete "/>
    <s v="Mission Hospital"/>
    <m/>
    <s v="Mission Hospital"/>
    <s v="Catina Copete "/>
    <s v="(949)234-1602"/>
    <n v="0"/>
    <n v="6"/>
    <x v="0"/>
    <m/>
  </r>
  <r>
    <x v="0"/>
    <x v="0"/>
    <x v="0"/>
    <x v="0"/>
    <s v="Women Knitting "/>
    <s v="SOC FRC Event"/>
    <d v="2018-11-15T00:00:00"/>
    <s v="Thu"/>
    <x v="10"/>
    <n v="2018"/>
    <d v="1899-12-30T11:30:00"/>
    <d v="1899-12-30T13:00:00"/>
    <s v="SOC FRC "/>
    <s v="22481 Aspan St. "/>
    <s v="Lake Forest "/>
    <s v="Catina Copete "/>
    <s v="Maria Peralta/Catina Copete "/>
    <s v="Mission Hospital"/>
    <m/>
    <s v="Mission Hospital"/>
    <s v="Catina Copete "/>
    <s v="(949)234-1602"/>
    <n v="0"/>
    <n v="4"/>
    <x v="0"/>
    <m/>
  </r>
  <r>
    <x v="3"/>
    <x v="6"/>
    <x v="13"/>
    <x v="25"/>
    <s v="Impact of Public Charge Rule"/>
    <m/>
    <d v="2018-11-16T00:00:00"/>
    <s v="Fri"/>
    <x v="10"/>
    <n v="2018"/>
    <d v="1899-12-30T02:00:00"/>
    <d v="1899-12-30T15:30:00"/>
    <s v="SOC FRC "/>
    <s v="22481 Aspan St. "/>
    <s v="Lake Forest "/>
    <s v="Johanna/Eduardo"/>
    <s v="UCI Law Clinic"/>
    <s v="UCI Law Clinic"/>
    <m/>
    <s v="CLUE/OC Resiliece"/>
    <s v="Lucero Garcia"/>
    <s v="714-737-8751"/>
    <n v="6"/>
    <n v="11"/>
    <x v="1"/>
    <m/>
  </r>
  <r>
    <x v="0"/>
    <x v="0"/>
    <x v="0"/>
    <x v="0"/>
    <s v="Women Knitting "/>
    <s v="CHEC FRC Event"/>
    <d v="2018-11-20T00:00:00"/>
    <s v="Tue"/>
    <x v="10"/>
    <n v="2018"/>
    <d v="1899-12-30T11:00:00"/>
    <d v="1899-12-30T01:00:00"/>
    <s v="CHEC FRC "/>
    <s v="27412 Calle Arroyo"/>
    <s v="San Juan Capistrano "/>
    <s v="Catina Copete "/>
    <s v="Ethel Garcia/Catina Copete "/>
    <s v="Mission Hospital"/>
    <m/>
    <s v="Mission Hospital"/>
    <s v="Catina Copete "/>
    <s v="(949)234-1602"/>
    <n v="5"/>
    <n v="5"/>
    <x v="0"/>
    <m/>
  </r>
  <r>
    <x v="1"/>
    <x v="2"/>
    <x v="4"/>
    <x v="4"/>
    <s v="CPR Class "/>
    <s v="Mission CB "/>
    <d v="2018-11-20T00:00:00"/>
    <s v="Tue"/>
    <x v="10"/>
    <n v="2018"/>
    <d v="1899-12-30T17:30:00"/>
    <d v="1899-12-30T19:30:00"/>
    <s v="CHEC FRC "/>
    <s v="26726 Crown Valley Pkwy "/>
    <s v="Mission Viejo "/>
    <s v="Catina Copete "/>
    <s v="Tony Zamudio "/>
    <s v="American Red Cross "/>
    <s v="949.241.6805"/>
    <s v="Mission Hospital "/>
    <s v="Catina Copete "/>
    <s v="(949)234-1602"/>
    <m/>
    <m/>
    <x v="0"/>
    <m/>
  </r>
  <r>
    <x v="0"/>
    <x v="0"/>
    <x v="0"/>
    <x v="0"/>
    <s v="Women Knitting "/>
    <s v="SOC FRC Event"/>
    <d v="2018-11-21T00:00:00"/>
    <s v="Wed"/>
    <x v="10"/>
    <n v="2018"/>
    <d v="1899-12-30T11:30:00"/>
    <d v="1899-12-30T13:00:00"/>
    <s v="SOC FRC "/>
    <s v="22481 Aspan St. "/>
    <s v="Lake Forest "/>
    <s v="Catina Copete "/>
    <s v="Guadalupe Garcia/Catina Copete "/>
    <s v="Mission Hospital"/>
    <m/>
    <s v="Mission Hospital"/>
    <s v="Catina Copete "/>
    <s v="(949)234-1602"/>
    <n v="1"/>
    <n v="4"/>
    <x v="0"/>
    <m/>
  </r>
  <r>
    <x v="3"/>
    <x v="8"/>
    <x v="11"/>
    <x v="22"/>
    <s v="Family Reunification "/>
    <s v="Mission Basilica Immigration Ministry"/>
    <d v="2018-11-26T00:00:00"/>
    <s v="Mon"/>
    <x v="10"/>
    <n v="2018"/>
    <d v="1899-12-30T18:00:00"/>
    <d v="1899-12-30T19:00:00"/>
    <s v="Mission Basilica "/>
    <s v="31520 Camino Capistrano"/>
    <s v="San Juan Capistrano "/>
    <s v="Eduardo Moreno"/>
    <s v="Sr. Martha Ann"/>
    <s v="Mission Basilica"/>
    <m/>
    <s v="Mission Basilica"/>
    <s v="Sue Connor"/>
    <s v="949-622-2600"/>
    <n v="6"/>
    <n v="24"/>
    <x v="1"/>
    <m/>
  </r>
  <r>
    <x v="0"/>
    <x v="0"/>
    <x v="0"/>
    <x v="0"/>
    <s v="Women Knitting "/>
    <s v="CHEC FRC Event"/>
    <d v="2018-11-27T00:00:00"/>
    <s v="Tue"/>
    <x v="10"/>
    <n v="2018"/>
    <d v="1899-12-30T11:00:00"/>
    <d v="1899-12-30T01:00:00"/>
    <s v="CHEC FRC "/>
    <s v="27412 Calle Arroyo"/>
    <s v="San Juan Capistrano "/>
    <s v="Catina Copete "/>
    <s v="Ethel Garcia/Catina Copete "/>
    <s v="Mission Hospital"/>
    <m/>
    <s v="Mission Hospital"/>
    <s v="Catina Copete "/>
    <s v="(949)234-1602"/>
    <n v="0"/>
    <n v="6"/>
    <x v="0"/>
    <m/>
  </r>
  <r>
    <x v="1"/>
    <x v="2"/>
    <x v="4"/>
    <x v="4"/>
    <s v="CPR Class "/>
    <s v="CHEC FRC Event"/>
    <d v="2018-11-27T00:00:00"/>
    <s v="Tue"/>
    <x v="10"/>
    <n v="2018"/>
    <d v="1899-12-30T17:30:00"/>
    <d v="1899-12-30T19:30:00"/>
    <s v="CHEC FRC "/>
    <s v="27412 Calle Arroyo"/>
    <s v="San Juan Capistrano "/>
    <s v="Catina Copete "/>
    <s v="Tony Zamudio "/>
    <s v="American Red Cross "/>
    <s v="949.241.6805"/>
    <s v="Mission Hospital "/>
    <s v="Catina Copete "/>
    <s v="(949)234-1602"/>
    <m/>
    <m/>
    <x v="0"/>
    <m/>
  </r>
  <r>
    <x v="0"/>
    <x v="0"/>
    <x v="0"/>
    <x v="0"/>
    <s v="Women Knitting "/>
    <s v="SOC FRC Event"/>
    <d v="2018-11-28T00:00:00"/>
    <s v="Wed"/>
    <x v="10"/>
    <n v="2018"/>
    <d v="1899-12-30T11:30:00"/>
    <d v="1899-12-30T13:00:00"/>
    <s v="SOC FRC "/>
    <s v="22481 Aspan St. "/>
    <s v="Lake Forest "/>
    <s v="Catina Copete "/>
    <s v="Guadalupe Garcia/Catina Copete "/>
    <s v="Mission Hospital"/>
    <m/>
    <s v="Mission Hospital"/>
    <s v="Catina Copete "/>
    <s v="(949)234-1602"/>
    <n v="0"/>
    <n v="4"/>
    <x v="0"/>
    <m/>
  </r>
  <r>
    <x v="0"/>
    <x v="0"/>
    <x v="1"/>
    <x v="3"/>
    <s v="Know the Signs "/>
    <s v="Saddleback Valley -School Readiness "/>
    <d v="2018-11-28T00:00:00"/>
    <s v="Wed"/>
    <x v="10"/>
    <m/>
    <d v="1899-12-30T13:00:00"/>
    <d v="1899-12-30T14:00:00"/>
    <s v="Santiago Elementary School "/>
    <s v="24982 Rivendell Drive "/>
    <s v="Lake Forest "/>
    <s v="Catina Copete "/>
    <s v="Emma Barrera/Blanca Munguia "/>
    <s v="Mission Hospital "/>
    <m/>
    <s v="School Readiness"/>
    <s v="Marcela Ibañez"/>
    <s v="949-580-3372"/>
    <n v="10"/>
    <n v="10"/>
    <x v="0"/>
    <m/>
  </r>
  <r>
    <x v="1"/>
    <x v="2"/>
    <x v="4"/>
    <x v="19"/>
    <s v="CB &amp; FRC Services Presentation"/>
    <s v="Laguna Niguel Elementary School "/>
    <d v="2018-11-28T00:00:00"/>
    <s v="Wed"/>
    <x v="10"/>
    <n v="2018"/>
    <d v="1899-12-30T14:30:00"/>
    <d v="1899-12-30T15:30:00"/>
    <s v="Laguna Niguel Elementary"/>
    <s v="27922 Niguel Heights Blvd. "/>
    <s v="Laguna Niguel"/>
    <s v="Catina Copete "/>
    <s v="Catina Copete "/>
    <s v="Mission Hospital "/>
    <m/>
    <s v="Laguna Niguel Elementary"/>
    <s v="Principal "/>
    <s v="949-234-5308"/>
    <n v="0"/>
    <n v="3"/>
    <x v="0"/>
    <m/>
  </r>
  <r>
    <x v="0"/>
    <x v="0"/>
    <x v="1"/>
    <x v="3"/>
    <s v="Know the Signs "/>
    <s v="Our Lady of Fatima Church "/>
    <d v="2018-11-28T00:00:00"/>
    <s v="Wed"/>
    <x v="10"/>
    <n v="2018"/>
    <d v="1899-12-30T18:15:00"/>
    <d v="1899-12-30T19:15:00"/>
    <s v="Our Lady of Fatima Church "/>
    <s v="105 N. La Esperanza "/>
    <s v="San Clemente "/>
    <s v="Luz Peredo"/>
    <s v="Emma Barrera/Blanca Munguia "/>
    <s v="Mission Hospital "/>
    <m/>
    <s v="Our Lady of Fatima Church "/>
    <s v="Rosa Rama "/>
    <s v="949-492-4101"/>
    <n v="24"/>
    <n v="28"/>
    <x v="0"/>
    <m/>
  </r>
  <r>
    <x v="3"/>
    <x v="8"/>
    <x v="11"/>
    <x v="31"/>
    <s v="Night of Prayer for Unity"/>
    <s v="CSJ Immigration Workgroup"/>
    <d v="2018-11-29T00:00:00"/>
    <s v="Thu"/>
    <x v="10"/>
    <n v="2018"/>
    <s v="6:30PM"/>
    <s v="7:30PM"/>
    <s v="Mission Basilica"/>
    <s v="31520 Camino Capistrano "/>
    <s v="San Juan Capistrano "/>
    <s v="Eduardo, Luz, Johanna"/>
    <s v="CSJ Immigration Workgroup"/>
    <s v="CSJ Immigration Workgroup"/>
    <m/>
    <s v="Mission Basilica "/>
    <s v="Sue Connor"/>
    <s v="949-622-2600"/>
    <n v="60"/>
    <n v="120"/>
    <x v="1"/>
    <m/>
  </r>
  <r>
    <x v="1"/>
    <x v="2"/>
    <x v="4"/>
    <x v="19"/>
    <s v="CB &amp; FRC Services Presentation"/>
    <s v="Evelyn Lobo Villegas Head Start "/>
    <d v="2018-11-29T00:00:00"/>
    <s v="Thu"/>
    <x v="10"/>
    <n v="2018"/>
    <d v="1899-12-30T08:15:00"/>
    <d v="1899-12-30T09:15:00"/>
    <s v="Evelyn Lobo Villegas"/>
    <m/>
    <s v="San Juan Capistrano "/>
    <s v="Catina Copete "/>
    <s v="Catina Copete "/>
    <s v="Mission Hospital "/>
    <m/>
    <s v="Head Start "/>
    <s v="Aurora Hernandez"/>
    <s v="949-661-5243"/>
    <n v="8"/>
    <n v="8"/>
    <x v="0"/>
    <m/>
  </r>
  <r>
    <x v="0"/>
    <x v="0"/>
    <x v="0"/>
    <x v="0"/>
    <s v="Women Knitting "/>
    <s v="SOC FRC Event"/>
    <d v="2018-11-29T00:00:00"/>
    <s v="Thu"/>
    <x v="10"/>
    <n v="2018"/>
    <d v="1899-12-30T11:30:00"/>
    <d v="1899-12-30T13:00:00"/>
    <s v="SOC FRC "/>
    <s v="22481 Aspan St. "/>
    <s v="Lake Forest "/>
    <s v="Catina Copete "/>
    <s v="Guadalupe Garcia/Catina Copete "/>
    <s v="Mission Hospital"/>
    <m/>
    <s v="Mission Hospital"/>
    <s v="Catina Copete "/>
    <s v="(949)234-1602"/>
    <n v="2"/>
    <n v="5"/>
    <x v="0"/>
    <m/>
  </r>
  <r>
    <x v="2"/>
    <x v="3"/>
    <x v="5"/>
    <x v="5"/>
    <s v="Financial Literacy"/>
    <s v="Capo Valley Head Start "/>
    <d v="2018-12-03T00:00:00"/>
    <s v="Mon"/>
    <x v="11"/>
    <n v="2018"/>
    <d v="1899-12-30T08:00:00"/>
    <d v="1899-12-30T09:00:00"/>
    <s v="Capo Valley Head Start "/>
    <s v="31485 El Camino Real "/>
    <s v="San Juan Capistrano "/>
    <s v="Catina Copete "/>
    <s v="Jaime and Luz "/>
    <s v="Mission Hospital "/>
    <m/>
    <s v="Capo Valley Head Start "/>
    <s v="Veronica Lewis"/>
    <s v="949-661-8029"/>
    <n v="0"/>
    <n v="18"/>
    <x v="0"/>
    <m/>
  </r>
  <r>
    <x v="0"/>
    <x v="0"/>
    <x v="0"/>
    <x v="0"/>
    <s v="Women Knitting "/>
    <s v="CHEC FRC Event"/>
    <d v="2018-12-04T00:00:00"/>
    <s v="Tue"/>
    <x v="11"/>
    <n v="2018"/>
    <d v="1899-12-30T11:00:00"/>
    <d v="1899-12-30T01:00:00"/>
    <s v="CHEC FRC "/>
    <s v="27412 Calle Arroyo"/>
    <s v="San Juan Capistrano "/>
    <s v="Catina Copete "/>
    <s v="Ethel Garcia/Catina Copete "/>
    <s v="Mission Hospital"/>
    <m/>
    <s v="Mission Hospital"/>
    <s v="Catina Copete "/>
    <s v="(949)234-1602"/>
    <n v="0"/>
    <n v="6"/>
    <x v="0"/>
    <m/>
  </r>
  <r>
    <x v="2"/>
    <x v="11"/>
    <x v="17"/>
    <x v="32"/>
    <s v="Exploration of Public Health and Higher Education"/>
    <s v="Hispanic Career Club"/>
    <d v="2018-12-04T00:00:00"/>
    <s v="Tue"/>
    <x v="11"/>
    <n v="2018"/>
    <s v="12:15PM"/>
    <s v="1:00PM"/>
    <s v="San Juan Hills High School"/>
    <s v="229211 Stallion Ridge"/>
    <s v="San Juan Capistrano "/>
    <s v="Johanna Figueroa"/>
    <s v="Johanna Figueroa"/>
    <s v="Mission Hospital"/>
    <m/>
    <s v="San Juan Hills High School"/>
    <s v="Lorena Perez Sanchez"/>
    <m/>
    <n v="28"/>
    <n v="28"/>
    <x v="1"/>
    <m/>
  </r>
  <r>
    <x v="1"/>
    <x v="2"/>
    <x v="4"/>
    <x v="4"/>
    <s v="CPR Class "/>
    <s v="SOC FRC Event"/>
    <d v="2018-12-05T00:00:00"/>
    <s v="Wed"/>
    <x v="11"/>
    <n v="2018"/>
    <d v="1899-12-30T17:30:00"/>
    <d v="1899-12-30T19:30:00"/>
    <s v="SOC FRC "/>
    <s v="22481 Aspan St. "/>
    <s v="Lake Forest "/>
    <s v="Catina Copete "/>
    <s v="Tony Zamudio "/>
    <s v="American Red Cross "/>
    <s v="949.241.6805"/>
    <s v="Mission Hospital "/>
    <s v="Catina Copete "/>
    <s v="(949)234-1602"/>
    <m/>
    <m/>
    <x v="0"/>
    <m/>
  </r>
  <r>
    <x v="3"/>
    <x v="6"/>
    <x v="9"/>
    <x v="21"/>
    <s v="Know Your Rights &amp; Family Preparedness Plan "/>
    <s v="Marblehead Elementary schooL"/>
    <d v="2018-12-05T00:00:00"/>
    <s v="Wed"/>
    <x v="11"/>
    <n v="2018"/>
    <d v="1899-12-30T18:00:00"/>
    <d v="1899-12-30T19:00:00"/>
    <s v="Marblehead  Elmentary School "/>
    <s v="2410 Via Turqueza"/>
    <s v="San Clemente"/>
    <s v="Catina Copete "/>
    <s v="Catina Copete "/>
    <s v="Mission Hospital "/>
    <m/>
    <s v="Marblehead Elementary School "/>
    <s v="Nancy Reyes "/>
    <s v="949-234-5339"/>
    <n v="8"/>
    <n v="8"/>
    <x v="0"/>
    <m/>
  </r>
  <r>
    <x v="0"/>
    <x v="0"/>
    <x v="0"/>
    <x v="0"/>
    <s v="Women Knitting "/>
    <s v="SOC FRC Event"/>
    <d v="2018-12-06T00:00:00"/>
    <s v="Thu"/>
    <x v="11"/>
    <n v="2018"/>
    <d v="1899-12-30T11:30:00"/>
    <d v="1899-12-30T13:00:00"/>
    <s v="SOC FRC "/>
    <s v="22481 Aspan St. "/>
    <s v="Lake Forest "/>
    <s v="Catina Copete "/>
    <s v="Guadalupe Garcia/Catina Copete "/>
    <s v="Mission Hospital"/>
    <m/>
    <s v="Mission Hospital"/>
    <s v="Catina Copete "/>
    <s v="(949)234-1602"/>
    <n v="0"/>
    <n v="5"/>
    <x v="0"/>
    <m/>
  </r>
  <r>
    <x v="2"/>
    <x v="3"/>
    <x v="15"/>
    <x v="5"/>
    <s v="Introduction to Financial Health Part II"/>
    <s v="SOC FRC Event"/>
    <d v="2018-12-06T00:00:00"/>
    <s v="Thu"/>
    <x v="11"/>
    <n v="2018"/>
    <d v="1899-12-30T09:00:00"/>
    <d v="1899-12-30T10:00:00"/>
    <s v="SOC FRC "/>
    <s v="22481 Aspan St. "/>
    <s v="Lake Forest "/>
    <s v="Jaime Bowley"/>
    <s v="Jaime Bowley"/>
    <s v="Mission Hospital"/>
    <m/>
    <s v="Mission Hospital"/>
    <s v="Catia Rivera "/>
    <s v="949-364-0500"/>
    <n v="10"/>
    <n v="10"/>
    <x v="0"/>
    <m/>
  </r>
  <r>
    <x v="1"/>
    <x v="2"/>
    <x v="4"/>
    <x v="19"/>
    <s v="CB &amp; FRC Services Presentation"/>
    <s v="Second Baptist Church"/>
    <d v="2018-12-09T00:00:00"/>
    <s v="Sun"/>
    <x v="11"/>
    <n v="2018"/>
    <s v="9:00AM"/>
    <s v="11:30AM"/>
    <s v="Second Baptist Church"/>
    <s v="22600 Lambert St. "/>
    <s v="Lake Forest "/>
    <s v="Johanna Figueroa/Luz Peredo"/>
    <s v="Johanna Figueroa/Luz Peredo"/>
    <s v="Mission Hospital"/>
    <m/>
    <s v="Second Baptist Church"/>
    <s v="Vanessa "/>
    <s v="949-280-4510"/>
    <n v="53"/>
    <n v="53"/>
    <x v="1"/>
    <m/>
  </r>
  <r>
    <x v="3"/>
    <x v="6"/>
    <x v="13"/>
    <x v="25"/>
    <s v="Introduction to the OC Rapid Response Network "/>
    <s v="CLUE Event"/>
    <d v="2018-12-10T00:00:00"/>
    <s v="Mon"/>
    <x v="11"/>
    <n v="2018"/>
    <d v="1899-12-30T18:00:00"/>
    <d v="1899-12-30T20:00:00"/>
    <s v="Our Savior's Lutheran Church"/>
    <s v="200 Avenida San Pablo"/>
    <s v="San Clemente"/>
    <s v="Eduardo Moreno"/>
    <s v="Roberto Herrera"/>
    <s v="OC Resilience"/>
    <m/>
    <s v="CLUE/OC Resiliece"/>
    <s v="Lucero Garcia"/>
    <s v="714-737-8751"/>
    <n v="4"/>
    <n v="12"/>
    <x v="1"/>
    <m/>
  </r>
  <r>
    <x v="3"/>
    <x v="6"/>
    <x v="9"/>
    <x v="21"/>
    <s v="Know Your Rights &amp; Family Preparedness Plan "/>
    <s v="Ambuehl Elementary School "/>
    <d v="2018-12-11T00:00:00"/>
    <s v="Tue"/>
    <x v="11"/>
    <n v="2018"/>
    <d v="1899-12-30T13:00:00"/>
    <d v="1899-12-30T14:00:00"/>
    <s v="Ambuehl Elementary School "/>
    <s v="28001 San Juan Creek Rd. "/>
    <s v="San Juan Capistrano "/>
    <s v="Catina Copete "/>
    <s v="Catina Copete "/>
    <s v="Mission Hospital "/>
    <m/>
    <s v="Ambuehl School "/>
    <s v="Carmen Ortega,Bilingual Community Liaison"/>
    <s v="949-661-0400"/>
    <n v="11"/>
    <n v="11"/>
    <x v="0"/>
    <m/>
  </r>
  <r>
    <x v="0"/>
    <x v="0"/>
    <x v="0"/>
    <x v="0"/>
    <s v="Women Knitting "/>
    <s v="CHEC FRC Event"/>
    <d v="2018-12-11T00:00:00"/>
    <s v="Tue"/>
    <x v="11"/>
    <n v="2018"/>
    <d v="1899-12-30T11:00:00"/>
    <d v="1899-12-30T01:00:00"/>
    <s v="CHEC FRC "/>
    <s v="27412 Calle Arroyo"/>
    <s v="San Juan Capistrano "/>
    <s v="Catina Copete "/>
    <s v="Ethel Garcia/Catina Copete "/>
    <s v="Mission Hospital"/>
    <m/>
    <s v="Mission Hospital"/>
    <s v="Catina Copete "/>
    <s v="(949)234-1602"/>
    <n v="0"/>
    <n v="7"/>
    <x v="0"/>
    <m/>
  </r>
  <r>
    <x v="3"/>
    <x v="6"/>
    <x v="9"/>
    <x v="21"/>
    <s v="FRC Services and Family Preparedness plan"/>
    <s v="Gates Elementary School"/>
    <d v="2018-12-11T00:00:00"/>
    <s v="Tue"/>
    <x v="11"/>
    <n v="2018"/>
    <d v="1899-12-30T08:30:00"/>
    <d v="1899-12-30T10:00:00"/>
    <s v="Gates Elementary School"/>
    <s v="23882 Landisview Avenue"/>
    <s v="Lake Forest "/>
    <s v="Jaime Bowley"/>
    <s v="Jaime Bowley"/>
    <s v="Mission Hospital"/>
    <m/>
    <s v="Gates Elementary"/>
    <s v="Sonia Arreola"/>
    <s v="949-837-2260"/>
    <n v="30"/>
    <n v="0"/>
    <x v="0"/>
    <m/>
  </r>
  <r>
    <x v="0"/>
    <x v="0"/>
    <x v="0"/>
    <x v="0"/>
    <s v="Women Knitting "/>
    <s v="SOC FRC Event"/>
    <d v="2018-12-13T00:00:00"/>
    <s v="Thu"/>
    <x v="11"/>
    <n v="2018"/>
    <d v="1899-12-30T11:30:00"/>
    <d v="1899-12-30T13:00:00"/>
    <s v="SOC FRC "/>
    <s v="22481 Aspan St. "/>
    <s v="Lake Forest "/>
    <s v="Catina Copete "/>
    <s v="Guadalupe Garcia/Catina Copete "/>
    <s v="Mission Hospital"/>
    <m/>
    <s v="Mission Hospital"/>
    <s v="Catina Copete "/>
    <s v="(949)234-1602"/>
    <n v="2"/>
    <n v="7"/>
    <x v="0"/>
    <m/>
  </r>
  <r>
    <x v="0"/>
    <x v="0"/>
    <x v="0"/>
    <x v="0"/>
    <s v="Women Knitting "/>
    <s v="CHEC FRC Event"/>
    <d v="2018-12-18T00:00:00"/>
    <s v="Tue"/>
    <x v="11"/>
    <n v="2018"/>
    <d v="1899-12-30T11:00:00"/>
    <d v="1899-12-30T01:00:00"/>
    <s v="CHEC FRC "/>
    <s v="27412 Calle Arroyo"/>
    <s v="San Juan Capistrano "/>
    <s v="Catina Copete "/>
    <s v="Ethel Garcia/Catina Copete "/>
    <s v="Mission Hospital"/>
    <m/>
    <s v="Mission Hospital"/>
    <s v="Catina Copete "/>
    <s v="(949)234-1602"/>
    <n v="1"/>
    <n v="8"/>
    <x v="0"/>
    <m/>
  </r>
  <r>
    <x v="1"/>
    <x v="2"/>
    <x v="4"/>
    <x v="4"/>
    <s v="CPR Class "/>
    <s v="CHEC FRC Event"/>
    <d v="2018-12-18T00:00:00"/>
    <s v="Tue"/>
    <x v="11"/>
    <n v="2018"/>
    <d v="1899-12-30T17:30:00"/>
    <d v="1899-12-30T19:30:00"/>
    <s v="CHEC FRC "/>
    <s v="27412 Calle Arroyo"/>
    <s v="San Juan Capistrano "/>
    <s v="Catina Copete "/>
    <s v="Tony Zamudio "/>
    <s v="American Red Cross "/>
    <s v="949.241.6805"/>
    <s v="Mission Hospital "/>
    <s v="Catina Copete "/>
    <s v="(949)234-1602"/>
    <m/>
    <m/>
    <x v="0"/>
    <m/>
  </r>
  <r>
    <x v="0"/>
    <x v="0"/>
    <x v="1"/>
    <x v="33"/>
    <s v="Concientizacion de la Salud Mental "/>
    <s v="Our Lady of Fatima Church "/>
    <d v="2018-12-19T00:00:00"/>
    <s v="Wed"/>
    <x v="11"/>
    <n v="2018"/>
    <d v="1899-12-30T18:15:00"/>
    <d v="1899-12-30T19:15:00"/>
    <s v="Our Lady of Fatima Church "/>
    <s v="105 N. La Esperanza "/>
    <s v="San Clemente "/>
    <s v="Luz Peredo"/>
    <s v="Johanna Figueroa/Luz Peredo"/>
    <s v="Mission Hospital "/>
    <m/>
    <s v="Our Lady of Fatima Church "/>
    <s v="Rosa Rama "/>
    <s v="949-492-4101"/>
    <n v="10"/>
    <n v="10"/>
    <x v="0"/>
    <m/>
  </r>
  <r>
    <x v="0"/>
    <x v="0"/>
    <x v="0"/>
    <x v="0"/>
    <s v="Women Knitting "/>
    <s v="SOC FRC Event"/>
    <d v="2018-12-20T00:00:00"/>
    <s v="Thu"/>
    <x v="11"/>
    <n v="2018"/>
    <d v="1899-12-30T11:30:00"/>
    <d v="1899-12-30T13:00:00"/>
    <s v="SOC FRC "/>
    <s v="22481 Aspan St. "/>
    <s v="Lake Forest "/>
    <s v="Catina Copete "/>
    <s v="Guadalupe Garcia "/>
    <s v="Mission Hospital"/>
    <m/>
    <s v="Mission Hospital"/>
    <s v="Catina Copete "/>
    <s v="(949)234-1602"/>
    <n v="1"/>
    <n v="9"/>
    <x v="0"/>
    <m/>
  </r>
  <r>
    <x v="2"/>
    <x v="3"/>
    <x v="5"/>
    <x v="5"/>
    <s v="Introduction to Financial Health"/>
    <s v="Evelyn Lobo Villegas Head Start"/>
    <d v="2018-12-20T00:00:00"/>
    <s v="Thu"/>
    <x v="11"/>
    <n v="2018"/>
    <d v="1899-12-30T08:30:00"/>
    <d v="1899-12-30T09:30:00"/>
    <s v="Evelyn Lobo Villegas"/>
    <s v="32204 Del Obispo St."/>
    <s v="San Juan Capistrano "/>
    <s v="Jaime Bowley"/>
    <s v="Jaime Bowley"/>
    <s v="Mission Hospital"/>
    <m/>
    <s v="Evelyn Lobo Head Start"/>
    <s v="Aurora Hernandez"/>
    <s v="949-661-5243"/>
    <n v="0"/>
    <n v="7"/>
    <x v="0"/>
    <m/>
  </r>
  <r>
    <x v="3"/>
    <x v="6"/>
    <x v="9"/>
    <x v="21"/>
    <s v="Know Your Rights"/>
    <s v="SOC - FRC  - CEAC Group "/>
    <d v="2019-01-03T00:00:00"/>
    <s v="Thu"/>
    <x v="0"/>
    <n v="2019"/>
    <s v="9:30AM"/>
    <s v="10:30AM"/>
    <s v="SOC FRC "/>
    <s v="22481 Aspan St. "/>
    <s v="Lake Forest "/>
    <s v="Johanna Figueroa"/>
    <s v="Johanna Figueroa"/>
    <s v="Mission Hospital"/>
    <s v="714-474-1254"/>
    <s v="The Raise Foundation "/>
    <s v="Catia Rivera "/>
    <s v="949-364-0500"/>
    <n v="0"/>
    <n v="7"/>
    <x v="0"/>
    <m/>
  </r>
  <r>
    <x v="2"/>
    <x v="3"/>
    <x v="5"/>
    <x v="5"/>
    <s v="Money Management and Budgeting"/>
    <s v="Our Lady of Fatima Church "/>
    <d v="2019-01-09T00:00:00"/>
    <s v="Wed"/>
    <x v="0"/>
    <n v="2019"/>
    <s v="6:15PM"/>
    <s v="7:15PM"/>
    <s v="Our Lady of Fatima Church "/>
    <s v="105 N. La Esperanza "/>
    <s v="San Clemente "/>
    <s v="Johanna Figueroa/Luz Peredo"/>
    <s v="Sahara Garcia"/>
    <s v="Neighbor Works "/>
    <s v="714-408-9333"/>
    <s v="Our Lady of Fatima Church "/>
    <s v="Rosa Rama "/>
    <s v="949-492-4101"/>
    <m/>
    <m/>
    <x v="0"/>
    <m/>
  </r>
  <r>
    <x v="3"/>
    <x v="6"/>
    <x v="13"/>
    <x v="25"/>
    <s v="OC Rapid Response Skill Building Training #1"/>
    <s v="CLUE Event"/>
    <d v="2019-01-14T00:00:00"/>
    <s v="Mon"/>
    <x v="0"/>
    <n v="2019"/>
    <d v="1899-12-30T18:00:00"/>
    <d v="1899-12-30T20:00:00"/>
    <s v="Mission Conference Center "/>
    <s v="26726 Crown Valley Pkwy"/>
    <s v="Mission Viejo"/>
    <s v="Johanna/Eduardo"/>
    <s v="Roberto Herrera"/>
    <s v="OC Resilience"/>
    <m/>
    <s v="CLUE/OC Resiliece"/>
    <s v="Lucero Garcia"/>
    <s v="714-737-8751"/>
    <m/>
    <m/>
    <x v="1"/>
    <m/>
  </r>
  <r>
    <x v="2"/>
    <x v="3"/>
    <x v="5"/>
    <x v="5"/>
    <s v="One-on-One Financial Coaching"/>
    <s v="Evelyn Lobo Villegas Head Start"/>
    <d v="2019-01-17T00:00:00"/>
    <s v="Thu"/>
    <x v="0"/>
    <n v="2019"/>
    <s v="8:30AM"/>
    <s v="10:30AM"/>
    <s v="Evelyn Lobo Villegas"/>
    <s v="32204 Del Obispo St."/>
    <s v="San Juan Capistrano "/>
    <s v="Johanna Figueroa"/>
    <s v="Nghi Trang"/>
    <s v="Operation Hope"/>
    <s v="714-325-2734"/>
    <s v="Evelyn Lobo Head Start"/>
    <s v="Aurora Hernandez"/>
    <s v="949-661-5243"/>
    <m/>
    <m/>
    <x v="0"/>
    <m/>
  </r>
  <r>
    <x v="1"/>
    <x v="2"/>
    <x v="4"/>
    <x v="19"/>
    <s v="CB &amp; FRC Services Presentation"/>
    <s v="OC Read Speaker Series"/>
    <d v="2019-01-24T00:00:00"/>
    <s v="Thu"/>
    <x v="0"/>
    <n v="2019"/>
    <s v="12:00PM"/>
    <s v="1:00PM"/>
    <s v="El Toro Libarary"/>
    <s v="24672 Raymond Way"/>
    <s v="Lake Forest "/>
    <s v="Johanna Figueroa"/>
    <s v="Johanna Figueroa/Joe Alvarez"/>
    <s v="Mission Hospital"/>
    <s v="714-474-1254"/>
    <s v="OC Public Libraries"/>
    <s v="Rebecca Braun"/>
    <s v="714-566-3070"/>
    <m/>
    <m/>
    <x v="1"/>
    <m/>
  </r>
  <r>
    <x v="1"/>
    <x v="2"/>
    <x v="4"/>
    <x v="19"/>
    <s v="CB &amp; FRC Services Presentation"/>
    <s v="Faro Church"/>
    <d v="2019-01-28T00:00:00"/>
    <s v="Mon"/>
    <x v="0"/>
    <n v="2019"/>
    <s v="6:30PM"/>
    <s v="7:30PM"/>
    <s v="Faro Church"/>
    <s v="15 Spectrum Pointe Dr. "/>
    <s v="Lake Forest "/>
    <s v="Johanna Figueroa/Luz Peredo"/>
    <s v="Johanna Figueroa"/>
    <s v="Mission Hospital"/>
    <m/>
    <s v="Faro Church"/>
    <s v="Mauricio Escobar"/>
    <s v="949-525-5204"/>
    <m/>
    <m/>
    <x v="0"/>
    <m/>
  </r>
  <r>
    <x v="3"/>
    <x v="6"/>
    <x v="13"/>
    <x v="25"/>
    <s v="OC Rapid Response Skill Building Training #2"/>
    <s v="CLUE Event"/>
    <d v="2019-01-28T00:00:00"/>
    <s v="Mon"/>
    <x v="0"/>
    <n v="2019"/>
    <d v="1899-12-30T18:00:00"/>
    <d v="1899-12-30T20:00:00"/>
    <s v="Mission Conference Center "/>
    <s v="26726 Crown Valley Pkwy"/>
    <s v="Mission Viejo"/>
    <s v="Johanna/Eduardo"/>
    <s v="Roberto Herrera"/>
    <s v="OC Resilience"/>
    <m/>
    <s v="CLUE/OC Resiliece"/>
    <s v="Lucero Garcia"/>
    <s v="714-737-8751"/>
    <m/>
    <m/>
    <x v="1"/>
    <m/>
  </r>
  <r>
    <x v="2"/>
    <x v="3"/>
    <x v="5"/>
    <x v="5"/>
    <s v="Credit and Identity Theft"/>
    <s v="Our Lady of Fatima Church "/>
    <d v="2019-01-30T00:00:00"/>
    <s v="Wed"/>
    <x v="0"/>
    <n v="2019"/>
    <s v="6:15PM"/>
    <s v="7:15PM"/>
    <s v="Our Lady of Fatima Church "/>
    <s v="105 N. La Esperanza "/>
    <s v="San Clemente "/>
    <s v="Johanna Figueroa/Luz Peredo"/>
    <s v="Sahara Garcia"/>
    <s v="Neighbor Works "/>
    <s v="714-408-9333"/>
    <s v="Our Lady of Fatima Church "/>
    <s v="Rosa Rama "/>
    <s v="949-492-4101"/>
    <m/>
    <m/>
    <x v="0"/>
    <m/>
  </r>
  <r>
    <x v="3"/>
    <x v="6"/>
    <x v="13"/>
    <x v="25"/>
    <s v="OC Rapid Response Skill Building Training #3"/>
    <s v="CLUE Event"/>
    <d v="2019-02-04T00:00:00"/>
    <s v="Mon"/>
    <x v="1"/>
    <n v="2019"/>
    <d v="1899-12-30T18:00:00"/>
    <d v="1899-12-30T20:00:00"/>
    <s v="Mission Conference Center "/>
    <s v="26726 Crown Valley Pkwy"/>
    <s v="Mission Viejo"/>
    <s v="Johanna/Eduardo"/>
    <s v="Roberto Herrera"/>
    <s v="OC Resilience"/>
    <m/>
    <s v="CLUE/OC Resiliece"/>
    <s v="Lucero Garcia"/>
    <s v="714-737-8751"/>
    <m/>
    <m/>
    <x v="1"/>
    <m/>
  </r>
  <r>
    <x v="0"/>
    <x v="0"/>
    <x v="1"/>
    <x v="33"/>
    <s v="Concientizacion de la Salud Mental "/>
    <s v="SOC - FRC  - CEAC Group "/>
    <d v="2019-02-07T00:00:00"/>
    <s v="Thu"/>
    <x v="1"/>
    <n v="2019"/>
    <s v="9:30AM"/>
    <s v="10:30AM"/>
    <s v="SOC FRC "/>
    <s v="22481 Aspan St. "/>
    <s v="Lake Forest "/>
    <s v="Johanna Figueroa"/>
    <s v="Johanna Figueroa"/>
    <s v="Mission Hospital"/>
    <s v="714-474-1254"/>
    <s v="The Raise Foundation "/>
    <s v="Catia Rivera "/>
    <s v="949-364-0500"/>
    <m/>
    <m/>
    <x v="0"/>
    <m/>
  </r>
  <r>
    <x v="3"/>
    <x v="6"/>
    <x v="13"/>
    <x v="25"/>
    <s v="OC Rapid Response Skill Building Training #4"/>
    <s v="CLUE Event"/>
    <d v="2019-02-11T00:00:00"/>
    <s v="Mon"/>
    <x v="1"/>
    <n v="2019"/>
    <d v="1899-12-30T18:00:00"/>
    <d v="1899-12-30T20:00:00"/>
    <s v="Mission Conference Center "/>
    <s v="26726 Crown Valley Pkwy"/>
    <s v="Mission Viejo"/>
    <s v="Johanna/Eduardo"/>
    <s v="Roberto Herrera"/>
    <s v="OC Resilience"/>
    <m/>
    <s v="CLUE/OC Resiliece"/>
    <s v="Lucero Garcia"/>
    <s v="714-737-8751"/>
    <m/>
    <m/>
    <x v="1"/>
    <m/>
  </r>
  <r>
    <x v="2"/>
    <x v="3"/>
    <x v="5"/>
    <x v="5"/>
    <s v="Money Management and Budgeting"/>
    <s v="Faro Church"/>
    <d v="2019-02-25T00:00:00"/>
    <s v="Mon"/>
    <x v="1"/>
    <n v="2019"/>
    <s v="6:30PM"/>
    <s v="7:30PM"/>
    <s v="Faro Church"/>
    <s v="15 Spectrum Pointe Dr. "/>
    <s v="Lake Forest "/>
    <s v="Johanna Figueroa/Luz Peredo"/>
    <s v="Johanna Figueroa/Luz Peredo"/>
    <s v="Mission Hospital"/>
    <m/>
    <s v="Faro Church"/>
    <s v="Mauricio Escobar"/>
    <s v="949-525-5204"/>
    <m/>
    <m/>
    <x v="0"/>
    <m/>
  </r>
  <r>
    <x v="3"/>
    <x v="6"/>
    <x v="13"/>
    <x v="25"/>
    <s v="OC Rapid Response Skill Building Training #5"/>
    <s v="CLUE Event"/>
    <d v="2019-02-25T00:00:00"/>
    <s v="Mon"/>
    <x v="1"/>
    <n v="2019"/>
    <d v="1899-12-30T18:00:00"/>
    <d v="1899-12-30T20:00:00"/>
    <s v="Mission Conference Center "/>
    <s v="26726 Crown Valley Pkwy"/>
    <s v="Mission Viejo"/>
    <s v="Johanna/Eduardo"/>
    <s v="Roberto Herrera"/>
    <s v="OC Resilience"/>
    <m/>
    <s v="CLUE/OC Resiliece"/>
    <s v="Lucero Garcia"/>
    <s v="714-737-8751"/>
    <m/>
    <m/>
    <x v="1"/>
    <m/>
  </r>
  <r>
    <x v="2"/>
    <x v="3"/>
    <x v="5"/>
    <x v="5"/>
    <s v="Money Management and Budgeting"/>
    <s v="SOC FRC Food Distribution"/>
    <d v="2019-02-28T00:00:00"/>
    <s v="Thu"/>
    <x v="1"/>
    <n v="2019"/>
    <s v="4:00PM"/>
    <s v="4:30PM"/>
    <s v="SOC FRC "/>
    <s v="22481 Aspan St. "/>
    <s v="Lake Forest "/>
    <s v="Johanna Figueroa"/>
    <s v="Johanna Figueroa"/>
    <s v="Mission Hospital"/>
    <s v="714-474-1254"/>
    <s v="The Raise Foundation "/>
    <s v="Catia Rivera "/>
    <s v="949-364-0500"/>
    <m/>
    <m/>
    <x v="0"/>
    <m/>
  </r>
  <r>
    <x v="2"/>
    <x v="3"/>
    <x v="5"/>
    <x v="5"/>
    <s v="Homeownership"/>
    <s v="SOC - FRC  - CEAC Group "/>
    <d v="2019-03-07T00:00:00"/>
    <s v="Thu"/>
    <x v="2"/>
    <n v="2019"/>
    <s v="9:30AM"/>
    <s v="10:30AM"/>
    <s v="SOC FRC "/>
    <s v="22481 Aspan St. "/>
    <s v="Lake Forest "/>
    <s v="Johanna Figueroa"/>
    <s v="Johanna Figueroa"/>
    <s v="Mission Hospital"/>
    <s v="714-474-1254"/>
    <s v="The Raise Foundation "/>
    <s v="Catia Rivera "/>
    <s v="949-364-0500"/>
    <m/>
    <m/>
    <x v="0"/>
    <m/>
  </r>
  <r>
    <x v="2"/>
    <x v="3"/>
    <x v="5"/>
    <x v="28"/>
    <s v="Homeownership"/>
    <s v="Faro Church"/>
    <d v="2019-03-25T00:00:00"/>
    <s v="Mon"/>
    <x v="2"/>
    <n v="2019"/>
    <s v="6:30PM"/>
    <s v="7:30PM"/>
    <s v="Faro Church"/>
    <s v="15 Spectrum Pointe Dr. "/>
    <s v="Lake Forest "/>
    <s v="Johanna Figueroa/Luz Peredo"/>
    <s v="Johanna Figueroa/Luz Peredo"/>
    <s v="Mission Hospital"/>
    <m/>
    <s v="Faro Church"/>
    <s v="Mauricio Escobar"/>
    <s v="949-525-5204"/>
    <m/>
    <m/>
    <x v="0"/>
    <m/>
  </r>
  <r>
    <x v="3"/>
    <x v="6"/>
    <x v="9"/>
    <x v="21"/>
    <s v="Know Your Rights"/>
    <s v="Faro Church"/>
    <d v="2019-04-29T00:00:00"/>
    <s v="Mon"/>
    <x v="3"/>
    <n v="2019"/>
    <s v="6:30PM"/>
    <s v="7:30PM"/>
    <s v="Faro Church"/>
    <s v="15 Spectrum Pointe Dr. "/>
    <s v="Lake Forest "/>
    <s v="Johanna Figueroa/Luz Peredo"/>
    <s v="Johanna Figueroa/Luz Peredo"/>
    <s v="Mission Hospital"/>
    <m/>
    <s v="Faro Church"/>
    <s v="Mauricio Escobar"/>
    <s v="949-525-5204"/>
    <m/>
    <m/>
    <x v="0"/>
    <m/>
  </r>
  <r>
    <x v="3"/>
    <x v="6"/>
    <x v="9"/>
    <x v="21"/>
    <s v="Family Prepareness Plan presentation "/>
    <s v="Faro Church"/>
    <d v="2019-05-20T00:00:00"/>
    <s v="Mon"/>
    <x v="4"/>
    <n v="2019"/>
    <s v="6:30PM"/>
    <s v="7:30PM"/>
    <s v="Faro Church"/>
    <s v="15 Spectrum Pointe Dr. "/>
    <s v="Lake Forest "/>
    <s v="Johanna Figueroa/Luz Peredo"/>
    <s v="Johanna Figueroa/Luz Peredo"/>
    <s v="Mission Hospital"/>
    <m/>
    <s v="Faro Church"/>
    <s v="Mauricio Escobar"/>
    <s v="949-525-5204"/>
    <m/>
    <m/>
    <x v="0"/>
    <m/>
  </r>
  <r>
    <x v="1"/>
    <x v="2"/>
    <x v="4"/>
    <x v="4"/>
    <m/>
    <m/>
    <d v="2020-02-20T00:00:00"/>
    <s v="Thu"/>
    <x v="1"/>
    <n v="2020"/>
    <m/>
    <m/>
    <m/>
    <m/>
    <m/>
    <m/>
    <m/>
    <m/>
    <m/>
    <m/>
    <m/>
    <m/>
    <n v="30"/>
    <n v="30"/>
    <x v="2"/>
    <m/>
  </r>
  <r>
    <x v="4"/>
    <x v="12"/>
    <x v="18"/>
    <x v="32"/>
    <m/>
    <m/>
    <m/>
    <s v=""/>
    <x v="12"/>
    <n v="1900"/>
    <m/>
    <m/>
    <m/>
    <m/>
    <m/>
    <m/>
    <m/>
    <m/>
    <m/>
    <m/>
    <m/>
    <m/>
    <m/>
    <m/>
    <x v="2"/>
    <m/>
  </r>
  <r>
    <x v="4"/>
    <x v="12"/>
    <x v="18"/>
    <x v="32"/>
    <m/>
    <m/>
    <m/>
    <s v=""/>
    <x v="12"/>
    <n v="1900"/>
    <m/>
    <m/>
    <m/>
    <m/>
    <m/>
    <m/>
    <m/>
    <m/>
    <m/>
    <m/>
    <m/>
    <m/>
    <m/>
    <m/>
    <x v="2"/>
    <m/>
  </r>
  <r>
    <x v="4"/>
    <x v="12"/>
    <x v="18"/>
    <x v="32"/>
    <m/>
    <m/>
    <m/>
    <s v=""/>
    <x v="12"/>
    <n v="1900"/>
    <m/>
    <m/>
    <m/>
    <m/>
    <m/>
    <m/>
    <m/>
    <m/>
    <m/>
    <m/>
    <m/>
    <m/>
    <m/>
    <m/>
    <x v="2"/>
    <m/>
  </r>
  <r>
    <x v="4"/>
    <x v="12"/>
    <x v="18"/>
    <x v="32"/>
    <m/>
    <m/>
    <m/>
    <s v=""/>
    <x v="12"/>
    <n v="1900"/>
    <m/>
    <m/>
    <m/>
    <m/>
    <m/>
    <m/>
    <m/>
    <m/>
    <m/>
    <m/>
    <m/>
    <m/>
    <m/>
    <m/>
    <x v="2"/>
    <m/>
  </r>
  <r>
    <x v="4"/>
    <x v="12"/>
    <x v="18"/>
    <x v="32"/>
    <m/>
    <m/>
    <m/>
    <s v=""/>
    <x v="12"/>
    <n v="1900"/>
    <m/>
    <m/>
    <m/>
    <m/>
    <m/>
    <m/>
    <m/>
    <m/>
    <m/>
    <m/>
    <m/>
    <m/>
    <m/>
    <m/>
    <x v="2"/>
    <m/>
  </r>
  <r>
    <x v="4"/>
    <x v="12"/>
    <x v="18"/>
    <x v="32"/>
    <m/>
    <m/>
    <m/>
    <s v=""/>
    <x v="12"/>
    <n v="1900"/>
    <m/>
    <m/>
    <m/>
    <m/>
    <m/>
    <m/>
    <m/>
    <m/>
    <m/>
    <m/>
    <m/>
    <m/>
    <m/>
    <m/>
    <x v="2"/>
    <m/>
  </r>
  <r>
    <x v="4"/>
    <x v="12"/>
    <x v="18"/>
    <x v="32"/>
    <m/>
    <m/>
    <m/>
    <s v=""/>
    <x v="12"/>
    <n v="1900"/>
    <m/>
    <m/>
    <m/>
    <m/>
    <m/>
    <m/>
    <m/>
    <m/>
    <m/>
    <m/>
    <m/>
    <m/>
    <m/>
    <m/>
    <x v="2"/>
    <m/>
  </r>
  <r>
    <x v="4"/>
    <x v="12"/>
    <x v="18"/>
    <x v="32"/>
    <m/>
    <m/>
    <m/>
    <s v=""/>
    <x v="12"/>
    <n v="1900"/>
    <m/>
    <m/>
    <m/>
    <m/>
    <m/>
    <m/>
    <m/>
    <m/>
    <m/>
    <m/>
    <m/>
    <m/>
    <m/>
    <m/>
    <x v="2"/>
    <m/>
  </r>
  <r>
    <x v="4"/>
    <x v="12"/>
    <x v="18"/>
    <x v="32"/>
    <m/>
    <m/>
    <m/>
    <s v=""/>
    <x v="12"/>
    <n v="1900"/>
    <m/>
    <m/>
    <m/>
    <m/>
    <m/>
    <m/>
    <m/>
    <m/>
    <m/>
    <m/>
    <m/>
    <m/>
    <m/>
    <m/>
    <x v="2"/>
    <m/>
  </r>
  <r>
    <x v="4"/>
    <x v="12"/>
    <x v="18"/>
    <x v="32"/>
    <m/>
    <m/>
    <m/>
    <s v=""/>
    <x v="12"/>
    <n v="1900"/>
    <m/>
    <m/>
    <m/>
    <m/>
    <m/>
    <m/>
    <m/>
    <m/>
    <m/>
    <m/>
    <m/>
    <m/>
    <m/>
    <m/>
    <x v="2"/>
    <m/>
  </r>
  <r>
    <x v="4"/>
    <x v="12"/>
    <x v="18"/>
    <x v="32"/>
    <m/>
    <m/>
    <m/>
    <s v=""/>
    <x v="12"/>
    <n v="1900"/>
    <m/>
    <m/>
    <m/>
    <m/>
    <m/>
    <m/>
    <m/>
    <m/>
    <m/>
    <m/>
    <m/>
    <m/>
    <m/>
    <m/>
    <x v="2"/>
    <m/>
  </r>
  <r>
    <x v="4"/>
    <x v="12"/>
    <x v="18"/>
    <x v="32"/>
    <m/>
    <m/>
    <m/>
    <s v=""/>
    <x v="12"/>
    <n v="1900"/>
    <m/>
    <m/>
    <m/>
    <m/>
    <m/>
    <m/>
    <m/>
    <m/>
    <m/>
    <m/>
    <m/>
    <m/>
    <m/>
    <m/>
    <x v="2"/>
    <m/>
  </r>
  <r>
    <x v="4"/>
    <x v="12"/>
    <x v="18"/>
    <x v="32"/>
    <m/>
    <m/>
    <m/>
    <s v=""/>
    <x v="12"/>
    <n v="1900"/>
    <m/>
    <m/>
    <m/>
    <m/>
    <m/>
    <m/>
    <m/>
    <m/>
    <m/>
    <m/>
    <m/>
    <m/>
    <m/>
    <m/>
    <x v="2"/>
    <m/>
  </r>
  <r>
    <x v="4"/>
    <x v="12"/>
    <x v="18"/>
    <x v="32"/>
    <m/>
    <m/>
    <m/>
    <s v=""/>
    <x v="12"/>
    <n v="1900"/>
    <m/>
    <m/>
    <m/>
    <m/>
    <m/>
    <m/>
    <m/>
    <m/>
    <m/>
    <m/>
    <m/>
    <m/>
    <m/>
    <m/>
    <x v="2"/>
    <m/>
  </r>
  <r>
    <x v="4"/>
    <x v="12"/>
    <x v="18"/>
    <x v="32"/>
    <m/>
    <m/>
    <m/>
    <s v=""/>
    <x v="12"/>
    <n v="1900"/>
    <m/>
    <m/>
    <m/>
    <m/>
    <m/>
    <m/>
    <m/>
    <m/>
    <m/>
    <m/>
    <m/>
    <m/>
    <m/>
    <m/>
    <x v="2"/>
    <m/>
  </r>
  <r>
    <x v="4"/>
    <x v="12"/>
    <x v="18"/>
    <x v="32"/>
    <m/>
    <m/>
    <m/>
    <s v=""/>
    <x v="12"/>
    <n v="1900"/>
    <m/>
    <m/>
    <m/>
    <m/>
    <m/>
    <m/>
    <m/>
    <m/>
    <m/>
    <m/>
    <m/>
    <m/>
    <m/>
    <m/>
    <x v="2"/>
    <m/>
  </r>
  <r>
    <x v="4"/>
    <x v="12"/>
    <x v="18"/>
    <x v="32"/>
    <m/>
    <m/>
    <m/>
    <s v=""/>
    <x v="12"/>
    <n v="1900"/>
    <m/>
    <m/>
    <m/>
    <m/>
    <m/>
    <m/>
    <m/>
    <m/>
    <m/>
    <m/>
    <m/>
    <m/>
    <m/>
    <m/>
    <x v="2"/>
    <m/>
  </r>
  <r>
    <x v="4"/>
    <x v="12"/>
    <x v="18"/>
    <x v="32"/>
    <m/>
    <m/>
    <m/>
    <m/>
    <x v="13"/>
    <m/>
    <m/>
    <m/>
    <m/>
    <m/>
    <s v="Catina"/>
    <n v="244"/>
    <n v="176"/>
    <m/>
    <m/>
    <m/>
    <m/>
    <m/>
    <m/>
    <m/>
    <x v="2"/>
    <m/>
  </r>
  <r>
    <x v="4"/>
    <x v="12"/>
    <x v="18"/>
    <x v="32"/>
    <m/>
    <m/>
    <m/>
    <m/>
    <x v="13"/>
    <m/>
    <m/>
    <m/>
    <m/>
    <m/>
    <s v="Eduardo"/>
    <n v="33"/>
    <n v="5"/>
    <m/>
    <m/>
    <m/>
    <m/>
    <m/>
    <m/>
    <m/>
    <x v="2"/>
    <m/>
  </r>
  <r>
    <x v="4"/>
    <x v="12"/>
    <x v="18"/>
    <x v="32"/>
    <m/>
    <m/>
    <m/>
    <m/>
    <x v="13"/>
    <m/>
    <m/>
    <m/>
    <m/>
    <m/>
    <s v="Jaime"/>
    <n v="33"/>
    <n v="24"/>
    <m/>
    <m/>
    <m/>
    <m/>
    <m/>
    <m/>
    <m/>
    <x v="2"/>
    <m/>
  </r>
  <r>
    <x v="4"/>
    <x v="12"/>
    <x v="18"/>
    <x v="32"/>
    <m/>
    <m/>
    <m/>
    <m/>
    <x v="13"/>
    <m/>
    <m/>
    <m/>
    <m/>
    <m/>
    <s v="Johanna"/>
    <n v="30"/>
    <n v="20"/>
    <m/>
    <m/>
    <m/>
    <m/>
    <m/>
    <m/>
    <m/>
    <x v="2"/>
    <m/>
  </r>
  <r>
    <x v="4"/>
    <x v="12"/>
    <x v="18"/>
    <x v="32"/>
    <m/>
    <m/>
    <m/>
    <m/>
    <x v="13"/>
    <m/>
    <m/>
    <m/>
    <m/>
    <m/>
    <s v="Luz"/>
    <n v="19"/>
    <n v="15"/>
    <m/>
    <m/>
    <m/>
    <m/>
    <m/>
    <m/>
    <m/>
    <x v="2"/>
    <m/>
  </r>
  <r>
    <x v="4"/>
    <x v="12"/>
    <x v="18"/>
    <x v="32"/>
    <m/>
    <m/>
    <m/>
    <s v=""/>
    <x v="12"/>
    <m/>
    <m/>
    <m/>
    <m/>
    <m/>
    <s v="Total entries "/>
    <n v="359"/>
    <n v="240"/>
    <m/>
    <m/>
    <m/>
    <m/>
    <m/>
    <m/>
    <m/>
    <x v="2"/>
    <m/>
  </r>
  <r>
    <x v="4"/>
    <x v="12"/>
    <x v="18"/>
    <x v="32"/>
    <m/>
    <m/>
    <m/>
    <s v=""/>
    <x v="12"/>
    <m/>
    <m/>
    <m/>
    <m/>
    <m/>
    <m/>
    <m/>
    <m/>
    <m/>
    <m/>
    <m/>
    <m/>
    <m/>
    <m/>
    <m/>
    <x v="2"/>
    <m/>
  </r>
  <r>
    <x v="4"/>
    <x v="12"/>
    <x v="18"/>
    <x v="32"/>
    <m/>
    <m/>
    <m/>
    <s v=""/>
    <x v="12"/>
    <m/>
    <m/>
    <m/>
    <m/>
    <m/>
    <s v="Catina"/>
    <n v="67.966573816155986"/>
    <n v="49.025069637883007"/>
    <m/>
    <m/>
    <m/>
    <m/>
    <m/>
    <m/>
    <m/>
    <x v="2"/>
    <m/>
  </r>
  <r>
    <x v="4"/>
    <x v="12"/>
    <x v="18"/>
    <x v="32"/>
    <m/>
    <m/>
    <m/>
    <s v=""/>
    <x v="12"/>
    <n v="1900"/>
    <m/>
    <m/>
    <m/>
    <m/>
    <s v="Eduardo"/>
    <n v="9.1922005571030638"/>
    <n v="1.392757660167131"/>
    <m/>
    <m/>
    <m/>
    <m/>
    <m/>
    <m/>
    <m/>
    <x v="2"/>
    <m/>
  </r>
  <r>
    <x v="4"/>
    <x v="12"/>
    <x v="18"/>
    <x v="32"/>
    <m/>
    <m/>
    <m/>
    <s v=""/>
    <x v="12"/>
    <m/>
    <m/>
    <m/>
    <m/>
    <m/>
    <s v="Jaime"/>
    <n v="9.1922005571030638"/>
    <n v="6.6852367688022287"/>
    <m/>
    <m/>
    <m/>
    <m/>
    <m/>
    <m/>
    <m/>
    <x v="2"/>
    <m/>
  </r>
  <r>
    <x v="4"/>
    <x v="12"/>
    <x v="18"/>
    <x v="32"/>
    <m/>
    <m/>
    <m/>
    <s v=""/>
    <x v="12"/>
    <m/>
    <m/>
    <m/>
    <m/>
    <m/>
    <s v="Johanna"/>
    <n v="8.3565459610027855"/>
    <n v="5.5710306406685239"/>
    <m/>
    <m/>
    <m/>
    <m/>
    <m/>
    <m/>
    <m/>
    <x v="2"/>
    <m/>
  </r>
  <r>
    <x v="4"/>
    <x v="12"/>
    <x v="18"/>
    <x v="32"/>
    <m/>
    <m/>
    <m/>
    <s v=""/>
    <x v="12"/>
    <m/>
    <m/>
    <m/>
    <m/>
    <m/>
    <s v="Luz"/>
    <n v="5.2924791086350975"/>
    <n v="4.1782729805013927"/>
    <m/>
    <m/>
    <m/>
    <m/>
    <m/>
    <m/>
    <m/>
    <x v="2"/>
    <m/>
  </r>
  <r>
    <x v="4"/>
    <x v="12"/>
    <x v="18"/>
    <x v="32"/>
    <m/>
    <m/>
    <m/>
    <s v=""/>
    <x v="12"/>
    <m/>
    <m/>
    <m/>
    <m/>
    <m/>
    <m/>
    <m/>
    <m/>
    <m/>
    <m/>
    <m/>
    <m/>
    <m/>
    <m/>
    <m/>
    <x v="2"/>
    <m/>
  </r>
  <r>
    <x v="4"/>
    <x v="12"/>
    <x v="18"/>
    <x v="32"/>
    <m/>
    <m/>
    <m/>
    <s v=""/>
    <x v="12"/>
    <m/>
    <m/>
    <m/>
    <m/>
    <m/>
    <m/>
    <m/>
    <m/>
    <m/>
    <m/>
    <m/>
    <m/>
    <m/>
    <m/>
    <m/>
    <x v="2"/>
    <m/>
  </r>
  <r>
    <x v="4"/>
    <x v="12"/>
    <x v="18"/>
    <x v="32"/>
    <m/>
    <m/>
    <m/>
    <s v=""/>
    <x v="12"/>
    <m/>
    <m/>
    <m/>
    <m/>
    <m/>
    <m/>
    <m/>
    <m/>
    <m/>
    <m/>
    <m/>
    <m/>
    <m/>
    <m/>
    <m/>
    <x v="2"/>
    <m/>
  </r>
  <r>
    <x v="4"/>
    <x v="12"/>
    <x v="18"/>
    <x v="32"/>
    <m/>
    <m/>
    <m/>
    <s v=""/>
    <x v="12"/>
    <m/>
    <m/>
    <m/>
    <m/>
    <m/>
    <m/>
    <m/>
    <m/>
    <m/>
    <m/>
    <m/>
    <m/>
    <m/>
    <m/>
    <m/>
    <x v="2"/>
    <m/>
  </r>
  <r>
    <x v="4"/>
    <x v="12"/>
    <x v="18"/>
    <x v="32"/>
    <m/>
    <m/>
    <m/>
    <s v=""/>
    <x v="12"/>
    <m/>
    <m/>
    <m/>
    <m/>
    <m/>
    <m/>
    <m/>
    <m/>
    <m/>
    <m/>
    <m/>
    <m/>
    <m/>
    <m/>
    <m/>
    <x v="2"/>
    <m/>
  </r>
  <r>
    <x v="4"/>
    <x v="12"/>
    <x v="18"/>
    <x v="32"/>
    <m/>
    <m/>
    <m/>
    <s v=""/>
    <x v="12"/>
    <m/>
    <m/>
    <m/>
    <m/>
    <m/>
    <m/>
    <m/>
    <m/>
    <m/>
    <m/>
    <m/>
    <m/>
    <m/>
    <m/>
    <m/>
    <x v="2"/>
    <m/>
  </r>
  <r>
    <x v="4"/>
    <x v="12"/>
    <x v="18"/>
    <x v="32"/>
    <m/>
    <m/>
    <m/>
    <s v=""/>
    <x v="12"/>
    <m/>
    <m/>
    <m/>
    <m/>
    <m/>
    <m/>
    <m/>
    <m/>
    <m/>
    <m/>
    <m/>
    <m/>
    <m/>
    <m/>
    <m/>
    <x v="2"/>
    <m/>
  </r>
  <r>
    <x v="4"/>
    <x v="12"/>
    <x v="18"/>
    <x v="32"/>
    <m/>
    <m/>
    <m/>
    <s v=""/>
    <x v="12"/>
    <m/>
    <m/>
    <m/>
    <m/>
    <m/>
    <m/>
    <m/>
    <m/>
    <m/>
    <m/>
    <m/>
    <m/>
    <m/>
    <m/>
    <m/>
    <x v="2"/>
    <m/>
  </r>
  <r>
    <x v="4"/>
    <x v="12"/>
    <x v="18"/>
    <x v="32"/>
    <m/>
    <m/>
    <m/>
    <s v=""/>
    <x v="12"/>
    <m/>
    <m/>
    <m/>
    <m/>
    <m/>
    <m/>
    <m/>
    <m/>
    <m/>
    <m/>
    <m/>
    <m/>
    <m/>
    <m/>
    <m/>
    <x v="2"/>
    <m/>
  </r>
  <r>
    <x v="4"/>
    <x v="12"/>
    <x v="18"/>
    <x v="32"/>
    <m/>
    <m/>
    <m/>
    <s v=""/>
    <x v="12"/>
    <m/>
    <m/>
    <m/>
    <m/>
    <m/>
    <m/>
    <m/>
    <m/>
    <m/>
    <m/>
    <m/>
    <m/>
    <m/>
    <m/>
    <m/>
    <x v="2"/>
    <m/>
  </r>
  <r>
    <x v="4"/>
    <x v="12"/>
    <x v="18"/>
    <x v="32"/>
    <m/>
    <m/>
    <m/>
    <s v=""/>
    <x v="12"/>
    <m/>
    <m/>
    <m/>
    <m/>
    <m/>
    <m/>
    <m/>
    <m/>
    <m/>
    <m/>
    <m/>
    <m/>
    <m/>
    <m/>
    <m/>
    <x v="2"/>
    <m/>
  </r>
  <r>
    <x v="4"/>
    <x v="12"/>
    <x v="18"/>
    <x v="32"/>
    <m/>
    <m/>
    <m/>
    <s v=""/>
    <x v="12"/>
    <m/>
    <m/>
    <m/>
    <m/>
    <m/>
    <m/>
    <m/>
    <m/>
    <m/>
    <m/>
    <m/>
    <m/>
    <m/>
    <m/>
    <m/>
    <x v="2"/>
    <m/>
  </r>
  <r>
    <x v="4"/>
    <x v="12"/>
    <x v="18"/>
    <x v="32"/>
    <m/>
    <m/>
    <m/>
    <s v=""/>
    <x v="12"/>
    <m/>
    <m/>
    <m/>
    <m/>
    <m/>
    <m/>
    <m/>
    <m/>
    <m/>
    <m/>
    <m/>
    <m/>
    <m/>
    <m/>
    <m/>
    <x v="2"/>
    <m/>
  </r>
  <r>
    <x v="4"/>
    <x v="12"/>
    <x v="18"/>
    <x v="32"/>
    <m/>
    <m/>
    <m/>
    <s v=""/>
    <x v="12"/>
    <m/>
    <m/>
    <m/>
    <m/>
    <m/>
    <m/>
    <m/>
    <m/>
    <m/>
    <m/>
    <m/>
    <m/>
    <m/>
    <m/>
    <m/>
    <x v="2"/>
    <m/>
  </r>
  <r>
    <x v="4"/>
    <x v="12"/>
    <x v="18"/>
    <x v="32"/>
    <m/>
    <m/>
    <m/>
    <s v=""/>
    <x v="12"/>
    <m/>
    <m/>
    <m/>
    <m/>
    <m/>
    <m/>
    <m/>
    <m/>
    <m/>
    <m/>
    <m/>
    <m/>
    <m/>
    <m/>
    <m/>
    <x v="2"/>
    <m/>
  </r>
  <r>
    <x v="4"/>
    <x v="12"/>
    <x v="18"/>
    <x v="32"/>
    <m/>
    <m/>
    <m/>
    <s v=""/>
    <x v="12"/>
    <m/>
    <m/>
    <m/>
    <m/>
    <m/>
    <m/>
    <m/>
    <m/>
    <m/>
    <m/>
    <m/>
    <m/>
    <m/>
    <m/>
    <m/>
    <x v="2"/>
    <m/>
  </r>
  <r>
    <x v="4"/>
    <x v="12"/>
    <x v="18"/>
    <x v="32"/>
    <m/>
    <m/>
    <m/>
    <s v=""/>
    <x v="12"/>
    <m/>
    <m/>
    <m/>
    <m/>
    <m/>
    <m/>
    <m/>
    <m/>
    <m/>
    <m/>
    <m/>
    <m/>
    <m/>
    <m/>
    <m/>
    <x v="2"/>
    <m/>
  </r>
  <r>
    <x v="4"/>
    <x v="12"/>
    <x v="18"/>
    <x v="32"/>
    <m/>
    <m/>
    <m/>
    <s v=""/>
    <x v="12"/>
    <m/>
    <m/>
    <m/>
    <m/>
    <m/>
    <m/>
    <m/>
    <m/>
    <m/>
    <m/>
    <m/>
    <m/>
    <m/>
    <m/>
    <m/>
    <x v="2"/>
    <m/>
  </r>
  <r>
    <x v="4"/>
    <x v="12"/>
    <x v="18"/>
    <x v="32"/>
    <m/>
    <m/>
    <m/>
    <s v=""/>
    <x v="12"/>
    <m/>
    <m/>
    <m/>
    <m/>
    <m/>
    <m/>
    <m/>
    <m/>
    <m/>
    <m/>
    <m/>
    <m/>
    <m/>
    <m/>
    <m/>
    <x v="2"/>
    <m/>
  </r>
  <r>
    <x v="4"/>
    <x v="12"/>
    <x v="18"/>
    <x v="32"/>
    <m/>
    <m/>
    <m/>
    <s v=""/>
    <x v="12"/>
    <m/>
    <m/>
    <m/>
    <m/>
    <m/>
    <m/>
    <m/>
    <m/>
    <m/>
    <m/>
    <m/>
    <m/>
    <m/>
    <m/>
    <m/>
    <x v="2"/>
    <m/>
  </r>
  <r>
    <x v="4"/>
    <x v="12"/>
    <x v="18"/>
    <x v="32"/>
    <m/>
    <m/>
    <m/>
    <s v=""/>
    <x v="12"/>
    <m/>
    <m/>
    <m/>
    <m/>
    <m/>
    <m/>
    <m/>
    <m/>
    <m/>
    <m/>
    <m/>
    <m/>
    <m/>
    <m/>
    <m/>
    <x v="2"/>
    <m/>
  </r>
  <r>
    <x v="4"/>
    <x v="12"/>
    <x v="18"/>
    <x v="32"/>
    <m/>
    <m/>
    <m/>
    <s v=""/>
    <x v="12"/>
    <m/>
    <m/>
    <m/>
    <m/>
    <m/>
    <m/>
    <m/>
    <m/>
    <m/>
    <m/>
    <m/>
    <m/>
    <m/>
    <m/>
    <m/>
    <x v="2"/>
    <m/>
  </r>
  <r>
    <x v="4"/>
    <x v="12"/>
    <x v="18"/>
    <x v="32"/>
    <m/>
    <m/>
    <m/>
    <s v=""/>
    <x v="12"/>
    <m/>
    <m/>
    <m/>
    <m/>
    <m/>
    <m/>
    <m/>
    <m/>
    <m/>
    <m/>
    <m/>
    <m/>
    <m/>
    <m/>
    <m/>
    <x v="2"/>
    <m/>
  </r>
  <r>
    <x v="4"/>
    <x v="12"/>
    <x v="18"/>
    <x v="32"/>
    <m/>
    <m/>
    <m/>
    <s v=""/>
    <x v="12"/>
    <m/>
    <m/>
    <m/>
    <m/>
    <m/>
    <m/>
    <m/>
    <m/>
    <m/>
    <m/>
    <m/>
    <m/>
    <m/>
    <m/>
    <m/>
    <x v="2"/>
    <m/>
  </r>
  <r>
    <x v="4"/>
    <x v="12"/>
    <x v="18"/>
    <x v="32"/>
    <m/>
    <m/>
    <m/>
    <s v=""/>
    <x v="12"/>
    <m/>
    <m/>
    <m/>
    <m/>
    <m/>
    <m/>
    <m/>
    <m/>
    <m/>
    <m/>
    <m/>
    <m/>
    <m/>
    <m/>
    <m/>
    <x v="2"/>
    <m/>
  </r>
  <r>
    <x v="4"/>
    <x v="12"/>
    <x v="18"/>
    <x v="32"/>
    <m/>
    <m/>
    <m/>
    <s v=""/>
    <x v="12"/>
    <m/>
    <m/>
    <m/>
    <m/>
    <m/>
    <m/>
    <m/>
    <m/>
    <m/>
    <m/>
    <m/>
    <m/>
    <m/>
    <m/>
    <m/>
    <x v="2"/>
    <m/>
  </r>
  <r>
    <x v="4"/>
    <x v="12"/>
    <x v="18"/>
    <x v="32"/>
    <m/>
    <m/>
    <m/>
    <s v=""/>
    <x v="12"/>
    <m/>
    <m/>
    <m/>
    <m/>
    <m/>
    <m/>
    <m/>
    <m/>
    <m/>
    <m/>
    <m/>
    <m/>
    <m/>
    <m/>
    <m/>
    <x v="2"/>
    <m/>
  </r>
  <r>
    <x v="4"/>
    <x v="12"/>
    <x v="18"/>
    <x v="32"/>
    <m/>
    <m/>
    <m/>
    <s v=""/>
    <x v="12"/>
    <m/>
    <m/>
    <m/>
    <m/>
    <m/>
    <m/>
    <m/>
    <m/>
    <m/>
    <m/>
    <m/>
    <m/>
    <m/>
    <m/>
    <m/>
    <x v="2"/>
    <m/>
  </r>
  <r>
    <x v="4"/>
    <x v="12"/>
    <x v="18"/>
    <x v="32"/>
    <m/>
    <m/>
    <m/>
    <s v=""/>
    <x v="12"/>
    <m/>
    <m/>
    <m/>
    <m/>
    <m/>
    <m/>
    <m/>
    <m/>
    <m/>
    <m/>
    <m/>
    <m/>
    <m/>
    <m/>
    <m/>
    <x v="2"/>
    <m/>
  </r>
  <r>
    <x v="4"/>
    <x v="12"/>
    <x v="18"/>
    <x v="32"/>
    <m/>
    <m/>
    <m/>
    <s v=""/>
    <x v="12"/>
    <m/>
    <m/>
    <m/>
    <m/>
    <m/>
    <m/>
    <m/>
    <m/>
    <m/>
    <m/>
    <m/>
    <m/>
    <m/>
    <m/>
    <m/>
    <x v="2"/>
    <m/>
  </r>
  <r>
    <x v="4"/>
    <x v="12"/>
    <x v="18"/>
    <x v="32"/>
    <m/>
    <m/>
    <m/>
    <s v=""/>
    <x v="12"/>
    <m/>
    <m/>
    <m/>
    <m/>
    <m/>
    <m/>
    <m/>
    <m/>
    <m/>
    <m/>
    <m/>
    <m/>
    <m/>
    <m/>
    <m/>
    <x v="2"/>
    <m/>
  </r>
  <r>
    <x v="4"/>
    <x v="12"/>
    <x v="18"/>
    <x v="32"/>
    <m/>
    <m/>
    <m/>
    <s v=""/>
    <x v="12"/>
    <m/>
    <m/>
    <m/>
    <m/>
    <m/>
    <m/>
    <m/>
    <m/>
    <m/>
    <m/>
    <m/>
    <m/>
    <m/>
    <m/>
    <m/>
    <x v="2"/>
    <m/>
  </r>
  <r>
    <x v="4"/>
    <x v="12"/>
    <x v="18"/>
    <x v="32"/>
    <m/>
    <m/>
    <m/>
    <s v=""/>
    <x v="12"/>
    <m/>
    <m/>
    <m/>
    <m/>
    <m/>
    <m/>
    <m/>
    <m/>
    <m/>
    <m/>
    <m/>
    <m/>
    <m/>
    <m/>
    <m/>
    <x v="2"/>
    <m/>
  </r>
  <r>
    <x v="4"/>
    <x v="12"/>
    <x v="18"/>
    <x v="32"/>
    <m/>
    <m/>
    <m/>
    <s v=""/>
    <x v="12"/>
    <m/>
    <m/>
    <m/>
    <m/>
    <m/>
    <m/>
    <m/>
    <m/>
    <m/>
    <m/>
    <m/>
    <m/>
    <m/>
    <m/>
    <m/>
    <x v="2"/>
    <m/>
  </r>
  <r>
    <x v="4"/>
    <x v="12"/>
    <x v="18"/>
    <x v="32"/>
    <m/>
    <m/>
    <m/>
    <s v=""/>
    <x v="12"/>
    <m/>
    <m/>
    <m/>
    <m/>
    <m/>
    <m/>
    <m/>
    <m/>
    <m/>
    <m/>
    <m/>
    <m/>
    <m/>
    <m/>
    <m/>
    <x v="2"/>
    <m/>
  </r>
  <r>
    <x v="4"/>
    <x v="12"/>
    <x v="18"/>
    <x v="32"/>
    <m/>
    <m/>
    <m/>
    <s v=""/>
    <x v="12"/>
    <m/>
    <m/>
    <m/>
    <m/>
    <m/>
    <m/>
    <m/>
    <m/>
    <m/>
    <m/>
    <m/>
    <m/>
    <m/>
    <m/>
    <m/>
    <x v="2"/>
    <m/>
  </r>
  <r>
    <x v="4"/>
    <x v="12"/>
    <x v="18"/>
    <x v="32"/>
    <m/>
    <m/>
    <m/>
    <s v=""/>
    <x v="12"/>
    <m/>
    <m/>
    <m/>
    <m/>
    <m/>
    <m/>
    <m/>
    <m/>
    <m/>
    <m/>
    <m/>
    <m/>
    <m/>
    <m/>
    <m/>
    <x v="2"/>
    <m/>
  </r>
  <r>
    <x v="4"/>
    <x v="12"/>
    <x v="18"/>
    <x v="32"/>
    <m/>
    <m/>
    <m/>
    <s v=""/>
    <x v="12"/>
    <m/>
    <m/>
    <m/>
    <m/>
    <m/>
    <m/>
    <m/>
    <m/>
    <m/>
    <m/>
    <m/>
    <m/>
    <m/>
    <m/>
    <m/>
    <x v="2"/>
    <m/>
  </r>
  <r>
    <x v="4"/>
    <x v="12"/>
    <x v="18"/>
    <x v="32"/>
    <m/>
    <m/>
    <m/>
    <s v=""/>
    <x v="12"/>
    <m/>
    <m/>
    <m/>
    <m/>
    <m/>
    <m/>
    <m/>
    <m/>
    <m/>
    <m/>
    <m/>
    <m/>
    <m/>
    <m/>
    <m/>
    <x v="2"/>
    <m/>
  </r>
  <r>
    <x v="4"/>
    <x v="12"/>
    <x v="18"/>
    <x v="32"/>
    <m/>
    <m/>
    <m/>
    <s v=""/>
    <x v="12"/>
    <m/>
    <m/>
    <m/>
    <m/>
    <m/>
    <m/>
    <m/>
    <m/>
    <m/>
    <m/>
    <m/>
    <m/>
    <m/>
    <m/>
    <m/>
    <x v="2"/>
    <m/>
  </r>
  <r>
    <x v="4"/>
    <x v="12"/>
    <x v="18"/>
    <x v="32"/>
    <m/>
    <m/>
    <m/>
    <s v=""/>
    <x v="12"/>
    <m/>
    <m/>
    <m/>
    <m/>
    <m/>
    <m/>
    <m/>
    <m/>
    <m/>
    <m/>
    <m/>
    <m/>
    <m/>
    <m/>
    <m/>
    <x v="2"/>
    <m/>
  </r>
  <r>
    <x v="4"/>
    <x v="12"/>
    <x v="18"/>
    <x v="32"/>
    <m/>
    <m/>
    <m/>
    <s v=""/>
    <x v="12"/>
    <m/>
    <m/>
    <m/>
    <m/>
    <m/>
    <m/>
    <m/>
    <m/>
    <m/>
    <m/>
    <m/>
    <m/>
    <m/>
    <m/>
    <m/>
    <x v="2"/>
    <m/>
  </r>
  <r>
    <x v="4"/>
    <x v="12"/>
    <x v="18"/>
    <x v="32"/>
    <m/>
    <m/>
    <m/>
    <s v=""/>
    <x v="12"/>
    <m/>
    <m/>
    <m/>
    <m/>
    <m/>
    <m/>
    <m/>
    <m/>
    <m/>
    <m/>
    <m/>
    <m/>
    <m/>
    <m/>
    <m/>
    <x v="2"/>
    <m/>
  </r>
  <r>
    <x v="4"/>
    <x v="12"/>
    <x v="18"/>
    <x v="32"/>
    <m/>
    <m/>
    <m/>
    <s v=""/>
    <x v="12"/>
    <m/>
    <m/>
    <m/>
    <m/>
    <m/>
    <m/>
    <m/>
    <m/>
    <m/>
    <m/>
    <m/>
    <m/>
    <m/>
    <m/>
    <m/>
    <x v="2"/>
    <m/>
  </r>
  <r>
    <x v="4"/>
    <x v="12"/>
    <x v="18"/>
    <x v="32"/>
    <m/>
    <m/>
    <m/>
    <s v=""/>
    <x v="12"/>
    <m/>
    <m/>
    <m/>
    <m/>
    <m/>
    <m/>
    <m/>
    <m/>
    <m/>
    <m/>
    <m/>
    <m/>
    <m/>
    <m/>
    <m/>
    <x v="2"/>
    <m/>
  </r>
  <r>
    <x v="4"/>
    <x v="12"/>
    <x v="18"/>
    <x v="32"/>
    <m/>
    <m/>
    <m/>
    <s v=""/>
    <x v="12"/>
    <m/>
    <m/>
    <m/>
    <m/>
    <m/>
    <m/>
    <m/>
    <m/>
    <m/>
    <m/>
    <m/>
    <m/>
    <m/>
    <m/>
    <m/>
    <x v="2"/>
    <m/>
  </r>
  <r>
    <x v="4"/>
    <x v="12"/>
    <x v="18"/>
    <x v="32"/>
    <m/>
    <m/>
    <m/>
    <s v=""/>
    <x v="12"/>
    <m/>
    <m/>
    <m/>
    <m/>
    <m/>
    <m/>
    <m/>
    <m/>
    <m/>
    <m/>
    <m/>
    <m/>
    <m/>
    <m/>
    <m/>
    <x v="2"/>
    <m/>
  </r>
  <r>
    <x v="4"/>
    <x v="12"/>
    <x v="18"/>
    <x v="32"/>
    <m/>
    <m/>
    <m/>
    <s v=""/>
    <x v="12"/>
    <m/>
    <m/>
    <m/>
    <m/>
    <m/>
    <m/>
    <m/>
    <m/>
    <m/>
    <m/>
    <m/>
    <m/>
    <m/>
    <m/>
    <m/>
    <x v="2"/>
    <m/>
  </r>
  <r>
    <x v="4"/>
    <x v="12"/>
    <x v="18"/>
    <x v="32"/>
    <m/>
    <m/>
    <m/>
    <s v=""/>
    <x v="12"/>
    <m/>
    <m/>
    <m/>
    <m/>
    <m/>
    <m/>
    <m/>
    <m/>
    <m/>
    <m/>
    <m/>
    <m/>
    <m/>
    <m/>
    <m/>
    <x v="2"/>
    <m/>
  </r>
  <r>
    <x v="4"/>
    <x v="12"/>
    <x v="18"/>
    <x v="32"/>
    <m/>
    <m/>
    <m/>
    <s v=""/>
    <x v="12"/>
    <m/>
    <m/>
    <m/>
    <m/>
    <m/>
    <m/>
    <m/>
    <m/>
    <m/>
    <m/>
    <m/>
    <m/>
    <m/>
    <m/>
    <m/>
    <x v="2"/>
    <m/>
  </r>
  <r>
    <x v="4"/>
    <x v="12"/>
    <x v="18"/>
    <x v="32"/>
    <m/>
    <m/>
    <m/>
    <s v=""/>
    <x v="12"/>
    <m/>
    <m/>
    <m/>
    <m/>
    <m/>
    <m/>
    <m/>
    <m/>
    <m/>
    <m/>
    <m/>
    <m/>
    <m/>
    <m/>
    <m/>
    <x v="2"/>
    <m/>
  </r>
  <r>
    <x v="4"/>
    <x v="12"/>
    <x v="18"/>
    <x v="32"/>
    <m/>
    <m/>
    <m/>
    <s v=""/>
    <x v="12"/>
    <m/>
    <m/>
    <m/>
    <m/>
    <m/>
    <m/>
    <m/>
    <m/>
    <m/>
    <m/>
    <m/>
    <m/>
    <m/>
    <m/>
    <m/>
    <x v="2"/>
    <m/>
  </r>
  <r>
    <x v="4"/>
    <x v="12"/>
    <x v="18"/>
    <x v="32"/>
    <m/>
    <m/>
    <m/>
    <s v=""/>
    <x v="12"/>
    <m/>
    <m/>
    <m/>
    <m/>
    <m/>
    <m/>
    <m/>
    <m/>
    <m/>
    <m/>
    <m/>
    <m/>
    <m/>
    <m/>
    <m/>
    <x v="2"/>
    <m/>
  </r>
  <r>
    <x v="4"/>
    <x v="12"/>
    <x v="18"/>
    <x v="32"/>
    <m/>
    <m/>
    <m/>
    <s v=""/>
    <x v="12"/>
    <m/>
    <m/>
    <m/>
    <m/>
    <m/>
    <m/>
    <m/>
    <m/>
    <m/>
    <m/>
    <m/>
    <m/>
    <m/>
    <m/>
    <m/>
    <x v="2"/>
    <m/>
  </r>
  <r>
    <x v="4"/>
    <x v="12"/>
    <x v="18"/>
    <x v="32"/>
    <m/>
    <m/>
    <m/>
    <s v=""/>
    <x v="12"/>
    <m/>
    <m/>
    <m/>
    <m/>
    <m/>
    <m/>
    <m/>
    <m/>
    <m/>
    <m/>
    <m/>
    <m/>
    <m/>
    <m/>
    <m/>
    <x v="2"/>
    <m/>
  </r>
  <r>
    <x v="4"/>
    <x v="12"/>
    <x v="18"/>
    <x v="32"/>
    <m/>
    <m/>
    <m/>
    <s v=""/>
    <x v="12"/>
    <m/>
    <m/>
    <m/>
    <m/>
    <m/>
    <m/>
    <m/>
    <m/>
    <m/>
    <m/>
    <m/>
    <m/>
    <m/>
    <m/>
    <m/>
    <x v="2"/>
    <m/>
  </r>
  <r>
    <x v="4"/>
    <x v="12"/>
    <x v="18"/>
    <x v="32"/>
    <m/>
    <m/>
    <m/>
    <s v=""/>
    <x v="12"/>
    <m/>
    <m/>
    <m/>
    <m/>
    <m/>
    <m/>
    <m/>
    <m/>
    <m/>
    <m/>
    <m/>
    <m/>
    <m/>
    <m/>
    <m/>
    <x v="2"/>
    <m/>
  </r>
  <r>
    <x v="4"/>
    <x v="12"/>
    <x v="18"/>
    <x v="32"/>
    <m/>
    <m/>
    <m/>
    <s v=""/>
    <x v="12"/>
    <m/>
    <m/>
    <m/>
    <m/>
    <m/>
    <m/>
    <m/>
    <m/>
    <m/>
    <m/>
    <m/>
    <m/>
    <m/>
    <m/>
    <m/>
    <x v="2"/>
    <m/>
  </r>
  <r>
    <x v="4"/>
    <x v="12"/>
    <x v="18"/>
    <x v="32"/>
    <m/>
    <m/>
    <m/>
    <s v=""/>
    <x v="12"/>
    <m/>
    <m/>
    <m/>
    <m/>
    <m/>
    <m/>
    <m/>
    <m/>
    <m/>
    <m/>
    <m/>
    <m/>
    <m/>
    <m/>
    <m/>
    <x v="2"/>
    <m/>
  </r>
  <r>
    <x v="4"/>
    <x v="12"/>
    <x v="18"/>
    <x v="32"/>
    <m/>
    <m/>
    <m/>
    <s v=""/>
    <x v="12"/>
    <m/>
    <m/>
    <m/>
    <m/>
    <m/>
    <m/>
    <m/>
    <m/>
    <m/>
    <m/>
    <m/>
    <m/>
    <m/>
    <m/>
    <m/>
    <x v="2"/>
    <m/>
  </r>
  <r>
    <x v="4"/>
    <x v="12"/>
    <x v="18"/>
    <x v="32"/>
    <m/>
    <m/>
    <m/>
    <s v=""/>
    <x v="12"/>
    <m/>
    <m/>
    <m/>
    <m/>
    <m/>
    <m/>
    <m/>
    <m/>
    <m/>
    <m/>
    <m/>
    <m/>
    <m/>
    <m/>
    <m/>
    <x v="2"/>
    <m/>
  </r>
  <r>
    <x v="4"/>
    <x v="12"/>
    <x v="18"/>
    <x v="32"/>
    <m/>
    <m/>
    <m/>
    <s v=""/>
    <x v="12"/>
    <m/>
    <m/>
    <m/>
    <m/>
    <m/>
    <m/>
    <m/>
    <m/>
    <m/>
    <m/>
    <m/>
    <m/>
    <m/>
    <m/>
    <m/>
    <x v="2"/>
    <m/>
  </r>
  <r>
    <x v="4"/>
    <x v="12"/>
    <x v="18"/>
    <x v="32"/>
    <m/>
    <m/>
    <m/>
    <s v=""/>
    <x v="12"/>
    <m/>
    <m/>
    <m/>
    <m/>
    <m/>
    <m/>
    <m/>
    <m/>
    <m/>
    <m/>
    <m/>
    <m/>
    <m/>
    <m/>
    <m/>
    <x v="2"/>
    <m/>
  </r>
  <r>
    <x v="4"/>
    <x v="12"/>
    <x v="18"/>
    <x v="32"/>
    <m/>
    <m/>
    <m/>
    <s v=""/>
    <x v="12"/>
    <m/>
    <m/>
    <m/>
    <m/>
    <m/>
    <m/>
    <m/>
    <m/>
    <m/>
    <m/>
    <m/>
    <m/>
    <m/>
    <m/>
    <m/>
    <x v="2"/>
    <m/>
  </r>
  <r>
    <x v="4"/>
    <x v="12"/>
    <x v="18"/>
    <x v="32"/>
    <m/>
    <m/>
    <m/>
    <s v=""/>
    <x v="12"/>
    <m/>
    <m/>
    <m/>
    <m/>
    <m/>
    <m/>
    <m/>
    <m/>
    <m/>
    <m/>
    <m/>
    <m/>
    <m/>
    <m/>
    <m/>
    <x v="2"/>
    <m/>
  </r>
  <r>
    <x v="4"/>
    <x v="12"/>
    <x v="18"/>
    <x v="32"/>
    <m/>
    <m/>
    <m/>
    <s v=""/>
    <x v="12"/>
    <m/>
    <m/>
    <m/>
    <m/>
    <m/>
    <m/>
    <m/>
    <m/>
    <m/>
    <m/>
    <m/>
    <m/>
    <m/>
    <m/>
    <m/>
    <x v="2"/>
    <m/>
  </r>
  <r>
    <x v="4"/>
    <x v="12"/>
    <x v="18"/>
    <x v="32"/>
    <m/>
    <m/>
    <m/>
    <s v=""/>
    <x v="12"/>
    <m/>
    <m/>
    <m/>
    <m/>
    <m/>
    <m/>
    <m/>
    <m/>
    <m/>
    <m/>
    <m/>
    <m/>
    <m/>
    <m/>
    <m/>
    <x v="2"/>
    <m/>
  </r>
  <r>
    <x v="4"/>
    <x v="12"/>
    <x v="18"/>
    <x v="32"/>
    <m/>
    <m/>
    <m/>
    <s v=""/>
    <x v="12"/>
    <m/>
    <m/>
    <m/>
    <m/>
    <m/>
    <m/>
    <m/>
    <m/>
    <m/>
    <m/>
    <m/>
    <m/>
    <m/>
    <m/>
    <m/>
    <x v="2"/>
    <m/>
  </r>
  <r>
    <x v="4"/>
    <x v="12"/>
    <x v="18"/>
    <x v="32"/>
    <m/>
    <m/>
    <m/>
    <s v=""/>
    <x v="12"/>
    <m/>
    <m/>
    <m/>
    <m/>
    <m/>
    <m/>
    <m/>
    <m/>
    <m/>
    <m/>
    <m/>
    <m/>
    <m/>
    <m/>
    <m/>
    <x v="2"/>
    <m/>
  </r>
  <r>
    <x v="4"/>
    <x v="12"/>
    <x v="18"/>
    <x v="32"/>
    <m/>
    <m/>
    <m/>
    <s v=""/>
    <x v="12"/>
    <m/>
    <m/>
    <m/>
    <m/>
    <m/>
    <m/>
    <m/>
    <m/>
    <m/>
    <m/>
    <m/>
    <m/>
    <m/>
    <m/>
    <m/>
    <x v="2"/>
    <m/>
  </r>
  <r>
    <x v="4"/>
    <x v="12"/>
    <x v="18"/>
    <x v="32"/>
    <m/>
    <m/>
    <m/>
    <s v=""/>
    <x v="12"/>
    <m/>
    <m/>
    <m/>
    <m/>
    <m/>
    <m/>
    <m/>
    <m/>
    <m/>
    <m/>
    <m/>
    <m/>
    <m/>
    <m/>
    <m/>
    <x v="2"/>
    <m/>
  </r>
  <r>
    <x v="4"/>
    <x v="12"/>
    <x v="18"/>
    <x v="32"/>
    <m/>
    <m/>
    <m/>
    <s v=""/>
    <x v="12"/>
    <m/>
    <m/>
    <m/>
    <m/>
    <m/>
    <m/>
    <m/>
    <m/>
    <m/>
    <m/>
    <m/>
    <m/>
    <m/>
    <m/>
    <m/>
    <x v="2"/>
    <m/>
  </r>
  <r>
    <x v="4"/>
    <x v="12"/>
    <x v="18"/>
    <x v="32"/>
    <m/>
    <m/>
    <m/>
    <s v=""/>
    <x v="12"/>
    <m/>
    <m/>
    <m/>
    <m/>
    <m/>
    <m/>
    <m/>
    <m/>
    <m/>
    <m/>
    <m/>
    <m/>
    <m/>
    <m/>
    <m/>
    <x v="2"/>
    <m/>
  </r>
  <r>
    <x v="4"/>
    <x v="12"/>
    <x v="18"/>
    <x v="32"/>
    <m/>
    <m/>
    <m/>
    <s v=""/>
    <x v="12"/>
    <m/>
    <m/>
    <m/>
    <m/>
    <m/>
    <m/>
    <m/>
    <m/>
    <m/>
    <m/>
    <m/>
    <m/>
    <m/>
    <m/>
    <m/>
    <x v="2"/>
    <m/>
  </r>
  <r>
    <x v="4"/>
    <x v="12"/>
    <x v="18"/>
    <x v="32"/>
    <m/>
    <m/>
    <m/>
    <s v=""/>
    <x v="12"/>
    <m/>
    <m/>
    <m/>
    <m/>
    <m/>
    <m/>
    <m/>
    <m/>
    <m/>
    <m/>
    <m/>
    <m/>
    <m/>
    <m/>
    <m/>
    <x v="2"/>
    <m/>
  </r>
  <r>
    <x v="4"/>
    <x v="12"/>
    <x v="18"/>
    <x v="32"/>
    <m/>
    <m/>
    <m/>
    <s v=""/>
    <x v="12"/>
    <m/>
    <m/>
    <m/>
    <m/>
    <m/>
    <m/>
    <m/>
    <m/>
    <m/>
    <m/>
    <m/>
    <m/>
    <m/>
    <m/>
    <m/>
    <x v="2"/>
    <m/>
  </r>
  <r>
    <x v="4"/>
    <x v="12"/>
    <x v="18"/>
    <x v="32"/>
    <m/>
    <m/>
    <m/>
    <s v=""/>
    <x v="12"/>
    <m/>
    <m/>
    <m/>
    <m/>
    <m/>
    <m/>
    <m/>
    <m/>
    <m/>
    <m/>
    <m/>
    <m/>
    <m/>
    <m/>
    <m/>
    <x v="2"/>
    <m/>
  </r>
  <r>
    <x v="4"/>
    <x v="12"/>
    <x v="18"/>
    <x v="32"/>
    <m/>
    <m/>
    <m/>
    <s v=""/>
    <x v="12"/>
    <m/>
    <m/>
    <m/>
    <m/>
    <m/>
    <m/>
    <m/>
    <m/>
    <m/>
    <m/>
    <m/>
    <m/>
    <m/>
    <m/>
    <m/>
    <x v="2"/>
    <m/>
  </r>
  <r>
    <x v="4"/>
    <x v="12"/>
    <x v="18"/>
    <x v="32"/>
    <m/>
    <m/>
    <m/>
    <s v=""/>
    <x v="12"/>
    <m/>
    <m/>
    <m/>
    <m/>
    <m/>
    <m/>
    <m/>
    <m/>
    <m/>
    <m/>
    <m/>
    <m/>
    <m/>
    <m/>
    <m/>
    <x v="2"/>
    <m/>
  </r>
  <r>
    <x v="4"/>
    <x v="12"/>
    <x v="18"/>
    <x v="32"/>
    <m/>
    <m/>
    <m/>
    <s v=""/>
    <x v="12"/>
    <m/>
    <m/>
    <m/>
    <m/>
    <m/>
    <m/>
    <m/>
    <m/>
    <m/>
    <m/>
    <m/>
    <m/>
    <m/>
    <m/>
    <m/>
    <x v="2"/>
    <m/>
  </r>
  <r>
    <x v="4"/>
    <x v="12"/>
    <x v="18"/>
    <x v="32"/>
    <m/>
    <m/>
    <m/>
    <s v=""/>
    <x v="12"/>
    <m/>
    <m/>
    <m/>
    <m/>
    <m/>
    <m/>
    <m/>
    <m/>
    <m/>
    <m/>
    <m/>
    <m/>
    <m/>
    <m/>
    <m/>
    <x v="2"/>
    <m/>
  </r>
  <r>
    <x v="4"/>
    <x v="12"/>
    <x v="18"/>
    <x v="32"/>
    <m/>
    <m/>
    <m/>
    <s v=""/>
    <x v="12"/>
    <m/>
    <m/>
    <m/>
    <m/>
    <m/>
    <m/>
    <m/>
    <m/>
    <m/>
    <m/>
    <m/>
    <m/>
    <m/>
    <m/>
    <m/>
    <x v="2"/>
    <m/>
  </r>
  <r>
    <x v="4"/>
    <x v="12"/>
    <x v="18"/>
    <x v="32"/>
    <m/>
    <m/>
    <m/>
    <s v=""/>
    <x v="12"/>
    <m/>
    <m/>
    <m/>
    <m/>
    <m/>
    <m/>
    <m/>
    <m/>
    <m/>
    <m/>
    <m/>
    <m/>
    <m/>
    <m/>
    <m/>
    <x v="2"/>
    <m/>
  </r>
  <r>
    <x v="4"/>
    <x v="12"/>
    <x v="18"/>
    <x v="32"/>
    <m/>
    <m/>
    <m/>
    <s v=""/>
    <x v="12"/>
    <m/>
    <m/>
    <m/>
    <m/>
    <m/>
    <m/>
    <m/>
    <m/>
    <m/>
    <m/>
    <m/>
    <m/>
    <m/>
    <m/>
    <m/>
    <x v="2"/>
    <m/>
  </r>
  <r>
    <x v="4"/>
    <x v="12"/>
    <x v="18"/>
    <x v="32"/>
    <m/>
    <m/>
    <m/>
    <s v=""/>
    <x v="12"/>
    <m/>
    <m/>
    <m/>
    <m/>
    <m/>
    <m/>
    <m/>
    <m/>
    <m/>
    <m/>
    <m/>
    <m/>
    <m/>
    <m/>
    <m/>
    <x v="2"/>
    <m/>
  </r>
  <r>
    <x v="4"/>
    <x v="12"/>
    <x v="18"/>
    <x v="32"/>
    <m/>
    <m/>
    <m/>
    <s v=""/>
    <x v="12"/>
    <m/>
    <m/>
    <m/>
    <m/>
    <m/>
    <m/>
    <m/>
    <m/>
    <m/>
    <m/>
    <m/>
    <m/>
    <m/>
    <m/>
    <m/>
    <x v="2"/>
    <m/>
  </r>
  <r>
    <x v="4"/>
    <x v="12"/>
    <x v="18"/>
    <x v="32"/>
    <m/>
    <m/>
    <m/>
    <s v=""/>
    <x v="12"/>
    <m/>
    <m/>
    <m/>
    <m/>
    <m/>
    <m/>
    <m/>
    <m/>
    <m/>
    <m/>
    <m/>
    <m/>
    <m/>
    <m/>
    <m/>
    <x v="2"/>
    <m/>
  </r>
  <r>
    <x v="4"/>
    <x v="12"/>
    <x v="18"/>
    <x v="32"/>
    <m/>
    <m/>
    <m/>
    <s v=""/>
    <x v="12"/>
    <m/>
    <m/>
    <m/>
    <m/>
    <m/>
    <m/>
    <m/>
    <m/>
    <m/>
    <m/>
    <m/>
    <m/>
    <m/>
    <m/>
    <m/>
    <x v="2"/>
    <m/>
  </r>
  <r>
    <x v="4"/>
    <x v="12"/>
    <x v="18"/>
    <x v="32"/>
    <m/>
    <m/>
    <m/>
    <s v=""/>
    <x v="12"/>
    <m/>
    <m/>
    <m/>
    <m/>
    <m/>
    <m/>
    <m/>
    <m/>
    <m/>
    <m/>
    <m/>
    <m/>
    <m/>
    <m/>
    <m/>
    <x v="2"/>
    <m/>
  </r>
  <r>
    <x v="4"/>
    <x v="12"/>
    <x v="18"/>
    <x v="32"/>
    <m/>
    <m/>
    <m/>
    <s v=""/>
    <x v="12"/>
    <m/>
    <m/>
    <m/>
    <m/>
    <m/>
    <m/>
    <m/>
    <m/>
    <m/>
    <m/>
    <m/>
    <m/>
    <m/>
    <m/>
    <m/>
    <x v="2"/>
    <m/>
  </r>
  <r>
    <x v="4"/>
    <x v="12"/>
    <x v="18"/>
    <x v="32"/>
    <m/>
    <m/>
    <m/>
    <s v=""/>
    <x v="12"/>
    <m/>
    <m/>
    <m/>
    <m/>
    <m/>
    <m/>
    <m/>
    <m/>
    <m/>
    <m/>
    <m/>
    <m/>
    <m/>
    <m/>
    <m/>
    <x v="2"/>
    <m/>
  </r>
  <r>
    <x v="4"/>
    <x v="12"/>
    <x v="18"/>
    <x v="32"/>
    <m/>
    <m/>
    <m/>
    <s v=""/>
    <x v="12"/>
    <m/>
    <m/>
    <m/>
    <m/>
    <m/>
    <m/>
    <m/>
    <m/>
    <m/>
    <m/>
    <m/>
    <m/>
    <m/>
    <m/>
    <m/>
    <x v="2"/>
    <m/>
  </r>
  <r>
    <x v="4"/>
    <x v="12"/>
    <x v="18"/>
    <x v="32"/>
    <m/>
    <m/>
    <m/>
    <s v=""/>
    <x v="12"/>
    <m/>
    <m/>
    <m/>
    <m/>
    <m/>
    <m/>
    <m/>
    <m/>
    <m/>
    <m/>
    <m/>
    <m/>
    <m/>
    <m/>
    <m/>
    <x v="2"/>
    <m/>
  </r>
  <r>
    <x v="4"/>
    <x v="12"/>
    <x v="18"/>
    <x v="32"/>
    <m/>
    <m/>
    <m/>
    <s v=""/>
    <x v="12"/>
    <m/>
    <m/>
    <m/>
    <m/>
    <m/>
    <m/>
    <m/>
    <m/>
    <m/>
    <m/>
    <m/>
    <m/>
    <m/>
    <m/>
    <m/>
    <x v="2"/>
    <m/>
  </r>
  <r>
    <x v="4"/>
    <x v="12"/>
    <x v="18"/>
    <x v="32"/>
    <m/>
    <m/>
    <m/>
    <s v=""/>
    <x v="12"/>
    <m/>
    <m/>
    <m/>
    <m/>
    <m/>
    <m/>
    <m/>
    <m/>
    <m/>
    <m/>
    <m/>
    <m/>
    <m/>
    <m/>
    <m/>
    <x v="2"/>
    <m/>
  </r>
  <r>
    <x v="4"/>
    <x v="12"/>
    <x v="18"/>
    <x v="32"/>
    <m/>
    <m/>
    <m/>
    <s v=""/>
    <x v="12"/>
    <m/>
    <m/>
    <m/>
    <m/>
    <m/>
    <m/>
    <m/>
    <m/>
    <m/>
    <m/>
    <m/>
    <m/>
    <m/>
    <m/>
    <m/>
    <x v="2"/>
    <m/>
  </r>
  <r>
    <x v="4"/>
    <x v="12"/>
    <x v="18"/>
    <x v="32"/>
    <m/>
    <m/>
    <m/>
    <s v=""/>
    <x v="12"/>
    <m/>
    <m/>
    <m/>
    <m/>
    <m/>
    <m/>
    <m/>
    <m/>
    <m/>
    <m/>
    <m/>
    <m/>
    <m/>
    <m/>
    <m/>
    <x v="2"/>
    <m/>
  </r>
  <r>
    <x v="4"/>
    <x v="12"/>
    <x v="18"/>
    <x v="32"/>
    <m/>
    <m/>
    <m/>
    <s v=""/>
    <x v="12"/>
    <m/>
    <m/>
    <m/>
    <m/>
    <m/>
    <m/>
    <m/>
    <m/>
    <m/>
    <m/>
    <m/>
    <m/>
    <m/>
    <m/>
    <m/>
    <x v="2"/>
    <m/>
  </r>
  <r>
    <x v="4"/>
    <x v="12"/>
    <x v="18"/>
    <x v="32"/>
    <m/>
    <m/>
    <m/>
    <s v=""/>
    <x v="12"/>
    <m/>
    <m/>
    <m/>
    <m/>
    <m/>
    <m/>
    <m/>
    <m/>
    <m/>
    <m/>
    <m/>
    <m/>
    <m/>
    <m/>
    <m/>
    <x v="2"/>
    <m/>
  </r>
  <r>
    <x v="4"/>
    <x v="12"/>
    <x v="18"/>
    <x v="32"/>
    <m/>
    <m/>
    <m/>
    <s v=""/>
    <x v="12"/>
    <m/>
    <m/>
    <m/>
    <m/>
    <m/>
    <m/>
    <m/>
    <m/>
    <m/>
    <m/>
    <m/>
    <m/>
    <m/>
    <m/>
    <m/>
    <x v="2"/>
    <m/>
  </r>
  <r>
    <x v="4"/>
    <x v="12"/>
    <x v="18"/>
    <x v="32"/>
    <m/>
    <m/>
    <m/>
    <s v=""/>
    <x v="12"/>
    <m/>
    <m/>
    <m/>
    <m/>
    <m/>
    <m/>
    <m/>
    <m/>
    <m/>
    <m/>
    <m/>
    <m/>
    <m/>
    <m/>
    <m/>
    <x v="2"/>
    <m/>
  </r>
  <r>
    <x v="4"/>
    <x v="12"/>
    <x v="18"/>
    <x v="32"/>
    <m/>
    <m/>
    <m/>
    <s v=""/>
    <x v="12"/>
    <m/>
    <m/>
    <m/>
    <m/>
    <m/>
    <m/>
    <m/>
    <m/>
    <m/>
    <m/>
    <m/>
    <m/>
    <m/>
    <m/>
    <m/>
    <x v="2"/>
    <m/>
  </r>
  <r>
    <x v="4"/>
    <x v="12"/>
    <x v="18"/>
    <x v="32"/>
    <m/>
    <m/>
    <m/>
    <s v=""/>
    <x v="12"/>
    <m/>
    <m/>
    <m/>
    <m/>
    <m/>
    <m/>
    <m/>
    <m/>
    <m/>
    <m/>
    <m/>
    <m/>
    <m/>
    <m/>
    <m/>
    <x v="2"/>
    <m/>
  </r>
  <r>
    <x v="4"/>
    <x v="12"/>
    <x v="18"/>
    <x v="32"/>
    <m/>
    <m/>
    <m/>
    <s v=""/>
    <x v="12"/>
    <m/>
    <m/>
    <m/>
    <m/>
    <m/>
    <m/>
    <m/>
    <m/>
    <m/>
    <m/>
    <m/>
    <m/>
    <m/>
    <m/>
    <m/>
    <x v="2"/>
    <m/>
  </r>
  <r>
    <x v="4"/>
    <x v="12"/>
    <x v="18"/>
    <x v="32"/>
    <m/>
    <m/>
    <m/>
    <s v=""/>
    <x v="12"/>
    <m/>
    <m/>
    <m/>
    <m/>
    <m/>
    <m/>
    <m/>
    <m/>
    <m/>
    <m/>
    <m/>
    <m/>
    <m/>
    <m/>
    <m/>
    <x v="2"/>
    <m/>
  </r>
  <r>
    <x v="4"/>
    <x v="12"/>
    <x v="18"/>
    <x v="32"/>
    <m/>
    <m/>
    <m/>
    <s v=""/>
    <x v="12"/>
    <m/>
    <m/>
    <m/>
    <m/>
    <m/>
    <m/>
    <m/>
    <m/>
    <m/>
    <m/>
    <m/>
    <m/>
    <m/>
    <m/>
    <m/>
    <x v="2"/>
    <m/>
  </r>
  <r>
    <x v="4"/>
    <x v="12"/>
    <x v="18"/>
    <x v="32"/>
    <m/>
    <m/>
    <m/>
    <s v=""/>
    <x v="12"/>
    <m/>
    <m/>
    <m/>
    <m/>
    <m/>
    <m/>
    <m/>
    <m/>
    <m/>
    <m/>
    <m/>
    <m/>
    <m/>
    <m/>
    <m/>
    <x v="2"/>
    <m/>
  </r>
  <r>
    <x v="4"/>
    <x v="12"/>
    <x v="18"/>
    <x v="32"/>
    <m/>
    <m/>
    <m/>
    <s v=""/>
    <x v="12"/>
    <m/>
    <m/>
    <m/>
    <m/>
    <m/>
    <m/>
    <m/>
    <m/>
    <m/>
    <m/>
    <m/>
    <m/>
    <m/>
    <m/>
    <m/>
    <x v="2"/>
    <m/>
  </r>
  <r>
    <x v="4"/>
    <x v="12"/>
    <x v="18"/>
    <x v="32"/>
    <m/>
    <m/>
    <m/>
    <s v=""/>
    <x v="12"/>
    <m/>
    <m/>
    <m/>
    <m/>
    <m/>
    <m/>
    <m/>
    <m/>
    <m/>
    <m/>
    <m/>
    <m/>
    <m/>
    <m/>
    <m/>
    <x v="2"/>
    <m/>
  </r>
  <r>
    <x v="4"/>
    <x v="12"/>
    <x v="18"/>
    <x v="32"/>
    <m/>
    <m/>
    <m/>
    <s v=""/>
    <x v="12"/>
    <m/>
    <m/>
    <m/>
    <m/>
    <m/>
    <m/>
    <m/>
    <m/>
    <m/>
    <m/>
    <m/>
    <m/>
    <m/>
    <m/>
    <m/>
    <x v="2"/>
    <m/>
  </r>
  <r>
    <x v="4"/>
    <x v="12"/>
    <x v="18"/>
    <x v="32"/>
    <m/>
    <m/>
    <m/>
    <s v=""/>
    <x v="12"/>
    <m/>
    <m/>
    <m/>
    <m/>
    <m/>
    <m/>
    <m/>
    <m/>
    <m/>
    <m/>
    <m/>
    <m/>
    <m/>
    <m/>
    <m/>
    <x v="2"/>
    <m/>
  </r>
  <r>
    <x v="4"/>
    <x v="12"/>
    <x v="18"/>
    <x v="32"/>
    <m/>
    <m/>
    <m/>
    <s v=""/>
    <x v="12"/>
    <m/>
    <m/>
    <m/>
    <m/>
    <m/>
    <m/>
    <m/>
    <m/>
    <m/>
    <m/>
    <m/>
    <m/>
    <m/>
    <m/>
    <m/>
    <x v="2"/>
    <m/>
  </r>
  <r>
    <x v="4"/>
    <x v="12"/>
    <x v="18"/>
    <x v="32"/>
    <m/>
    <m/>
    <m/>
    <s v=""/>
    <x v="12"/>
    <m/>
    <m/>
    <m/>
    <m/>
    <m/>
    <m/>
    <m/>
    <m/>
    <m/>
    <m/>
    <m/>
    <m/>
    <m/>
    <m/>
    <m/>
    <x v="2"/>
    <m/>
  </r>
  <r>
    <x v="4"/>
    <x v="12"/>
    <x v="18"/>
    <x v="32"/>
    <m/>
    <m/>
    <m/>
    <s v=""/>
    <x v="12"/>
    <m/>
    <m/>
    <m/>
    <m/>
    <m/>
    <m/>
    <m/>
    <m/>
    <m/>
    <m/>
    <m/>
    <m/>
    <m/>
    <m/>
    <m/>
    <x v="2"/>
    <m/>
  </r>
  <r>
    <x v="4"/>
    <x v="12"/>
    <x v="18"/>
    <x v="32"/>
    <m/>
    <m/>
    <m/>
    <s v=""/>
    <x v="12"/>
    <m/>
    <m/>
    <m/>
    <m/>
    <m/>
    <m/>
    <m/>
    <m/>
    <m/>
    <m/>
    <m/>
    <m/>
    <m/>
    <m/>
    <m/>
    <x v="2"/>
    <m/>
  </r>
  <r>
    <x v="4"/>
    <x v="12"/>
    <x v="18"/>
    <x v="32"/>
    <m/>
    <m/>
    <m/>
    <s v=""/>
    <x v="12"/>
    <m/>
    <m/>
    <m/>
    <m/>
    <m/>
    <m/>
    <m/>
    <m/>
    <m/>
    <m/>
    <m/>
    <m/>
    <m/>
    <m/>
    <m/>
    <x v="2"/>
    <m/>
  </r>
  <r>
    <x v="4"/>
    <x v="12"/>
    <x v="18"/>
    <x v="32"/>
    <m/>
    <m/>
    <m/>
    <s v=""/>
    <x v="12"/>
    <m/>
    <m/>
    <m/>
    <m/>
    <m/>
    <m/>
    <m/>
    <m/>
    <m/>
    <m/>
    <m/>
    <m/>
    <m/>
    <m/>
    <m/>
    <x v="2"/>
    <m/>
  </r>
  <r>
    <x v="4"/>
    <x v="12"/>
    <x v="18"/>
    <x v="32"/>
    <m/>
    <m/>
    <m/>
    <s v=""/>
    <x v="12"/>
    <m/>
    <m/>
    <m/>
    <m/>
    <m/>
    <m/>
    <m/>
    <m/>
    <m/>
    <m/>
    <m/>
    <m/>
    <m/>
    <m/>
    <m/>
    <x v="2"/>
    <m/>
  </r>
  <r>
    <x v="4"/>
    <x v="12"/>
    <x v="18"/>
    <x v="32"/>
    <m/>
    <m/>
    <m/>
    <s v=""/>
    <x v="12"/>
    <m/>
    <m/>
    <m/>
    <m/>
    <m/>
    <m/>
    <m/>
    <m/>
    <m/>
    <m/>
    <m/>
    <m/>
    <m/>
    <m/>
    <m/>
    <x v="2"/>
    <m/>
  </r>
  <r>
    <x v="4"/>
    <x v="12"/>
    <x v="18"/>
    <x v="32"/>
    <m/>
    <m/>
    <m/>
    <s v=""/>
    <x v="12"/>
    <m/>
    <m/>
    <m/>
    <m/>
    <m/>
    <m/>
    <m/>
    <m/>
    <m/>
    <m/>
    <m/>
    <m/>
    <m/>
    <m/>
    <m/>
    <x v="2"/>
    <m/>
  </r>
  <r>
    <x v="4"/>
    <x v="12"/>
    <x v="18"/>
    <x v="32"/>
    <m/>
    <m/>
    <m/>
    <s v=""/>
    <x v="12"/>
    <m/>
    <m/>
    <m/>
    <m/>
    <m/>
    <m/>
    <m/>
    <m/>
    <m/>
    <m/>
    <m/>
    <m/>
    <m/>
    <m/>
    <m/>
    <x v="2"/>
    <m/>
  </r>
  <r>
    <x v="4"/>
    <x v="12"/>
    <x v="18"/>
    <x v="32"/>
    <m/>
    <m/>
    <m/>
    <s v=""/>
    <x v="12"/>
    <m/>
    <m/>
    <m/>
    <m/>
    <m/>
    <m/>
    <m/>
    <m/>
    <m/>
    <m/>
    <m/>
    <m/>
    <m/>
    <m/>
    <m/>
    <x v="2"/>
    <m/>
  </r>
  <r>
    <x v="4"/>
    <x v="12"/>
    <x v="18"/>
    <x v="32"/>
    <m/>
    <m/>
    <m/>
    <s v=""/>
    <x v="12"/>
    <m/>
    <m/>
    <m/>
    <m/>
    <m/>
    <m/>
    <m/>
    <m/>
    <m/>
    <m/>
    <m/>
    <m/>
    <m/>
    <m/>
    <m/>
    <x v="2"/>
    <m/>
  </r>
  <r>
    <x v="4"/>
    <x v="12"/>
    <x v="18"/>
    <x v="32"/>
    <m/>
    <m/>
    <m/>
    <s v=""/>
    <x v="12"/>
    <m/>
    <m/>
    <m/>
    <m/>
    <m/>
    <m/>
    <m/>
    <m/>
    <m/>
    <m/>
    <m/>
    <m/>
    <m/>
    <m/>
    <m/>
    <x v="2"/>
    <m/>
  </r>
  <r>
    <x v="4"/>
    <x v="12"/>
    <x v="18"/>
    <x v="32"/>
    <m/>
    <m/>
    <m/>
    <s v=""/>
    <x v="12"/>
    <m/>
    <m/>
    <m/>
    <m/>
    <m/>
    <m/>
    <m/>
    <m/>
    <m/>
    <m/>
    <m/>
    <m/>
    <m/>
    <m/>
    <m/>
    <x v="2"/>
    <m/>
  </r>
  <r>
    <x v="4"/>
    <x v="12"/>
    <x v="18"/>
    <x v="32"/>
    <m/>
    <m/>
    <m/>
    <s v=""/>
    <x v="12"/>
    <m/>
    <m/>
    <m/>
    <m/>
    <m/>
    <m/>
    <m/>
    <m/>
    <m/>
    <m/>
    <m/>
    <m/>
    <m/>
    <m/>
    <m/>
    <x v="2"/>
    <m/>
  </r>
  <r>
    <x v="4"/>
    <x v="12"/>
    <x v="18"/>
    <x v="32"/>
    <m/>
    <m/>
    <m/>
    <s v=""/>
    <x v="12"/>
    <m/>
    <m/>
    <m/>
    <m/>
    <m/>
    <m/>
    <m/>
    <m/>
    <m/>
    <m/>
    <m/>
    <m/>
    <m/>
    <m/>
    <m/>
    <x v="2"/>
    <m/>
  </r>
  <r>
    <x v="4"/>
    <x v="12"/>
    <x v="18"/>
    <x v="32"/>
    <m/>
    <m/>
    <m/>
    <s v=""/>
    <x v="12"/>
    <m/>
    <m/>
    <m/>
    <m/>
    <m/>
    <m/>
    <m/>
    <m/>
    <m/>
    <m/>
    <m/>
    <m/>
    <m/>
    <m/>
    <m/>
    <x v="2"/>
    <m/>
  </r>
  <r>
    <x v="4"/>
    <x v="12"/>
    <x v="18"/>
    <x v="32"/>
    <m/>
    <m/>
    <m/>
    <s v=""/>
    <x v="12"/>
    <m/>
    <m/>
    <m/>
    <m/>
    <m/>
    <m/>
    <m/>
    <m/>
    <m/>
    <m/>
    <m/>
    <m/>
    <m/>
    <m/>
    <m/>
    <x v="2"/>
    <m/>
  </r>
  <r>
    <x v="4"/>
    <x v="12"/>
    <x v="18"/>
    <x v="32"/>
    <m/>
    <m/>
    <m/>
    <s v=""/>
    <x v="12"/>
    <m/>
    <m/>
    <m/>
    <m/>
    <m/>
    <m/>
    <m/>
    <m/>
    <m/>
    <m/>
    <m/>
    <m/>
    <m/>
    <m/>
    <m/>
    <x v="2"/>
    <m/>
  </r>
  <r>
    <x v="4"/>
    <x v="12"/>
    <x v="18"/>
    <x v="32"/>
    <m/>
    <m/>
    <m/>
    <s v=""/>
    <x v="12"/>
    <m/>
    <m/>
    <m/>
    <m/>
    <m/>
    <m/>
    <m/>
    <m/>
    <m/>
    <m/>
    <m/>
    <m/>
    <m/>
    <m/>
    <m/>
    <x v="2"/>
    <m/>
  </r>
  <r>
    <x v="4"/>
    <x v="12"/>
    <x v="18"/>
    <x v="32"/>
    <m/>
    <m/>
    <m/>
    <s v=""/>
    <x v="12"/>
    <m/>
    <m/>
    <m/>
    <m/>
    <m/>
    <m/>
    <m/>
    <m/>
    <m/>
    <m/>
    <m/>
    <m/>
    <m/>
    <m/>
    <m/>
    <x v="2"/>
    <m/>
  </r>
  <r>
    <x v="4"/>
    <x v="12"/>
    <x v="18"/>
    <x v="32"/>
    <m/>
    <m/>
    <m/>
    <s v=""/>
    <x v="12"/>
    <m/>
    <m/>
    <m/>
    <m/>
    <m/>
    <m/>
    <m/>
    <m/>
    <m/>
    <m/>
    <m/>
    <m/>
    <m/>
    <m/>
    <m/>
    <x v="2"/>
    <m/>
  </r>
  <r>
    <x v="4"/>
    <x v="12"/>
    <x v="18"/>
    <x v="32"/>
    <m/>
    <m/>
    <m/>
    <s v=""/>
    <x v="12"/>
    <m/>
    <m/>
    <m/>
    <m/>
    <m/>
    <m/>
    <m/>
    <m/>
    <m/>
    <m/>
    <m/>
    <m/>
    <m/>
    <m/>
    <m/>
    <x v="2"/>
    <m/>
  </r>
  <r>
    <x v="4"/>
    <x v="12"/>
    <x v="18"/>
    <x v="32"/>
    <m/>
    <m/>
    <m/>
    <s v=""/>
    <x v="12"/>
    <m/>
    <m/>
    <m/>
    <m/>
    <m/>
    <m/>
    <m/>
    <m/>
    <m/>
    <m/>
    <m/>
    <m/>
    <m/>
    <m/>
    <m/>
    <x v="2"/>
    <m/>
  </r>
  <r>
    <x v="4"/>
    <x v="12"/>
    <x v="18"/>
    <x v="32"/>
    <m/>
    <m/>
    <m/>
    <s v=""/>
    <x v="12"/>
    <m/>
    <m/>
    <m/>
    <m/>
    <m/>
    <m/>
    <m/>
    <m/>
    <m/>
    <m/>
    <m/>
    <m/>
    <m/>
    <m/>
    <m/>
    <x v="2"/>
    <m/>
  </r>
  <r>
    <x v="4"/>
    <x v="12"/>
    <x v="18"/>
    <x v="32"/>
    <m/>
    <m/>
    <m/>
    <s v=""/>
    <x v="12"/>
    <m/>
    <m/>
    <m/>
    <m/>
    <m/>
    <m/>
    <m/>
    <m/>
    <m/>
    <m/>
    <m/>
    <m/>
    <m/>
    <m/>
    <m/>
    <x v="2"/>
    <m/>
  </r>
  <r>
    <x v="4"/>
    <x v="12"/>
    <x v="18"/>
    <x v="32"/>
    <m/>
    <m/>
    <m/>
    <s v=""/>
    <x v="12"/>
    <m/>
    <m/>
    <m/>
    <m/>
    <m/>
    <m/>
    <m/>
    <m/>
    <m/>
    <m/>
    <m/>
    <m/>
    <m/>
    <m/>
    <m/>
    <x v="2"/>
    <m/>
  </r>
  <r>
    <x v="4"/>
    <x v="12"/>
    <x v="18"/>
    <x v="32"/>
    <m/>
    <m/>
    <m/>
    <s v=""/>
    <x v="12"/>
    <m/>
    <m/>
    <m/>
    <m/>
    <m/>
    <m/>
    <m/>
    <m/>
    <m/>
    <m/>
    <m/>
    <m/>
    <m/>
    <m/>
    <m/>
    <x v="2"/>
    <m/>
  </r>
  <r>
    <x v="4"/>
    <x v="12"/>
    <x v="18"/>
    <x v="32"/>
    <m/>
    <m/>
    <m/>
    <s v=""/>
    <x v="12"/>
    <m/>
    <m/>
    <m/>
    <m/>
    <m/>
    <m/>
    <m/>
    <m/>
    <m/>
    <m/>
    <m/>
    <m/>
    <m/>
    <m/>
    <m/>
    <x v="2"/>
    <m/>
  </r>
  <r>
    <x v="4"/>
    <x v="12"/>
    <x v="18"/>
    <x v="32"/>
    <m/>
    <m/>
    <m/>
    <s v=""/>
    <x v="12"/>
    <m/>
    <m/>
    <m/>
    <m/>
    <m/>
    <m/>
    <m/>
    <m/>
    <m/>
    <m/>
    <m/>
    <m/>
    <m/>
    <m/>
    <m/>
    <x v="2"/>
    <m/>
  </r>
  <r>
    <x v="4"/>
    <x v="12"/>
    <x v="18"/>
    <x v="32"/>
    <m/>
    <m/>
    <m/>
    <s v=""/>
    <x v="12"/>
    <m/>
    <m/>
    <m/>
    <m/>
    <m/>
    <m/>
    <m/>
    <m/>
    <m/>
    <m/>
    <m/>
    <m/>
    <m/>
    <m/>
    <m/>
    <x v="2"/>
    <m/>
  </r>
  <r>
    <x v="4"/>
    <x v="12"/>
    <x v="18"/>
    <x v="32"/>
    <m/>
    <m/>
    <m/>
    <s v=""/>
    <x v="12"/>
    <m/>
    <m/>
    <m/>
    <m/>
    <m/>
    <m/>
    <m/>
    <m/>
    <m/>
    <m/>
    <m/>
    <m/>
    <m/>
    <m/>
    <m/>
    <x v="2"/>
    <m/>
  </r>
  <r>
    <x v="4"/>
    <x v="12"/>
    <x v="18"/>
    <x v="32"/>
    <m/>
    <m/>
    <m/>
    <s v=""/>
    <x v="12"/>
    <m/>
    <m/>
    <m/>
    <m/>
    <m/>
    <m/>
    <m/>
    <m/>
    <m/>
    <m/>
    <m/>
    <m/>
    <m/>
    <m/>
    <m/>
    <x v="2"/>
    <m/>
  </r>
  <r>
    <x v="4"/>
    <x v="12"/>
    <x v="18"/>
    <x v="32"/>
    <m/>
    <m/>
    <m/>
    <s v=""/>
    <x v="12"/>
    <m/>
    <m/>
    <m/>
    <m/>
    <m/>
    <m/>
    <m/>
    <m/>
    <m/>
    <m/>
    <m/>
    <m/>
    <m/>
    <m/>
    <m/>
    <x v="2"/>
    <m/>
  </r>
  <r>
    <x v="4"/>
    <x v="12"/>
    <x v="18"/>
    <x v="32"/>
    <m/>
    <m/>
    <m/>
    <s v=""/>
    <x v="12"/>
    <m/>
    <m/>
    <m/>
    <m/>
    <m/>
    <m/>
    <m/>
    <m/>
    <m/>
    <m/>
    <m/>
    <m/>
    <m/>
    <m/>
    <m/>
    <x v="2"/>
    <m/>
  </r>
  <r>
    <x v="4"/>
    <x v="12"/>
    <x v="18"/>
    <x v="32"/>
    <m/>
    <m/>
    <m/>
    <s v=""/>
    <x v="12"/>
    <m/>
    <m/>
    <m/>
    <m/>
    <m/>
    <m/>
    <m/>
    <m/>
    <m/>
    <m/>
    <m/>
    <m/>
    <m/>
    <m/>
    <m/>
    <x v="2"/>
    <m/>
  </r>
  <r>
    <x v="4"/>
    <x v="12"/>
    <x v="18"/>
    <x v="32"/>
    <m/>
    <m/>
    <m/>
    <s v=""/>
    <x v="12"/>
    <m/>
    <m/>
    <m/>
    <m/>
    <m/>
    <m/>
    <m/>
    <m/>
    <m/>
    <m/>
    <m/>
    <m/>
    <m/>
    <m/>
    <m/>
    <x v="2"/>
    <m/>
  </r>
  <r>
    <x v="4"/>
    <x v="12"/>
    <x v="18"/>
    <x v="32"/>
    <m/>
    <m/>
    <m/>
    <s v=""/>
    <x v="12"/>
    <m/>
    <m/>
    <m/>
    <m/>
    <m/>
    <m/>
    <m/>
    <m/>
    <m/>
    <m/>
    <m/>
    <m/>
    <m/>
    <m/>
    <m/>
    <x v="2"/>
    <m/>
  </r>
  <r>
    <x v="4"/>
    <x v="12"/>
    <x v="18"/>
    <x v="32"/>
    <m/>
    <m/>
    <m/>
    <s v=""/>
    <x v="12"/>
    <m/>
    <m/>
    <m/>
    <m/>
    <m/>
    <m/>
    <m/>
    <m/>
    <m/>
    <m/>
    <m/>
    <m/>
    <m/>
    <m/>
    <m/>
    <x v="2"/>
    <m/>
  </r>
  <r>
    <x v="4"/>
    <x v="12"/>
    <x v="18"/>
    <x v="32"/>
    <m/>
    <m/>
    <m/>
    <s v=""/>
    <x v="12"/>
    <m/>
    <m/>
    <m/>
    <m/>
    <m/>
    <m/>
    <m/>
    <m/>
    <m/>
    <m/>
    <m/>
    <m/>
    <m/>
    <m/>
    <m/>
    <x v="2"/>
    <m/>
  </r>
  <r>
    <x v="4"/>
    <x v="12"/>
    <x v="18"/>
    <x v="32"/>
    <m/>
    <m/>
    <m/>
    <s v=""/>
    <x v="12"/>
    <m/>
    <m/>
    <m/>
    <m/>
    <m/>
    <m/>
    <m/>
    <m/>
    <m/>
    <m/>
    <m/>
    <m/>
    <m/>
    <m/>
    <m/>
    <x v="2"/>
    <m/>
  </r>
  <r>
    <x v="4"/>
    <x v="12"/>
    <x v="18"/>
    <x v="32"/>
    <m/>
    <m/>
    <m/>
    <s v=""/>
    <x v="12"/>
    <m/>
    <m/>
    <m/>
    <m/>
    <m/>
    <m/>
    <m/>
    <m/>
    <m/>
    <m/>
    <m/>
    <m/>
    <m/>
    <m/>
    <m/>
    <x v="2"/>
    <m/>
  </r>
  <r>
    <x v="4"/>
    <x v="12"/>
    <x v="18"/>
    <x v="32"/>
    <m/>
    <m/>
    <m/>
    <s v=""/>
    <x v="12"/>
    <m/>
    <m/>
    <m/>
    <m/>
    <m/>
    <m/>
    <m/>
    <m/>
    <m/>
    <m/>
    <m/>
    <m/>
    <m/>
    <m/>
    <m/>
    <x v="2"/>
    <m/>
  </r>
  <r>
    <x v="4"/>
    <x v="12"/>
    <x v="18"/>
    <x v="32"/>
    <m/>
    <m/>
    <m/>
    <s v=""/>
    <x v="12"/>
    <m/>
    <m/>
    <m/>
    <m/>
    <m/>
    <m/>
    <m/>
    <m/>
    <m/>
    <m/>
    <m/>
    <m/>
    <m/>
    <m/>
    <m/>
    <x v="2"/>
    <m/>
  </r>
  <r>
    <x v="4"/>
    <x v="12"/>
    <x v="18"/>
    <x v="32"/>
    <m/>
    <m/>
    <m/>
    <s v=""/>
    <x v="12"/>
    <m/>
    <m/>
    <m/>
    <m/>
    <m/>
    <m/>
    <m/>
    <m/>
    <m/>
    <m/>
    <m/>
    <m/>
    <m/>
    <m/>
    <m/>
    <x v="2"/>
    <m/>
  </r>
  <r>
    <x v="4"/>
    <x v="12"/>
    <x v="18"/>
    <x v="32"/>
    <m/>
    <m/>
    <m/>
    <s v=""/>
    <x v="12"/>
    <m/>
    <m/>
    <m/>
    <m/>
    <m/>
    <m/>
    <m/>
    <m/>
    <m/>
    <m/>
    <m/>
    <m/>
    <m/>
    <m/>
    <m/>
    <x v="2"/>
    <m/>
  </r>
  <r>
    <x v="4"/>
    <x v="12"/>
    <x v="18"/>
    <x v="32"/>
    <m/>
    <m/>
    <m/>
    <s v=""/>
    <x v="12"/>
    <m/>
    <m/>
    <m/>
    <m/>
    <m/>
    <m/>
    <m/>
    <m/>
    <m/>
    <m/>
    <m/>
    <m/>
    <m/>
    <m/>
    <m/>
    <x v="2"/>
    <m/>
  </r>
  <r>
    <x v="4"/>
    <x v="12"/>
    <x v="18"/>
    <x v="32"/>
    <m/>
    <m/>
    <m/>
    <s v=""/>
    <x v="12"/>
    <m/>
    <m/>
    <m/>
    <m/>
    <m/>
    <m/>
    <m/>
    <m/>
    <m/>
    <m/>
    <m/>
    <m/>
    <m/>
    <m/>
    <m/>
    <x v="2"/>
    <m/>
  </r>
  <r>
    <x v="4"/>
    <x v="12"/>
    <x v="18"/>
    <x v="32"/>
    <m/>
    <m/>
    <m/>
    <s v=""/>
    <x v="12"/>
    <m/>
    <m/>
    <m/>
    <m/>
    <m/>
    <m/>
    <m/>
    <m/>
    <m/>
    <m/>
    <m/>
    <m/>
    <m/>
    <m/>
    <m/>
    <x v="2"/>
    <m/>
  </r>
  <r>
    <x v="4"/>
    <x v="12"/>
    <x v="18"/>
    <x v="32"/>
    <m/>
    <m/>
    <m/>
    <s v=""/>
    <x v="12"/>
    <m/>
    <m/>
    <m/>
    <m/>
    <m/>
    <m/>
    <m/>
    <m/>
    <m/>
    <m/>
    <m/>
    <m/>
    <m/>
    <m/>
    <m/>
    <x v="2"/>
    <m/>
  </r>
  <r>
    <x v="4"/>
    <x v="12"/>
    <x v="18"/>
    <x v="32"/>
    <m/>
    <m/>
    <m/>
    <s v=""/>
    <x v="12"/>
    <m/>
    <m/>
    <m/>
    <m/>
    <m/>
    <m/>
    <m/>
    <m/>
    <m/>
    <m/>
    <m/>
    <m/>
    <m/>
    <m/>
    <m/>
    <x v="2"/>
    <m/>
  </r>
  <r>
    <x v="4"/>
    <x v="12"/>
    <x v="18"/>
    <x v="32"/>
    <m/>
    <m/>
    <m/>
    <s v=""/>
    <x v="12"/>
    <m/>
    <m/>
    <m/>
    <m/>
    <m/>
    <m/>
    <m/>
    <m/>
    <m/>
    <m/>
    <m/>
    <m/>
    <m/>
    <m/>
    <m/>
    <x v="2"/>
    <m/>
  </r>
  <r>
    <x v="4"/>
    <x v="12"/>
    <x v="18"/>
    <x v="32"/>
    <m/>
    <m/>
    <m/>
    <s v=""/>
    <x v="12"/>
    <m/>
    <m/>
    <m/>
    <m/>
    <m/>
    <m/>
    <m/>
    <m/>
    <m/>
    <m/>
    <m/>
    <m/>
    <m/>
    <m/>
    <m/>
    <x v="2"/>
    <m/>
  </r>
  <r>
    <x v="4"/>
    <x v="12"/>
    <x v="18"/>
    <x v="32"/>
    <m/>
    <m/>
    <m/>
    <s v=""/>
    <x v="12"/>
    <m/>
    <m/>
    <m/>
    <m/>
    <m/>
    <m/>
    <m/>
    <m/>
    <m/>
    <m/>
    <m/>
    <m/>
    <m/>
    <m/>
    <m/>
    <x v="2"/>
    <m/>
  </r>
  <r>
    <x v="4"/>
    <x v="12"/>
    <x v="18"/>
    <x v="32"/>
    <m/>
    <m/>
    <m/>
    <s v=""/>
    <x v="12"/>
    <m/>
    <m/>
    <m/>
    <m/>
    <m/>
    <m/>
    <m/>
    <m/>
    <m/>
    <m/>
    <m/>
    <m/>
    <m/>
    <m/>
    <m/>
    <x v="2"/>
    <m/>
  </r>
  <r>
    <x v="4"/>
    <x v="12"/>
    <x v="18"/>
    <x v="32"/>
    <m/>
    <m/>
    <m/>
    <s v=""/>
    <x v="12"/>
    <m/>
    <m/>
    <m/>
    <m/>
    <m/>
    <m/>
    <m/>
    <m/>
    <m/>
    <m/>
    <m/>
    <m/>
    <m/>
    <m/>
    <m/>
    <x v="2"/>
    <m/>
  </r>
  <r>
    <x v="4"/>
    <x v="12"/>
    <x v="18"/>
    <x v="32"/>
    <m/>
    <m/>
    <m/>
    <s v=""/>
    <x v="12"/>
    <m/>
    <m/>
    <m/>
    <m/>
    <m/>
    <m/>
    <m/>
    <m/>
    <m/>
    <m/>
    <m/>
    <m/>
    <m/>
    <m/>
    <m/>
    <x v="2"/>
    <m/>
  </r>
  <r>
    <x v="4"/>
    <x v="12"/>
    <x v="18"/>
    <x v="32"/>
    <m/>
    <m/>
    <m/>
    <s v=""/>
    <x v="12"/>
    <m/>
    <m/>
    <m/>
    <m/>
    <m/>
    <m/>
    <m/>
    <m/>
    <m/>
    <m/>
    <m/>
    <m/>
    <m/>
    <m/>
    <m/>
    <x v="2"/>
    <m/>
  </r>
  <r>
    <x v="4"/>
    <x v="12"/>
    <x v="18"/>
    <x v="32"/>
    <m/>
    <m/>
    <m/>
    <s v=""/>
    <x v="12"/>
    <m/>
    <m/>
    <m/>
    <m/>
    <m/>
    <m/>
    <m/>
    <m/>
    <m/>
    <m/>
    <m/>
    <m/>
    <m/>
    <m/>
    <m/>
    <x v="2"/>
    <m/>
  </r>
  <r>
    <x v="4"/>
    <x v="12"/>
    <x v="18"/>
    <x v="32"/>
    <m/>
    <m/>
    <m/>
    <s v=""/>
    <x v="12"/>
    <m/>
    <m/>
    <m/>
    <m/>
    <m/>
    <m/>
    <m/>
    <m/>
    <m/>
    <m/>
    <m/>
    <m/>
    <m/>
    <m/>
    <m/>
    <x v="2"/>
    <m/>
  </r>
  <r>
    <x v="4"/>
    <x v="12"/>
    <x v="18"/>
    <x v="32"/>
    <m/>
    <m/>
    <m/>
    <s v=""/>
    <x v="12"/>
    <m/>
    <m/>
    <m/>
    <m/>
    <m/>
    <m/>
    <m/>
    <m/>
    <m/>
    <m/>
    <m/>
    <m/>
    <m/>
    <m/>
    <m/>
    <x v="2"/>
    <m/>
  </r>
  <r>
    <x v="4"/>
    <x v="12"/>
    <x v="18"/>
    <x v="32"/>
    <m/>
    <m/>
    <m/>
    <s v=""/>
    <x v="12"/>
    <m/>
    <m/>
    <m/>
    <m/>
    <m/>
    <m/>
    <m/>
    <m/>
    <m/>
    <m/>
    <m/>
    <m/>
    <m/>
    <m/>
    <m/>
    <x v="2"/>
    <m/>
  </r>
  <r>
    <x v="4"/>
    <x v="12"/>
    <x v="18"/>
    <x v="32"/>
    <m/>
    <m/>
    <m/>
    <s v=""/>
    <x v="12"/>
    <m/>
    <m/>
    <m/>
    <m/>
    <m/>
    <m/>
    <m/>
    <m/>
    <m/>
    <m/>
    <m/>
    <m/>
    <m/>
    <m/>
    <m/>
    <x v="2"/>
    <m/>
  </r>
  <r>
    <x v="4"/>
    <x v="12"/>
    <x v="18"/>
    <x v="32"/>
    <m/>
    <m/>
    <m/>
    <s v=""/>
    <x v="12"/>
    <m/>
    <m/>
    <m/>
    <m/>
    <m/>
    <m/>
    <m/>
    <m/>
    <m/>
    <m/>
    <m/>
    <m/>
    <m/>
    <m/>
    <m/>
    <x v="2"/>
    <m/>
  </r>
  <r>
    <x v="4"/>
    <x v="12"/>
    <x v="18"/>
    <x v="32"/>
    <m/>
    <m/>
    <m/>
    <s v=""/>
    <x v="12"/>
    <m/>
    <m/>
    <m/>
    <m/>
    <m/>
    <m/>
    <m/>
    <m/>
    <m/>
    <m/>
    <m/>
    <m/>
    <m/>
    <m/>
    <m/>
    <x v="2"/>
    <m/>
  </r>
  <r>
    <x v="4"/>
    <x v="12"/>
    <x v="18"/>
    <x v="32"/>
    <m/>
    <m/>
    <m/>
    <s v=""/>
    <x v="12"/>
    <m/>
    <m/>
    <m/>
    <m/>
    <m/>
    <m/>
    <m/>
    <m/>
    <m/>
    <m/>
    <m/>
    <m/>
    <m/>
    <m/>
    <m/>
    <x v="2"/>
    <m/>
  </r>
  <r>
    <x v="4"/>
    <x v="12"/>
    <x v="18"/>
    <x v="32"/>
    <m/>
    <m/>
    <m/>
    <s v=""/>
    <x v="12"/>
    <m/>
    <m/>
    <m/>
    <m/>
    <m/>
    <m/>
    <m/>
    <m/>
    <m/>
    <m/>
    <m/>
    <m/>
    <m/>
    <m/>
    <m/>
    <x v="2"/>
    <m/>
  </r>
  <r>
    <x v="4"/>
    <x v="12"/>
    <x v="18"/>
    <x v="32"/>
    <m/>
    <m/>
    <m/>
    <s v=""/>
    <x v="12"/>
    <m/>
    <m/>
    <m/>
    <m/>
    <m/>
    <m/>
    <m/>
    <m/>
    <m/>
    <m/>
    <m/>
    <m/>
    <m/>
    <m/>
    <m/>
    <x v="2"/>
    <m/>
  </r>
  <r>
    <x v="4"/>
    <x v="12"/>
    <x v="18"/>
    <x v="32"/>
    <m/>
    <m/>
    <m/>
    <s v=""/>
    <x v="12"/>
    <m/>
    <m/>
    <m/>
    <m/>
    <m/>
    <m/>
    <m/>
    <m/>
    <m/>
    <m/>
    <m/>
    <m/>
    <m/>
    <m/>
    <m/>
    <x v="2"/>
    <m/>
  </r>
  <r>
    <x v="4"/>
    <x v="12"/>
    <x v="18"/>
    <x v="32"/>
    <m/>
    <m/>
    <m/>
    <s v=""/>
    <x v="12"/>
    <m/>
    <m/>
    <m/>
    <m/>
    <m/>
    <m/>
    <m/>
    <m/>
    <m/>
    <m/>
    <m/>
    <m/>
    <m/>
    <m/>
    <m/>
    <x v="2"/>
    <m/>
  </r>
  <r>
    <x v="4"/>
    <x v="12"/>
    <x v="18"/>
    <x v="32"/>
    <m/>
    <m/>
    <m/>
    <s v=""/>
    <x v="12"/>
    <m/>
    <m/>
    <m/>
    <m/>
    <m/>
    <m/>
    <m/>
    <m/>
    <m/>
    <m/>
    <m/>
    <m/>
    <m/>
    <m/>
    <m/>
    <x v="2"/>
    <m/>
  </r>
  <r>
    <x v="4"/>
    <x v="12"/>
    <x v="18"/>
    <x v="32"/>
    <m/>
    <m/>
    <m/>
    <s v=""/>
    <x v="12"/>
    <m/>
    <m/>
    <m/>
    <m/>
    <m/>
    <m/>
    <m/>
    <m/>
    <m/>
    <m/>
    <m/>
    <m/>
    <m/>
    <m/>
    <m/>
    <x v="2"/>
    <m/>
  </r>
  <r>
    <x v="4"/>
    <x v="12"/>
    <x v="18"/>
    <x v="32"/>
    <m/>
    <m/>
    <m/>
    <s v=""/>
    <x v="12"/>
    <m/>
    <m/>
    <m/>
    <m/>
    <m/>
    <m/>
    <m/>
    <m/>
    <m/>
    <m/>
    <m/>
    <m/>
    <m/>
    <m/>
    <m/>
    <x v="2"/>
    <m/>
  </r>
  <r>
    <x v="4"/>
    <x v="12"/>
    <x v="18"/>
    <x v="32"/>
    <m/>
    <m/>
    <m/>
    <s v=""/>
    <x v="12"/>
    <m/>
    <m/>
    <m/>
    <m/>
    <m/>
    <m/>
    <m/>
    <m/>
    <m/>
    <m/>
    <m/>
    <m/>
    <m/>
    <m/>
    <m/>
    <x v="2"/>
    <m/>
  </r>
  <r>
    <x v="4"/>
    <x v="12"/>
    <x v="18"/>
    <x v="32"/>
    <m/>
    <m/>
    <m/>
    <s v=""/>
    <x v="12"/>
    <m/>
    <m/>
    <m/>
    <m/>
    <m/>
    <m/>
    <m/>
    <m/>
    <m/>
    <m/>
    <m/>
    <m/>
    <m/>
    <m/>
    <m/>
    <x v="2"/>
    <m/>
  </r>
  <r>
    <x v="4"/>
    <x v="12"/>
    <x v="18"/>
    <x v="32"/>
    <m/>
    <m/>
    <m/>
    <s v=""/>
    <x v="12"/>
    <m/>
    <m/>
    <m/>
    <m/>
    <m/>
    <m/>
    <m/>
    <m/>
    <m/>
    <m/>
    <m/>
    <m/>
    <m/>
    <m/>
    <m/>
    <x v="2"/>
    <m/>
  </r>
  <r>
    <x v="4"/>
    <x v="12"/>
    <x v="18"/>
    <x v="32"/>
    <m/>
    <m/>
    <m/>
    <s v=""/>
    <x v="12"/>
    <m/>
    <m/>
    <m/>
    <m/>
    <m/>
    <m/>
    <m/>
    <m/>
    <m/>
    <m/>
    <m/>
    <m/>
    <m/>
    <m/>
    <m/>
    <x v="2"/>
    <m/>
  </r>
  <r>
    <x v="4"/>
    <x v="12"/>
    <x v="18"/>
    <x v="32"/>
    <m/>
    <m/>
    <m/>
    <s v=""/>
    <x v="12"/>
    <m/>
    <m/>
    <m/>
    <m/>
    <m/>
    <m/>
    <m/>
    <m/>
    <m/>
    <m/>
    <m/>
    <m/>
    <m/>
    <m/>
    <m/>
    <x v="2"/>
    <m/>
  </r>
  <r>
    <x v="4"/>
    <x v="12"/>
    <x v="18"/>
    <x v="32"/>
    <m/>
    <m/>
    <m/>
    <s v=""/>
    <x v="12"/>
    <m/>
    <m/>
    <m/>
    <m/>
    <m/>
    <m/>
    <m/>
    <m/>
    <m/>
    <m/>
    <m/>
    <m/>
    <m/>
    <m/>
    <m/>
    <x v="2"/>
    <m/>
  </r>
  <r>
    <x v="4"/>
    <x v="12"/>
    <x v="18"/>
    <x v="32"/>
    <m/>
    <m/>
    <m/>
    <s v=""/>
    <x v="12"/>
    <m/>
    <m/>
    <m/>
    <m/>
    <m/>
    <m/>
    <m/>
    <m/>
    <m/>
    <m/>
    <m/>
    <m/>
    <m/>
    <m/>
    <m/>
    <x v="2"/>
    <m/>
  </r>
  <r>
    <x v="4"/>
    <x v="12"/>
    <x v="18"/>
    <x v="32"/>
    <m/>
    <m/>
    <m/>
    <s v=""/>
    <x v="12"/>
    <m/>
    <m/>
    <m/>
    <m/>
    <m/>
    <m/>
    <m/>
    <m/>
    <m/>
    <m/>
    <m/>
    <m/>
    <m/>
    <m/>
    <m/>
    <x v="2"/>
    <m/>
  </r>
  <r>
    <x v="4"/>
    <x v="12"/>
    <x v="18"/>
    <x v="32"/>
    <m/>
    <m/>
    <m/>
    <s v=""/>
    <x v="12"/>
    <m/>
    <m/>
    <m/>
    <m/>
    <m/>
    <m/>
    <m/>
    <m/>
    <m/>
    <m/>
    <m/>
    <m/>
    <m/>
    <m/>
    <m/>
    <x v="2"/>
    <m/>
  </r>
  <r>
    <x v="4"/>
    <x v="12"/>
    <x v="18"/>
    <x v="32"/>
    <m/>
    <m/>
    <m/>
    <s v=""/>
    <x v="12"/>
    <m/>
    <m/>
    <m/>
    <m/>
    <m/>
    <m/>
    <m/>
    <m/>
    <m/>
    <m/>
    <m/>
    <m/>
    <m/>
    <m/>
    <m/>
    <x v="2"/>
    <m/>
  </r>
  <r>
    <x v="4"/>
    <x v="12"/>
    <x v="18"/>
    <x v="32"/>
    <m/>
    <m/>
    <m/>
    <s v=""/>
    <x v="12"/>
    <m/>
    <m/>
    <m/>
    <m/>
    <m/>
    <m/>
    <m/>
    <m/>
    <m/>
    <m/>
    <m/>
    <m/>
    <m/>
    <m/>
    <m/>
    <x v="2"/>
    <m/>
  </r>
  <r>
    <x v="4"/>
    <x v="12"/>
    <x v="18"/>
    <x v="32"/>
    <m/>
    <m/>
    <m/>
    <s v=""/>
    <x v="12"/>
    <m/>
    <m/>
    <m/>
    <m/>
    <m/>
    <m/>
    <m/>
    <m/>
    <m/>
    <m/>
    <m/>
    <m/>
    <m/>
    <m/>
    <m/>
    <x v="2"/>
    <m/>
  </r>
  <r>
    <x v="4"/>
    <x v="12"/>
    <x v="18"/>
    <x v="32"/>
    <m/>
    <m/>
    <m/>
    <s v=""/>
    <x v="12"/>
    <m/>
    <m/>
    <m/>
    <m/>
    <m/>
    <m/>
    <m/>
    <m/>
    <m/>
    <m/>
    <m/>
    <m/>
    <m/>
    <m/>
    <m/>
    <x v="2"/>
    <m/>
  </r>
  <r>
    <x v="4"/>
    <x v="12"/>
    <x v="18"/>
    <x v="32"/>
    <m/>
    <m/>
    <m/>
    <s v=""/>
    <x v="12"/>
    <m/>
    <m/>
    <m/>
    <m/>
    <m/>
    <m/>
    <m/>
    <m/>
    <m/>
    <m/>
    <m/>
    <m/>
    <m/>
    <m/>
    <m/>
    <x v="2"/>
    <m/>
  </r>
  <r>
    <x v="4"/>
    <x v="12"/>
    <x v="18"/>
    <x v="32"/>
    <m/>
    <m/>
    <m/>
    <s v=""/>
    <x v="12"/>
    <m/>
    <m/>
    <m/>
    <m/>
    <m/>
    <m/>
    <m/>
    <m/>
    <m/>
    <m/>
    <m/>
    <m/>
    <m/>
    <m/>
    <m/>
    <x v="2"/>
    <m/>
  </r>
  <r>
    <x v="4"/>
    <x v="12"/>
    <x v="18"/>
    <x v="32"/>
    <m/>
    <m/>
    <m/>
    <s v=""/>
    <x v="12"/>
    <m/>
    <m/>
    <m/>
    <m/>
    <m/>
    <m/>
    <m/>
    <m/>
    <m/>
    <m/>
    <m/>
    <m/>
    <m/>
    <m/>
    <m/>
    <x v="2"/>
    <m/>
  </r>
  <r>
    <x v="4"/>
    <x v="12"/>
    <x v="18"/>
    <x v="32"/>
    <m/>
    <m/>
    <m/>
    <s v=""/>
    <x v="12"/>
    <m/>
    <m/>
    <m/>
    <m/>
    <m/>
    <m/>
    <m/>
    <m/>
    <m/>
    <m/>
    <m/>
    <m/>
    <m/>
    <m/>
    <m/>
    <x v="2"/>
    <m/>
  </r>
  <r>
    <x v="4"/>
    <x v="12"/>
    <x v="18"/>
    <x v="32"/>
    <m/>
    <m/>
    <m/>
    <s v=""/>
    <x v="12"/>
    <m/>
    <m/>
    <m/>
    <m/>
    <m/>
    <m/>
    <m/>
    <m/>
    <m/>
    <m/>
    <m/>
    <m/>
    <m/>
    <m/>
    <m/>
    <x v="2"/>
    <m/>
  </r>
  <r>
    <x v="4"/>
    <x v="12"/>
    <x v="18"/>
    <x v="32"/>
    <m/>
    <m/>
    <m/>
    <s v=""/>
    <x v="12"/>
    <m/>
    <m/>
    <m/>
    <m/>
    <m/>
    <m/>
    <m/>
    <m/>
    <m/>
    <m/>
    <m/>
    <m/>
    <m/>
    <m/>
    <m/>
    <x v="2"/>
    <m/>
  </r>
  <r>
    <x v="4"/>
    <x v="12"/>
    <x v="18"/>
    <x v="32"/>
    <m/>
    <m/>
    <m/>
    <s v=""/>
    <x v="12"/>
    <m/>
    <m/>
    <m/>
    <m/>
    <m/>
    <m/>
    <m/>
    <m/>
    <m/>
    <m/>
    <m/>
    <m/>
    <m/>
    <m/>
    <m/>
    <x v="2"/>
    <m/>
  </r>
  <r>
    <x v="4"/>
    <x v="12"/>
    <x v="18"/>
    <x v="32"/>
    <m/>
    <m/>
    <m/>
    <s v=""/>
    <x v="12"/>
    <m/>
    <m/>
    <m/>
    <m/>
    <m/>
    <m/>
    <m/>
    <m/>
    <m/>
    <m/>
    <m/>
    <m/>
    <m/>
    <m/>
    <m/>
    <x v="2"/>
    <m/>
  </r>
  <r>
    <x v="4"/>
    <x v="12"/>
    <x v="18"/>
    <x v="32"/>
    <m/>
    <m/>
    <m/>
    <s v=""/>
    <x v="12"/>
    <m/>
    <m/>
    <m/>
    <m/>
    <m/>
    <m/>
    <m/>
    <m/>
    <m/>
    <m/>
    <m/>
    <m/>
    <m/>
    <m/>
    <m/>
    <x v="2"/>
    <m/>
  </r>
  <r>
    <x v="4"/>
    <x v="12"/>
    <x v="18"/>
    <x v="32"/>
    <m/>
    <m/>
    <m/>
    <s v=""/>
    <x v="12"/>
    <m/>
    <m/>
    <m/>
    <m/>
    <m/>
    <m/>
    <m/>
    <m/>
    <m/>
    <m/>
    <m/>
    <m/>
    <m/>
    <m/>
    <m/>
    <x v="2"/>
    <m/>
  </r>
  <r>
    <x v="4"/>
    <x v="12"/>
    <x v="18"/>
    <x v="32"/>
    <m/>
    <m/>
    <m/>
    <s v=""/>
    <x v="12"/>
    <m/>
    <m/>
    <m/>
    <m/>
    <m/>
    <m/>
    <m/>
    <m/>
    <m/>
    <m/>
    <m/>
    <m/>
    <m/>
    <m/>
    <m/>
    <x v="2"/>
    <m/>
  </r>
  <r>
    <x v="4"/>
    <x v="12"/>
    <x v="18"/>
    <x v="32"/>
    <m/>
    <m/>
    <m/>
    <s v=""/>
    <x v="12"/>
    <m/>
    <m/>
    <m/>
    <m/>
    <m/>
    <m/>
    <m/>
    <m/>
    <m/>
    <m/>
    <m/>
    <m/>
    <m/>
    <m/>
    <m/>
    <x v="2"/>
    <m/>
  </r>
  <r>
    <x v="4"/>
    <x v="12"/>
    <x v="18"/>
    <x v="32"/>
    <m/>
    <m/>
    <m/>
    <s v=""/>
    <x v="12"/>
    <m/>
    <m/>
    <m/>
    <m/>
    <m/>
    <m/>
    <m/>
    <m/>
    <m/>
    <m/>
    <m/>
    <m/>
    <m/>
    <m/>
    <m/>
    <x v="2"/>
    <m/>
  </r>
  <r>
    <x v="4"/>
    <x v="12"/>
    <x v="18"/>
    <x v="32"/>
    <m/>
    <m/>
    <m/>
    <s v=""/>
    <x v="12"/>
    <m/>
    <m/>
    <m/>
    <m/>
    <m/>
    <m/>
    <m/>
    <m/>
    <m/>
    <m/>
    <m/>
    <m/>
    <m/>
    <m/>
    <m/>
    <x v="2"/>
    <m/>
  </r>
  <r>
    <x v="4"/>
    <x v="12"/>
    <x v="18"/>
    <x v="32"/>
    <m/>
    <m/>
    <m/>
    <s v=""/>
    <x v="12"/>
    <m/>
    <m/>
    <m/>
    <m/>
    <m/>
    <m/>
    <m/>
    <m/>
    <m/>
    <m/>
    <m/>
    <m/>
    <m/>
    <m/>
    <m/>
    <x v="2"/>
    <m/>
  </r>
  <r>
    <x v="4"/>
    <x v="12"/>
    <x v="18"/>
    <x v="32"/>
    <m/>
    <m/>
    <m/>
    <s v=""/>
    <x v="12"/>
    <m/>
    <m/>
    <m/>
    <m/>
    <m/>
    <m/>
    <m/>
    <m/>
    <m/>
    <m/>
    <m/>
    <m/>
    <m/>
    <m/>
    <m/>
    <x v="2"/>
    <m/>
  </r>
  <r>
    <x v="4"/>
    <x v="12"/>
    <x v="18"/>
    <x v="32"/>
    <m/>
    <m/>
    <m/>
    <s v=""/>
    <x v="12"/>
    <m/>
    <m/>
    <m/>
    <m/>
    <m/>
    <m/>
    <m/>
    <m/>
    <m/>
    <m/>
    <m/>
    <m/>
    <m/>
    <m/>
    <m/>
    <x v="2"/>
    <m/>
  </r>
  <r>
    <x v="4"/>
    <x v="12"/>
    <x v="18"/>
    <x v="32"/>
    <m/>
    <m/>
    <m/>
    <s v=""/>
    <x v="12"/>
    <m/>
    <m/>
    <m/>
    <m/>
    <m/>
    <m/>
    <m/>
    <m/>
    <m/>
    <m/>
    <m/>
    <m/>
    <m/>
    <m/>
    <m/>
    <x v="2"/>
    <m/>
  </r>
  <r>
    <x v="4"/>
    <x v="12"/>
    <x v="18"/>
    <x v="32"/>
    <m/>
    <m/>
    <m/>
    <s v=""/>
    <x v="12"/>
    <m/>
    <m/>
    <m/>
    <m/>
    <m/>
    <m/>
    <m/>
    <m/>
    <m/>
    <m/>
    <m/>
    <m/>
    <m/>
    <m/>
    <m/>
    <x v="2"/>
    <m/>
  </r>
  <r>
    <x v="4"/>
    <x v="12"/>
    <x v="18"/>
    <x v="32"/>
    <m/>
    <m/>
    <m/>
    <s v=""/>
    <x v="12"/>
    <m/>
    <m/>
    <m/>
    <m/>
    <m/>
    <m/>
    <m/>
    <m/>
    <m/>
    <m/>
    <m/>
    <m/>
    <m/>
    <m/>
    <m/>
    <x v="2"/>
    <m/>
  </r>
  <r>
    <x v="4"/>
    <x v="12"/>
    <x v="18"/>
    <x v="32"/>
    <m/>
    <m/>
    <m/>
    <s v=""/>
    <x v="12"/>
    <m/>
    <m/>
    <m/>
    <m/>
    <m/>
    <m/>
    <m/>
    <m/>
    <m/>
    <m/>
    <m/>
    <m/>
    <m/>
    <m/>
    <m/>
    <x v="2"/>
    <m/>
  </r>
  <r>
    <x v="4"/>
    <x v="12"/>
    <x v="18"/>
    <x v="32"/>
    <m/>
    <m/>
    <m/>
    <s v=""/>
    <x v="12"/>
    <m/>
    <m/>
    <m/>
    <m/>
    <m/>
    <m/>
    <m/>
    <m/>
    <m/>
    <m/>
    <m/>
    <m/>
    <m/>
    <m/>
    <m/>
    <x v="2"/>
    <m/>
  </r>
  <r>
    <x v="4"/>
    <x v="12"/>
    <x v="18"/>
    <x v="32"/>
    <m/>
    <m/>
    <m/>
    <s v=""/>
    <x v="12"/>
    <m/>
    <m/>
    <m/>
    <m/>
    <m/>
    <m/>
    <m/>
    <m/>
    <m/>
    <m/>
    <m/>
    <m/>
    <m/>
    <m/>
    <m/>
    <x v="2"/>
    <m/>
  </r>
  <r>
    <x v="4"/>
    <x v="12"/>
    <x v="18"/>
    <x v="32"/>
    <m/>
    <m/>
    <m/>
    <s v=""/>
    <x v="12"/>
    <m/>
    <m/>
    <m/>
    <m/>
    <m/>
    <m/>
    <m/>
    <m/>
    <m/>
    <m/>
    <m/>
    <m/>
    <m/>
    <m/>
    <m/>
    <x v="2"/>
    <m/>
  </r>
  <r>
    <x v="4"/>
    <x v="12"/>
    <x v="18"/>
    <x v="32"/>
    <m/>
    <m/>
    <m/>
    <s v=""/>
    <x v="12"/>
    <m/>
    <m/>
    <m/>
    <m/>
    <m/>
    <m/>
    <m/>
    <m/>
    <m/>
    <m/>
    <m/>
    <m/>
    <m/>
    <m/>
    <m/>
    <x v="2"/>
    <m/>
  </r>
  <r>
    <x v="4"/>
    <x v="12"/>
    <x v="18"/>
    <x v="32"/>
    <m/>
    <m/>
    <m/>
    <s v=""/>
    <x v="12"/>
    <m/>
    <m/>
    <m/>
    <m/>
    <m/>
    <m/>
    <m/>
    <m/>
    <m/>
    <m/>
    <m/>
    <m/>
    <m/>
    <m/>
    <m/>
    <x v="2"/>
    <m/>
  </r>
  <r>
    <x v="4"/>
    <x v="12"/>
    <x v="18"/>
    <x v="32"/>
    <m/>
    <m/>
    <m/>
    <s v=""/>
    <x v="12"/>
    <m/>
    <m/>
    <m/>
    <m/>
    <m/>
    <m/>
    <m/>
    <m/>
    <m/>
    <m/>
    <m/>
    <m/>
    <m/>
    <m/>
    <m/>
    <x v="2"/>
    <m/>
  </r>
  <r>
    <x v="4"/>
    <x v="12"/>
    <x v="18"/>
    <x v="32"/>
    <m/>
    <m/>
    <m/>
    <s v=""/>
    <x v="12"/>
    <m/>
    <m/>
    <m/>
    <m/>
    <m/>
    <m/>
    <m/>
    <m/>
    <m/>
    <m/>
    <m/>
    <m/>
    <m/>
    <m/>
    <m/>
    <x v="2"/>
    <m/>
  </r>
  <r>
    <x v="4"/>
    <x v="12"/>
    <x v="18"/>
    <x v="32"/>
    <m/>
    <m/>
    <m/>
    <s v=""/>
    <x v="12"/>
    <m/>
    <m/>
    <m/>
    <m/>
    <m/>
    <m/>
    <m/>
    <m/>
    <m/>
    <m/>
    <m/>
    <m/>
    <m/>
    <m/>
    <m/>
    <x v="2"/>
    <m/>
  </r>
  <r>
    <x v="4"/>
    <x v="12"/>
    <x v="18"/>
    <x v="32"/>
    <m/>
    <m/>
    <m/>
    <s v=""/>
    <x v="12"/>
    <m/>
    <m/>
    <m/>
    <m/>
    <m/>
    <m/>
    <m/>
    <m/>
    <m/>
    <m/>
    <m/>
    <m/>
    <m/>
    <m/>
    <m/>
    <x v="2"/>
    <m/>
  </r>
  <r>
    <x v="4"/>
    <x v="12"/>
    <x v="18"/>
    <x v="32"/>
    <m/>
    <m/>
    <m/>
    <s v=""/>
    <x v="12"/>
    <m/>
    <m/>
    <m/>
    <m/>
    <m/>
    <m/>
    <m/>
    <m/>
    <m/>
    <m/>
    <m/>
    <m/>
    <m/>
    <m/>
    <m/>
    <x v="2"/>
    <m/>
  </r>
  <r>
    <x v="4"/>
    <x v="12"/>
    <x v="18"/>
    <x v="32"/>
    <m/>
    <m/>
    <m/>
    <s v=""/>
    <x v="12"/>
    <m/>
    <m/>
    <m/>
    <m/>
    <m/>
    <m/>
    <m/>
    <m/>
    <m/>
    <m/>
    <m/>
    <m/>
    <m/>
    <m/>
    <m/>
    <x v="2"/>
    <m/>
  </r>
  <r>
    <x v="4"/>
    <x v="12"/>
    <x v="18"/>
    <x v="32"/>
    <m/>
    <m/>
    <m/>
    <s v=""/>
    <x v="12"/>
    <m/>
    <m/>
    <m/>
    <m/>
    <m/>
    <m/>
    <m/>
    <m/>
    <m/>
    <m/>
    <m/>
    <m/>
    <m/>
    <m/>
    <m/>
    <x v="2"/>
    <m/>
  </r>
  <r>
    <x v="4"/>
    <x v="12"/>
    <x v="18"/>
    <x v="32"/>
    <m/>
    <m/>
    <m/>
    <s v=""/>
    <x v="12"/>
    <m/>
    <m/>
    <m/>
    <m/>
    <m/>
    <m/>
    <m/>
    <m/>
    <m/>
    <m/>
    <m/>
    <m/>
    <m/>
    <m/>
    <m/>
    <x v="2"/>
    <m/>
  </r>
  <r>
    <x v="4"/>
    <x v="12"/>
    <x v="18"/>
    <x v="32"/>
    <m/>
    <m/>
    <m/>
    <s v=""/>
    <x v="12"/>
    <m/>
    <m/>
    <m/>
    <m/>
    <m/>
    <m/>
    <m/>
    <m/>
    <m/>
    <m/>
    <m/>
    <m/>
    <m/>
    <m/>
    <m/>
    <x v="2"/>
    <m/>
  </r>
  <r>
    <x v="4"/>
    <x v="12"/>
    <x v="18"/>
    <x v="32"/>
    <m/>
    <m/>
    <m/>
    <s v=""/>
    <x v="12"/>
    <m/>
    <m/>
    <m/>
    <m/>
    <m/>
    <m/>
    <m/>
    <m/>
    <m/>
    <m/>
    <m/>
    <m/>
    <m/>
    <m/>
    <m/>
    <x v="2"/>
    <m/>
  </r>
  <r>
    <x v="4"/>
    <x v="12"/>
    <x v="18"/>
    <x v="32"/>
    <m/>
    <m/>
    <m/>
    <s v=""/>
    <x v="12"/>
    <m/>
    <m/>
    <m/>
    <m/>
    <m/>
    <m/>
    <m/>
    <m/>
    <m/>
    <m/>
    <m/>
    <m/>
    <m/>
    <m/>
    <m/>
    <x v="2"/>
    <m/>
  </r>
  <r>
    <x v="4"/>
    <x v="12"/>
    <x v="18"/>
    <x v="32"/>
    <m/>
    <m/>
    <m/>
    <s v=""/>
    <x v="12"/>
    <m/>
    <m/>
    <m/>
    <m/>
    <m/>
    <m/>
    <m/>
    <m/>
    <m/>
    <m/>
    <m/>
    <m/>
    <m/>
    <m/>
    <m/>
    <x v="2"/>
    <m/>
  </r>
  <r>
    <x v="4"/>
    <x v="12"/>
    <x v="18"/>
    <x v="32"/>
    <m/>
    <m/>
    <m/>
    <s v=""/>
    <x v="12"/>
    <m/>
    <m/>
    <m/>
    <m/>
    <m/>
    <m/>
    <m/>
    <m/>
    <m/>
    <m/>
    <m/>
    <m/>
    <m/>
    <m/>
    <m/>
    <x v="2"/>
    <m/>
  </r>
  <r>
    <x v="4"/>
    <x v="12"/>
    <x v="18"/>
    <x v="32"/>
    <m/>
    <m/>
    <m/>
    <s v=""/>
    <x v="12"/>
    <m/>
    <m/>
    <m/>
    <m/>
    <m/>
    <m/>
    <m/>
    <m/>
    <m/>
    <m/>
    <m/>
    <m/>
    <m/>
    <m/>
    <m/>
    <x v="2"/>
    <m/>
  </r>
  <r>
    <x v="4"/>
    <x v="12"/>
    <x v="18"/>
    <x v="32"/>
    <m/>
    <m/>
    <m/>
    <s v=""/>
    <x v="12"/>
    <m/>
    <m/>
    <m/>
    <m/>
    <m/>
    <m/>
    <m/>
    <m/>
    <m/>
    <m/>
    <m/>
    <m/>
    <m/>
    <m/>
    <m/>
    <x v="2"/>
    <m/>
  </r>
  <r>
    <x v="4"/>
    <x v="12"/>
    <x v="18"/>
    <x v="32"/>
    <m/>
    <m/>
    <m/>
    <s v=""/>
    <x v="12"/>
    <m/>
    <m/>
    <m/>
    <m/>
    <m/>
    <m/>
    <m/>
    <m/>
    <m/>
    <m/>
    <m/>
    <m/>
    <m/>
    <m/>
    <m/>
    <x v="2"/>
    <m/>
  </r>
  <r>
    <x v="4"/>
    <x v="12"/>
    <x v="18"/>
    <x v="32"/>
    <m/>
    <m/>
    <m/>
    <s v=""/>
    <x v="12"/>
    <m/>
    <m/>
    <m/>
    <m/>
    <m/>
    <m/>
    <m/>
    <m/>
    <m/>
    <m/>
    <m/>
    <m/>
    <m/>
    <m/>
    <m/>
    <x v="2"/>
    <m/>
  </r>
  <r>
    <x v="4"/>
    <x v="12"/>
    <x v="18"/>
    <x v="32"/>
    <m/>
    <m/>
    <m/>
    <s v=""/>
    <x v="12"/>
    <m/>
    <m/>
    <m/>
    <m/>
    <m/>
    <m/>
    <m/>
    <m/>
    <m/>
    <m/>
    <m/>
    <m/>
    <m/>
    <m/>
    <m/>
    <x v="2"/>
    <m/>
  </r>
  <r>
    <x v="4"/>
    <x v="12"/>
    <x v="18"/>
    <x v="32"/>
    <m/>
    <m/>
    <m/>
    <s v=""/>
    <x v="12"/>
    <m/>
    <m/>
    <m/>
    <m/>
    <m/>
    <m/>
    <m/>
    <m/>
    <m/>
    <m/>
    <m/>
    <m/>
    <m/>
    <m/>
    <m/>
    <x v="2"/>
    <m/>
  </r>
  <r>
    <x v="4"/>
    <x v="12"/>
    <x v="18"/>
    <x v="32"/>
    <m/>
    <m/>
    <m/>
    <s v=""/>
    <x v="12"/>
    <m/>
    <m/>
    <m/>
    <m/>
    <m/>
    <m/>
    <m/>
    <m/>
    <m/>
    <m/>
    <m/>
    <m/>
    <m/>
    <m/>
    <m/>
    <x v="2"/>
    <m/>
  </r>
  <r>
    <x v="4"/>
    <x v="12"/>
    <x v="18"/>
    <x v="32"/>
    <m/>
    <m/>
    <m/>
    <s v=""/>
    <x v="12"/>
    <m/>
    <m/>
    <m/>
    <m/>
    <m/>
    <m/>
    <m/>
    <m/>
    <m/>
    <m/>
    <m/>
    <m/>
    <m/>
    <m/>
    <m/>
    <x v="2"/>
    <m/>
  </r>
  <r>
    <x v="4"/>
    <x v="12"/>
    <x v="18"/>
    <x v="32"/>
    <m/>
    <m/>
    <m/>
    <s v=""/>
    <x v="12"/>
    <m/>
    <m/>
    <m/>
    <m/>
    <m/>
    <m/>
    <m/>
    <m/>
    <m/>
    <m/>
    <m/>
    <m/>
    <m/>
    <m/>
    <m/>
    <x v="2"/>
    <m/>
  </r>
  <r>
    <x v="4"/>
    <x v="12"/>
    <x v="18"/>
    <x v="32"/>
    <m/>
    <m/>
    <m/>
    <s v=""/>
    <x v="12"/>
    <m/>
    <m/>
    <m/>
    <m/>
    <m/>
    <m/>
    <m/>
    <m/>
    <m/>
    <m/>
    <m/>
    <m/>
    <m/>
    <m/>
    <m/>
    <x v="2"/>
    <m/>
  </r>
  <r>
    <x v="4"/>
    <x v="12"/>
    <x v="18"/>
    <x v="32"/>
    <m/>
    <m/>
    <m/>
    <s v=""/>
    <x v="12"/>
    <m/>
    <m/>
    <m/>
    <m/>
    <m/>
    <m/>
    <m/>
    <m/>
    <m/>
    <m/>
    <m/>
    <m/>
    <m/>
    <m/>
    <m/>
    <x v="2"/>
    <m/>
  </r>
  <r>
    <x v="4"/>
    <x v="12"/>
    <x v="18"/>
    <x v="32"/>
    <m/>
    <m/>
    <m/>
    <s v=""/>
    <x v="12"/>
    <m/>
    <m/>
    <m/>
    <m/>
    <m/>
    <m/>
    <m/>
    <m/>
    <m/>
    <m/>
    <m/>
    <m/>
    <m/>
    <m/>
    <m/>
    <x v="2"/>
    <m/>
  </r>
  <r>
    <x v="4"/>
    <x v="12"/>
    <x v="18"/>
    <x v="32"/>
    <m/>
    <m/>
    <m/>
    <s v=""/>
    <x v="12"/>
    <m/>
    <m/>
    <m/>
    <m/>
    <m/>
    <m/>
    <m/>
    <m/>
    <m/>
    <m/>
    <m/>
    <m/>
    <m/>
    <m/>
    <m/>
    <x v="2"/>
    <m/>
  </r>
  <r>
    <x v="4"/>
    <x v="12"/>
    <x v="18"/>
    <x v="32"/>
    <m/>
    <m/>
    <m/>
    <s v=""/>
    <x v="12"/>
    <m/>
    <m/>
    <m/>
    <m/>
    <m/>
    <m/>
    <m/>
    <m/>
    <m/>
    <m/>
    <m/>
    <m/>
    <m/>
    <m/>
    <m/>
    <x v="2"/>
    <m/>
  </r>
  <r>
    <x v="4"/>
    <x v="12"/>
    <x v="18"/>
    <x v="32"/>
    <m/>
    <m/>
    <m/>
    <s v=""/>
    <x v="12"/>
    <m/>
    <m/>
    <m/>
    <m/>
    <m/>
    <m/>
    <m/>
    <m/>
    <m/>
    <m/>
    <m/>
    <m/>
    <m/>
    <m/>
    <m/>
    <x v="2"/>
    <m/>
  </r>
  <r>
    <x v="4"/>
    <x v="12"/>
    <x v="18"/>
    <x v="32"/>
    <m/>
    <m/>
    <m/>
    <s v=""/>
    <x v="12"/>
    <m/>
    <m/>
    <m/>
    <m/>
    <m/>
    <m/>
    <m/>
    <m/>
    <m/>
    <m/>
    <m/>
    <m/>
    <m/>
    <m/>
    <m/>
    <x v="2"/>
    <m/>
  </r>
  <r>
    <x v="4"/>
    <x v="12"/>
    <x v="18"/>
    <x v="32"/>
    <m/>
    <m/>
    <m/>
    <s v=""/>
    <x v="12"/>
    <m/>
    <m/>
    <m/>
    <m/>
    <m/>
    <m/>
    <m/>
    <m/>
    <m/>
    <m/>
    <m/>
    <m/>
    <m/>
    <m/>
    <m/>
    <x v="2"/>
    <m/>
  </r>
  <r>
    <x v="4"/>
    <x v="12"/>
    <x v="18"/>
    <x v="32"/>
    <m/>
    <m/>
    <m/>
    <s v=""/>
    <x v="12"/>
    <m/>
    <m/>
    <m/>
    <m/>
    <m/>
    <m/>
    <m/>
    <m/>
    <m/>
    <m/>
    <m/>
    <m/>
    <m/>
    <m/>
    <m/>
    <x v="2"/>
    <m/>
  </r>
  <r>
    <x v="4"/>
    <x v="12"/>
    <x v="18"/>
    <x v="32"/>
    <m/>
    <m/>
    <m/>
    <s v=""/>
    <x v="12"/>
    <m/>
    <m/>
    <m/>
    <m/>
    <m/>
    <m/>
    <m/>
    <m/>
    <m/>
    <m/>
    <m/>
    <m/>
    <m/>
    <m/>
    <m/>
    <x v="2"/>
    <m/>
  </r>
  <r>
    <x v="4"/>
    <x v="12"/>
    <x v="18"/>
    <x v="32"/>
    <m/>
    <m/>
    <m/>
    <s v=""/>
    <x v="12"/>
    <m/>
    <m/>
    <m/>
    <m/>
    <m/>
    <m/>
    <m/>
    <m/>
    <m/>
    <m/>
    <m/>
    <m/>
    <m/>
    <m/>
    <m/>
    <x v="2"/>
    <m/>
  </r>
  <r>
    <x v="4"/>
    <x v="12"/>
    <x v="18"/>
    <x v="32"/>
    <m/>
    <m/>
    <m/>
    <s v=""/>
    <x v="12"/>
    <m/>
    <m/>
    <m/>
    <m/>
    <m/>
    <m/>
    <m/>
    <m/>
    <m/>
    <m/>
    <m/>
    <m/>
    <m/>
    <m/>
    <m/>
    <x v="2"/>
    <m/>
  </r>
  <r>
    <x v="4"/>
    <x v="12"/>
    <x v="18"/>
    <x v="32"/>
    <m/>
    <m/>
    <m/>
    <s v=""/>
    <x v="12"/>
    <m/>
    <m/>
    <m/>
    <m/>
    <m/>
    <m/>
    <m/>
    <m/>
    <m/>
    <m/>
    <m/>
    <m/>
    <m/>
    <m/>
    <m/>
    <x v="2"/>
    <m/>
  </r>
  <r>
    <x v="4"/>
    <x v="12"/>
    <x v="18"/>
    <x v="32"/>
    <m/>
    <m/>
    <m/>
    <s v=""/>
    <x v="12"/>
    <m/>
    <m/>
    <m/>
    <m/>
    <m/>
    <m/>
    <m/>
    <m/>
    <m/>
    <m/>
    <m/>
    <m/>
    <m/>
    <m/>
    <m/>
    <x v="2"/>
    <m/>
  </r>
  <r>
    <x v="4"/>
    <x v="12"/>
    <x v="18"/>
    <x v="32"/>
    <m/>
    <m/>
    <m/>
    <s v=""/>
    <x v="12"/>
    <m/>
    <m/>
    <m/>
    <m/>
    <m/>
    <m/>
    <m/>
    <m/>
    <m/>
    <m/>
    <m/>
    <m/>
    <m/>
    <m/>
    <m/>
    <x v="2"/>
    <m/>
  </r>
  <r>
    <x v="4"/>
    <x v="12"/>
    <x v="18"/>
    <x v="32"/>
    <m/>
    <m/>
    <m/>
    <s v=""/>
    <x v="12"/>
    <m/>
    <m/>
    <m/>
    <m/>
    <m/>
    <m/>
    <m/>
    <m/>
    <m/>
    <m/>
    <m/>
    <m/>
    <m/>
    <m/>
    <m/>
    <x v="2"/>
    <m/>
  </r>
  <r>
    <x v="4"/>
    <x v="12"/>
    <x v="18"/>
    <x v="32"/>
    <m/>
    <m/>
    <m/>
    <s v=""/>
    <x v="12"/>
    <m/>
    <m/>
    <m/>
    <m/>
    <m/>
    <m/>
    <m/>
    <m/>
    <m/>
    <m/>
    <m/>
    <m/>
    <m/>
    <m/>
    <m/>
    <x v="2"/>
    <m/>
  </r>
  <r>
    <x v="4"/>
    <x v="12"/>
    <x v="18"/>
    <x v="32"/>
    <m/>
    <m/>
    <m/>
    <s v=""/>
    <x v="12"/>
    <m/>
    <m/>
    <m/>
    <m/>
    <m/>
    <m/>
    <m/>
    <m/>
    <m/>
    <m/>
    <m/>
    <m/>
    <m/>
    <m/>
    <m/>
    <x v="2"/>
    <m/>
  </r>
  <r>
    <x v="4"/>
    <x v="12"/>
    <x v="18"/>
    <x v="32"/>
    <m/>
    <m/>
    <m/>
    <s v=""/>
    <x v="12"/>
    <m/>
    <m/>
    <m/>
    <m/>
    <m/>
    <m/>
    <m/>
    <m/>
    <m/>
    <m/>
    <m/>
    <m/>
    <m/>
    <m/>
    <m/>
    <x v="2"/>
    <m/>
  </r>
  <r>
    <x v="4"/>
    <x v="12"/>
    <x v="18"/>
    <x v="32"/>
    <m/>
    <m/>
    <m/>
    <s v=""/>
    <x v="12"/>
    <m/>
    <m/>
    <m/>
    <m/>
    <m/>
    <m/>
    <m/>
    <m/>
    <m/>
    <m/>
    <m/>
    <m/>
    <m/>
    <m/>
    <m/>
    <x v="2"/>
    <m/>
  </r>
  <r>
    <x v="4"/>
    <x v="12"/>
    <x v="18"/>
    <x v="32"/>
    <m/>
    <m/>
    <m/>
    <s v=""/>
    <x v="12"/>
    <m/>
    <m/>
    <m/>
    <m/>
    <m/>
    <m/>
    <m/>
    <m/>
    <m/>
    <m/>
    <m/>
    <m/>
    <m/>
    <m/>
    <m/>
    <x v="2"/>
    <m/>
  </r>
  <r>
    <x v="4"/>
    <x v="12"/>
    <x v="18"/>
    <x v="32"/>
    <m/>
    <m/>
    <m/>
    <s v=""/>
    <x v="12"/>
    <m/>
    <m/>
    <m/>
    <m/>
    <m/>
    <m/>
    <m/>
    <m/>
    <m/>
    <m/>
    <m/>
    <m/>
    <m/>
    <m/>
    <m/>
    <x v="2"/>
    <m/>
  </r>
  <r>
    <x v="4"/>
    <x v="12"/>
    <x v="18"/>
    <x v="32"/>
    <m/>
    <m/>
    <m/>
    <s v=""/>
    <x v="12"/>
    <m/>
    <m/>
    <m/>
    <m/>
    <m/>
    <m/>
    <m/>
    <m/>
    <m/>
    <m/>
    <m/>
    <m/>
    <m/>
    <m/>
    <m/>
    <x v="2"/>
    <m/>
  </r>
  <r>
    <x v="4"/>
    <x v="12"/>
    <x v="18"/>
    <x v="32"/>
    <m/>
    <m/>
    <m/>
    <s v=""/>
    <x v="12"/>
    <m/>
    <m/>
    <m/>
    <m/>
    <m/>
    <m/>
    <m/>
    <m/>
    <m/>
    <m/>
    <m/>
    <m/>
    <m/>
    <m/>
    <m/>
    <x v="2"/>
    <m/>
  </r>
  <r>
    <x v="4"/>
    <x v="12"/>
    <x v="18"/>
    <x v="32"/>
    <m/>
    <m/>
    <m/>
    <s v=""/>
    <x v="12"/>
    <m/>
    <m/>
    <m/>
    <m/>
    <m/>
    <m/>
    <m/>
    <m/>
    <m/>
    <m/>
    <m/>
    <m/>
    <m/>
    <m/>
    <m/>
    <x v="2"/>
    <m/>
  </r>
  <r>
    <x v="4"/>
    <x v="12"/>
    <x v="18"/>
    <x v="32"/>
    <m/>
    <m/>
    <m/>
    <s v=""/>
    <x v="12"/>
    <m/>
    <m/>
    <m/>
    <m/>
    <m/>
    <m/>
    <m/>
    <m/>
    <m/>
    <m/>
    <m/>
    <m/>
    <m/>
    <m/>
    <m/>
    <x v="2"/>
    <m/>
  </r>
  <r>
    <x v="4"/>
    <x v="12"/>
    <x v="18"/>
    <x v="32"/>
    <m/>
    <m/>
    <m/>
    <s v=""/>
    <x v="12"/>
    <m/>
    <m/>
    <m/>
    <m/>
    <m/>
    <m/>
    <m/>
    <m/>
    <m/>
    <m/>
    <m/>
    <m/>
    <m/>
    <m/>
    <m/>
    <x v="2"/>
    <m/>
  </r>
  <r>
    <x v="4"/>
    <x v="12"/>
    <x v="18"/>
    <x v="32"/>
    <m/>
    <m/>
    <m/>
    <s v=""/>
    <x v="12"/>
    <m/>
    <m/>
    <m/>
    <m/>
    <m/>
    <m/>
    <m/>
    <m/>
    <m/>
    <m/>
    <m/>
    <m/>
    <m/>
    <m/>
    <m/>
    <x v="2"/>
    <m/>
  </r>
  <r>
    <x v="4"/>
    <x v="12"/>
    <x v="18"/>
    <x v="32"/>
    <m/>
    <m/>
    <m/>
    <s v=""/>
    <x v="12"/>
    <m/>
    <m/>
    <m/>
    <m/>
    <m/>
    <m/>
    <m/>
    <m/>
    <m/>
    <m/>
    <m/>
    <m/>
    <m/>
    <m/>
    <m/>
    <x v="2"/>
    <m/>
  </r>
  <r>
    <x v="4"/>
    <x v="12"/>
    <x v="18"/>
    <x v="32"/>
    <m/>
    <m/>
    <m/>
    <s v=""/>
    <x v="12"/>
    <m/>
    <m/>
    <m/>
    <m/>
    <m/>
    <m/>
    <m/>
    <m/>
    <m/>
    <m/>
    <m/>
    <m/>
    <m/>
    <m/>
    <m/>
    <x v="2"/>
    <m/>
  </r>
  <r>
    <x v="4"/>
    <x v="12"/>
    <x v="18"/>
    <x v="32"/>
    <m/>
    <m/>
    <m/>
    <s v=""/>
    <x v="12"/>
    <m/>
    <m/>
    <m/>
    <m/>
    <m/>
    <m/>
    <m/>
    <m/>
    <m/>
    <m/>
    <m/>
    <m/>
    <m/>
    <m/>
    <m/>
    <x v="2"/>
    <m/>
  </r>
  <r>
    <x v="4"/>
    <x v="12"/>
    <x v="18"/>
    <x v="32"/>
    <m/>
    <m/>
    <m/>
    <s v=""/>
    <x v="12"/>
    <m/>
    <m/>
    <m/>
    <m/>
    <m/>
    <m/>
    <m/>
    <m/>
    <m/>
    <m/>
    <m/>
    <m/>
    <m/>
    <m/>
    <m/>
    <x v="2"/>
    <m/>
  </r>
  <r>
    <x v="4"/>
    <x v="12"/>
    <x v="18"/>
    <x v="32"/>
    <m/>
    <m/>
    <m/>
    <s v=""/>
    <x v="12"/>
    <m/>
    <m/>
    <m/>
    <m/>
    <m/>
    <m/>
    <m/>
    <m/>
    <m/>
    <m/>
    <m/>
    <m/>
    <m/>
    <m/>
    <m/>
    <x v="2"/>
    <m/>
  </r>
  <r>
    <x v="4"/>
    <x v="12"/>
    <x v="18"/>
    <x v="32"/>
    <m/>
    <m/>
    <m/>
    <s v=""/>
    <x v="12"/>
    <m/>
    <m/>
    <m/>
    <m/>
    <m/>
    <m/>
    <m/>
    <m/>
    <m/>
    <m/>
    <m/>
    <m/>
    <m/>
    <m/>
    <m/>
    <x v="2"/>
    <m/>
  </r>
  <r>
    <x v="4"/>
    <x v="12"/>
    <x v="18"/>
    <x v="32"/>
    <m/>
    <m/>
    <m/>
    <s v=""/>
    <x v="12"/>
    <m/>
    <m/>
    <m/>
    <m/>
    <m/>
    <m/>
    <m/>
    <m/>
    <m/>
    <m/>
    <m/>
    <m/>
    <m/>
    <m/>
    <m/>
    <x v="2"/>
    <m/>
  </r>
  <r>
    <x v="4"/>
    <x v="12"/>
    <x v="18"/>
    <x v="32"/>
    <m/>
    <m/>
    <m/>
    <s v=""/>
    <x v="12"/>
    <m/>
    <m/>
    <m/>
    <m/>
    <m/>
    <m/>
    <m/>
    <m/>
    <m/>
    <m/>
    <m/>
    <m/>
    <m/>
    <m/>
    <m/>
    <x v="2"/>
    <m/>
  </r>
  <r>
    <x v="4"/>
    <x v="12"/>
    <x v="18"/>
    <x v="32"/>
    <m/>
    <m/>
    <m/>
    <s v=""/>
    <x v="12"/>
    <m/>
    <m/>
    <m/>
    <m/>
    <m/>
    <m/>
    <m/>
    <m/>
    <m/>
    <m/>
    <m/>
    <m/>
    <m/>
    <m/>
    <m/>
    <x v="2"/>
    <m/>
  </r>
  <r>
    <x v="4"/>
    <x v="12"/>
    <x v="18"/>
    <x v="32"/>
    <m/>
    <m/>
    <m/>
    <s v=""/>
    <x v="12"/>
    <m/>
    <m/>
    <m/>
    <m/>
    <m/>
    <m/>
    <m/>
    <m/>
    <m/>
    <m/>
    <m/>
    <m/>
    <m/>
    <m/>
    <m/>
    <x v="2"/>
    <m/>
  </r>
  <r>
    <x v="4"/>
    <x v="12"/>
    <x v="18"/>
    <x v="32"/>
    <m/>
    <m/>
    <m/>
    <s v=""/>
    <x v="12"/>
    <m/>
    <m/>
    <m/>
    <m/>
    <m/>
    <m/>
    <m/>
    <m/>
    <m/>
    <m/>
    <m/>
    <m/>
    <m/>
    <m/>
    <m/>
    <x v="2"/>
    <m/>
  </r>
  <r>
    <x v="4"/>
    <x v="12"/>
    <x v="18"/>
    <x v="32"/>
    <m/>
    <m/>
    <m/>
    <s v=""/>
    <x v="12"/>
    <m/>
    <m/>
    <m/>
    <m/>
    <m/>
    <m/>
    <m/>
    <m/>
    <m/>
    <m/>
    <m/>
    <m/>
    <m/>
    <m/>
    <m/>
    <x v="2"/>
    <m/>
  </r>
  <r>
    <x v="4"/>
    <x v="12"/>
    <x v="18"/>
    <x v="32"/>
    <m/>
    <m/>
    <m/>
    <s v=""/>
    <x v="12"/>
    <m/>
    <m/>
    <m/>
    <m/>
    <m/>
    <m/>
    <m/>
    <m/>
    <m/>
    <m/>
    <m/>
    <m/>
    <m/>
    <m/>
    <m/>
    <x v="2"/>
    <m/>
  </r>
  <r>
    <x v="4"/>
    <x v="12"/>
    <x v="18"/>
    <x v="32"/>
    <m/>
    <m/>
    <m/>
    <s v=""/>
    <x v="12"/>
    <m/>
    <m/>
    <m/>
    <m/>
    <m/>
    <m/>
    <m/>
    <m/>
    <m/>
    <m/>
    <m/>
    <m/>
    <m/>
    <m/>
    <m/>
    <x v="2"/>
    <m/>
  </r>
  <r>
    <x v="4"/>
    <x v="12"/>
    <x v="18"/>
    <x v="32"/>
    <m/>
    <m/>
    <m/>
    <s v=""/>
    <x v="12"/>
    <m/>
    <m/>
    <m/>
    <m/>
    <m/>
    <m/>
    <m/>
    <m/>
    <m/>
    <m/>
    <m/>
    <m/>
    <m/>
    <m/>
    <m/>
    <x v="2"/>
    <m/>
  </r>
  <r>
    <x v="4"/>
    <x v="12"/>
    <x v="18"/>
    <x v="32"/>
    <m/>
    <m/>
    <m/>
    <s v=""/>
    <x v="12"/>
    <m/>
    <m/>
    <m/>
    <m/>
    <m/>
    <m/>
    <m/>
    <m/>
    <m/>
    <m/>
    <m/>
    <m/>
    <m/>
    <m/>
    <m/>
    <x v="2"/>
    <m/>
  </r>
  <r>
    <x v="4"/>
    <x v="12"/>
    <x v="18"/>
    <x v="32"/>
    <m/>
    <m/>
    <m/>
    <s v=""/>
    <x v="12"/>
    <m/>
    <m/>
    <m/>
    <m/>
    <m/>
    <m/>
    <m/>
    <m/>
    <m/>
    <m/>
    <m/>
    <m/>
    <m/>
    <m/>
    <m/>
    <x v="2"/>
    <m/>
  </r>
  <r>
    <x v="4"/>
    <x v="12"/>
    <x v="18"/>
    <x v="32"/>
    <m/>
    <m/>
    <m/>
    <s v=""/>
    <x v="12"/>
    <m/>
    <m/>
    <m/>
    <m/>
    <m/>
    <m/>
    <m/>
    <m/>
    <m/>
    <m/>
    <m/>
    <m/>
    <m/>
    <m/>
    <m/>
    <x v="2"/>
    <m/>
  </r>
  <r>
    <x v="4"/>
    <x v="12"/>
    <x v="18"/>
    <x v="32"/>
    <m/>
    <m/>
    <m/>
    <s v=""/>
    <x v="12"/>
    <m/>
    <m/>
    <m/>
    <m/>
    <m/>
    <m/>
    <m/>
    <m/>
    <m/>
    <m/>
    <m/>
    <m/>
    <m/>
    <m/>
    <m/>
    <x v="2"/>
    <m/>
  </r>
  <r>
    <x v="4"/>
    <x v="12"/>
    <x v="18"/>
    <x v="32"/>
    <m/>
    <m/>
    <m/>
    <s v=""/>
    <x v="12"/>
    <m/>
    <m/>
    <m/>
    <m/>
    <m/>
    <m/>
    <m/>
    <m/>
    <m/>
    <m/>
    <m/>
    <m/>
    <m/>
    <m/>
    <m/>
    <x v="2"/>
    <m/>
  </r>
  <r>
    <x v="4"/>
    <x v="12"/>
    <x v="18"/>
    <x v="32"/>
    <m/>
    <m/>
    <m/>
    <s v=""/>
    <x v="12"/>
    <m/>
    <m/>
    <m/>
    <m/>
    <m/>
    <m/>
    <m/>
    <m/>
    <m/>
    <m/>
    <m/>
    <m/>
    <m/>
    <m/>
    <m/>
    <x v="2"/>
    <m/>
  </r>
  <r>
    <x v="4"/>
    <x v="12"/>
    <x v="18"/>
    <x v="32"/>
    <m/>
    <m/>
    <m/>
    <s v=""/>
    <x v="12"/>
    <m/>
    <m/>
    <m/>
    <m/>
    <m/>
    <m/>
    <m/>
    <m/>
    <m/>
    <m/>
    <m/>
    <m/>
    <m/>
    <m/>
    <m/>
    <x v="2"/>
    <m/>
  </r>
  <r>
    <x v="4"/>
    <x v="12"/>
    <x v="18"/>
    <x v="32"/>
    <m/>
    <m/>
    <m/>
    <s v=""/>
    <x v="12"/>
    <m/>
    <m/>
    <m/>
    <m/>
    <m/>
    <m/>
    <m/>
    <m/>
    <m/>
    <m/>
    <m/>
    <m/>
    <m/>
    <m/>
    <m/>
    <x v="2"/>
    <m/>
  </r>
  <r>
    <x v="4"/>
    <x v="12"/>
    <x v="18"/>
    <x v="32"/>
    <m/>
    <m/>
    <m/>
    <s v=""/>
    <x v="12"/>
    <m/>
    <m/>
    <m/>
    <m/>
    <m/>
    <m/>
    <m/>
    <m/>
    <m/>
    <m/>
    <m/>
    <m/>
    <m/>
    <m/>
    <m/>
    <x v="2"/>
    <m/>
  </r>
  <r>
    <x v="4"/>
    <x v="12"/>
    <x v="18"/>
    <x v="32"/>
    <m/>
    <m/>
    <m/>
    <s v=""/>
    <x v="12"/>
    <m/>
    <m/>
    <m/>
    <m/>
    <m/>
    <m/>
    <m/>
    <m/>
    <m/>
    <m/>
    <m/>
    <m/>
    <m/>
    <m/>
    <m/>
    <x v="2"/>
    <m/>
  </r>
  <r>
    <x v="4"/>
    <x v="12"/>
    <x v="18"/>
    <x v="32"/>
    <m/>
    <m/>
    <m/>
    <s v=""/>
    <x v="12"/>
    <m/>
    <m/>
    <m/>
    <m/>
    <m/>
    <m/>
    <m/>
    <m/>
    <m/>
    <m/>
    <m/>
    <m/>
    <m/>
    <m/>
    <m/>
    <x v="2"/>
    <m/>
  </r>
  <r>
    <x v="4"/>
    <x v="12"/>
    <x v="18"/>
    <x v="32"/>
    <m/>
    <m/>
    <m/>
    <s v=""/>
    <x v="12"/>
    <m/>
    <m/>
    <m/>
    <m/>
    <m/>
    <m/>
    <m/>
    <m/>
    <m/>
    <m/>
    <m/>
    <m/>
    <m/>
    <m/>
    <m/>
    <x v="2"/>
    <m/>
  </r>
  <r>
    <x v="4"/>
    <x v="12"/>
    <x v="18"/>
    <x v="32"/>
    <m/>
    <m/>
    <m/>
    <s v=""/>
    <x v="12"/>
    <m/>
    <m/>
    <m/>
    <m/>
    <m/>
    <m/>
    <m/>
    <m/>
    <m/>
    <m/>
    <m/>
    <m/>
    <m/>
    <m/>
    <m/>
    <x v="2"/>
    <m/>
  </r>
  <r>
    <x v="4"/>
    <x v="12"/>
    <x v="18"/>
    <x v="32"/>
    <m/>
    <m/>
    <m/>
    <s v=""/>
    <x v="12"/>
    <m/>
    <m/>
    <m/>
    <m/>
    <m/>
    <m/>
    <m/>
    <m/>
    <m/>
    <m/>
    <m/>
    <m/>
    <m/>
    <m/>
    <m/>
    <x v="2"/>
    <m/>
  </r>
  <r>
    <x v="4"/>
    <x v="12"/>
    <x v="18"/>
    <x v="32"/>
    <m/>
    <m/>
    <m/>
    <s v=""/>
    <x v="12"/>
    <m/>
    <m/>
    <m/>
    <m/>
    <m/>
    <m/>
    <m/>
    <m/>
    <m/>
    <m/>
    <m/>
    <m/>
    <m/>
    <m/>
    <m/>
    <x v="2"/>
    <m/>
  </r>
  <r>
    <x v="4"/>
    <x v="12"/>
    <x v="18"/>
    <x v="32"/>
    <m/>
    <m/>
    <m/>
    <s v=""/>
    <x v="12"/>
    <m/>
    <m/>
    <m/>
    <m/>
    <m/>
    <m/>
    <m/>
    <m/>
    <m/>
    <m/>
    <m/>
    <m/>
    <m/>
    <m/>
    <m/>
    <x v="2"/>
    <m/>
  </r>
  <r>
    <x v="4"/>
    <x v="12"/>
    <x v="18"/>
    <x v="32"/>
    <m/>
    <m/>
    <m/>
    <s v=""/>
    <x v="12"/>
    <m/>
    <m/>
    <m/>
    <m/>
    <m/>
    <m/>
    <m/>
    <m/>
    <m/>
    <m/>
    <m/>
    <m/>
    <m/>
    <m/>
    <m/>
    <x v="2"/>
    <m/>
  </r>
  <r>
    <x v="4"/>
    <x v="12"/>
    <x v="18"/>
    <x v="32"/>
    <m/>
    <m/>
    <m/>
    <s v=""/>
    <x v="12"/>
    <m/>
    <m/>
    <m/>
    <m/>
    <m/>
    <m/>
    <m/>
    <m/>
    <m/>
    <m/>
    <m/>
    <m/>
    <m/>
    <m/>
    <m/>
    <x v="2"/>
    <m/>
  </r>
  <r>
    <x v="4"/>
    <x v="12"/>
    <x v="18"/>
    <x v="32"/>
    <m/>
    <m/>
    <m/>
    <s v=""/>
    <x v="12"/>
    <m/>
    <m/>
    <m/>
    <m/>
    <m/>
    <m/>
    <m/>
    <m/>
    <m/>
    <m/>
    <m/>
    <m/>
    <m/>
    <m/>
    <m/>
    <x v="2"/>
    <m/>
  </r>
  <r>
    <x v="4"/>
    <x v="12"/>
    <x v="18"/>
    <x v="32"/>
    <m/>
    <m/>
    <m/>
    <s v=""/>
    <x v="12"/>
    <m/>
    <m/>
    <m/>
    <m/>
    <m/>
    <m/>
    <m/>
    <m/>
    <m/>
    <m/>
    <m/>
    <m/>
    <m/>
    <m/>
    <m/>
    <x v="2"/>
    <m/>
  </r>
  <r>
    <x v="4"/>
    <x v="12"/>
    <x v="18"/>
    <x v="32"/>
    <m/>
    <m/>
    <m/>
    <s v=""/>
    <x v="12"/>
    <m/>
    <m/>
    <m/>
    <m/>
    <m/>
    <m/>
    <m/>
    <m/>
    <m/>
    <m/>
    <m/>
    <m/>
    <m/>
    <m/>
    <m/>
    <x v="2"/>
    <m/>
  </r>
  <r>
    <x v="4"/>
    <x v="12"/>
    <x v="18"/>
    <x v="32"/>
    <m/>
    <m/>
    <m/>
    <s v=""/>
    <x v="12"/>
    <m/>
    <m/>
    <m/>
    <m/>
    <m/>
    <m/>
    <m/>
    <m/>
    <m/>
    <m/>
    <m/>
    <m/>
    <m/>
    <m/>
    <m/>
    <x v="2"/>
    <m/>
  </r>
  <r>
    <x v="4"/>
    <x v="12"/>
    <x v="18"/>
    <x v="32"/>
    <m/>
    <m/>
    <m/>
    <s v=""/>
    <x v="12"/>
    <m/>
    <m/>
    <m/>
    <m/>
    <m/>
    <m/>
    <m/>
    <m/>
    <m/>
    <m/>
    <m/>
    <m/>
    <m/>
    <m/>
    <m/>
    <x v="2"/>
    <m/>
  </r>
  <r>
    <x v="4"/>
    <x v="12"/>
    <x v="18"/>
    <x v="32"/>
    <m/>
    <m/>
    <m/>
    <s v=""/>
    <x v="12"/>
    <m/>
    <m/>
    <m/>
    <m/>
    <m/>
    <m/>
    <m/>
    <m/>
    <m/>
    <m/>
    <m/>
    <m/>
    <m/>
    <m/>
    <m/>
    <x v="2"/>
    <m/>
  </r>
  <r>
    <x v="4"/>
    <x v="12"/>
    <x v="18"/>
    <x v="32"/>
    <m/>
    <m/>
    <m/>
    <s v=""/>
    <x v="12"/>
    <m/>
    <m/>
    <m/>
    <m/>
    <m/>
    <m/>
    <m/>
    <m/>
    <m/>
    <m/>
    <m/>
    <m/>
    <m/>
    <m/>
    <m/>
    <x v="2"/>
    <m/>
  </r>
  <r>
    <x v="4"/>
    <x v="12"/>
    <x v="18"/>
    <x v="32"/>
    <m/>
    <m/>
    <m/>
    <s v=""/>
    <x v="12"/>
    <m/>
    <m/>
    <m/>
    <m/>
    <m/>
    <m/>
    <m/>
    <m/>
    <m/>
    <m/>
    <m/>
    <m/>
    <m/>
    <m/>
    <m/>
    <x v="2"/>
    <m/>
  </r>
  <r>
    <x v="4"/>
    <x v="12"/>
    <x v="18"/>
    <x v="32"/>
    <m/>
    <m/>
    <m/>
    <s v=""/>
    <x v="12"/>
    <m/>
    <m/>
    <m/>
    <m/>
    <m/>
    <m/>
    <m/>
    <m/>
    <m/>
    <m/>
    <m/>
    <m/>
    <m/>
    <m/>
    <m/>
    <x v="2"/>
    <m/>
  </r>
  <r>
    <x v="4"/>
    <x v="12"/>
    <x v="18"/>
    <x v="32"/>
    <m/>
    <m/>
    <m/>
    <s v=""/>
    <x v="12"/>
    <m/>
    <m/>
    <m/>
    <m/>
    <m/>
    <m/>
    <m/>
    <m/>
    <m/>
    <m/>
    <m/>
    <m/>
    <m/>
    <m/>
    <m/>
    <x v="2"/>
    <m/>
  </r>
  <r>
    <x v="4"/>
    <x v="12"/>
    <x v="18"/>
    <x v="32"/>
    <m/>
    <m/>
    <m/>
    <s v=""/>
    <x v="12"/>
    <m/>
    <m/>
    <m/>
    <m/>
    <m/>
    <m/>
    <m/>
    <m/>
    <m/>
    <m/>
    <m/>
    <m/>
    <m/>
    <m/>
    <m/>
    <x v="2"/>
    <m/>
  </r>
  <r>
    <x v="4"/>
    <x v="12"/>
    <x v="18"/>
    <x v="32"/>
    <m/>
    <m/>
    <m/>
    <s v=""/>
    <x v="12"/>
    <m/>
    <m/>
    <m/>
    <m/>
    <m/>
    <m/>
    <m/>
    <m/>
    <m/>
    <m/>
    <m/>
    <m/>
    <m/>
    <m/>
    <m/>
    <x v="2"/>
    <m/>
  </r>
  <r>
    <x v="4"/>
    <x v="12"/>
    <x v="18"/>
    <x v="32"/>
    <m/>
    <m/>
    <m/>
    <s v=""/>
    <x v="12"/>
    <m/>
    <m/>
    <m/>
    <m/>
    <m/>
    <m/>
    <m/>
    <m/>
    <m/>
    <m/>
    <m/>
    <m/>
    <m/>
    <m/>
    <m/>
    <x v="2"/>
    <m/>
  </r>
  <r>
    <x v="4"/>
    <x v="12"/>
    <x v="18"/>
    <x v="32"/>
    <m/>
    <m/>
    <m/>
    <s v=""/>
    <x v="12"/>
    <m/>
    <m/>
    <m/>
    <m/>
    <m/>
    <m/>
    <m/>
    <m/>
    <m/>
    <m/>
    <m/>
    <m/>
    <m/>
    <m/>
    <m/>
    <x v="2"/>
    <m/>
  </r>
  <r>
    <x v="4"/>
    <x v="12"/>
    <x v="18"/>
    <x v="32"/>
    <m/>
    <m/>
    <m/>
    <s v=""/>
    <x v="12"/>
    <m/>
    <m/>
    <m/>
    <m/>
    <m/>
    <m/>
    <m/>
    <m/>
    <m/>
    <m/>
    <m/>
    <m/>
    <m/>
    <m/>
    <m/>
    <x v="2"/>
    <m/>
  </r>
  <r>
    <x v="4"/>
    <x v="12"/>
    <x v="18"/>
    <x v="32"/>
    <m/>
    <m/>
    <m/>
    <s v=""/>
    <x v="12"/>
    <m/>
    <m/>
    <m/>
    <m/>
    <m/>
    <m/>
    <m/>
    <m/>
    <m/>
    <m/>
    <m/>
    <m/>
    <m/>
    <m/>
    <m/>
    <x v="2"/>
    <m/>
  </r>
  <r>
    <x v="4"/>
    <x v="12"/>
    <x v="18"/>
    <x v="32"/>
    <m/>
    <m/>
    <m/>
    <s v=""/>
    <x v="12"/>
    <m/>
    <m/>
    <m/>
    <m/>
    <m/>
    <m/>
    <m/>
    <m/>
    <m/>
    <m/>
    <m/>
    <m/>
    <m/>
    <m/>
    <m/>
    <x v="2"/>
    <m/>
  </r>
  <r>
    <x v="4"/>
    <x v="12"/>
    <x v="18"/>
    <x v="32"/>
    <m/>
    <m/>
    <m/>
    <s v=""/>
    <x v="12"/>
    <m/>
    <m/>
    <m/>
    <m/>
    <m/>
    <m/>
    <m/>
    <m/>
    <m/>
    <m/>
    <m/>
    <m/>
    <m/>
    <m/>
    <m/>
    <x v="2"/>
    <m/>
  </r>
  <r>
    <x v="4"/>
    <x v="12"/>
    <x v="18"/>
    <x v="32"/>
    <m/>
    <m/>
    <m/>
    <s v=""/>
    <x v="12"/>
    <m/>
    <m/>
    <m/>
    <m/>
    <m/>
    <m/>
    <m/>
    <m/>
    <m/>
    <m/>
    <m/>
    <m/>
    <m/>
    <m/>
    <m/>
    <x v="2"/>
    <m/>
  </r>
  <r>
    <x v="4"/>
    <x v="12"/>
    <x v="18"/>
    <x v="32"/>
    <m/>
    <m/>
    <m/>
    <s v=""/>
    <x v="12"/>
    <m/>
    <m/>
    <m/>
    <m/>
    <m/>
    <m/>
    <m/>
    <m/>
    <m/>
    <m/>
    <m/>
    <m/>
    <m/>
    <m/>
    <m/>
    <x v="2"/>
    <m/>
  </r>
  <r>
    <x v="4"/>
    <x v="12"/>
    <x v="18"/>
    <x v="32"/>
    <m/>
    <m/>
    <m/>
    <s v=""/>
    <x v="12"/>
    <m/>
    <m/>
    <m/>
    <m/>
    <m/>
    <m/>
    <m/>
    <m/>
    <m/>
    <m/>
    <m/>
    <m/>
    <m/>
    <m/>
    <m/>
    <x v="2"/>
    <m/>
  </r>
  <r>
    <x v="4"/>
    <x v="12"/>
    <x v="18"/>
    <x v="32"/>
    <m/>
    <m/>
    <m/>
    <s v=""/>
    <x v="12"/>
    <m/>
    <m/>
    <m/>
    <m/>
    <m/>
    <m/>
    <m/>
    <m/>
    <m/>
    <m/>
    <m/>
    <m/>
    <m/>
    <m/>
    <m/>
    <x v="2"/>
    <m/>
  </r>
  <r>
    <x v="4"/>
    <x v="12"/>
    <x v="18"/>
    <x v="32"/>
    <m/>
    <m/>
    <m/>
    <s v=""/>
    <x v="12"/>
    <m/>
    <m/>
    <m/>
    <m/>
    <m/>
    <m/>
    <m/>
    <m/>
    <m/>
    <m/>
    <m/>
    <m/>
    <m/>
    <m/>
    <m/>
    <x v="2"/>
    <m/>
  </r>
  <r>
    <x v="4"/>
    <x v="12"/>
    <x v="18"/>
    <x v="32"/>
    <m/>
    <m/>
    <m/>
    <s v=""/>
    <x v="12"/>
    <m/>
    <m/>
    <m/>
    <m/>
    <m/>
    <m/>
    <m/>
    <m/>
    <m/>
    <m/>
    <m/>
    <m/>
    <m/>
    <m/>
    <m/>
    <x v="2"/>
    <m/>
  </r>
  <r>
    <x v="4"/>
    <x v="12"/>
    <x v="18"/>
    <x v="32"/>
    <m/>
    <m/>
    <m/>
    <s v=""/>
    <x v="12"/>
    <m/>
    <m/>
    <m/>
    <m/>
    <m/>
    <m/>
    <m/>
    <m/>
    <m/>
    <m/>
    <m/>
    <m/>
    <m/>
    <m/>
    <m/>
    <x v="2"/>
    <m/>
  </r>
  <r>
    <x v="4"/>
    <x v="12"/>
    <x v="18"/>
    <x v="32"/>
    <m/>
    <m/>
    <m/>
    <s v=""/>
    <x v="12"/>
    <m/>
    <m/>
    <m/>
    <m/>
    <m/>
    <m/>
    <m/>
    <m/>
    <m/>
    <m/>
    <m/>
    <m/>
    <m/>
    <m/>
    <m/>
    <x v="2"/>
    <m/>
  </r>
  <r>
    <x v="4"/>
    <x v="12"/>
    <x v="18"/>
    <x v="32"/>
    <m/>
    <m/>
    <m/>
    <s v=""/>
    <x v="12"/>
    <m/>
    <m/>
    <m/>
    <m/>
    <m/>
    <m/>
    <m/>
    <m/>
    <m/>
    <m/>
    <m/>
    <m/>
    <m/>
    <m/>
    <m/>
    <x v="2"/>
    <m/>
  </r>
  <r>
    <x v="4"/>
    <x v="12"/>
    <x v="18"/>
    <x v="32"/>
    <m/>
    <m/>
    <m/>
    <s v=""/>
    <x v="12"/>
    <m/>
    <m/>
    <m/>
    <m/>
    <m/>
    <m/>
    <m/>
    <m/>
    <m/>
    <m/>
    <m/>
    <m/>
    <m/>
    <m/>
    <m/>
    <x v="2"/>
    <m/>
  </r>
  <r>
    <x v="4"/>
    <x v="12"/>
    <x v="18"/>
    <x v="32"/>
    <m/>
    <m/>
    <m/>
    <s v=""/>
    <x v="12"/>
    <m/>
    <m/>
    <m/>
    <m/>
    <m/>
    <m/>
    <m/>
    <m/>
    <m/>
    <m/>
    <m/>
    <m/>
    <m/>
    <m/>
    <m/>
    <x v="2"/>
    <m/>
  </r>
  <r>
    <x v="4"/>
    <x v="12"/>
    <x v="18"/>
    <x v="32"/>
    <m/>
    <m/>
    <m/>
    <s v=""/>
    <x v="12"/>
    <m/>
    <m/>
    <m/>
    <m/>
    <m/>
    <m/>
    <m/>
    <m/>
    <m/>
    <m/>
    <m/>
    <m/>
    <m/>
    <m/>
    <m/>
    <x v="2"/>
    <m/>
  </r>
  <r>
    <x v="4"/>
    <x v="12"/>
    <x v="18"/>
    <x v="32"/>
    <m/>
    <m/>
    <m/>
    <s v=""/>
    <x v="12"/>
    <m/>
    <m/>
    <m/>
    <m/>
    <m/>
    <m/>
    <m/>
    <m/>
    <m/>
    <m/>
    <m/>
    <m/>
    <m/>
    <m/>
    <m/>
    <x v="2"/>
    <m/>
  </r>
  <r>
    <x v="4"/>
    <x v="12"/>
    <x v="18"/>
    <x v="32"/>
    <m/>
    <m/>
    <m/>
    <s v=""/>
    <x v="12"/>
    <m/>
    <m/>
    <m/>
    <m/>
    <m/>
    <m/>
    <m/>
    <m/>
    <m/>
    <m/>
    <m/>
    <m/>
    <m/>
    <m/>
    <m/>
    <x v="2"/>
    <m/>
  </r>
  <r>
    <x v="4"/>
    <x v="12"/>
    <x v="18"/>
    <x v="32"/>
    <m/>
    <m/>
    <m/>
    <s v=""/>
    <x v="12"/>
    <m/>
    <m/>
    <m/>
    <m/>
    <m/>
    <m/>
    <m/>
    <m/>
    <m/>
    <m/>
    <m/>
    <m/>
    <m/>
    <m/>
    <m/>
    <x v="2"/>
    <m/>
  </r>
  <r>
    <x v="4"/>
    <x v="12"/>
    <x v="18"/>
    <x v="32"/>
    <m/>
    <m/>
    <m/>
    <s v=""/>
    <x v="12"/>
    <m/>
    <m/>
    <m/>
    <m/>
    <m/>
    <m/>
    <m/>
    <m/>
    <m/>
    <m/>
    <m/>
    <m/>
    <m/>
    <m/>
    <m/>
    <x v="2"/>
    <m/>
  </r>
  <r>
    <x v="4"/>
    <x v="12"/>
    <x v="18"/>
    <x v="32"/>
    <m/>
    <m/>
    <m/>
    <s v=""/>
    <x v="12"/>
    <m/>
    <m/>
    <m/>
    <m/>
    <m/>
    <m/>
    <m/>
    <m/>
    <m/>
    <m/>
    <m/>
    <m/>
    <m/>
    <m/>
    <m/>
    <x v="2"/>
    <m/>
  </r>
  <r>
    <x v="4"/>
    <x v="12"/>
    <x v="18"/>
    <x v="32"/>
    <m/>
    <m/>
    <m/>
    <s v=""/>
    <x v="12"/>
    <m/>
    <m/>
    <m/>
    <m/>
    <m/>
    <m/>
    <m/>
    <m/>
    <m/>
    <m/>
    <m/>
    <m/>
    <m/>
    <m/>
    <m/>
    <x v="2"/>
    <m/>
  </r>
  <r>
    <x v="4"/>
    <x v="12"/>
    <x v="18"/>
    <x v="32"/>
    <m/>
    <m/>
    <m/>
    <s v=""/>
    <x v="12"/>
    <m/>
    <m/>
    <m/>
    <m/>
    <m/>
    <m/>
    <m/>
    <m/>
    <m/>
    <m/>
    <m/>
    <m/>
    <m/>
    <m/>
    <m/>
    <x v="2"/>
    <m/>
  </r>
  <r>
    <x v="4"/>
    <x v="12"/>
    <x v="18"/>
    <x v="32"/>
    <m/>
    <m/>
    <m/>
    <s v=""/>
    <x v="12"/>
    <m/>
    <m/>
    <m/>
    <m/>
    <m/>
    <m/>
    <m/>
    <m/>
    <m/>
    <m/>
    <m/>
    <m/>
    <m/>
    <m/>
    <m/>
    <x v="2"/>
    <m/>
  </r>
  <r>
    <x v="4"/>
    <x v="12"/>
    <x v="18"/>
    <x v="32"/>
    <m/>
    <m/>
    <m/>
    <s v=""/>
    <x v="12"/>
    <m/>
    <m/>
    <m/>
    <m/>
    <m/>
    <m/>
    <m/>
    <m/>
    <m/>
    <m/>
    <m/>
    <m/>
    <m/>
    <m/>
    <m/>
    <x v="2"/>
    <m/>
  </r>
  <r>
    <x v="4"/>
    <x v="12"/>
    <x v="18"/>
    <x v="32"/>
    <m/>
    <m/>
    <m/>
    <s v=""/>
    <x v="12"/>
    <m/>
    <m/>
    <m/>
    <m/>
    <m/>
    <m/>
    <m/>
    <m/>
    <m/>
    <m/>
    <m/>
    <m/>
    <m/>
    <m/>
    <m/>
    <x v="2"/>
    <m/>
  </r>
  <r>
    <x v="4"/>
    <x v="12"/>
    <x v="18"/>
    <x v="32"/>
    <m/>
    <m/>
    <m/>
    <s v=""/>
    <x v="12"/>
    <m/>
    <m/>
    <m/>
    <m/>
    <m/>
    <m/>
    <m/>
    <m/>
    <m/>
    <m/>
    <m/>
    <m/>
    <m/>
    <m/>
    <m/>
    <x v="2"/>
    <m/>
  </r>
  <r>
    <x v="4"/>
    <x v="12"/>
    <x v="18"/>
    <x v="32"/>
    <m/>
    <m/>
    <m/>
    <s v=""/>
    <x v="12"/>
    <m/>
    <m/>
    <m/>
    <m/>
    <m/>
    <m/>
    <m/>
    <m/>
    <m/>
    <m/>
    <m/>
    <m/>
    <m/>
    <m/>
    <m/>
    <x v="2"/>
    <m/>
  </r>
  <r>
    <x v="4"/>
    <x v="12"/>
    <x v="18"/>
    <x v="32"/>
    <m/>
    <m/>
    <m/>
    <s v=""/>
    <x v="12"/>
    <m/>
    <m/>
    <m/>
    <m/>
    <m/>
    <m/>
    <m/>
    <m/>
    <m/>
    <m/>
    <m/>
    <m/>
    <m/>
    <m/>
    <m/>
    <x v="2"/>
    <m/>
  </r>
  <r>
    <x v="4"/>
    <x v="12"/>
    <x v="18"/>
    <x v="32"/>
    <m/>
    <m/>
    <m/>
    <s v=""/>
    <x v="12"/>
    <m/>
    <m/>
    <m/>
    <m/>
    <m/>
    <m/>
    <m/>
    <m/>
    <m/>
    <m/>
    <m/>
    <m/>
    <m/>
    <m/>
    <m/>
    <x v="2"/>
    <m/>
  </r>
  <r>
    <x v="4"/>
    <x v="12"/>
    <x v="18"/>
    <x v="32"/>
    <m/>
    <m/>
    <m/>
    <s v=""/>
    <x v="12"/>
    <m/>
    <m/>
    <m/>
    <m/>
    <m/>
    <m/>
    <m/>
    <m/>
    <m/>
    <m/>
    <m/>
    <m/>
    <m/>
    <m/>
    <m/>
    <x v="2"/>
    <m/>
  </r>
  <r>
    <x v="4"/>
    <x v="12"/>
    <x v="18"/>
    <x v="32"/>
    <m/>
    <m/>
    <m/>
    <s v=""/>
    <x v="12"/>
    <m/>
    <m/>
    <m/>
    <m/>
    <m/>
    <m/>
    <m/>
    <m/>
    <m/>
    <m/>
    <m/>
    <m/>
    <m/>
    <m/>
    <m/>
    <x v="2"/>
    <m/>
  </r>
  <r>
    <x v="4"/>
    <x v="12"/>
    <x v="18"/>
    <x v="32"/>
    <m/>
    <m/>
    <m/>
    <s v=""/>
    <x v="12"/>
    <m/>
    <m/>
    <m/>
    <m/>
    <m/>
    <m/>
    <m/>
    <m/>
    <m/>
    <m/>
    <m/>
    <m/>
    <m/>
    <m/>
    <m/>
    <x v="2"/>
    <m/>
  </r>
  <r>
    <x v="4"/>
    <x v="12"/>
    <x v="18"/>
    <x v="32"/>
    <m/>
    <m/>
    <m/>
    <s v=""/>
    <x v="12"/>
    <m/>
    <m/>
    <m/>
    <m/>
    <m/>
    <m/>
    <m/>
    <m/>
    <m/>
    <m/>
    <m/>
    <m/>
    <m/>
    <m/>
    <m/>
    <x v="2"/>
    <m/>
  </r>
  <r>
    <x v="4"/>
    <x v="12"/>
    <x v="18"/>
    <x v="32"/>
    <m/>
    <m/>
    <m/>
    <s v=""/>
    <x v="12"/>
    <m/>
    <m/>
    <m/>
    <m/>
    <m/>
    <m/>
    <m/>
    <m/>
    <m/>
    <m/>
    <m/>
    <m/>
    <m/>
    <m/>
    <m/>
    <x v="2"/>
    <m/>
  </r>
  <r>
    <x v="4"/>
    <x v="12"/>
    <x v="18"/>
    <x v="32"/>
    <m/>
    <m/>
    <m/>
    <s v=""/>
    <x v="12"/>
    <m/>
    <m/>
    <m/>
    <m/>
    <m/>
    <m/>
    <m/>
    <m/>
    <m/>
    <m/>
    <m/>
    <m/>
    <m/>
    <m/>
    <m/>
    <x v="2"/>
    <m/>
  </r>
  <r>
    <x v="4"/>
    <x v="12"/>
    <x v="18"/>
    <x v="32"/>
    <m/>
    <m/>
    <m/>
    <s v=""/>
    <x v="12"/>
    <m/>
    <m/>
    <m/>
    <m/>
    <m/>
    <m/>
    <m/>
    <m/>
    <m/>
    <m/>
    <m/>
    <m/>
    <m/>
    <m/>
    <m/>
    <x v="2"/>
    <m/>
  </r>
  <r>
    <x v="4"/>
    <x v="12"/>
    <x v="18"/>
    <x v="32"/>
    <m/>
    <m/>
    <m/>
    <s v=""/>
    <x v="12"/>
    <m/>
    <m/>
    <m/>
    <m/>
    <m/>
    <m/>
    <m/>
    <m/>
    <m/>
    <m/>
    <m/>
    <m/>
    <m/>
    <m/>
    <m/>
    <x v="2"/>
    <m/>
  </r>
  <r>
    <x v="4"/>
    <x v="12"/>
    <x v="18"/>
    <x v="32"/>
    <m/>
    <m/>
    <m/>
    <s v=""/>
    <x v="12"/>
    <m/>
    <m/>
    <m/>
    <m/>
    <m/>
    <m/>
    <m/>
    <m/>
    <m/>
    <m/>
    <m/>
    <m/>
    <m/>
    <m/>
    <m/>
    <x v="2"/>
    <m/>
  </r>
  <r>
    <x v="4"/>
    <x v="12"/>
    <x v="18"/>
    <x v="32"/>
    <m/>
    <m/>
    <m/>
    <s v=""/>
    <x v="12"/>
    <m/>
    <m/>
    <m/>
    <m/>
    <m/>
    <m/>
    <m/>
    <m/>
    <m/>
    <m/>
    <m/>
    <m/>
    <m/>
    <m/>
    <m/>
    <x v="2"/>
    <m/>
  </r>
  <r>
    <x v="4"/>
    <x v="12"/>
    <x v="18"/>
    <x v="32"/>
    <m/>
    <m/>
    <m/>
    <s v=""/>
    <x v="12"/>
    <m/>
    <m/>
    <m/>
    <m/>
    <m/>
    <m/>
    <m/>
    <m/>
    <m/>
    <m/>
    <m/>
    <m/>
    <m/>
    <m/>
    <m/>
    <x v="2"/>
    <m/>
  </r>
  <r>
    <x v="4"/>
    <x v="12"/>
    <x v="18"/>
    <x v="32"/>
    <m/>
    <m/>
    <m/>
    <s v=""/>
    <x v="12"/>
    <m/>
    <m/>
    <m/>
    <m/>
    <m/>
    <m/>
    <m/>
    <m/>
    <m/>
    <m/>
    <m/>
    <m/>
    <m/>
    <m/>
    <m/>
    <x v="2"/>
    <m/>
  </r>
  <r>
    <x v="4"/>
    <x v="12"/>
    <x v="18"/>
    <x v="32"/>
    <m/>
    <m/>
    <m/>
    <s v=""/>
    <x v="12"/>
    <m/>
    <m/>
    <m/>
    <m/>
    <m/>
    <m/>
    <m/>
    <m/>
    <m/>
    <m/>
    <m/>
    <m/>
    <m/>
    <m/>
    <m/>
    <x v="2"/>
    <m/>
  </r>
  <r>
    <x v="4"/>
    <x v="12"/>
    <x v="18"/>
    <x v="32"/>
    <m/>
    <m/>
    <m/>
    <s v=""/>
    <x v="12"/>
    <m/>
    <m/>
    <m/>
    <m/>
    <m/>
    <m/>
    <m/>
    <m/>
    <m/>
    <m/>
    <m/>
    <m/>
    <m/>
    <m/>
    <m/>
    <x v="2"/>
    <m/>
  </r>
  <r>
    <x v="4"/>
    <x v="12"/>
    <x v="18"/>
    <x v="32"/>
    <m/>
    <m/>
    <m/>
    <s v=""/>
    <x v="12"/>
    <m/>
    <m/>
    <m/>
    <m/>
    <m/>
    <m/>
    <m/>
    <m/>
    <m/>
    <m/>
    <m/>
    <m/>
    <m/>
    <m/>
    <m/>
    <x v="2"/>
    <m/>
  </r>
  <r>
    <x v="4"/>
    <x v="12"/>
    <x v="18"/>
    <x v="32"/>
    <m/>
    <m/>
    <m/>
    <s v=""/>
    <x v="12"/>
    <m/>
    <m/>
    <m/>
    <m/>
    <m/>
    <m/>
    <m/>
    <m/>
    <m/>
    <m/>
    <m/>
    <m/>
    <m/>
    <m/>
    <m/>
    <x v="2"/>
    <m/>
  </r>
  <r>
    <x v="4"/>
    <x v="12"/>
    <x v="18"/>
    <x v="32"/>
    <m/>
    <m/>
    <m/>
    <s v=""/>
    <x v="12"/>
    <m/>
    <m/>
    <m/>
    <m/>
    <m/>
    <m/>
    <m/>
    <m/>
    <m/>
    <m/>
    <m/>
    <m/>
    <m/>
    <m/>
    <m/>
    <x v="2"/>
    <m/>
  </r>
  <r>
    <x v="4"/>
    <x v="12"/>
    <x v="18"/>
    <x v="32"/>
    <m/>
    <m/>
    <m/>
    <s v=""/>
    <x v="12"/>
    <m/>
    <m/>
    <m/>
    <m/>
    <m/>
    <m/>
    <m/>
    <m/>
    <m/>
    <m/>
    <m/>
    <m/>
    <m/>
    <m/>
    <m/>
    <x v="2"/>
    <m/>
  </r>
  <r>
    <x v="4"/>
    <x v="12"/>
    <x v="18"/>
    <x v="32"/>
    <m/>
    <m/>
    <m/>
    <s v=""/>
    <x v="12"/>
    <m/>
    <m/>
    <m/>
    <m/>
    <m/>
    <m/>
    <m/>
    <m/>
    <m/>
    <m/>
    <m/>
    <m/>
    <m/>
    <m/>
    <m/>
    <x v="2"/>
    <m/>
  </r>
  <r>
    <x v="4"/>
    <x v="12"/>
    <x v="18"/>
    <x v="32"/>
    <m/>
    <m/>
    <m/>
    <s v=""/>
    <x v="12"/>
    <m/>
    <m/>
    <m/>
    <m/>
    <m/>
    <m/>
    <m/>
    <m/>
    <m/>
    <m/>
    <m/>
    <m/>
    <m/>
    <m/>
    <m/>
    <x v="2"/>
    <m/>
  </r>
  <r>
    <x v="4"/>
    <x v="12"/>
    <x v="18"/>
    <x v="32"/>
    <m/>
    <m/>
    <m/>
    <s v=""/>
    <x v="12"/>
    <m/>
    <m/>
    <m/>
    <m/>
    <m/>
    <m/>
    <m/>
    <m/>
    <m/>
    <m/>
    <m/>
    <m/>
    <m/>
    <m/>
    <m/>
    <x v="2"/>
    <m/>
  </r>
  <r>
    <x v="4"/>
    <x v="12"/>
    <x v="18"/>
    <x v="32"/>
    <m/>
    <m/>
    <m/>
    <s v=""/>
    <x v="12"/>
    <m/>
    <m/>
    <m/>
    <m/>
    <m/>
    <m/>
    <m/>
    <m/>
    <m/>
    <m/>
    <m/>
    <m/>
    <m/>
    <m/>
    <m/>
    <x v="2"/>
    <m/>
  </r>
  <r>
    <x v="4"/>
    <x v="12"/>
    <x v="18"/>
    <x v="32"/>
    <m/>
    <m/>
    <m/>
    <s v=""/>
    <x v="12"/>
    <m/>
    <m/>
    <m/>
    <m/>
    <m/>
    <m/>
    <m/>
    <m/>
    <m/>
    <m/>
    <m/>
    <m/>
    <m/>
    <m/>
    <m/>
    <x v="2"/>
    <m/>
  </r>
  <r>
    <x v="4"/>
    <x v="12"/>
    <x v="18"/>
    <x v="32"/>
    <m/>
    <m/>
    <m/>
    <s v=""/>
    <x v="12"/>
    <m/>
    <m/>
    <m/>
    <m/>
    <m/>
    <m/>
    <m/>
    <m/>
    <m/>
    <m/>
    <m/>
    <m/>
    <m/>
    <m/>
    <m/>
    <x v="2"/>
    <m/>
  </r>
  <r>
    <x v="4"/>
    <x v="12"/>
    <x v="18"/>
    <x v="32"/>
    <m/>
    <m/>
    <m/>
    <s v=""/>
    <x v="12"/>
    <m/>
    <m/>
    <m/>
    <m/>
    <m/>
    <m/>
    <m/>
    <m/>
    <m/>
    <m/>
    <m/>
    <m/>
    <m/>
    <m/>
    <m/>
    <x v="2"/>
    <m/>
  </r>
  <r>
    <x v="4"/>
    <x v="12"/>
    <x v="18"/>
    <x v="32"/>
    <m/>
    <m/>
    <m/>
    <s v=""/>
    <x v="12"/>
    <m/>
    <m/>
    <m/>
    <m/>
    <m/>
    <m/>
    <m/>
    <m/>
    <m/>
    <m/>
    <m/>
    <m/>
    <m/>
    <m/>
    <m/>
    <x v="2"/>
    <m/>
  </r>
  <r>
    <x v="4"/>
    <x v="12"/>
    <x v="18"/>
    <x v="32"/>
    <m/>
    <m/>
    <m/>
    <s v=""/>
    <x v="12"/>
    <m/>
    <m/>
    <m/>
    <m/>
    <m/>
    <m/>
    <m/>
    <m/>
    <m/>
    <m/>
    <m/>
    <m/>
    <m/>
    <m/>
    <m/>
    <x v="2"/>
    <m/>
  </r>
  <r>
    <x v="4"/>
    <x v="12"/>
    <x v="18"/>
    <x v="32"/>
    <m/>
    <m/>
    <m/>
    <s v=""/>
    <x v="12"/>
    <m/>
    <m/>
    <m/>
    <m/>
    <m/>
    <m/>
    <m/>
    <m/>
    <m/>
    <m/>
    <m/>
    <m/>
    <m/>
    <m/>
    <m/>
    <x v="2"/>
    <m/>
  </r>
  <r>
    <x v="4"/>
    <x v="12"/>
    <x v="18"/>
    <x v="32"/>
    <m/>
    <m/>
    <m/>
    <s v=""/>
    <x v="12"/>
    <m/>
    <m/>
    <m/>
    <m/>
    <m/>
    <m/>
    <m/>
    <m/>
    <m/>
    <m/>
    <m/>
    <m/>
    <m/>
    <m/>
    <m/>
    <x v="2"/>
    <m/>
  </r>
  <r>
    <x v="4"/>
    <x v="12"/>
    <x v="18"/>
    <x v="32"/>
    <m/>
    <m/>
    <m/>
    <s v=""/>
    <x v="12"/>
    <m/>
    <m/>
    <m/>
    <m/>
    <m/>
    <m/>
    <m/>
    <m/>
    <m/>
    <m/>
    <m/>
    <m/>
    <m/>
    <m/>
    <m/>
    <x v="2"/>
    <m/>
  </r>
  <r>
    <x v="4"/>
    <x v="12"/>
    <x v="18"/>
    <x v="32"/>
    <m/>
    <m/>
    <m/>
    <s v=""/>
    <x v="12"/>
    <m/>
    <m/>
    <m/>
    <m/>
    <m/>
    <m/>
    <m/>
    <m/>
    <m/>
    <m/>
    <m/>
    <m/>
    <m/>
    <m/>
    <m/>
    <x v="2"/>
    <m/>
  </r>
  <r>
    <x v="4"/>
    <x v="12"/>
    <x v="18"/>
    <x v="32"/>
    <m/>
    <m/>
    <m/>
    <s v=""/>
    <x v="12"/>
    <m/>
    <m/>
    <m/>
    <m/>
    <m/>
    <m/>
    <m/>
    <m/>
    <m/>
    <m/>
    <m/>
    <m/>
    <m/>
    <m/>
    <m/>
    <x v="2"/>
    <m/>
  </r>
  <r>
    <x v="4"/>
    <x v="12"/>
    <x v="18"/>
    <x v="32"/>
    <m/>
    <m/>
    <m/>
    <s v=""/>
    <x v="12"/>
    <m/>
    <m/>
    <m/>
    <m/>
    <m/>
    <m/>
    <m/>
    <m/>
    <m/>
    <m/>
    <m/>
    <m/>
    <m/>
    <m/>
    <m/>
    <x v="2"/>
    <m/>
  </r>
  <r>
    <x v="4"/>
    <x v="12"/>
    <x v="18"/>
    <x v="32"/>
    <m/>
    <m/>
    <m/>
    <s v=""/>
    <x v="12"/>
    <m/>
    <m/>
    <m/>
    <m/>
    <m/>
    <m/>
    <m/>
    <m/>
    <m/>
    <m/>
    <m/>
    <m/>
    <m/>
    <m/>
    <m/>
    <x v="2"/>
    <m/>
  </r>
  <r>
    <x v="4"/>
    <x v="12"/>
    <x v="18"/>
    <x v="32"/>
    <m/>
    <m/>
    <m/>
    <s v=""/>
    <x v="12"/>
    <m/>
    <m/>
    <m/>
    <m/>
    <m/>
    <m/>
    <m/>
    <m/>
    <m/>
    <m/>
    <m/>
    <m/>
    <m/>
    <m/>
    <m/>
    <x v="2"/>
    <m/>
  </r>
  <r>
    <x v="4"/>
    <x v="12"/>
    <x v="18"/>
    <x v="32"/>
    <m/>
    <m/>
    <m/>
    <s v=""/>
    <x v="12"/>
    <m/>
    <m/>
    <m/>
    <m/>
    <m/>
    <m/>
    <m/>
    <m/>
    <m/>
    <m/>
    <m/>
    <m/>
    <m/>
    <m/>
    <m/>
    <x v="2"/>
    <m/>
  </r>
  <r>
    <x v="4"/>
    <x v="12"/>
    <x v="18"/>
    <x v="32"/>
    <m/>
    <m/>
    <m/>
    <s v=""/>
    <x v="12"/>
    <m/>
    <m/>
    <m/>
    <m/>
    <m/>
    <m/>
    <m/>
    <m/>
    <m/>
    <m/>
    <m/>
    <m/>
    <m/>
    <m/>
    <m/>
    <x v="2"/>
    <m/>
  </r>
  <r>
    <x v="4"/>
    <x v="12"/>
    <x v="18"/>
    <x v="32"/>
    <m/>
    <m/>
    <m/>
    <s v=""/>
    <x v="12"/>
    <m/>
    <m/>
    <m/>
    <m/>
    <m/>
    <m/>
    <m/>
    <m/>
    <m/>
    <m/>
    <m/>
    <m/>
    <m/>
    <m/>
    <m/>
    <x v="2"/>
    <m/>
  </r>
  <r>
    <x v="4"/>
    <x v="12"/>
    <x v="18"/>
    <x v="32"/>
    <m/>
    <m/>
    <m/>
    <s v=""/>
    <x v="12"/>
    <m/>
    <m/>
    <m/>
    <m/>
    <m/>
    <m/>
    <m/>
    <m/>
    <m/>
    <m/>
    <m/>
    <m/>
    <m/>
    <m/>
    <m/>
    <x v="2"/>
    <m/>
  </r>
  <r>
    <x v="4"/>
    <x v="12"/>
    <x v="18"/>
    <x v="32"/>
    <m/>
    <m/>
    <m/>
    <s v=""/>
    <x v="12"/>
    <m/>
    <m/>
    <m/>
    <m/>
    <m/>
    <m/>
    <m/>
    <m/>
    <m/>
    <m/>
    <m/>
    <m/>
    <m/>
    <m/>
    <m/>
    <x v="2"/>
    <m/>
  </r>
  <r>
    <x v="4"/>
    <x v="12"/>
    <x v="18"/>
    <x v="32"/>
    <m/>
    <m/>
    <m/>
    <s v=""/>
    <x v="12"/>
    <m/>
    <m/>
    <m/>
    <m/>
    <m/>
    <m/>
    <m/>
    <m/>
    <m/>
    <m/>
    <m/>
    <m/>
    <m/>
    <m/>
    <m/>
    <x v="2"/>
    <m/>
  </r>
  <r>
    <x v="4"/>
    <x v="12"/>
    <x v="18"/>
    <x v="32"/>
    <m/>
    <m/>
    <m/>
    <s v=""/>
    <x v="12"/>
    <m/>
    <m/>
    <m/>
    <m/>
    <m/>
    <m/>
    <m/>
    <m/>
    <m/>
    <m/>
    <m/>
    <m/>
    <m/>
    <m/>
    <m/>
    <x v="2"/>
    <m/>
  </r>
  <r>
    <x v="4"/>
    <x v="12"/>
    <x v="18"/>
    <x v="32"/>
    <m/>
    <m/>
    <m/>
    <s v=""/>
    <x v="12"/>
    <m/>
    <m/>
    <m/>
    <m/>
    <m/>
    <m/>
    <m/>
    <m/>
    <m/>
    <m/>
    <m/>
    <m/>
    <m/>
    <m/>
    <m/>
    <x v="2"/>
    <m/>
  </r>
  <r>
    <x v="4"/>
    <x v="12"/>
    <x v="18"/>
    <x v="32"/>
    <m/>
    <m/>
    <m/>
    <s v=""/>
    <x v="12"/>
    <m/>
    <m/>
    <m/>
    <m/>
    <m/>
    <m/>
    <m/>
    <m/>
    <m/>
    <m/>
    <m/>
    <m/>
    <m/>
    <m/>
    <m/>
    <x v="2"/>
    <m/>
  </r>
  <r>
    <x v="4"/>
    <x v="12"/>
    <x v="18"/>
    <x v="32"/>
    <m/>
    <m/>
    <m/>
    <s v=""/>
    <x v="12"/>
    <m/>
    <m/>
    <m/>
    <m/>
    <m/>
    <m/>
    <m/>
    <m/>
    <m/>
    <m/>
    <m/>
    <m/>
    <m/>
    <m/>
    <m/>
    <x v="2"/>
    <m/>
  </r>
  <r>
    <x v="4"/>
    <x v="12"/>
    <x v="18"/>
    <x v="32"/>
    <m/>
    <m/>
    <m/>
    <s v=""/>
    <x v="12"/>
    <m/>
    <m/>
    <m/>
    <m/>
    <m/>
    <m/>
    <m/>
    <m/>
    <m/>
    <m/>
    <m/>
    <m/>
    <m/>
    <m/>
    <m/>
    <x v="2"/>
    <m/>
  </r>
  <r>
    <x v="4"/>
    <x v="12"/>
    <x v="18"/>
    <x v="32"/>
    <m/>
    <m/>
    <m/>
    <s v=""/>
    <x v="12"/>
    <m/>
    <m/>
    <m/>
    <m/>
    <m/>
    <m/>
    <m/>
    <m/>
    <m/>
    <m/>
    <m/>
    <m/>
    <m/>
    <m/>
    <m/>
    <x v="2"/>
    <m/>
  </r>
  <r>
    <x v="4"/>
    <x v="12"/>
    <x v="18"/>
    <x v="32"/>
    <m/>
    <m/>
    <m/>
    <s v=""/>
    <x v="12"/>
    <m/>
    <m/>
    <m/>
    <m/>
    <m/>
    <m/>
    <m/>
    <m/>
    <m/>
    <m/>
    <m/>
    <m/>
    <m/>
    <m/>
    <m/>
    <x v="2"/>
    <m/>
  </r>
  <r>
    <x v="4"/>
    <x v="12"/>
    <x v="18"/>
    <x v="32"/>
    <m/>
    <m/>
    <m/>
    <s v=""/>
    <x v="12"/>
    <m/>
    <m/>
    <m/>
    <m/>
    <m/>
    <m/>
    <m/>
    <m/>
    <m/>
    <m/>
    <m/>
    <m/>
    <m/>
    <m/>
    <m/>
    <x v="2"/>
    <m/>
  </r>
  <r>
    <x v="4"/>
    <x v="12"/>
    <x v="18"/>
    <x v="32"/>
    <m/>
    <m/>
    <m/>
    <s v=""/>
    <x v="12"/>
    <m/>
    <m/>
    <m/>
    <m/>
    <m/>
    <m/>
    <m/>
    <m/>
    <m/>
    <m/>
    <m/>
    <m/>
    <m/>
    <m/>
    <m/>
    <x v="2"/>
    <m/>
  </r>
  <r>
    <x v="4"/>
    <x v="12"/>
    <x v="18"/>
    <x v="32"/>
    <m/>
    <m/>
    <m/>
    <s v=""/>
    <x v="12"/>
    <m/>
    <m/>
    <m/>
    <m/>
    <m/>
    <m/>
    <m/>
    <m/>
    <m/>
    <m/>
    <m/>
    <m/>
    <m/>
    <m/>
    <m/>
    <x v="2"/>
    <m/>
  </r>
  <r>
    <x v="4"/>
    <x v="12"/>
    <x v="18"/>
    <x v="32"/>
    <m/>
    <m/>
    <m/>
    <s v=""/>
    <x v="12"/>
    <m/>
    <m/>
    <m/>
    <m/>
    <m/>
    <m/>
    <m/>
    <m/>
    <m/>
    <m/>
    <m/>
    <m/>
    <m/>
    <m/>
    <m/>
    <x v="2"/>
    <m/>
  </r>
  <r>
    <x v="4"/>
    <x v="12"/>
    <x v="18"/>
    <x v="32"/>
    <m/>
    <m/>
    <m/>
    <s v=""/>
    <x v="12"/>
    <m/>
    <m/>
    <m/>
    <m/>
    <m/>
    <m/>
    <m/>
    <m/>
    <m/>
    <m/>
    <m/>
    <m/>
    <m/>
    <m/>
    <m/>
    <x v="2"/>
    <m/>
  </r>
  <r>
    <x v="4"/>
    <x v="12"/>
    <x v="18"/>
    <x v="32"/>
    <m/>
    <m/>
    <m/>
    <s v=""/>
    <x v="12"/>
    <m/>
    <m/>
    <m/>
    <m/>
    <m/>
    <m/>
    <m/>
    <m/>
    <m/>
    <m/>
    <m/>
    <m/>
    <m/>
    <m/>
    <m/>
    <x v="2"/>
    <m/>
  </r>
  <r>
    <x v="4"/>
    <x v="12"/>
    <x v="18"/>
    <x v="32"/>
    <m/>
    <m/>
    <m/>
    <s v=""/>
    <x v="12"/>
    <m/>
    <m/>
    <m/>
    <m/>
    <m/>
    <m/>
    <m/>
    <m/>
    <m/>
    <m/>
    <m/>
    <m/>
    <m/>
    <m/>
    <m/>
    <x v="2"/>
    <m/>
  </r>
  <r>
    <x v="4"/>
    <x v="12"/>
    <x v="18"/>
    <x v="32"/>
    <m/>
    <m/>
    <m/>
    <s v=""/>
    <x v="12"/>
    <m/>
    <m/>
    <m/>
    <m/>
    <m/>
    <m/>
    <m/>
    <m/>
    <m/>
    <m/>
    <m/>
    <m/>
    <m/>
    <m/>
    <m/>
    <x v="2"/>
    <m/>
  </r>
  <r>
    <x v="4"/>
    <x v="12"/>
    <x v="18"/>
    <x v="32"/>
    <m/>
    <m/>
    <m/>
    <s v=""/>
    <x v="12"/>
    <m/>
    <m/>
    <m/>
    <m/>
    <m/>
    <m/>
    <m/>
    <m/>
    <m/>
    <m/>
    <m/>
    <m/>
    <m/>
    <m/>
    <m/>
    <x v="2"/>
    <m/>
  </r>
  <r>
    <x v="4"/>
    <x v="12"/>
    <x v="18"/>
    <x v="32"/>
    <m/>
    <m/>
    <m/>
    <s v=""/>
    <x v="12"/>
    <m/>
    <m/>
    <m/>
    <m/>
    <m/>
    <m/>
    <m/>
    <m/>
    <m/>
    <m/>
    <m/>
    <m/>
    <m/>
    <m/>
    <m/>
    <x v="2"/>
    <m/>
  </r>
  <r>
    <x v="4"/>
    <x v="12"/>
    <x v="18"/>
    <x v="32"/>
    <m/>
    <m/>
    <m/>
    <s v=""/>
    <x v="12"/>
    <m/>
    <m/>
    <m/>
    <m/>
    <m/>
    <m/>
    <m/>
    <m/>
    <m/>
    <m/>
    <m/>
    <m/>
    <m/>
    <m/>
    <m/>
    <x v="2"/>
    <m/>
  </r>
  <r>
    <x v="4"/>
    <x v="12"/>
    <x v="18"/>
    <x v="32"/>
    <m/>
    <m/>
    <m/>
    <s v=""/>
    <x v="12"/>
    <m/>
    <m/>
    <m/>
    <m/>
    <m/>
    <m/>
    <m/>
    <m/>
    <m/>
    <m/>
    <m/>
    <m/>
    <m/>
    <m/>
    <m/>
    <x v="2"/>
    <m/>
  </r>
  <r>
    <x v="4"/>
    <x v="12"/>
    <x v="18"/>
    <x v="32"/>
    <m/>
    <m/>
    <m/>
    <s v=""/>
    <x v="12"/>
    <m/>
    <m/>
    <m/>
    <m/>
    <m/>
    <m/>
    <m/>
    <m/>
    <m/>
    <m/>
    <m/>
    <m/>
    <m/>
    <m/>
    <m/>
    <x v="2"/>
    <m/>
  </r>
  <r>
    <x v="4"/>
    <x v="12"/>
    <x v="18"/>
    <x v="32"/>
    <m/>
    <m/>
    <m/>
    <s v=""/>
    <x v="12"/>
    <m/>
    <m/>
    <m/>
    <m/>
    <m/>
    <m/>
    <m/>
    <m/>
    <m/>
    <m/>
    <m/>
    <m/>
    <m/>
    <m/>
    <m/>
    <x v="2"/>
    <m/>
  </r>
  <r>
    <x v="4"/>
    <x v="12"/>
    <x v="18"/>
    <x v="32"/>
    <m/>
    <m/>
    <m/>
    <s v=""/>
    <x v="12"/>
    <m/>
    <m/>
    <m/>
    <m/>
    <m/>
    <m/>
    <m/>
    <m/>
    <m/>
    <m/>
    <m/>
    <m/>
    <m/>
    <m/>
    <m/>
    <x v="2"/>
    <m/>
  </r>
  <r>
    <x v="4"/>
    <x v="12"/>
    <x v="18"/>
    <x v="32"/>
    <m/>
    <m/>
    <m/>
    <s v=""/>
    <x v="12"/>
    <m/>
    <m/>
    <m/>
    <m/>
    <m/>
    <m/>
    <m/>
    <m/>
    <m/>
    <m/>
    <m/>
    <m/>
    <m/>
    <m/>
    <m/>
    <x v="2"/>
    <m/>
  </r>
  <r>
    <x v="4"/>
    <x v="12"/>
    <x v="18"/>
    <x v="32"/>
    <m/>
    <m/>
    <m/>
    <s v=""/>
    <x v="12"/>
    <m/>
    <m/>
    <m/>
    <m/>
    <m/>
    <m/>
    <m/>
    <m/>
    <m/>
    <m/>
    <m/>
    <m/>
    <m/>
    <m/>
    <m/>
    <x v="2"/>
    <m/>
  </r>
  <r>
    <x v="4"/>
    <x v="12"/>
    <x v="18"/>
    <x v="32"/>
    <m/>
    <m/>
    <m/>
    <s v=""/>
    <x v="12"/>
    <m/>
    <m/>
    <m/>
    <m/>
    <m/>
    <m/>
    <m/>
    <m/>
    <m/>
    <m/>
    <m/>
    <m/>
    <m/>
    <m/>
    <m/>
    <x v="2"/>
    <m/>
  </r>
  <r>
    <x v="4"/>
    <x v="12"/>
    <x v="18"/>
    <x v="32"/>
    <m/>
    <m/>
    <m/>
    <s v=""/>
    <x v="12"/>
    <m/>
    <m/>
    <m/>
    <m/>
    <m/>
    <m/>
    <m/>
    <m/>
    <m/>
    <m/>
    <m/>
    <m/>
    <m/>
    <m/>
    <m/>
    <x v="2"/>
    <m/>
  </r>
  <r>
    <x v="4"/>
    <x v="12"/>
    <x v="18"/>
    <x v="32"/>
    <m/>
    <m/>
    <m/>
    <s v=""/>
    <x v="12"/>
    <m/>
    <m/>
    <m/>
    <m/>
    <m/>
    <m/>
    <m/>
    <m/>
    <m/>
    <m/>
    <m/>
    <m/>
    <m/>
    <m/>
    <m/>
    <x v="2"/>
    <m/>
  </r>
  <r>
    <x v="4"/>
    <x v="12"/>
    <x v="18"/>
    <x v="32"/>
    <m/>
    <m/>
    <m/>
    <s v=""/>
    <x v="12"/>
    <m/>
    <m/>
    <m/>
    <m/>
    <m/>
    <m/>
    <m/>
    <m/>
    <m/>
    <m/>
    <m/>
    <m/>
    <m/>
    <m/>
    <m/>
    <x v="2"/>
    <m/>
  </r>
  <r>
    <x v="4"/>
    <x v="12"/>
    <x v="18"/>
    <x v="32"/>
    <m/>
    <m/>
    <m/>
    <s v=""/>
    <x v="12"/>
    <m/>
    <m/>
    <m/>
    <m/>
    <m/>
    <m/>
    <m/>
    <m/>
    <m/>
    <m/>
    <m/>
    <m/>
    <m/>
    <m/>
    <m/>
    <x v="2"/>
    <m/>
  </r>
  <r>
    <x v="4"/>
    <x v="12"/>
    <x v="18"/>
    <x v="32"/>
    <m/>
    <m/>
    <m/>
    <s v=""/>
    <x v="12"/>
    <m/>
    <m/>
    <m/>
    <m/>
    <m/>
    <m/>
    <m/>
    <m/>
    <m/>
    <m/>
    <m/>
    <m/>
    <m/>
    <m/>
    <m/>
    <x v="2"/>
    <m/>
  </r>
  <r>
    <x v="4"/>
    <x v="12"/>
    <x v="18"/>
    <x v="32"/>
    <m/>
    <m/>
    <m/>
    <s v=""/>
    <x v="12"/>
    <m/>
    <m/>
    <m/>
    <m/>
    <m/>
    <m/>
    <m/>
    <m/>
    <m/>
    <m/>
    <m/>
    <m/>
    <m/>
    <m/>
    <m/>
    <x v="2"/>
    <m/>
  </r>
  <r>
    <x v="4"/>
    <x v="12"/>
    <x v="18"/>
    <x v="32"/>
    <m/>
    <m/>
    <m/>
    <s v=""/>
    <x v="12"/>
    <m/>
    <m/>
    <m/>
    <m/>
    <m/>
    <m/>
    <m/>
    <m/>
    <m/>
    <m/>
    <m/>
    <m/>
    <m/>
    <m/>
    <m/>
    <x v="2"/>
    <m/>
  </r>
  <r>
    <x v="4"/>
    <x v="12"/>
    <x v="18"/>
    <x v="32"/>
    <m/>
    <m/>
    <m/>
    <s v=""/>
    <x v="12"/>
    <m/>
    <m/>
    <m/>
    <m/>
    <m/>
    <m/>
    <m/>
    <m/>
    <m/>
    <m/>
    <m/>
    <m/>
    <m/>
    <m/>
    <m/>
    <x v="2"/>
    <m/>
  </r>
  <r>
    <x v="4"/>
    <x v="12"/>
    <x v="18"/>
    <x v="32"/>
    <m/>
    <m/>
    <m/>
    <s v=""/>
    <x v="12"/>
    <m/>
    <m/>
    <m/>
    <m/>
    <m/>
    <m/>
    <m/>
    <m/>
    <m/>
    <m/>
    <m/>
    <m/>
    <m/>
    <m/>
    <m/>
    <x v="2"/>
    <m/>
  </r>
  <r>
    <x v="4"/>
    <x v="12"/>
    <x v="18"/>
    <x v="32"/>
    <m/>
    <m/>
    <m/>
    <s v=""/>
    <x v="12"/>
    <m/>
    <m/>
    <m/>
    <m/>
    <m/>
    <m/>
    <m/>
    <m/>
    <m/>
    <m/>
    <m/>
    <m/>
    <m/>
    <m/>
    <m/>
    <x v="2"/>
    <m/>
  </r>
  <r>
    <x v="4"/>
    <x v="12"/>
    <x v="18"/>
    <x v="32"/>
    <m/>
    <m/>
    <m/>
    <s v=""/>
    <x v="12"/>
    <m/>
    <m/>
    <m/>
    <m/>
    <m/>
    <m/>
    <m/>
    <m/>
    <m/>
    <m/>
    <m/>
    <m/>
    <m/>
    <m/>
    <m/>
    <x v="2"/>
    <m/>
  </r>
  <r>
    <x v="4"/>
    <x v="12"/>
    <x v="18"/>
    <x v="32"/>
    <m/>
    <m/>
    <m/>
    <s v=""/>
    <x v="12"/>
    <m/>
    <m/>
    <m/>
    <m/>
    <m/>
    <m/>
    <m/>
    <m/>
    <m/>
    <m/>
    <m/>
    <m/>
    <m/>
    <m/>
    <m/>
    <x v="2"/>
    <m/>
  </r>
  <r>
    <x v="4"/>
    <x v="12"/>
    <x v="18"/>
    <x v="32"/>
    <m/>
    <m/>
    <m/>
    <s v=""/>
    <x v="12"/>
    <m/>
    <m/>
    <m/>
    <m/>
    <m/>
    <m/>
    <m/>
    <m/>
    <m/>
    <m/>
    <m/>
    <m/>
    <m/>
    <m/>
    <m/>
    <x v="2"/>
    <m/>
  </r>
  <r>
    <x v="4"/>
    <x v="12"/>
    <x v="18"/>
    <x v="32"/>
    <m/>
    <m/>
    <m/>
    <s v=""/>
    <x v="12"/>
    <m/>
    <m/>
    <m/>
    <m/>
    <m/>
    <m/>
    <m/>
    <m/>
    <m/>
    <m/>
    <m/>
    <m/>
    <m/>
    <m/>
    <m/>
    <x v="2"/>
    <m/>
  </r>
  <r>
    <x v="4"/>
    <x v="12"/>
    <x v="18"/>
    <x v="32"/>
    <m/>
    <m/>
    <m/>
    <s v=""/>
    <x v="12"/>
    <m/>
    <m/>
    <m/>
    <m/>
    <m/>
    <m/>
    <m/>
    <m/>
    <m/>
    <m/>
    <m/>
    <m/>
    <m/>
    <m/>
    <m/>
    <x v="2"/>
    <m/>
  </r>
  <r>
    <x v="4"/>
    <x v="12"/>
    <x v="18"/>
    <x v="32"/>
    <m/>
    <m/>
    <m/>
    <s v=""/>
    <x v="12"/>
    <m/>
    <m/>
    <m/>
    <m/>
    <m/>
    <m/>
    <m/>
    <m/>
    <m/>
    <m/>
    <m/>
    <m/>
    <m/>
    <m/>
    <m/>
    <x v="2"/>
    <m/>
  </r>
  <r>
    <x v="4"/>
    <x v="12"/>
    <x v="18"/>
    <x v="32"/>
    <m/>
    <m/>
    <m/>
    <s v=""/>
    <x v="12"/>
    <m/>
    <m/>
    <m/>
    <m/>
    <m/>
    <m/>
    <m/>
    <m/>
    <m/>
    <m/>
    <m/>
    <m/>
    <m/>
    <m/>
    <m/>
    <x v="2"/>
    <m/>
  </r>
  <r>
    <x v="4"/>
    <x v="12"/>
    <x v="18"/>
    <x v="32"/>
    <m/>
    <m/>
    <m/>
    <s v=""/>
    <x v="12"/>
    <m/>
    <m/>
    <m/>
    <m/>
    <m/>
    <m/>
    <m/>
    <m/>
    <m/>
    <m/>
    <m/>
    <m/>
    <m/>
    <m/>
    <m/>
    <x v="2"/>
    <m/>
  </r>
  <r>
    <x v="4"/>
    <x v="12"/>
    <x v="18"/>
    <x v="32"/>
    <m/>
    <m/>
    <m/>
    <s v=""/>
    <x v="12"/>
    <m/>
    <m/>
    <m/>
    <m/>
    <m/>
    <m/>
    <m/>
    <m/>
    <m/>
    <m/>
    <m/>
    <m/>
    <m/>
    <m/>
    <m/>
    <x v="2"/>
    <m/>
  </r>
  <r>
    <x v="4"/>
    <x v="12"/>
    <x v="18"/>
    <x v="32"/>
    <m/>
    <m/>
    <m/>
    <s v=""/>
    <x v="12"/>
    <m/>
    <m/>
    <m/>
    <m/>
    <m/>
    <m/>
    <m/>
    <m/>
    <m/>
    <m/>
    <m/>
    <m/>
    <m/>
    <m/>
    <m/>
    <x v="2"/>
    <m/>
  </r>
  <r>
    <x v="4"/>
    <x v="12"/>
    <x v="18"/>
    <x v="32"/>
    <m/>
    <m/>
    <m/>
    <s v=""/>
    <x v="12"/>
    <m/>
    <m/>
    <m/>
    <m/>
    <m/>
    <m/>
    <m/>
    <m/>
    <m/>
    <m/>
    <m/>
    <m/>
    <m/>
    <m/>
    <m/>
    <x v="2"/>
    <m/>
  </r>
  <r>
    <x v="4"/>
    <x v="12"/>
    <x v="18"/>
    <x v="32"/>
    <m/>
    <m/>
    <m/>
    <s v=""/>
    <x v="12"/>
    <m/>
    <m/>
    <m/>
    <m/>
    <m/>
    <m/>
    <m/>
    <m/>
    <m/>
    <m/>
    <m/>
    <m/>
    <m/>
    <m/>
    <m/>
    <x v="2"/>
    <m/>
  </r>
  <r>
    <x v="4"/>
    <x v="12"/>
    <x v="18"/>
    <x v="32"/>
    <m/>
    <m/>
    <m/>
    <s v=""/>
    <x v="12"/>
    <m/>
    <m/>
    <m/>
    <m/>
    <m/>
    <m/>
    <m/>
    <m/>
    <m/>
    <m/>
    <m/>
    <m/>
    <m/>
    <m/>
    <m/>
    <x v="2"/>
    <m/>
  </r>
  <r>
    <x v="4"/>
    <x v="12"/>
    <x v="18"/>
    <x v="32"/>
    <m/>
    <m/>
    <m/>
    <s v=""/>
    <x v="12"/>
    <m/>
    <m/>
    <m/>
    <m/>
    <m/>
    <m/>
    <m/>
    <m/>
    <m/>
    <m/>
    <m/>
    <m/>
    <m/>
    <m/>
    <m/>
    <x v="2"/>
    <m/>
  </r>
  <r>
    <x v="4"/>
    <x v="12"/>
    <x v="18"/>
    <x v="32"/>
    <m/>
    <m/>
    <m/>
    <s v=""/>
    <x v="12"/>
    <m/>
    <m/>
    <m/>
    <m/>
    <m/>
    <m/>
    <m/>
    <m/>
    <m/>
    <m/>
    <m/>
    <m/>
    <m/>
    <m/>
    <m/>
    <x v="2"/>
    <m/>
  </r>
  <r>
    <x v="4"/>
    <x v="12"/>
    <x v="18"/>
    <x v="32"/>
    <m/>
    <m/>
    <m/>
    <s v=""/>
    <x v="12"/>
    <m/>
    <m/>
    <m/>
    <m/>
    <m/>
    <m/>
    <m/>
    <m/>
    <m/>
    <m/>
    <m/>
    <m/>
    <m/>
    <m/>
    <m/>
    <x v="2"/>
    <m/>
  </r>
  <r>
    <x v="4"/>
    <x v="12"/>
    <x v="18"/>
    <x v="32"/>
    <m/>
    <m/>
    <m/>
    <s v=""/>
    <x v="12"/>
    <m/>
    <m/>
    <m/>
    <m/>
    <m/>
    <m/>
    <m/>
    <m/>
    <m/>
    <m/>
    <m/>
    <m/>
    <m/>
    <m/>
    <m/>
    <x v="2"/>
    <m/>
  </r>
  <r>
    <x v="4"/>
    <x v="12"/>
    <x v="18"/>
    <x v="32"/>
    <m/>
    <m/>
    <m/>
    <s v=""/>
    <x v="12"/>
    <m/>
    <m/>
    <m/>
    <m/>
    <m/>
    <m/>
    <m/>
    <m/>
    <m/>
    <m/>
    <m/>
    <m/>
    <m/>
    <m/>
    <m/>
    <x v="2"/>
    <m/>
  </r>
  <r>
    <x v="4"/>
    <x v="12"/>
    <x v="18"/>
    <x v="32"/>
    <m/>
    <m/>
    <m/>
    <s v=""/>
    <x v="12"/>
    <m/>
    <m/>
    <m/>
    <m/>
    <m/>
    <m/>
    <m/>
    <m/>
    <m/>
    <m/>
    <m/>
    <m/>
    <m/>
    <m/>
    <m/>
    <x v="2"/>
    <m/>
  </r>
  <r>
    <x v="4"/>
    <x v="12"/>
    <x v="18"/>
    <x v="32"/>
    <m/>
    <m/>
    <m/>
    <s v=""/>
    <x v="12"/>
    <m/>
    <m/>
    <m/>
    <m/>
    <m/>
    <m/>
    <m/>
    <m/>
    <m/>
    <m/>
    <m/>
    <m/>
    <m/>
    <m/>
    <m/>
    <x v="2"/>
    <m/>
  </r>
  <r>
    <x v="4"/>
    <x v="12"/>
    <x v="18"/>
    <x v="32"/>
    <m/>
    <m/>
    <m/>
    <s v=""/>
    <x v="12"/>
    <m/>
    <m/>
    <m/>
    <m/>
    <m/>
    <m/>
    <m/>
    <m/>
    <m/>
    <m/>
    <m/>
    <m/>
    <m/>
    <m/>
    <m/>
    <x v="2"/>
    <m/>
  </r>
  <r>
    <x v="4"/>
    <x v="12"/>
    <x v="18"/>
    <x v="32"/>
    <m/>
    <m/>
    <m/>
    <s v=""/>
    <x v="12"/>
    <m/>
    <m/>
    <m/>
    <m/>
    <m/>
    <m/>
    <m/>
    <m/>
    <m/>
    <m/>
    <m/>
    <m/>
    <m/>
    <m/>
    <m/>
    <x v="2"/>
    <m/>
  </r>
  <r>
    <x v="4"/>
    <x v="12"/>
    <x v="18"/>
    <x v="32"/>
    <m/>
    <m/>
    <m/>
    <s v=""/>
    <x v="12"/>
    <m/>
    <m/>
    <m/>
    <m/>
    <m/>
    <m/>
    <m/>
    <m/>
    <m/>
    <m/>
    <m/>
    <m/>
    <m/>
    <m/>
    <m/>
    <x v="2"/>
    <m/>
  </r>
  <r>
    <x v="4"/>
    <x v="12"/>
    <x v="18"/>
    <x v="32"/>
    <m/>
    <m/>
    <m/>
    <s v=""/>
    <x v="12"/>
    <m/>
    <m/>
    <m/>
    <m/>
    <m/>
    <m/>
    <m/>
    <m/>
    <m/>
    <m/>
    <m/>
    <m/>
    <m/>
    <m/>
    <m/>
    <x v="2"/>
    <m/>
  </r>
  <r>
    <x v="4"/>
    <x v="12"/>
    <x v="18"/>
    <x v="32"/>
    <m/>
    <m/>
    <m/>
    <s v=""/>
    <x v="12"/>
    <m/>
    <m/>
    <m/>
    <m/>
    <m/>
    <m/>
    <m/>
    <m/>
    <m/>
    <m/>
    <m/>
    <m/>
    <m/>
    <m/>
    <m/>
    <x v="2"/>
    <m/>
  </r>
  <r>
    <x v="4"/>
    <x v="12"/>
    <x v="18"/>
    <x v="32"/>
    <m/>
    <m/>
    <m/>
    <s v=""/>
    <x v="12"/>
    <m/>
    <m/>
    <m/>
    <m/>
    <m/>
    <m/>
    <m/>
    <m/>
    <m/>
    <m/>
    <m/>
    <m/>
    <m/>
    <m/>
    <m/>
    <x v="2"/>
    <m/>
  </r>
  <r>
    <x v="4"/>
    <x v="12"/>
    <x v="18"/>
    <x v="32"/>
    <m/>
    <m/>
    <m/>
    <s v=""/>
    <x v="12"/>
    <m/>
    <m/>
    <m/>
    <m/>
    <m/>
    <m/>
    <m/>
    <m/>
    <m/>
    <m/>
    <m/>
    <m/>
    <m/>
    <m/>
    <m/>
    <x v="2"/>
    <m/>
  </r>
  <r>
    <x v="4"/>
    <x v="12"/>
    <x v="18"/>
    <x v="32"/>
    <m/>
    <m/>
    <m/>
    <s v=""/>
    <x v="12"/>
    <m/>
    <m/>
    <m/>
    <m/>
    <m/>
    <m/>
    <m/>
    <m/>
    <m/>
    <m/>
    <m/>
    <m/>
    <m/>
    <m/>
    <m/>
    <x v="2"/>
    <m/>
  </r>
  <r>
    <x v="4"/>
    <x v="12"/>
    <x v="18"/>
    <x v="32"/>
    <m/>
    <m/>
    <m/>
    <s v=""/>
    <x v="12"/>
    <m/>
    <m/>
    <m/>
    <m/>
    <m/>
    <m/>
    <m/>
    <m/>
    <m/>
    <m/>
    <m/>
    <m/>
    <m/>
    <m/>
    <m/>
    <x v="2"/>
    <m/>
  </r>
  <r>
    <x v="4"/>
    <x v="12"/>
    <x v="18"/>
    <x v="32"/>
    <m/>
    <m/>
    <m/>
    <s v=""/>
    <x v="12"/>
    <m/>
    <m/>
    <m/>
    <m/>
    <m/>
    <m/>
    <m/>
    <m/>
    <m/>
    <m/>
    <m/>
    <m/>
    <m/>
    <m/>
    <m/>
    <x v="2"/>
    <m/>
  </r>
  <r>
    <x v="4"/>
    <x v="12"/>
    <x v="18"/>
    <x v="32"/>
    <m/>
    <m/>
    <m/>
    <s v=""/>
    <x v="12"/>
    <m/>
    <m/>
    <m/>
    <m/>
    <m/>
    <m/>
    <m/>
    <m/>
    <m/>
    <m/>
    <m/>
    <m/>
    <m/>
    <m/>
    <m/>
    <x v="2"/>
    <m/>
  </r>
  <r>
    <x v="4"/>
    <x v="12"/>
    <x v="18"/>
    <x v="32"/>
    <m/>
    <m/>
    <m/>
    <s v=""/>
    <x v="12"/>
    <m/>
    <m/>
    <m/>
    <m/>
    <m/>
    <m/>
    <m/>
    <m/>
    <m/>
    <m/>
    <m/>
    <m/>
    <m/>
    <m/>
    <m/>
    <x v="2"/>
    <m/>
  </r>
  <r>
    <x v="4"/>
    <x v="12"/>
    <x v="18"/>
    <x v="32"/>
    <m/>
    <m/>
    <m/>
    <s v=""/>
    <x v="12"/>
    <m/>
    <m/>
    <m/>
    <m/>
    <m/>
    <m/>
    <m/>
    <m/>
    <m/>
    <m/>
    <m/>
    <m/>
    <m/>
    <m/>
    <m/>
    <x v="2"/>
    <m/>
  </r>
  <r>
    <x v="4"/>
    <x v="12"/>
    <x v="18"/>
    <x v="32"/>
    <m/>
    <m/>
    <m/>
    <s v=""/>
    <x v="12"/>
    <m/>
    <m/>
    <m/>
    <m/>
    <m/>
    <m/>
    <m/>
    <m/>
    <m/>
    <m/>
    <m/>
    <m/>
    <m/>
    <m/>
    <m/>
    <x v="2"/>
    <m/>
  </r>
  <r>
    <x v="4"/>
    <x v="12"/>
    <x v="18"/>
    <x v="32"/>
    <m/>
    <m/>
    <m/>
    <s v=""/>
    <x v="12"/>
    <m/>
    <m/>
    <m/>
    <m/>
    <m/>
    <m/>
    <m/>
    <m/>
    <m/>
    <m/>
    <m/>
    <m/>
    <m/>
    <m/>
    <m/>
    <x v="2"/>
    <m/>
  </r>
  <r>
    <x v="4"/>
    <x v="12"/>
    <x v="18"/>
    <x v="32"/>
    <m/>
    <m/>
    <m/>
    <s v=""/>
    <x v="12"/>
    <m/>
    <m/>
    <m/>
    <m/>
    <m/>
    <m/>
    <m/>
    <m/>
    <m/>
    <m/>
    <m/>
    <m/>
    <m/>
    <m/>
    <m/>
    <x v="2"/>
    <m/>
  </r>
  <r>
    <x v="4"/>
    <x v="12"/>
    <x v="18"/>
    <x v="32"/>
    <m/>
    <m/>
    <m/>
    <s v=""/>
    <x v="12"/>
    <m/>
    <m/>
    <m/>
    <m/>
    <m/>
    <m/>
    <m/>
    <m/>
    <m/>
    <m/>
    <m/>
    <m/>
    <m/>
    <m/>
    <m/>
    <x v="2"/>
    <m/>
  </r>
  <r>
    <x v="4"/>
    <x v="12"/>
    <x v="18"/>
    <x v="32"/>
    <m/>
    <m/>
    <m/>
    <s v=""/>
    <x v="12"/>
    <m/>
    <m/>
    <m/>
    <m/>
    <m/>
    <m/>
    <m/>
    <m/>
    <m/>
    <m/>
    <m/>
    <m/>
    <m/>
    <m/>
    <m/>
    <x v="2"/>
    <m/>
  </r>
  <r>
    <x v="4"/>
    <x v="12"/>
    <x v="18"/>
    <x v="32"/>
    <m/>
    <m/>
    <m/>
    <s v=""/>
    <x v="12"/>
    <m/>
    <m/>
    <m/>
    <m/>
    <m/>
    <m/>
    <m/>
    <m/>
    <m/>
    <m/>
    <m/>
    <m/>
    <m/>
    <m/>
    <m/>
    <x v="2"/>
    <m/>
  </r>
  <r>
    <x v="4"/>
    <x v="12"/>
    <x v="18"/>
    <x v="32"/>
    <m/>
    <m/>
    <m/>
    <s v=""/>
    <x v="12"/>
    <m/>
    <m/>
    <m/>
    <m/>
    <m/>
    <m/>
    <m/>
    <m/>
    <m/>
    <m/>
    <m/>
    <m/>
    <m/>
    <m/>
    <m/>
    <x v="2"/>
    <m/>
  </r>
  <r>
    <x v="4"/>
    <x v="12"/>
    <x v="18"/>
    <x v="32"/>
    <m/>
    <m/>
    <m/>
    <s v=""/>
    <x v="12"/>
    <m/>
    <m/>
    <m/>
    <m/>
    <m/>
    <m/>
    <m/>
    <m/>
    <m/>
    <m/>
    <m/>
    <m/>
    <m/>
    <m/>
    <m/>
    <x v="2"/>
    <m/>
  </r>
  <r>
    <x v="4"/>
    <x v="12"/>
    <x v="18"/>
    <x v="32"/>
    <m/>
    <m/>
    <m/>
    <s v=""/>
    <x v="12"/>
    <m/>
    <m/>
    <m/>
    <m/>
    <m/>
    <m/>
    <m/>
    <m/>
    <m/>
    <m/>
    <m/>
    <m/>
    <m/>
    <m/>
    <m/>
    <x v="2"/>
    <m/>
  </r>
  <r>
    <x v="4"/>
    <x v="12"/>
    <x v="18"/>
    <x v="32"/>
    <m/>
    <m/>
    <m/>
    <s v=""/>
    <x v="12"/>
    <m/>
    <m/>
    <m/>
    <m/>
    <m/>
    <m/>
    <m/>
    <m/>
    <m/>
    <m/>
    <m/>
    <m/>
    <m/>
    <m/>
    <m/>
    <x v="2"/>
    <m/>
  </r>
  <r>
    <x v="4"/>
    <x v="12"/>
    <x v="18"/>
    <x v="32"/>
    <m/>
    <m/>
    <m/>
    <s v=""/>
    <x v="12"/>
    <m/>
    <m/>
    <m/>
    <m/>
    <m/>
    <m/>
    <m/>
    <m/>
    <m/>
    <m/>
    <m/>
    <m/>
    <m/>
    <m/>
    <m/>
    <x v="2"/>
    <m/>
  </r>
  <r>
    <x v="4"/>
    <x v="12"/>
    <x v="18"/>
    <x v="32"/>
    <m/>
    <m/>
    <m/>
    <s v=""/>
    <x v="12"/>
    <m/>
    <m/>
    <m/>
    <m/>
    <m/>
    <m/>
    <m/>
    <m/>
    <m/>
    <m/>
    <m/>
    <m/>
    <m/>
    <m/>
    <m/>
    <x v="2"/>
    <m/>
  </r>
  <r>
    <x v="4"/>
    <x v="12"/>
    <x v="18"/>
    <x v="32"/>
    <m/>
    <m/>
    <m/>
    <s v=""/>
    <x v="12"/>
    <m/>
    <m/>
    <m/>
    <m/>
    <m/>
    <m/>
    <m/>
    <m/>
    <m/>
    <m/>
    <m/>
    <m/>
    <m/>
    <m/>
    <m/>
    <x v="2"/>
    <m/>
  </r>
  <r>
    <x v="4"/>
    <x v="12"/>
    <x v="18"/>
    <x v="32"/>
    <m/>
    <m/>
    <m/>
    <s v=""/>
    <x v="12"/>
    <m/>
    <m/>
    <m/>
    <m/>
    <m/>
    <m/>
    <m/>
    <m/>
    <m/>
    <m/>
    <m/>
    <m/>
    <m/>
    <m/>
    <m/>
    <x v="2"/>
    <m/>
  </r>
  <r>
    <x v="4"/>
    <x v="12"/>
    <x v="18"/>
    <x v="32"/>
    <m/>
    <m/>
    <m/>
    <s v=""/>
    <x v="12"/>
    <m/>
    <m/>
    <m/>
    <m/>
    <m/>
    <m/>
    <m/>
    <m/>
    <m/>
    <m/>
    <m/>
    <m/>
    <m/>
    <m/>
    <m/>
    <x v="2"/>
    <m/>
  </r>
  <r>
    <x v="4"/>
    <x v="12"/>
    <x v="18"/>
    <x v="32"/>
    <m/>
    <m/>
    <m/>
    <s v=""/>
    <x v="12"/>
    <m/>
    <m/>
    <m/>
    <m/>
    <m/>
    <m/>
    <m/>
    <m/>
    <m/>
    <m/>
    <m/>
    <m/>
    <m/>
    <m/>
    <m/>
    <x v="2"/>
    <m/>
  </r>
  <r>
    <x v="4"/>
    <x v="12"/>
    <x v="18"/>
    <x v="32"/>
    <m/>
    <m/>
    <m/>
    <s v=""/>
    <x v="12"/>
    <m/>
    <m/>
    <m/>
    <m/>
    <m/>
    <m/>
    <m/>
    <m/>
    <m/>
    <m/>
    <m/>
    <m/>
    <m/>
    <m/>
    <m/>
    <x v="2"/>
    <m/>
  </r>
  <r>
    <x v="4"/>
    <x v="12"/>
    <x v="18"/>
    <x v="32"/>
    <m/>
    <m/>
    <m/>
    <s v=""/>
    <x v="12"/>
    <m/>
    <m/>
    <m/>
    <m/>
    <m/>
    <m/>
    <m/>
    <m/>
    <m/>
    <m/>
    <m/>
    <m/>
    <m/>
    <m/>
    <m/>
    <x v="2"/>
    <m/>
  </r>
  <r>
    <x v="4"/>
    <x v="12"/>
    <x v="18"/>
    <x v="32"/>
    <m/>
    <m/>
    <m/>
    <s v=""/>
    <x v="12"/>
    <m/>
    <m/>
    <m/>
    <m/>
    <m/>
    <m/>
    <m/>
    <m/>
    <m/>
    <m/>
    <m/>
    <m/>
    <m/>
    <m/>
    <m/>
    <x v="2"/>
    <m/>
  </r>
  <r>
    <x v="4"/>
    <x v="12"/>
    <x v="18"/>
    <x v="32"/>
    <m/>
    <m/>
    <m/>
    <s v=""/>
    <x v="12"/>
    <m/>
    <m/>
    <m/>
    <m/>
    <m/>
    <m/>
    <m/>
    <m/>
    <m/>
    <m/>
    <m/>
    <m/>
    <m/>
    <m/>
    <m/>
    <x v="2"/>
    <m/>
  </r>
  <r>
    <x v="4"/>
    <x v="12"/>
    <x v="18"/>
    <x v="32"/>
    <m/>
    <m/>
    <m/>
    <s v=""/>
    <x v="12"/>
    <m/>
    <m/>
    <m/>
    <m/>
    <m/>
    <m/>
    <m/>
    <m/>
    <m/>
    <m/>
    <m/>
    <m/>
    <m/>
    <m/>
    <m/>
    <x v="2"/>
    <m/>
  </r>
  <r>
    <x v="4"/>
    <x v="12"/>
    <x v="18"/>
    <x v="32"/>
    <m/>
    <m/>
    <m/>
    <s v=""/>
    <x v="12"/>
    <m/>
    <m/>
    <m/>
    <m/>
    <m/>
    <m/>
    <m/>
    <m/>
    <m/>
    <m/>
    <m/>
    <m/>
    <m/>
    <m/>
    <m/>
    <x v="2"/>
    <m/>
  </r>
  <r>
    <x v="4"/>
    <x v="12"/>
    <x v="18"/>
    <x v="32"/>
    <m/>
    <m/>
    <m/>
    <s v=""/>
    <x v="12"/>
    <m/>
    <m/>
    <m/>
    <m/>
    <m/>
    <m/>
    <m/>
    <m/>
    <m/>
    <m/>
    <m/>
    <m/>
    <m/>
    <m/>
    <m/>
    <x v="2"/>
    <m/>
  </r>
  <r>
    <x v="4"/>
    <x v="12"/>
    <x v="18"/>
    <x v="32"/>
    <m/>
    <m/>
    <m/>
    <s v=""/>
    <x v="12"/>
    <m/>
    <m/>
    <m/>
    <m/>
    <m/>
    <m/>
    <m/>
    <m/>
    <m/>
    <m/>
    <m/>
    <m/>
    <m/>
    <m/>
    <m/>
    <x v="2"/>
    <m/>
  </r>
  <r>
    <x v="4"/>
    <x v="12"/>
    <x v="18"/>
    <x v="32"/>
    <m/>
    <m/>
    <m/>
    <s v=""/>
    <x v="12"/>
    <m/>
    <m/>
    <m/>
    <m/>
    <m/>
    <m/>
    <m/>
    <m/>
    <m/>
    <m/>
    <m/>
    <m/>
    <m/>
    <m/>
    <m/>
    <x v="2"/>
    <m/>
  </r>
  <r>
    <x v="4"/>
    <x v="12"/>
    <x v="18"/>
    <x v="32"/>
    <m/>
    <m/>
    <m/>
    <s v=""/>
    <x v="12"/>
    <m/>
    <m/>
    <m/>
    <m/>
    <m/>
    <m/>
    <m/>
    <m/>
    <m/>
    <m/>
    <m/>
    <m/>
    <m/>
    <m/>
    <m/>
    <x v="2"/>
    <m/>
  </r>
  <r>
    <x v="4"/>
    <x v="12"/>
    <x v="18"/>
    <x v="32"/>
    <m/>
    <m/>
    <m/>
    <s v=""/>
    <x v="12"/>
    <m/>
    <m/>
    <m/>
    <m/>
    <m/>
    <m/>
    <m/>
    <m/>
    <m/>
    <m/>
    <m/>
    <m/>
    <m/>
    <m/>
    <m/>
    <x v="2"/>
    <m/>
  </r>
  <r>
    <x v="4"/>
    <x v="12"/>
    <x v="18"/>
    <x v="32"/>
    <m/>
    <m/>
    <m/>
    <s v=""/>
    <x v="12"/>
    <m/>
    <m/>
    <m/>
    <m/>
    <m/>
    <m/>
    <m/>
    <m/>
    <m/>
    <m/>
    <m/>
    <m/>
    <m/>
    <m/>
    <m/>
    <x v="2"/>
    <m/>
  </r>
  <r>
    <x v="4"/>
    <x v="12"/>
    <x v="18"/>
    <x v="32"/>
    <m/>
    <m/>
    <m/>
    <s v=""/>
    <x v="12"/>
    <m/>
    <m/>
    <m/>
    <m/>
    <m/>
    <m/>
    <m/>
    <m/>
    <m/>
    <m/>
    <m/>
    <m/>
    <m/>
    <m/>
    <m/>
    <x v="2"/>
    <m/>
  </r>
  <r>
    <x v="4"/>
    <x v="12"/>
    <x v="18"/>
    <x v="32"/>
    <m/>
    <m/>
    <m/>
    <s v=""/>
    <x v="12"/>
    <m/>
    <m/>
    <m/>
    <m/>
    <m/>
    <m/>
    <m/>
    <m/>
    <m/>
    <m/>
    <m/>
    <m/>
    <m/>
    <m/>
    <m/>
    <x v="2"/>
    <m/>
  </r>
  <r>
    <x v="4"/>
    <x v="12"/>
    <x v="18"/>
    <x v="32"/>
    <m/>
    <m/>
    <m/>
    <s v=""/>
    <x v="12"/>
    <m/>
    <m/>
    <m/>
    <m/>
    <m/>
    <m/>
    <m/>
    <m/>
    <m/>
    <m/>
    <m/>
    <m/>
    <m/>
    <m/>
    <m/>
    <x v="2"/>
    <m/>
  </r>
  <r>
    <x v="4"/>
    <x v="12"/>
    <x v="18"/>
    <x v="32"/>
    <m/>
    <m/>
    <m/>
    <s v=""/>
    <x v="12"/>
    <m/>
    <m/>
    <m/>
    <m/>
    <m/>
    <m/>
    <m/>
    <m/>
    <m/>
    <m/>
    <m/>
    <m/>
    <m/>
    <m/>
    <m/>
    <x v="2"/>
    <m/>
  </r>
  <r>
    <x v="4"/>
    <x v="12"/>
    <x v="18"/>
    <x v="32"/>
    <m/>
    <m/>
    <m/>
    <s v=""/>
    <x v="12"/>
    <m/>
    <m/>
    <m/>
    <m/>
    <m/>
    <m/>
    <m/>
    <m/>
    <m/>
    <m/>
    <m/>
    <m/>
    <m/>
    <m/>
    <m/>
    <x v="2"/>
    <m/>
  </r>
  <r>
    <x v="4"/>
    <x v="12"/>
    <x v="18"/>
    <x v="32"/>
    <m/>
    <m/>
    <m/>
    <s v=""/>
    <x v="12"/>
    <m/>
    <m/>
    <m/>
    <m/>
    <m/>
    <m/>
    <m/>
    <m/>
    <m/>
    <m/>
    <m/>
    <m/>
    <m/>
    <m/>
    <m/>
    <x v="2"/>
    <m/>
  </r>
  <r>
    <x v="4"/>
    <x v="12"/>
    <x v="18"/>
    <x v="32"/>
    <m/>
    <m/>
    <m/>
    <s v=""/>
    <x v="12"/>
    <m/>
    <m/>
    <m/>
    <m/>
    <m/>
    <m/>
    <m/>
    <m/>
    <m/>
    <m/>
    <m/>
    <m/>
    <m/>
    <m/>
    <m/>
    <x v="2"/>
    <m/>
  </r>
  <r>
    <x v="4"/>
    <x v="12"/>
    <x v="18"/>
    <x v="32"/>
    <m/>
    <m/>
    <m/>
    <s v=""/>
    <x v="12"/>
    <m/>
    <m/>
    <m/>
    <m/>
    <m/>
    <m/>
    <m/>
    <m/>
    <m/>
    <m/>
    <m/>
    <m/>
    <m/>
    <m/>
    <m/>
    <x v="2"/>
    <m/>
  </r>
  <r>
    <x v="4"/>
    <x v="12"/>
    <x v="18"/>
    <x v="32"/>
    <m/>
    <m/>
    <m/>
    <s v=""/>
    <x v="12"/>
    <m/>
    <m/>
    <m/>
    <m/>
    <m/>
    <m/>
    <m/>
    <m/>
    <m/>
    <m/>
    <m/>
    <m/>
    <m/>
    <m/>
    <m/>
    <x v="2"/>
    <m/>
  </r>
  <r>
    <x v="4"/>
    <x v="12"/>
    <x v="18"/>
    <x v="32"/>
    <m/>
    <m/>
    <m/>
    <s v=""/>
    <x v="12"/>
    <m/>
    <m/>
    <m/>
    <m/>
    <m/>
    <m/>
    <m/>
    <m/>
    <m/>
    <m/>
    <m/>
    <m/>
    <m/>
    <m/>
    <m/>
    <x v="2"/>
    <m/>
  </r>
  <r>
    <x v="4"/>
    <x v="12"/>
    <x v="18"/>
    <x v="32"/>
    <m/>
    <m/>
    <m/>
    <s v=""/>
    <x v="12"/>
    <m/>
    <m/>
    <m/>
    <m/>
    <m/>
    <m/>
    <m/>
    <m/>
    <m/>
    <m/>
    <m/>
    <m/>
    <m/>
    <m/>
    <m/>
    <x v="2"/>
    <m/>
  </r>
  <r>
    <x v="4"/>
    <x v="12"/>
    <x v="18"/>
    <x v="32"/>
    <m/>
    <m/>
    <m/>
    <s v=""/>
    <x v="12"/>
    <m/>
    <m/>
    <m/>
    <m/>
    <m/>
    <m/>
    <m/>
    <m/>
    <m/>
    <m/>
    <m/>
    <m/>
    <m/>
    <m/>
    <m/>
    <x v="2"/>
    <m/>
  </r>
  <r>
    <x v="4"/>
    <x v="12"/>
    <x v="18"/>
    <x v="32"/>
    <m/>
    <m/>
    <m/>
    <s v=""/>
    <x v="12"/>
    <m/>
    <m/>
    <m/>
    <m/>
    <m/>
    <m/>
    <m/>
    <m/>
    <m/>
    <m/>
    <m/>
    <m/>
    <m/>
    <m/>
    <m/>
    <x v="2"/>
    <m/>
  </r>
  <r>
    <x v="4"/>
    <x v="12"/>
    <x v="18"/>
    <x v="32"/>
    <m/>
    <m/>
    <m/>
    <s v=""/>
    <x v="12"/>
    <m/>
    <m/>
    <m/>
    <m/>
    <m/>
    <m/>
    <m/>
    <m/>
    <m/>
    <m/>
    <m/>
    <m/>
    <m/>
    <m/>
    <m/>
    <x v="2"/>
    <m/>
  </r>
  <r>
    <x v="4"/>
    <x v="12"/>
    <x v="18"/>
    <x v="32"/>
    <m/>
    <m/>
    <m/>
    <s v=""/>
    <x v="12"/>
    <m/>
    <m/>
    <m/>
    <m/>
    <m/>
    <m/>
    <m/>
    <m/>
    <m/>
    <m/>
    <m/>
    <m/>
    <m/>
    <m/>
    <m/>
    <x v="2"/>
    <m/>
  </r>
  <r>
    <x v="4"/>
    <x v="12"/>
    <x v="18"/>
    <x v="32"/>
    <m/>
    <m/>
    <m/>
    <s v=""/>
    <x v="12"/>
    <m/>
    <m/>
    <m/>
    <m/>
    <m/>
    <m/>
    <m/>
    <m/>
    <m/>
    <m/>
    <m/>
    <m/>
    <m/>
    <m/>
    <m/>
    <x v="2"/>
    <m/>
  </r>
  <r>
    <x v="4"/>
    <x v="12"/>
    <x v="18"/>
    <x v="32"/>
    <m/>
    <m/>
    <m/>
    <s v=""/>
    <x v="12"/>
    <m/>
    <m/>
    <m/>
    <m/>
    <m/>
    <m/>
    <m/>
    <m/>
    <m/>
    <m/>
    <m/>
    <m/>
    <m/>
    <m/>
    <m/>
    <x v="2"/>
    <m/>
  </r>
  <r>
    <x v="4"/>
    <x v="12"/>
    <x v="18"/>
    <x v="32"/>
    <m/>
    <m/>
    <m/>
    <s v=""/>
    <x v="12"/>
    <m/>
    <m/>
    <m/>
    <m/>
    <m/>
    <m/>
    <m/>
    <m/>
    <m/>
    <m/>
    <m/>
    <m/>
    <m/>
    <m/>
    <m/>
    <x v="2"/>
    <m/>
  </r>
  <r>
    <x v="4"/>
    <x v="12"/>
    <x v="18"/>
    <x v="32"/>
    <m/>
    <m/>
    <m/>
    <s v=""/>
    <x v="12"/>
    <m/>
    <m/>
    <m/>
    <m/>
    <m/>
    <m/>
    <m/>
    <m/>
    <m/>
    <m/>
    <m/>
    <m/>
    <m/>
    <m/>
    <m/>
    <x v="2"/>
    <m/>
  </r>
  <r>
    <x v="4"/>
    <x v="12"/>
    <x v="18"/>
    <x v="32"/>
    <m/>
    <m/>
    <m/>
    <s v=""/>
    <x v="12"/>
    <m/>
    <m/>
    <m/>
    <m/>
    <m/>
    <m/>
    <m/>
    <m/>
    <m/>
    <m/>
    <m/>
    <m/>
    <m/>
    <m/>
    <m/>
    <x v="2"/>
    <m/>
  </r>
  <r>
    <x v="4"/>
    <x v="12"/>
    <x v="18"/>
    <x v="32"/>
    <m/>
    <m/>
    <m/>
    <s v=""/>
    <x v="12"/>
    <m/>
    <m/>
    <m/>
    <m/>
    <m/>
    <m/>
    <m/>
    <m/>
    <m/>
    <m/>
    <m/>
    <m/>
    <m/>
    <m/>
    <m/>
    <x v="2"/>
    <m/>
  </r>
  <r>
    <x v="4"/>
    <x v="12"/>
    <x v="18"/>
    <x v="32"/>
    <m/>
    <m/>
    <m/>
    <s v=""/>
    <x v="12"/>
    <m/>
    <m/>
    <m/>
    <m/>
    <m/>
    <m/>
    <m/>
    <m/>
    <m/>
    <m/>
    <m/>
    <m/>
    <m/>
    <m/>
    <m/>
    <x v="2"/>
    <m/>
  </r>
  <r>
    <x v="4"/>
    <x v="12"/>
    <x v="18"/>
    <x v="32"/>
    <m/>
    <m/>
    <m/>
    <s v=""/>
    <x v="12"/>
    <m/>
    <m/>
    <m/>
    <m/>
    <m/>
    <m/>
    <m/>
    <m/>
    <m/>
    <m/>
    <m/>
    <m/>
    <m/>
    <m/>
    <m/>
    <x v="2"/>
    <m/>
  </r>
  <r>
    <x v="4"/>
    <x v="12"/>
    <x v="18"/>
    <x v="32"/>
    <m/>
    <m/>
    <m/>
    <s v=""/>
    <x v="12"/>
    <m/>
    <m/>
    <m/>
    <m/>
    <m/>
    <m/>
    <m/>
    <m/>
    <m/>
    <m/>
    <m/>
    <m/>
    <m/>
    <m/>
    <m/>
    <x v="2"/>
    <m/>
  </r>
  <r>
    <x v="4"/>
    <x v="12"/>
    <x v="18"/>
    <x v="32"/>
    <m/>
    <m/>
    <m/>
    <s v=""/>
    <x v="12"/>
    <m/>
    <m/>
    <m/>
    <m/>
    <m/>
    <m/>
    <m/>
    <m/>
    <m/>
    <m/>
    <m/>
    <m/>
    <m/>
    <m/>
    <m/>
    <x v="2"/>
    <m/>
  </r>
  <r>
    <x v="4"/>
    <x v="12"/>
    <x v="18"/>
    <x v="32"/>
    <m/>
    <m/>
    <m/>
    <s v=""/>
    <x v="12"/>
    <m/>
    <m/>
    <m/>
    <m/>
    <m/>
    <m/>
    <m/>
    <m/>
    <m/>
    <m/>
    <m/>
    <m/>
    <m/>
    <m/>
    <m/>
    <x v="2"/>
    <m/>
  </r>
  <r>
    <x v="4"/>
    <x v="12"/>
    <x v="18"/>
    <x v="32"/>
    <m/>
    <m/>
    <m/>
    <s v=""/>
    <x v="12"/>
    <m/>
    <m/>
    <m/>
    <m/>
    <m/>
    <m/>
    <m/>
    <m/>
    <m/>
    <m/>
    <m/>
    <m/>
    <m/>
    <m/>
    <m/>
    <x v="2"/>
    <m/>
  </r>
  <r>
    <x v="4"/>
    <x v="12"/>
    <x v="18"/>
    <x v="32"/>
    <m/>
    <m/>
    <m/>
    <s v=""/>
    <x v="12"/>
    <m/>
    <m/>
    <m/>
    <m/>
    <m/>
    <m/>
    <m/>
    <m/>
    <m/>
    <m/>
    <m/>
    <m/>
    <m/>
    <m/>
    <m/>
    <x v="2"/>
    <m/>
  </r>
  <r>
    <x v="4"/>
    <x v="12"/>
    <x v="18"/>
    <x v="32"/>
    <m/>
    <m/>
    <m/>
    <s v=""/>
    <x v="12"/>
    <m/>
    <m/>
    <m/>
    <m/>
    <m/>
    <m/>
    <m/>
    <m/>
    <m/>
    <m/>
    <m/>
    <m/>
    <m/>
    <m/>
    <m/>
    <x v="2"/>
    <m/>
  </r>
  <r>
    <x v="4"/>
    <x v="12"/>
    <x v="18"/>
    <x v="32"/>
    <m/>
    <m/>
    <m/>
    <s v=""/>
    <x v="12"/>
    <m/>
    <m/>
    <m/>
    <m/>
    <m/>
    <m/>
    <m/>
    <m/>
    <m/>
    <m/>
    <m/>
    <m/>
    <m/>
    <m/>
    <m/>
    <x v="2"/>
    <m/>
  </r>
  <r>
    <x v="4"/>
    <x v="12"/>
    <x v="18"/>
    <x v="32"/>
    <m/>
    <m/>
    <m/>
    <s v=""/>
    <x v="12"/>
    <m/>
    <m/>
    <m/>
    <m/>
    <m/>
    <m/>
    <m/>
    <m/>
    <m/>
    <m/>
    <m/>
    <m/>
    <m/>
    <m/>
    <m/>
    <x v="2"/>
    <m/>
  </r>
  <r>
    <x v="4"/>
    <x v="12"/>
    <x v="18"/>
    <x v="32"/>
    <m/>
    <m/>
    <m/>
    <s v=""/>
    <x v="12"/>
    <m/>
    <m/>
    <m/>
    <m/>
    <m/>
    <m/>
    <m/>
    <m/>
    <m/>
    <m/>
    <m/>
    <m/>
    <m/>
    <m/>
    <m/>
    <x v="2"/>
    <m/>
  </r>
  <r>
    <x v="4"/>
    <x v="12"/>
    <x v="18"/>
    <x v="32"/>
    <m/>
    <m/>
    <m/>
    <s v=""/>
    <x v="12"/>
    <m/>
    <m/>
    <m/>
    <m/>
    <m/>
    <m/>
    <m/>
    <m/>
    <m/>
    <m/>
    <m/>
    <m/>
    <m/>
    <m/>
    <m/>
    <x v="2"/>
    <m/>
  </r>
  <r>
    <x v="4"/>
    <x v="12"/>
    <x v="18"/>
    <x v="32"/>
    <m/>
    <m/>
    <m/>
    <s v=""/>
    <x v="12"/>
    <m/>
    <m/>
    <m/>
    <m/>
    <m/>
    <m/>
    <m/>
    <m/>
    <m/>
    <m/>
    <m/>
    <m/>
    <m/>
    <m/>
    <m/>
    <x v="2"/>
    <m/>
  </r>
  <r>
    <x v="4"/>
    <x v="12"/>
    <x v="18"/>
    <x v="32"/>
    <m/>
    <m/>
    <m/>
    <s v=""/>
    <x v="12"/>
    <m/>
    <m/>
    <m/>
    <m/>
    <m/>
    <m/>
    <m/>
    <m/>
    <m/>
    <m/>
    <m/>
    <m/>
    <m/>
    <m/>
    <m/>
    <x v="2"/>
    <m/>
  </r>
  <r>
    <x v="4"/>
    <x v="12"/>
    <x v="18"/>
    <x v="32"/>
    <m/>
    <m/>
    <m/>
    <s v=""/>
    <x v="12"/>
    <m/>
    <m/>
    <m/>
    <m/>
    <m/>
    <m/>
    <m/>
    <m/>
    <m/>
    <m/>
    <m/>
    <m/>
    <m/>
    <m/>
    <m/>
    <x v="2"/>
    <m/>
  </r>
  <r>
    <x v="4"/>
    <x v="12"/>
    <x v="18"/>
    <x v="32"/>
    <m/>
    <m/>
    <m/>
    <s v=""/>
    <x v="12"/>
    <m/>
    <m/>
    <m/>
    <m/>
    <m/>
    <m/>
    <m/>
    <m/>
    <m/>
    <m/>
    <m/>
    <m/>
    <m/>
    <m/>
    <m/>
    <x v="2"/>
    <m/>
  </r>
  <r>
    <x v="4"/>
    <x v="12"/>
    <x v="18"/>
    <x v="32"/>
    <m/>
    <m/>
    <m/>
    <s v=""/>
    <x v="12"/>
    <m/>
    <m/>
    <m/>
    <m/>
    <m/>
    <m/>
    <m/>
    <m/>
    <m/>
    <m/>
    <m/>
    <m/>
    <m/>
    <m/>
    <m/>
    <x v="2"/>
    <m/>
  </r>
  <r>
    <x v="4"/>
    <x v="12"/>
    <x v="18"/>
    <x v="32"/>
    <m/>
    <m/>
    <m/>
    <s v=""/>
    <x v="12"/>
    <m/>
    <m/>
    <m/>
    <m/>
    <m/>
    <m/>
    <m/>
    <m/>
    <m/>
    <m/>
    <m/>
    <m/>
    <m/>
    <m/>
    <m/>
    <x v="2"/>
    <m/>
  </r>
  <r>
    <x v="4"/>
    <x v="12"/>
    <x v="18"/>
    <x v="32"/>
    <m/>
    <m/>
    <m/>
    <s v=""/>
    <x v="12"/>
    <m/>
    <m/>
    <m/>
    <m/>
    <m/>
    <m/>
    <m/>
    <m/>
    <m/>
    <m/>
    <m/>
    <m/>
    <m/>
    <m/>
    <m/>
    <x v="2"/>
    <m/>
  </r>
  <r>
    <x v="4"/>
    <x v="12"/>
    <x v="18"/>
    <x v="32"/>
    <m/>
    <m/>
    <m/>
    <s v=""/>
    <x v="12"/>
    <m/>
    <m/>
    <m/>
    <m/>
    <m/>
    <m/>
    <m/>
    <m/>
    <m/>
    <m/>
    <m/>
    <m/>
    <m/>
    <m/>
    <m/>
    <x v="2"/>
    <m/>
  </r>
  <r>
    <x v="4"/>
    <x v="12"/>
    <x v="18"/>
    <x v="32"/>
    <m/>
    <m/>
    <m/>
    <s v=""/>
    <x v="12"/>
    <m/>
    <m/>
    <m/>
    <m/>
    <m/>
    <m/>
    <m/>
    <m/>
    <m/>
    <m/>
    <m/>
    <m/>
    <m/>
    <m/>
    <m/>
    <x v="2"/>
    <m/>
  </r>
  <r>
    <x v="4"/>
    <x v="12"/>
    <x v="18"/>
    <x v="32"/>
    <m/>
    <m/>
    <m/>
    <s v=""/>
    <x v="12"/>
    <m/>
    <m/>
    <m/>
    <m/>
    <m/>
    <m/>
    <m/>
    <m/>
    <m/>
    <m/>
    <m/>
    <m/>
    <m/>
    <m/>
    <m/>
    <x v="2"/>
    <m/>
  </r>
  <r>
    <x v="4"/>
    <x v="12"/>
    <x v="18"/>
    <x v="32"/>
    <m/>
    <m/>
    <m/>
    <s v=""/>
    <x v="12"/>
    <m/>
    <m/>
    <m/>
    <m/>
    <m/>
    <m/>
    <m/>
    <m/>
    <m/>
    <m/>
    <m/>
    <m/>
    <m/>
    <m/>
    <m/>
    <x v="2"/>
    <m/>
  </r>
  <r>
    <x v="4"/>
    <x v="12"/>
    <x v="18"/>
    <x v="32"/>
    <m/>
    <m/>
    <m/>
    <s v=""/>
    <x v="12"/>
    <m/>
    <m/>
    <m/>
    <m/>
    <m/>
    <m/>
    <m/>
    <m/>
    <m/>
    <m/>
    <m/>
    <m/>
    <m/>
    <m/>
    <m/>
    <x v="2"/>
    <m/>
  </r>
  <r>
    <x v="4"/>
    <x v="12"/>
    <x v="18"/>
    <x v="32"/>
    <m/>
    <m/>
    <m/>
    <s v=""/>
    <x v="12"/>
    <m/>
    <m/>
    <m/>
    <m/>
    <m/>
    <m/>
    <m/>
    <m/>
    <m/>
    <m/>
    <m/>
    <m/>
    <m/>
    <m/>
    <m/>
    <x v="2"/>
    <m/>
  </r>
  <r>
    <x v="4"/>
    <x v="12"/>
    <x v="18"/>
    <x v="32"/>
    <m/>
    <m/>
    <m/>
    <s v=""/>
    <x v="12"/>
    <m/>
    <m/>
    <m/>
    <m/>
    <m/>
    <m/>
    <m/>
    <m/>
    <m/>
    <m/>
    <m/>
    <m/>
    <m/>
    <m/>
    <m/>
    <x v="2"/>
    <m/>
  </r>
  <r>
    <x v="4"/>
    <x v="12"/>
    <x v="18"/>
    <x v="32"/>
    <m/>
    <m/>
    <m/>
    <s v=""/>
    <x v="12"/>
    <m/>
    <m/>
    <m/>
    <m/>
    <m/>
    <m/>
    <m/>
    <m/>
    <m/>
    <m/>
    <m/>
    <m/>
    <m/>
    <m/>
    <m/>
    <x v="2"/>
    <m/>
  </r>
  <r>
    <x v="4"/>
    <x v="12"/>
    <x v="18"/>
    <x v="32"/>
    <m/>
    <m/>
    <m/>
    <s v=""/>
    <x v="12"/>
    <m/>
    <m/>
    <m/>
    <m/>
    <m/>
    <m/>
    <m/>
    <m/>
    <m/>
    <m/>
    <m/>
    <m/>
    <m/>
    <m/>
    <m/>
    <x v="2"/>
    <m/>
  </r>
  <r>
    <x v="4"/>
    <x v="12"/>
    <x v="18"/>
    <x v="32"/>
    <m/>
    <m/>
    <m/>
    <s v=""/>
    <x v="12"/>
    <m/>
    <m/>
    <m/>
    <m/>
    <m/>
    <m/>
    <m/>
    <m/>
    <m/>
    <m/>
    <m/>
    <m/>
    <m/>
    <m/>
    <m/>
    <x v="2"/>
    <m/>
  </r>
  <r>
    <x v="4"/>
    <x v="12"/>
    <x v="18"/>
    <x v="32"/>
    <m/>
    <m/>
    <m/>
    <s v=""/>
    <x v="12"/>
    <m/>
    <m/>
    <m/>
    <m/>
    <m/>
    <m/>
    <m/>
    <m/>
    <m/>
    <m/>
    <m/>
    <m/>
    <m/>
    <m/>
    <m/>
    <x v="2"/>
    <m/>
  </r>
  <r>
    <x v="4"/>
    <x v="12"/>
    <x v="18"/>
    <x v="32"/>
    <m/>
    <m/>
    <m/>
    <s v=""/>
    <x v="12"/>
    <m/>
    <m/>
    <m/>
    <m/>
    <m/>
    <m/>
    <m/>
    <m/>
    <m/>
    <m/>
    <m/>
    <m/>
    <m/>
    <m/>
    <m/>
    <x v="2"/>
    <m/>
  </r>
  <r>
    <x v="4"/>
    <x v="12"/>
    <x v="18"/>
    <x v="32"/>
    <m/>
    <m/>
    <m/>
    <s v=""/>
    <x v="12"/>
    <m/>
    <m/>
    <m/>
    <m/>
    <m/>
    <m/>
    <m/>
    <m/>
    <m/>
    <m/>
    <m/>
    <m/>
    <m/>
    <m/>
    <m/>
    <x v="2"/>
    <m/>
  </r>
  <r>
    <x v="4"/>
    <x v="12"/>
    <x v="18"/>
    <x v="32"/>
    <m/>
    <m/>
    <m/>
    <s v=""/>
    <x v="12"/>
    <m/>
    <m/>
    <m/>
    <m/>
    <m/>
    <m/>
    <m/>
    <m/>
    <m/>
    <m/>
    <m/>
    <m/>
    <m/>
    <m/>
    <m/>
    <x v="2"/>
    <m/>
  </r>
  <r>
    <x v="4"/>
    <x v="12"/>
    <x v="18"/>
    <x v="32"/>
    <m/>
    <m/>
    <m/>
    <s v=""/>
    <x v="12"/>
    <m/>
    <m/>
    <m/>
    <m/>
    <m/>
    <m/>
    <m/>
    <m/>
    <m/>
    <m/>
    <m/>
    <m/>
    <m/>
    <m/>
    <m/>
    <x v="2"/>
    <m/>
  </r>
  <r>
    <x v="4"/>
    <x v="12"/>
    <x v="18"/>
    <x v="32"/>
    <m/>
    <m/>
    <m/>
    <s v=""/>
    <x v="12"/>
    <m/>
    <m/>
    <m/>
    <m/>
    <m/>
    <m/>
    <m/>
    <m/>
    <m/>
    <m/>
    <m/>
    <m/>
    <m/>
    <m/>
    <m/>
    <x v="2"/>
    <m/>
  </r>
  <r>
    <x v="4"/>
    <x v="12"/>
    <x v="18"/>
    <x v="32"/>
    <m/>
    <m/>
    <m/>
    <s v=""/>
    <x v="12"/>
    <m/>
    <m/>
    <m/>
    <m/>
    <m/>
    <m/>
    <m/>
    <m/>
    <m/>
    <m/>
    <m/>
    <m/>
    <m/>
    <m/>
    <m/>
    <x v="2"/>
    <m/>
  </r>
  <r>
    <x v="4"/>
    <x v="12"/>
    <x v="18"/>
    <x v="32"/>
    <m/>
    <m/>
    <m/>
    <s v=""/>
    <x v="12"/>
    <m/>
    <m/>
    <m/>
    <m/>
    <m/>
    <m/>
    <m/>
    <m/>
    <m/>
    <m/>
    <m/>
    <m/>
    <m/>
    <m/>
    <m/>
    <x v="2"/>
    <m/>
  </r>
  <r>
    <x v="4"/>
    <x v="12"/>
    <x v="18"/>
    <x v="32"/>
    <m/>
    <m/>
    <m/>
    <s v=""/>
    <x v="12"/>
    <m/>
    <m/>
    <m/>
    <m/>
    <m/>
    <m/>
    <m/>
    <m/>
    <m/>
    <m/>
    <m/>
    <m/>
    <m/>
    <m/>
    <m/>
    <x v="2"/>
    <m/>
  </r>
  <r>
    <x v="4"/>
    <x v="12"/>
    <x v="18"/>
    <x v="32"/>
    <m/>
    <m/>
    <m/>
    <s v=""/>
    <x v="12"/>
    <m/>
    <m/>
    <m/>
    <m/>
    <m/>
    <m/>
    <m/>
    <m/>
    <m/>
    <m/>
    <m/>
    <m/>
    <m/>
    <m/>
    <m/>
    <x v="2"/>
    <m/>
  </r>
  <r>
    <x v="4"/>
    <x v="12"/>
    <x v="18"/>
    <x v="32"/>
    <m/>
    <m/>
    <m/>
    <s v=""/>
    <x v="12"/>
    <m/>
    <m/>
    <m/>
    <m/>
    <m/>
    <m/>
    <m/>
    <m/>
    <m/>
    <m/>
    <m/>
    <m/>
    <m/>
    <m/>
    <m/>
    <x v="2"/>
    <m/>
  </r>
  <r>
    <x v="4"/>
    <x v="12"/>
    <x v="18"/>
    <x v="32"/>
    <m/>
    <m/>
    <m/>
    <s v=""/>
    <x v="12"/>
    <m/>
    <m/>
    <m/>
    <m/>
    <m/>
    <m/>
    <m/>
    <m/>
    <m/>
    <m/>
    <m/>
    <m/>
    <m/>
    <m/>
    <m/>
    <x v="2"/>
    <m/>
  </r>
  <r>
    <x v="4"/>
    <x v="12"/>
    <x v="18"/>
    <x v="32"/>
    <m/>
    <m/>
    <m/>
    <s v=""/>
    <x v="12"/>
    <m/>
    <m/>
    <m/>
    <m/>
    <m/>
    <m/>
    <m/>
    <m/>
    <m/>
    <m/>
    <m/>
    <m/>
    <m/>
    <m/>
    <m/>
    <x v="2"/>
    <m/>
  </r>
  <r>
    <x v="4"/>
    <x v="12"/>
    <x v="18"/>
    <x v="32"/>
    <m/>
    <m/>
    <m/>
    <s v=""/>
    <x v="12"/>
    <m/>
    <m/>
    <m/>
    <m/>
    <m/>
    <m/>
    <m/>
    <m/>
    <m/>
    <m/>
    <m/>
    <m/>
    <m/>
    <m/>
    <m/>
    <x v="2"/>
    <m/>
  </r>
  <r>
    <x v="4"/>
    <x v="12"/>
    <x v="18"/>
    <x v="32"/>
    <m/>
    <m/>
    <m/>
    <s v=""/>
    <x v="12"/>
    <m/>
    <m/>
    <m/>
    <m/>
    <m/>
    <m/>
    <m/>
    <m/>
    <m/>
    <m/>
    <m/>
    <m/>
    <m/>
    <m/>
    <m/>
    <x v="2"/>
    <m/>
  </r>
  <r>
    <x v="4"/>
    <x v="12"/>
    <x v="18"/>
    <x v="32"/>
    <m/>
    <m/>
    <m/>
    <s v=""/>
    <x v="12"/>
    <m/>
    <m/>
    <m/>
    <m/>
    <m/>
    <m/>
    <m/>
    <m/>
    <m/>
    <m/>
    <m/>
    <m/>
    <m/>
    <m/>
    <m/>
    <x v="2"/>
    <m/>
  </r>
  <r>
    <x v="4"/>
    <x v="12"/>
    <x v="18"/>
    <x v="32"/>
    <m/>
    <m/>
    <m/>
    <s v=""/>
    <x v="12"/>
    <m/>
    <m/>
    <m/>
    <m/>
    <m/>
    <m/>
    <m/>
    <m/>
    <m/>
    <m/>
    <m/>
    <m/>
    <m/>
    <m/>
    <m/>
    <x v="2"/>
    <m/>
  </r>
  <r>
    <x v="4"/>
    <x v="12"/>
    <x v="18"/>
    <x v="32"/>
    <m/>
    <m/>
    <m/>
    <s v=""/>
    <x v="12"/>
    <m/>
    <m/>
    <m/>
    <m/>
    <m/>
    <m/>
    <m/>
    <m/>
    <m/>
    <m/>
    <m/>
    <m/>
    <m/>
    <m/>
    <m/>
    <x v="2"/>
    <m/>
  </r>
  <r>
    <x v="4"/>
    <x v="12"/>
    <x v="18"/>
    <x v="32"/>
    <m/>
    <m/>
    <m/>
    <s v=""/>
    <x v="12"/>
    <m/>
    <m/>
    <m/>
    <m/>
    <m/>
    <m/>
    <m/>
    <m/>
    <m/>
    <m/>
    <m/>
    <m/>
    <m/>
    <m/>
    <m/>
    <x v="2"/>
    <m/>
  </r>
  <r>
    <x v="4"/>
    <x v="12"/>
    <x v="18"/>
    <x v="32"/>
    <m/>
    <m/>
    <m/>
    <s v=""/>
    <x v="12"/>
    <m/>
    <m/>
    <m/>
    <m/>
    <m/>
    <m/>
    <m/>
    <m/>
    <m/>
    <m/>
    <m/>
    <m/>
    <m/>
    <m/>
    <m/>
    <x v="2"/>
    <m/>
  </r>
  <r>
    <x v="4"/>
    <x v="12"/>
    <x v="18"/>
    <x v="32"/>
    <m/>
    <m/>
    <m/>
    <s v=""/>
    <x v="12"/>
    <m/>
    <m/>
    <m/>
    <m/>
    <m/>
    <m/>
    <m/>
    <m/>
    <m/>
    <m/>
    <m/>
    <m/>
    <m/>
    <m/>
    <m/>
    <x v="2"/>
    <m/>
  </r>
  <r>
    <x v="4"/>
    <x v="12"/>
    <x v="18"/>
    <x v="32"/>
    <m/>
    <m/>
    <m/>
    <s v=""/>
    <x v="12"/>
    <m/>
    <m/>
    <m/>
    <m/>
    <m/>
    <m/>
    <m/>
    <m/>
    <m/>
    <m/>
    <m/>
    <m/>
    <m/>
    <m/>
    <m/>
    <x v="2"/>
    <m/>
  </r>
  <r>
    <x v="4"/>
    <x v="12"/>
    <x v="18"/>
    <x v="32"/>
    <m/>
    <m/>
    <m/>
    <s v=""/>
    <x v="12"/>
    <m/>
    <m/>
    <m/>
    <m/>
    <m/>
    <m/>
    <m/>
    <m/>
    <m/>
    <m/>
    <m/>
    <m/>
    <m/>
    <m/>
    <m/>
    <x v="2"/>
    <m/>
  </r>
  <r>
    <x v="4"/>
    <x v="12"/>
    <x v="18"/>
    <x v="32"/>
    <m/>
    <m/>
    <m/>
    <s v=""/>
    <x v="12"/>
    <m/>
    <m/>
    <m/>
    <m/>
    <m/>
    <m/>
    <m/>
    <m/>
    <m/>
    <m/>
    <m/>
    <m/>
    <m/>
    <m/>
    <m/>
    <x v="2"/>
    <m/>
  </r>
  <r>
    <x v="4"/>
    <x v="12"/>
    <x v="18"/>
    <x v="32"/>
    <m/>
    <m/>
    <m/>
    <s v=""/>
    <x v="12"/>
    <m/>
    <m/>
    <m/>
    <m/>
    <m/>
    <m/>
    <m/>
    <m/>
    <m/>
    <m/>
    <m/>
    <m/>
    <m/>
    <m/>
    <m/>
    <x v="2"/>
    <m/>
  </r>
  <r>
    <x v="4"/>
    <x v="12"/>
    <x v="18"/>
    <x v="32"/>
    <m/>
    <m/>
    <m/>
    <s v=""/>
    <x v="12"/>
    <m/>
    <m/>
    <m/>
    <m/>
    <m/>
    <m/>
    <m/>
    <m/>
    <m/>
    <m/>
    <m/>
    <m/>
    <m/>
    <m/>
    <m/>
    <x v="2"/>
    <m/>
  </r>
  <r>
    <x v="4"/>
    <x v="12"/>
    <x v="18"/>
    <x v="32"/>
    <m/>
    <m/>
    <m/>
    <s v=""/>
    <x v="12"/>
    <m/>
    <m/>
    <m/>
    <m/>
    <m/>
    <m/>
    <m/>
    <m/>
    <m/>
    <m/>
    <m/>
    <m/>
    <m/>
    <m/>
    <m/>
    <x v="2"/>
    <m/>
  </r>
  <r>
    <x v="4"/>
    <x v="12"/>
    <x v="18"/>
    <x v="32"/>
    <m/>
    <m/>
    <m/>
    <s v=""/>
    <x v="12"/>
    <m/>
    <m/>
    <m/>
    <m/>
    <m/>
    <m/>
    <m/>
    <m/>
    <m/>
    <m/>
    <m/>
    <m/>
    <m/>
    <m/>
    <m/>
    <x v="2"/>
    <m/>
  </r>
  <r>
    <x v="4"/>
    <x v="12"/>
    <x v="18"/>
    <x v="32"/>
    <m/>
    <m/>
    <m/>
    <s v=""/>
    <x v="12"/>
    <m/>
    <m/>
    <m/>
    <m/>
    <m/>
    <m/>
    <m/>
    <m/>
    <m/>
    <m/>
    <m/>
    <m/>
    <m/>
    <m/>
    <m/>
    <x v="2"/>
    <m/>
  </r>
  <r>
    <x v="4"/>
    <x v="12"/>
    <x v="18"/>
    <x v="32"/>
    <m/>
    <m/>
    <m/>
    <s v=""/>
    <x v="12"/>
    <m/>
    <m/>
    <m/>
    <m/>
    <m/>
    <m/>
    <m/>
    <m/>
    <m/>
    <m/>
    <m/>
    <m/>
    <m/>
    <m/>
    <m/>
    <x v="2"/>
    <m/>
  </r>
  <r>
    <x v="4"/>
    <x v="12"/>
    <x v="18"/>
    <x v="32"/>
    <m/>
    <m/>
    <m/>
    <s v=""/>
    <x v="12"/>
    <m/>
    <m/>
    <m/>
    <m/>
    <m/>
    <m/>
    <m/>
    <m/>
    <m/>
    <m/>
    <m/>
    <m/>
    <m/>
    <m/>
    <m/>
    <x v="2"/>
    <m/>
  </r>
  <r>
    <x v="4"/>
    <x v="12"/>
    <x v="18"/>
    <x v="32"/>
    <m/>
    <m/>
    <m/>
    <s v=""/>
    <x v="12"/>
    <m/>
    <m/>
    <m/>
    <m/>
    <m/>
    <m/>
    <m/>
    <m/>
    <m/>
    <m/>
    <m/>
    <m/>
    <m/>
    <m/>
    <m/>
    <x v="2"/>
    <m/>
  </r>
  <r>
    <x v="4"/>
    <x v="12"/>
    <x v="18"/>
    <x v="32"/>
    <m/>
    <m/>
    <m/>
    <s v=""/>
    <x v="12"/>
    <m/>
    <m/>
    <m/>
    <m/>
    <m/>
    <m/>
    <m/>
    <m/>
    <m/>
    <m/>
    <m/>
    <m/>
    <m/>
    <m/>
    <m/>
    <x v="2"/>
    <m/>
  </r>
  <r>
    <x v="4"/>
    <x v="12"/>
    <x v="18"/>
    <x v="32"/>
    <m/>
    <m/>
    <m/>
    <s v=""/>
    <x v="12"/>
    <m/>
    <m/>
    <m/>
    <m/>
    <m/>
    <m/>
    <m/>
    <m/>
    <m/>
    <m/>
    <m/>
    <m/>
    <m/>
    <m/>
    <m/>
    <x v="2"/>
    <m/>
  </r>
  <r>
    <x v="4"/>
    <x v="12"/>
    <x v="18"/>
    <x v="32"/>
    <m/>
    <m/>
    <m/>
    <s v=""/>
    <x v="12"/>
    <m/>
    <m/>
    <m/>
    <m/>
    <m/>
    <m/>
    <m/>
    <m/>
    <m/>
    <m/>
    <m/>
    <m/>
    <m/>
    <m/>
    <m/>
    <x v="2"/>
    <m/>
  </r>
  <r>
    <x v="4"/>
    <x v="12"/>
    <x v="18"/>
    <x v="32"/>
    <m/>
    <m/>
    <m/>
    <s v=""/>
    <x v="12"/>
    <m/>
    <m/>
    <m/>
    <m/>
    <m/>
    <m/>
    <m/>
    <m/>
    <m/>
    <m/>
    <m/>
    <m/>
    <m/>
    <m/>
    <m/>
    <x v="2"/>
    <m/>
  </r>
  <r>
    <x v="4"/>
    <x v="12"/>
    <x v="18"/>
    <x v="32"/>
    <m/>
    <m/>
    <m/>
    <s v=""/>
    <x v="12"/>
    <m/>
    <m/>
    <m/>
    <m/>
    <m/>
    <m/>
    <m/>
    <m/>
    <m/>
    <m/>
    <m/>
    <m/>
    <m/>
    <m/>
    <m/>
    <x v="2"/>
    <m/>
  </r>
  <r>
    <x v="4"/>
    <x v="12"/>
    <x v="18"/>
    <x v="32"/>
    <m/>
    <m/>
    <m/>
    <s v=""/>
    <x v="12"/>
    <m/>
    <m/>
    <m/>
    <m/>
    <m/>
    <m/>
    <m/>
    <m/>
    <m/>
    <m/>
    <m/>
    <m/>
    <m/>
    <m/>
    <m/>
    <x v="2"/>
    <m/>
  </r>
  <r>
    <x v="4"/>
    <x v="12"/>
    <x v="18"/>
    <x v="32"/>
    <m/>
    <m/>
    <m/>
    <s v=""/>
    <x v="12"/>
    <m/>
    <m/>
    <m/>
    <m/>
    <m/>
    <m/>
    <m/>
    <m/>
    <m/>
    <m/>
    <m/>
    <m/>
    <m/>
    <m/>
    <m/>
    <x v="2"/>
    <m/>
  </r>
  <r>
    <x v="4"/>
    <x v="12"/>
    <x v="18"/>
    <x v="32"/>
    <m/>
    <m/>
    <m/>
    <s v=""/>
    <x v="12"/>
    <m/>
    <m/>
    <m/>
    <m/>
    <m/>
    <m/>
    <m/>
    <m/>
    <m/>
    <m/>
    <m/>
    <m/>
    <m/>
    <m/>
    <m/>
    <x v="2"/>
    <m/>
  </r>
  <r>
    <x v="4"/>
    <x v="12"/>
    <x v="18"/>
    <x v="32"/>
    <m/>
    <m/>
    <m/>
    <s v=""/>
    <x v="12"/>
    <m/>
    <m/>
    <m/>
    <m/>
    <m/>
    <m/>
    <m/>
    <m/>
    <m/>
    <m/>
    <m/>
    <m/>
    <m/>
    <m/>
    <m/>
    <x v="2"/>
    <m/>
  </r>
  <r>
    <x v="4"/>
    <x v="12"/>
    <x v="18"/>
    <x v="32"/>
    <m/>
    <m/>
    <m/>
    <s v=""/>
    <x v="12"/>
    <m/>
    <m/>
    <m/>
    <m/>
    <m/>
    <m/>
    <m/>
    <m/>
    <m/>
    <m/>
    <m/>
    <m/>
    <m/>
    <m/>
    <m/>
    <x v="2"/>
    <m/>
  </r>
  <r>
    <x v="4"/>
    <x v="12"/>
    <x v="18"/>
    <x v="32"/>
    <m/>
    <m/>
    <m/>
    <s v=""/>
    <x v="12"/>
    <m/>
    <m/>
    <m/>
    <m/>
    <m/>
    <m/>
    <m/>
    <m/>
    <m/>
    <m/>
    <m/>
    <m/>
    <m/>
    <m/>
    <m/>
    <x v="2"/>
    <m/>
  </r>
  <r>
    <x v="4"/>
    <x v="12"/>
    <x v="18"/>
    <x v="32"/>
    <m/>
    <m/>
    <m/>
    <s v=""/>
    <x v="12"/>
    <m/>
    <m/>
    <m/>
    <m/>
    <m/>
    <m/>
    <m/>
    <m/>
    <m/>
    <m/>
    <m/>
    <m/>
    <m/>
    <m/>
    <m/>
    <x v="2"/>
    <m/>
  </r>
  <r>
    <x v="4"/>
    <x v="12"/>
    <x v="18"/>
    <x v="32"/>
    <m/>
    <m/>
    <m/>
    <s v=""/>
    <x v="12"/>
    <m/>
    <m/>
    <m/>
    <m/>
    <m/>
    <m/>
    <m/>
    <m/>
    <m/>
    <m/>
    <m/>
    <m/>
    <m/>
    <m/>
    <m/>
    <x v="2"/>
    <m/>
  </r>
  <r>
    <x v="4"/>
    <x v="12"/>
    <x v="18"/>
    <x v="32"/>
    <m/>
    <m/>
    <m/>
    <s v=""/>
    <x v="12"/>
    <m/>
    <m/>
    <m/>
    <m/>
    <m/>
    <m/>
    <m/>
    <m/>
    <m/>
    <m/>
    <m/>
    <m/>
    <m/>
    <m/>
    <m/>
    <x v="2"/>
    <m/>
  </r>
  <r>
    <x v="4"/>
    <x v="12"/>
    <x v="18"/>
    <x v="32"/>
    <m/>
    <m/>
    <m/>
    <s v=""/>
    <x v="12"/>
    <m/>
    <m/>
    <m/>
    <m/>
    <m/>
    <m/>
    <m/>
    <m/>
    <m/>
    <m/>
    <m/>
    <m/>
    <m/>
    <m/>
    <m/>
    <x v="2"/>
    <m/>
  </r>
  <r>
    <x v="4"/>
    <x v="12"/>
    <x v="18"/>
    <x v="32"/>
    <m/>
    <m/>
    <m/>
    <s v=""/>
    <x v="12"/>
    <m/>
    <m/>
    <m/>
    <m/>
    <m/>
    <m/>
    <m/>
    <m/>
    <m/>
    <m/>
    <m/>
    <m/>
    <m/>
    <m/>
    <m/>
    <x v="2"/>
    <m/>
  </r>
  <r>
    <x v="4"/>
    <x v="12"/>
    <x v="18"/>
    <x v="32"/>
    <m/>
    <m/>
    <m/>
    <s v=""/>
    <x v="12"/>
    <m/>
    <m/>
    <m/>
    <m/>
    <m/>
    <m/>
    <m/>
    <m/>
    <m/>
    <m/>
    <m/>
    <m/>
    <m/>
    <m/>
    <m/>
    <x v="2"/>
    <m/>
  </r>
  <r>
    <x v="4"/>
    <x v="12"/>
    <x v="18"/>
    <x v="32"/>
    <m/>
    <m/>
    <m/>
    <s v=""/>
    <x v="12"/>
    <m/>
    <m/>
    <m/>
    <m/>
    <m/>
    <m/>
    <m/>
    <m/>
    <m/>
    <m/>
    <m/>
    <m/>
    <m/>
    <m/>
    <m/>
    <x v="2"/>
    <m/>
  </r>
  <r>
    <x v="4"/>
    <x v="12"/>
    <x v="18"/>
    <x v="32"/>
    <m/>
    <m/>
    <m/>
    <s v=""/>
    <x v="12"/>
    <m/>
    <m/>
    <m/>
    <m/>
    <m/>
    <m/>
    <m/>
    <m/>
    <m/>
    <m/>
    <m/>
    <m/>
    <m/>
    <m/>
    <m/>
    <x v="2"/>
    <m/>
  </r>
  <r>
    <x v="4"/>
    <x v="12"/>
    <x v="18"/>
    <x v="32"/>
    <m/>
    <m/>
    <m/>
    <s v=""/>
    <x v="12"/>
    <m/>
    <m/>
    <m/>
    <m/>
    <m/>
    <m/>
    <m/>
    <m/>
    <m/>
    <m/>
    <m/>
    <m/>
    <m/>
    <m/>
    <m/>
    <x v="2"/>
    <m/>
  </r>
  <r>
    <x v="4"/>
    <x v="12"/>
    <x v="18"/>
    <x v="32"/>
    <m/>
    <m/>
    <m/>
    <s v=""/>
    <x v="12"/>
    <m/>
    <m/>
    <m/>
    <m/>
    <m/>
    <m/>
    <m/>
    <m/>
    <m/>
    <m/>
    <m/>
    <m/>
    <m/>
    <m/>
    <m/>
    <x v="2"/>
    <m/>
  </r>
  <r>
    <x v="4"/>
    <x v="12"/>
    <x v="18"/>
    <x v="32"/>
    <m/>
    <m/>
    <m/>
    <s v=""/>
    <x v="12"/>
    <m/>
    <m/>
    <m/>
    <m/>
    <m/>
    <m/>
    <m/>
    <m/>
    <m/>
    <m/>
    <m/>
    <m/>
    <m/>
    <m/>
    <m/>
    <x v="2"/>
    <m/>
  </r>
  <r>
    <x v="4"/>
    <x v="12"/>
    <x v="18"/>
    <x v="32"/>
    <m/>
    <m/>
    <m/>
    <s v=""/>
    <x v="12"/>
    <m/>
    <m/>
    <m/>
    <m/>
    <m/>
    <m/>
    <m/>
    <m/>
    <m/>
    <m/>
    <m/>
    <m/>
    <m/>
    <m/>
    <m/>
    <x v="2"/>
    <m/>
  </r>
  <r>
    <x v="4"/>
    <x v="12"/>
    <x v="18"/>
    <x v="32"/>
    <m/>
    <m/>
    <m/>
    <s v=""/>
    <x v="12"/>
    <m/>
    <m/>
    <m/>
    <m/>
    <m/>
    <m/>
    <m/>
    <m/>
    <m/>
    <m/>
    <m/>
    <m/>
    <m/>
    <m/>
    <m/>
    <x v="2"/>
    <m/>
  </r>
  <r>
    <x v="4"/>
    <x v="12"/>
    <x v="18"/>
    <x v="32"/>
    <m/>
    <m/>
    <m/>
    <s v=""/>
    <x v="12"/>
    <m/>
    <m/>
    <m/>
    <m/>
    <m/>
    <m/>
    <m/>
    <m/>
    <m/>
    <m/>
    <m/>
    <m/>
    <m/>
    <m/>
    <m/>
    <x v="2"/>
    <m/>
  </r>
  <r>
    <x v="4"/>
    <x v="12"/>
    <x v="18"/>
    <x v="32"/>
    <m/>
    <m/>
    <m/>
    <s v=""/>
    <x v="12"/>
    <m/>
    <m/>
    <m/>
    <m/>
    <m/>
    <m/>
    <m/>
    <m/>
    <m/>
    <m/>
    <m/>
    <m/>
    <m/>
    <m/>
    <m/>
    <x v="2"/>
    <m/>
  </r>
  <r>
    <x v="4"/>
    <x v="12"/>
    <x v="18"/>
    <x v="32"/>
    <m/>
    <m/>
    <m/>
    <s v=""/>
    <x v="12"/>
    <m/>
    <m/>
    <m/>
    <m/>
    <m/>
    <m/>
    <m/>
    <m/>
    <m/>
    <m/>
    <m/>
    <m/>
    <m/>
    <m/>
    <m/>
    <x v="2"/>
    <m/>
  </r>
  <r>
    <x v="4"/>
    <x v="12"/>
    <x v="18"/>
    <x v="32"/>
    <m/>
    <m/>
    <m/>
    <s v=""/>
    <x v="12"/>
    <m/>
    <m/>
    <m/>
    <m/>
    <m/>
    <m/>
    <m/>
    <m/>
    <m/>
    <m/>
    <m/>
    <m/>
    <m/>
    <m/>
    <m/>
    <x v="2"/>
    <m/>
  </r>
  <r>
    <x v="4"/>
    <x v="12"/>
    <x v="18"/>
    <x v="32"/>
    <m/>
    <m/>
    <m/>
    <s v=""/>
    <x v="12"/>
    <m/>
    <m/>
    <m/>
    <m/>
    <m/>
    <m/>
    <m/>
    <m/>
    <m/>
    <m/>
    <m/>
    <m/>
    <m/>
    <m/>
    <m/>
    <x v="2"/>
    <m/>
  </r>
  <r>
    <x v="4"/>
    <x v="12"/>
    <x v="18"/>
    <x v="32"/>
    <m/>
    <m/>
    <m/>
    <s v=""/>
    <x v="12"/>
    <m/>
    <m/>
    <m/>
    <m/>
    <m/>
    <m/>
    <m/>
    <m/>
    <m/>
    <m/>
    <m/>
    <m/>
    <m/>
    <m/>
    <m/>
    <x v="2"/>
    <m/>
  </r>
  <r>
    <x v="4"/>
    <x v="12"/>
    <x v="18"/>
    <x v="32"/>
    <m/>
    <m/>
    <m/>
    <s v=""/>
    <x v="12"/>
    <m/>
    <m/>
    <m/>
    <m/>
    <m/>
    <m/>
    <m/>
    <m/>
    <m/>
    <m/>
    <m/>
    <m/>
    <m/>
    <m/>
    <m/>
    <x v="2"/>
    <m/>
  </r>
  <r>
    <x v="4"/>
    <x v="12"/>
    <x v="18"/>
    <x v="32"/>
    <m/>
    <m/>
    <m/>
    <s v=""/>
    <x v="12"/>
    <m/>
    <m/>
    <m/>
    <m/>
    <m/>
    <m/>
    <m/>
    <m/>
    <m/>
    <m/>
    <m/>
    <m/>
    <m/>
    <m/>
    <m/>
    <x v="2"/>
    <m/>
  </r>
  <r>
    <x v="4"/>
    <x v="12"/>
    <x v="18"/>
    <x v="32"/>
    <m/>
    <m/>
    <m/>
    <s v=""/>
    <x v="12"/>
    <m/>
    <m/>
    <m/>
    <m/>
    <m/>
    <m/>
    <m/>
    <m/>
    <m/>
    <m/>
    <m/>
    <m/>
    <m/>
    <m/>
    <m/>
    <x v="2"/>
    <m/>
  </r>
  <r>
    <x v="4"/>
    <x v="12"/>
    <x v="18"/>
    <x v="32"/>
    <m/>
    <m/>
    <m/>
    <s v=""/>
    <x v="12"/>
    <m/>
    <m/>
    <m/>
    <m/>
    <m/>
    <m/>
    <m/>
    <m/>
    <m/>
    <m/>
    <m/>
    <m/>
    <m/>
    <m/>
    <m/>
    <x v="2"/>
    <m/>
  </r>
  <r>
    <x v="4"/>
    <x v="12"/>
    <x v="18"/>
    <x v="32"/>
    <m/>
    <m/>
    <m/>
    <s v=""/>
    <x v="12"/>
    <m/>
    <m/>
    <m/>
    <m/>
    <m/>
    <m/>
    <m/>
    <m/>
    <m/>
    <m/>
    <m/>
    <m/>
    <m/>
    <m/>
    <m/>
    <x v="2"/>
    <m/>
  </r>
  <r>
    <x v="4"/>
    <x v="12"/>
    <x v="18"/>
    <x v="32"/>
    <m/>
    <m/>
    <m/>
    <s v=""/>
    <x v="12"/>
    <m/>
    <m/>
    <m/>
    <m/>
    <m/>
    <m/>
    <m/>
    <m/>
    <m/>
    <m/>
    <m/>
    <m/>
    <m/>
    <m/>
    <m/>
    <x v="2"/>
    <m/>
  </r>
  <r>
    <x v="4"/>
    <x v="12"/>
    <x v="18"/>
    <x v="32"/>
    <m/>
    <m/>
    <m/>
    <s v=""/>
    <x v="12"/>
    <m/>
    <m/>
    <m/>
    <m/>
    <m/>
    <m/>
    <m/>
    <m/>
    <m/>
    <m/>
    <m/>
    <m/>
    <m/>
    <m/>
    <m/>
    <x v="2"/>
    <m/>
  </r>
  <r>
    <x v="4"/>
    <x v="12"/>
    <x v="18"/>
    <x v="32"/>
    <m/>
    <m/>
    <m/>
    <s v=""/>
    <x v="12"/>
    <m/>
    <m/>
    <m/>
    <m/>
    <m/>
    <m/>
    <m/>
    <m/>
    <m/>
    <m/>
    <m/>
    <m/>
    <m/>
    <m/>
    <m/>
    <x v="2"/>
    <m/>
  </r>
  <r>
    <x v="4"/>
    <x v="12"/>
    <x v="18"/>
    <x v="32"/>
    <m/>
    <m/>
    <m/>
    <s v=""/>
    <x v="12"/>
    <m/>
    <m/>
    <m/>
    <m/>
    <m/>
    <m/>
    <m/>
    <m/>
    <m/>
    <m/>
    <m/>
    <m/>
    <m/>
    <m/>
    <m/>
    <x v="2"/>
    <m/>
  </r>
  <r>
    <x v="4"/>
    <x v="12"/>
    <x v="18"/>
    <x v="32"/>
    <m/>
    <m/>
    <m/>
    <s v=""/>
    <x v="12"/>
    <m/>
    <m/>
    <m/>
    <m/>
    <m/>
    <m/>
    <m/>
    <m/>
    <m/>
    <m/>
    <m/>
    <m/>
    <m/>
    <m/>
    <m/>
    <x v="2"/>
    <m/>
  </r>
  <r>
    <x v="4"/>
    <x v="12"/>
    <x v="18"/>
    <x v="32"/>
    <m/>
    <m/>
    <m/>
    <s v=""/>
    <x v="12"/>
    <m/>
    <m/>
    <m/>
    <m/>
    <m/>
    <m/>
    <m/>
    <m/>
    <m/>
    <m/>
    <m/>
    <m/>
    <m/>
    <m/>
    <m/>
    <x v="2"/>
    <m/>
  </r>
  <r>
    <x v="4"/>
    <x v="12"/>
    <x v="18"/>
    <x v="32"/>
    <m/>
    <m/>
    <m/>
    <s v=""/>
    <x v="12"/>
    <m/>
    <m/>
    <m/>
    <m/>
    <m/>
    <m/>
    <m/>
    <m/>
    <m/>
    <m/>
    <m/>
    <m/>
    <m/>
    <m/>
    <m/>
    <x v="2"/>
    <m/>
  </r>
  <r>
    <x v="4"/>
    <x v="12"/>
    <x v="18"/>
    <x v="32"/>
    <m/>
    <m/>
    <m/>
    <s v=""/>
    <x v="12"/>
    <m/>
    <m/>
    <m/>
    <m/>
    <m/>
    <m/>
    <m/>
    <m/>
    <m/>
    <m/>
    <m/>
    <m/>
    <m/>
    <m/>
    <m/>
    <x v="2"/>
    <m/>
  </r>
  <r>
    <x v="4"/>
    <x v="12"/>
    <x v="18"/>
    <x v="32"/>
    <m/>
    <m/>
    <m/>
    <s v=""/>
    <x v="12"/>
    <m/>
    <m/>
    <m/>
    <m/>
    <m/>
    <m/>
    <m/>
    <m/>
    <m/>
    <m/>
    <m/>
    <m/>
    <m/>
    <m/>
    <m/>
    <x v="2"/>
    <m/>
  </r>
  <r>
    <x v="4"/>
    <x v="12"/>
    <x v="18"/>
    <x v="32"/>
    <m/>
    <m/>
    <m/>
    <s v=""/>
    <x v="12"/>
    <m/>
    <m/>
    <m/>
    <m/>
    <m/>
    <m/>
    <m/>
    <m/>
    <m/>
    <m/>
    <m/>
    <m/>
    <m/>
    <m/>
    <m/>
    <x v="2"/>
    <m/>
  </r>
  <r>
    <x v="4"/>
    <x v="12"/>
    <x v="18"/>
    <x v="32"/>
    <m/>
    <m/>
    <m/>
    <s v=""/>
    <x v="12"/>
    <m/>
    <m/>
    <m/>
    <m/>
    <m/>
    <m/>
    <m/>
    <m/>
    <m/>
    <m/>
    <m/>
    <m/>
    <m/>
    <m/>
    <m/>
    <x v="2"/>
    <m/>
  </r>
  <r>
    <x v="4"/>
    <x v="12"/>
    <x v="18"/>
    <x v="32"/>
    <m/>
    <m/>
    <m/>
    <s v=""/>
    <x v="12"/>
    <m/>
    <m/>
    <m/>
    <m/>
    <m/>
    <m/>
    <m/>
    <m/>
    <m/>
    <m/>
    <m/>
    <m/>
    <m/>
    <m/>
    <m/>
    <x v="2"/>
    <m/>
  </r>
  <r>
    <x v="4"/>
    <x v="12"/>
    <x v="18"/>
    <x v="32"/>
    <m/>
    <m/>
    <m/>
    <s v=""/>
    <x v="12"/>
    <m/>
    <m/>
    <m/>
    <m/>
    <m/>
    <m/>
    <m/>
    <m/>
    <m/>
    <m/>
    <m/>
    <m/>
    <m/>
    <m/>
    <m/>
    <x v="2"/>
    <m/>
  </r>
  <r>
    <x v="4"/>
    <x v="12"/>
    <x v="18"/>
    <x v="32"/>
    <m/>
    <m/>
    <m/>
    <s v=""/>
    <x v="12"/>
    <m/>
    <m/>
    <m/>
    <m/>
    <m/>
    <m/>
    <m/>
    <m/>
    <m/>
    <m/>
    <m/>
    <m/>
    <m/>
    <m/>
    <m/>
    <x v="2"/>
    <m/>
  </r>
  <r>
    <x v="4"/>
    <x v="12"/>
    <x v="18"/>
    <x v="32"/>
    <m/>
    <m/>
    <m/>
    <s v=""/>
    <x v="12"/>
    <m/>
    <m/>
    <m/>
    <m/>
    <m/>
    <m/>
    <m/>
    <m/>
    <m/>
    <m/>
    <m/>
    <m/>
    <m/>
    <m/>
    <m/>
    <x v="2"/>
    <m/>
  </r>
  <r>
    <x v="4"/>
    <x v="12"/>
    <x v="18"/>
    <x v="32"/>
    <m/>
    <m/>
    <m/>
    <s v=""/>
    <x v="12"/>
    <m/>
    <m/>
    <m/>
    <m/>
    <m/>
    <m/>
    <m/>
    <m/>
    <m/>
    <m/>
    <m/>
    <m/>
    <m/>
    <m/>
    <m/>
    <x v="2"/>
    <m/>
  </r>
  <r>
    <x v="4"/>
    <x v="12"/>
    <x v="18"/>
    <x v="32"/>
    <m/>
    <m/>
    <m/>
    <s v=""/>
    <x v="12"/>
    <m/>
    <m/>
    <m/>
    <m/>
    <m/>
    <m/>
    <m/>
    <m/>
    <m/>
    <m/>
    <m/>
    <m/>
    <m/>
    <m/>
    <m/>
    <x v="2"/>
    <m/>
  </r>
  <r>
    <x v="4"/>
    <x v="12"/>
    <x v="18"/>
    <x v="32"/>
    <m/>
    <m/>
    <m/>
    <s v=""/>
    <x v="12"/>
    <m/>
    <m/>
    <m/>
    <m/>
    <m/>
    <m/>
    <m/>
    <m/>
    <m/>
    <m/>
    <m/>
    <m/>
    <m/>
    <m/>
    <m/>
    <x v="2"/>
    <m/>
  </r>
  <r>
    <x v="4"/>
    <x v="12"/>
    <x v="18"/>
    <x v="32"/>
    <m/>
    <m/>
    <m/>
    <s v=""/>
    <x v="12"/>
    <m/>
    <m/>
    <m/>
    <m/>
    <m/>
    <m/>
    <m/>
    <m/>
    <m/>
    <m/>
    <m/>
    <m/>
    <m/>
    <m/>
    <m/>
    <x v="2"/>
    <m/>
  </r>
  <r>
    <x v="4"/>
    <x v="12"/>
    <x v="18"/>
    <x v="32"/>
    <m/>
    <m/>
    <m/>
    <s v=""/>
    <x v="12"/>
    <m/>
    <m/>
    <m/>
    <m/>
    <m/>
    <m/>
    <m/>
    <m/>
    <m/>
    <m/>
    <m/>
    <m/>
    <m/>
    <m/>
    <m/>
    <x v="2"/>
    <m/>
  </r>
  <r>
    <x v="4"/>
    <x v="12"/>
    <x v="18"/>
    <x v="32"/>
    <m/>
    <m/>
    <m/>
    <s v=""/>
    <x v="12"/>
    <m/>
    <m/>
    <m/>
    <m/>
    <m/>
    <m/>
    <m/>
    <m/>
    <m/>
    <m/>
    <m/>
    <m/>
    <m/>
    <m/>
    <m/>
    <x v="2"/>
    <m/>
  </r>
  <r>
    <x v="4"/>
    <x v="12"/>
    <x v="18"/>
    <x v="32"/>
    <m/>
    <m/>
    <m/>
    <s v=""/>
    <x v="12"/>
    <m/>
    <m/>
    <m/>
    <m/>
    <m/>
    <m/>
    <m/>
    <m/>
    <m/>
    <m/>
    <m/>
    <m/>
    <m/>
    <m/>
    <m/>
    <x v="2"/>
    <m/>
  </r>
  <r>
    <x v="4"/>
    <x v="12"/>
    <x v="18"/>
    <x v="32"/>
    <m/>
    <m/>
    <m/>
    <s v=""/>
    <x v="12"/>
    <m/>
    <m/>
    <m/>
    <m/>
    <m/>
    <m/>
    <m/>
    <m/>
    <m/>
    <m/>
    <m/>
    <m/>
    <m/>
    <m/>
    <m/>
    <x v="2"/>
    <m/>
  </r>
  <r>
    <x v="4"/>
    <x v="12"/>
    <x v="18"/>
    <x v="32"/>
    <m/>
    <m/>
    <m/>
    <s v=""/>
    <x v="12"/>
    <m/>
    <m/>
    <m/>
    <m/>
    <m/>
    <m/>
    <m/>
    <m/>
    <m/>
    <m/>
    <m/>
    <m/>
    <m/>
    <m/>
    <m/>
    <x v="2"/>
    <m/>
  </r>
  <r>
    <x v="4"/>
    <x v="12"/>
    <x v="18"/>
    <x v="32"/>
    <m/>
    <m/>
    <m/>
    <s v=""/>
    <x v="12"/>
    <m/>
    <m/>
    <m/>
    <m/>
    <m/>
    <m/>
    <m/>
    <m/>
    <m/>
    <m/>
    <m/>
    <m/>
    <m/>
    <m/>
    <m/>
    <x v="2"/>
    <m/>
  </r>
  <r>
    <x v="4"/>
    <x v="12"/>
    <x v="18"/>
    <x v="32"/>
    <m/>
    <m/>
    <m/>
    <s v=""/>
    <x v="12"/>
    <m/>
    <m/>
    <m/>
    <m/>
    <m/>
    <m/>
    <m/>
    <m/>
    <m/>
    <m/>
    <m/>
    <m/>
    <m/>
    <m/>
    <m/>
    <x v="2"/>
    <m/>
  </r>
  <r>
    <x v="4"/>
    <x v="12"/>
    <x v="18"/>
    <x v="32"/>
    <m/>
    <m/>
    <m/>
    <s v=""/>
    <x v="12"/>
    <m/>
    <m/>
    <m/>
    <m/>
    <m/>
    <m/>
    <m/>
    <m/>
    <m/>
    <m/>
    <m/>
    <m/>
    <m/>
    <m/>
    <m/>
    <x v="2"/>
    <m/>
  </r>
  <r>
    <x v="4"/>
    <x v="12"/>
    <x v="18"/>
    <x v="32"/>
    <m/>
    <m/>
    <m/>
    <s v=""/>
    <x v="12"/>
    <m/>
    <m/>
    <m/>
    <m/>
    <m/>
    <m/>
    <m/>
    <m/>
    <m/>
    <m/>
    <m/>
    <m/>
    <m/>
    <m/>
    <m/>
    <x v="2"/>
    <m/>
  </r>
  <r>
    <x v="4"/>
    <x v="12"/>
    <x v="18"/>
    <x v="32"/>
    <m/>
    <m/>
    <m/>
    <s v=""/>
    <x v="12"/>
    <m/>
    <m/>
    <m/>
    <m/>
    <m/>
    <m/>
    <m/>
    <m/>
    <m/>
    <m/>
    <m/>
    <m/>
    <m/>
    <m/>
    <m/>
    <x v="2"/>
    <m/>
  </r>
  <r>
    <x v="4"/>
    <x v="12"/>
    <x v="18"/>
    <x v="32"/>
    <m/>
    <m/>
    <m/>
    <s v=""/>
    <x v="12"/>
    <m/>
    <m/>
    <m/>
    <m/>
    <m/>
    <m/>
    <m/>
    <m/>
    <m/>
    <m/>
    <m/>
    <m/>
    <m/>
    <m/>
    <m/>
    <x v="2"/>
    <m/>
  </r>
  <r>
    <x v="4"/>
    <x v="12"/>
    <x v="18"/>
    <x v="32"/>
    <m/>
    <m/>
    <m/>
    <s v=""/>
    <x v="12"/>
    <m/>
    <m/>
    <m/>
    <m/>
    <m/>
    <m/>
    <m/>
    <m/>
    <m/>
    <m/>
    <m/>
    <m/>
    <m/>
    <m/>
    <m/>
    <x v="2"/>
    <m/>
  </r>
  <r>
    <x v="4"/>
    <x v="12"/>
    <x v="18"/>
    <x v="32"/>
    <m/>
    <m/>
    <m/>
    <s v=""/>
    <x v="12"/>
    <m/>
    <m/>
    <m/>
    <m/>
    <m/>
    <m/>
    <m/>
    <m/>
    <m/>
    <m/>
    <m/>
    <m/>
    <m/>
    <m/>
    <m/>
    <x v="2"/>
    <m/>
  </r>
  <r>
    <x v="4"/>
    <x v="12"/>
    <x v="18"/>
    <x v="32"/>
    <m/>
    <m/>
    <m/>
    <s v=""/>
    <x v="12"/>
    <m/>
    <m/>
    <m/>
    <m/>
    <m/>
    <m/>
    <m/>
    <m/>
    <m/>
    <m/>
    <m/>
    <m/>
    <m/>
    <m/>
    <m/>
    <x v="2"/>
    <m/>
  </r>
  <r>
    <x v="4"/>
    <x v="12"/>
    <x v="18"/>
    <x v="32"/>
    <m/>
    <m/>
    <m/>
    <s v=""/>
    <x v="12"/>
    <m/>
    <m/>
    <m/>
    <m/>
    <m/>
    <m/>
    <m/>
    <m/>
    <m/>
    <m/>
    <m/>
    <m/>
    <m/>
    <m/>
    <m/>
    <x v="2"/>
    <m/>
  </r>
  <r>
    <x v="4"/>
    <x v="12"/>
    <x v="18"/>
    <x v="32"/>
    <m/>
    <m/>
    <m/>
    <s v=""/>
    <x v="12"/>
    <m/>
    <m/>
    <m/>
    <m/>
    <m/>
    <m/>
    <m/>
    <m/>
    <m/>
    <m/>
    <m/>
    <m/>
    <m/>
    <m/>
    <m/>
    <x v="2"/>
    <m/>
  </r>
  <r>
    <x v="4"/>
    <x v="12"/>
    <x v="18"/>
    <x v="32"/>
    <m/>
    <m/>
    <m/>
    <s v=""/>
    <x v="12"/>
    <m/>
    <m/>
    <m/>
    <m/>
    <m/>
    <m/>
    <m/>
    <m/>
    <m/>
    <m/>
    <m/>
    <m/>
    <m/>
    <m/>
    <m/>
    <x v="2"/>
    <m/>
  </r>
  <r>
    <x v="4"/>
    <x v="12"/>
    <x v="18"/>
    <x v="32"/>
    <m/>
    <m/>
    <m/>
    <s v=""/>
    <x v="12"/>
    <m/>
    <m/>
    <m/>
    <m/>
    <m/>
    <m/>
    <m/>
    <m/>
    <m/>
    <m/>
    <m/>
    <m/>
    <m/>
    <m/>
    <m/>
    <x v="2"/>
    <m/>
  </r>
  <r>
    <x v="4"/>
    <x v="12"/>
    <x v="18"/>
    <x v="32"/>
    <m/>
    <m/>
    <m/>
    <s v=""/>
    <x v="12"/>
    <m/>
    <m/>
    <m/>
    <m/>
    <m/>
    <m/>
    <m/>
    <m/>
    <m/>
    <m/>
    <m/>
    <m/>
    <m/>
    <m/>
    <m/>
    <x v="2"/>
    <m/>
  </r>
  <r>
    <x v="4"/>
    <x v="12"/>
    <x v="18"/>
    <x v="32"/>
    <m/>
    <m/>
    <m/>
    <s v=""/>
    <x v="12"/>
    <m/>
    <m/>
    <m/>
    <m/>
    <m/>
    <m/>
    <m/>
    <m/>
    <m/>
    <m/>
    <m/>
    <m/>
    <m/>
    <m/>
    <m/>
    <x v="2"/>
    <m/>
  </r>
  <r>
    <x v="4"/>
    <x v="12"/>
    <x v="18"/>
    <x v="32"/>
    <m/>
    <m/>
    <m/>
    <s v=""/>
    <x v="12"/>
    <m/>
    <m/>
    <m/>
    <m/>
    <m/>
    <m/>
    <m/>
    <m/>
    <m/>
    <m/>
    <m/>
    <m/>
    <m/>
    <m/>
    <m/>
    <x v="2"/>
    <m/>
  </r>
  <r>
    <x v="4"/>
    <x v="12"/>
    <x v="18"/>
    <x v="32"/>
    <m/>
    <m/>
    <m/>
    <s v=""/>
    <x v="12"/>
    <m/>
    <m/>
    <m/>
    <m/>
    <m/>
    <m/>
    <m/>
    <m/>
    <m/>
    <m/>
    <m/>
    <m/>
    <m/>
    <m/>
    <m/>
    <x v="2"/>
    <m/>
  </r>
  <r>
    <x v="4"/>
    <x v="12"/>
    <x v="18"/>
    <x v="32"/>
    <m/>
    <m/>
    <m/>
    <s v=""/>
    <x v="12"/>
    <m/>
    <m/>
    <m/>
    <m/>
    <m/>
    <m/>
    <m/>
    <m/>
    <m/>
    <m/>
    <m/>
    <m/>
    <m/>
    <m/>
    <m/>
    <x v="2"/>
    <m/>
  </r>
  <r>
    <x v="4"/>
    <x v="12"/>
    <x v="18"/>
    <x v="32"/>
    <m/>
    <m/>
    <m/>
    <s v=""/>
    <x v="12"/>
    <m/>
    <m/>
    <m/>
    <m/>
    <m/>
    <m/>
    <m/>
    <m/>
    <m/>
    <m/>
    <m/>
    <m/>
    <m/>
    <m/>
    <m/>
    <x v="2"/>
    <m/>
  </r>
  <r>
    <x v="4"/>
    <x v="12"/>
    <x v="18"/>
    <x v="32"/>
    <m/>
    <m/>
    <m/>
    <s v=""/>
    <x v="12"/>
    <m/>
    <m/>
    <m/>
    <m/>
    <m/>
    <m/>
    <m/>
    <m/>
    <m/>
    <m/>
    <m/>
    <m/>
    <m/>
    <m/>
    <m/>
    <x v="2"/>
    <m/>
  </r>
  <r>
    <x v="4"/>
    <x v="12"/>
    <x v="18"/>
    <x v="32"/>
    <m/>
    <m/>
    <m/>
    <s v=""/>
    <x v="12"/>
    <m/>
    <m/>
    <m/>
    <m/>
    <m/>
    <m/>
    <m/>
    <m/>
    <m/>
    <m/>
    <m/>
    <m/>
    <m/>
    <m/>
    <m/>
    <x v="2"/>
    <m/>
  </r>
  <r>
    <x v="4"/>
    <x v="12"/>
    <x v="18"/>
    <x v="32"/>
    <m/>
    <m/>
    <m/>
    <s v=""/>
    <x v="12"/>
    <m/>
    <m/>
    <m/>
    <m/>
    <m/>
    <m/>
    <m/>
    <m/>
    <m/>
    <m/>
    <m/>
    <m/>
    <m/>
    <m/>
    <m/>
    <x v="2"/>
    <m/>
  </r>
  <r>
    <x v="4"/>
    <x v="12"/>
    <x v="18"/>
    <x v="32"/>
    <m/>
    <m/>
    <m/>
    <s v=""/>
    <x v="12"/>
    <m/>
    <m/>
    <m/>
    <m/>
    <m/>
    <m/>
    <m/>
    <m/>
    <m/>
    <m/>
    <m/>
    <m/>
    <m/>
    <m/>
    <m/>
    <x v="2"/>
    <m/>
  </r>
  <r>
    <x v="4"/>
    <x v="12"/>
    <x v="18"/>
    <x v="32"/>
    <m/>
    <m/>
    <m/>
    <s v=""/>
    <x v="12"/>
    <m/>
    <m/>
    <m/>
    <m/>
    <m/>
    <m/>
    <m/>
    <m/>
    <m/>
    <m/>
    <m/>
    <m/>
    <m/>
    <m/>
    <m/>
    <x v="2"/>
    <m/>
  </r>
  <r>
    <x v="4"/>
    <x v="12"/>
    <x v="18"/>
    <x v="32"/>
    <m/>
    <m/>
    <m/>
    <s v=""/>
    <x v="12"/>
    <m/>
    <m/>
    <m/>
    <m/>
    <m/>
    <m/>
    <m/>
    <m/>
    <m/>
    <m/>
    <m/>
    <m/>
    <m/>
    <m/>
    <m/>
    <x v="2"/>
    <m/>
  </r>
  <r>
    <x v="4"/>
    <x v="12"/>
    <x v="18"/>
    <x v="32"/>
    <m/>
    <m/>
    <m/>
    <s v=""/>
    <x v="12"/>
    <m/>
    <m/>
    <m/>
    <m/>
    <m/>
    <m/>
    <m/>
    <m/>
    <m/>
    <m/>
    <m/>
    <m/>
    <m/>
    <m/>
    <m/>
    <x v="2"/>
    <m/>
  </r>
  <r>
    <x v="4"/>
    <x v="12"/>
    <x v="18"/>
    <x v="32"/>
    <m/>
    <m/>
    <m/>
    <s v=""/>
    <x v="12"/>
    <m/>
    <m/>
    <m/>
    <m/>
    <m/>
    <m/>
    <m/>
    <m/>
    <m/>
    <m/>
    <m/>
    <m/>
    <m/>
    <m/>
    <m/>
    <x v="2"/>
    <m/>
  </r>
  <r>
    <x v="4"/>
    <x v="12"/>
    <x v="18"/>
    <x v="32"/>
    <m/>
    <m/>
    <m/>
    <s v=""/>
    <x v="12"/>
    <m/>
    <m/>
    <m/>
    <m/>
    <m/>
    <m/>
    <m/>
    <m/>
    <m/>
    <m/>
    <m/>
    <m/>
    <m/>
    <m/>
    <m/>
    <x v="2"/>
    <m/>
  </r>
  <r>
    <x v="4"/>
    <x v="12"/>
    <x v="18"/>
    <x v="32"/>
    <m/>
    <m/>
    <m/>
    <s v=""/>
    <x v="12"/>
    <m/>
    <m/>
    <m/>
    <m/>
    <m/>
    <m/>
    <m/>
    <m/>
    <m/>
    <m/>
    <m/>
    <m/>
    <m/>
    <m/>
    <m/>
    <x v="2"/>
    <m/>
  </r>
  <r>
    <x v="4"/>
    <x v="12"/>
    <x v="18"/>
    <x v="32"/>
    <m/>
    <m/>
    <m/>
    <s v=""/>
    <x v="12"/>
    <m/>
    <m/>
    <m/>
    <m/>
    <m/>
    <m/>
    <m/>
    <m/>
    <m/>
    <m/>
    <m/>
    <m/>
    <m/>
    <m/>
    <m/>
    <x v="2"/>
    <m/>
  </r>
  <r>
    <x v="4"/>
    <x v="12"/>
    <x v="18"/>
    <x v="32"/>
    <m/>
    <m/>
    <m/>
    <s v=""/>
    <x v="12"/>
    <m/>
    <m/>
    <m/>
    <m/>
    <m/>
    <m/>
    <m/>
    <m/>
    <m/>
    <m/>
    <m/>
    <m/>
    <m/>
    <m/>
    <m/>
    <x v="2"/>
    <m/>
  </r>
  <r>
    <x v="4"/>
    <x v="12"/>
    <x v="18"/>
    <x v="32"/>
    <m/>
    <m/>
    <m/>
    <s v=""/>
    <x v="12"/>
    <m/>
    <m/>
    <m/>
    <m/>
    <m/>
    <m/>
    <m/>
    <m/>
    <m/>
    <m/>
    <m/>
    <m/>
    <m/>
    <m/>
    <m/>
    <x v="2"/>
    <m/>
  </r>
  <r>
    <x v="4"/>
    <x v="12"/>
    <x v="18"/>
    <x v="32"/>
    <m/>
    <m/>
    <m/>
    <s v=""/>
    <x v="12"/>
    <m/>
    <m/>
    <m/>
    <m/>
    <m/>
    <m/>
    <m/>
    <m/>
    <m/>
    <m/>
    <m/>
    <m/>
    <m/>
    <m/>
    <m/>
    <x v="2"/>
    <m/>
  </r>
  <r>
    <x v="4"/>
    <x v="12"/>
    <x v="18"/>
    <x v="32"/>
    <m/>
    <m/>
    <m/>
    <s v=""/>
    <x v="12"/>
    <m/>
    <m/>
    <m/>
    <m/>
    <m/>
    <m/>
    <m/>
    <m/>
    <m/>
    <m/>
    <m/>
    <m/>
    <m/>
    <m/>
    <m/>
    <x v="2"/>
    <m/>
  </r>
  <r>
    <x v="4"/>
    <x v="12"/>
    <x v="18"/>
    <x v="32"/>
    <m/>
    <m/>
    <m/>
    <s v=""/>
    <x v="12"/>
    <m/>
    <m/>
    <m/>
    <m/>
    <m/>
    <m/>
    <m/>
    <m/>
    <m/>
    <m/>
    <m/>
    <m/>
    <m/>
    <m/>
    <m/>
    <x v="2"/>
    <m/>
  </r>
  <r>
    <x v="4"/>
    <x v="12"/>
    <x v="18"/>
    <x v="32"/>
    <m/>
    <m/>
    <m/>
    <s v=""/>
    <x v="12"/>
    <m/>
    <m/>
    <m/>
    <m/>
    <m/>
    <m/>
    <m/>
    <m/>
    <m/>
    <m/>
    <m/>
    <m/>
    <m/>
    <m/>
    <m/>
    <x v="2"/>
    <m/>
  </r>
  <r>
    <x v="4"/>
    <x v="12"/>
    <x v="18"/>
    <x v="32"/>
    <m/>
    <m/>
    <m/>
    <s v=""/>
    <x v="12"/>
    <m/>
    <m/>
    <m/>
    <m/>
    <m/>
    <m/>
    <m/>
    <m/>
    <m/>
    <m/>
    <m/>
    <m/>
    <m/>
    <m/>
    <m/>
    <x v="2"/>
    <m/>
  </r>
  <r>
    <x v="4"/>
    <x v="12"/>
    <x v="18"/>
    <x v="32"/>
    <m/>
    <m/>
    <m/>
    <s v=""/>
    <x v="12"/>
    <m/>
    <m/>
    <m/>
    <m/>
    <m/>
    <m/>
    <m/>
    <m/>
    <m/>
    <m/>
    <m/>
    <m/>
    <m/>
    <m/>
    <m/>
    <x v="2"/>
    <m/>
  </r>
  <r>
    <x v="4"/>
    <x v="12"/>
    <x v="18"/>
    <x v="32"/>
    <m/>
    <m/>
    <m/>
    <s v=""/>
    <x v="12"/>
    <m/>
    <m/>
    <m/>
    <m/>
    <m/>
    <m/>
    <m/>
    <m/>
    <m/>
    <m/>
    <m/>
    <m/>
    <m/>
    <m/>
    <m/>
    <x v="2"/>
    <m/>
  </r>
  <r>
    <x v="4"/>
    <x v="12"/>
    <x v="18"/>
    <x v="32"/>
    <m/>
    <m/>
    <m/>
    <s v=""/>
    <x v="12"/>
    <m/>
    <m/>
    <m/>
    <m/>
    <m/>
    <m/>
    <m/>
    <m/>
    <m/>
    <m/>
    <m/>
    <m/>
    <m/>
    <m/>
    <m/>
    <x v="2"/>
    <m/>
  </r>
  <r>
    <x v="4"/>
    <x v="12"/>
    <x v="18"/>
    <x v="32"/>
    <m/>
    <m/>
    <m/>
    <s v=""/>
    <x v="12"/>
    <m/>
    <m/>
    <m/>
    <m/>
    <m/>
    <m/>
    <m/>
    <m/>
    <m/>
    <m/>
    <m/>
    <m/>
    <m/>
    <m/>
    <m/>
    <x v="2"/>
    <m/>
  </r>
  <r>
    <x v="4"/>
    <x v="12"/>
    <x v="18"/>
    <x v="32"/>
    <m/>
    <m/>
    <m/>
    <s v=""/>
    <x v="12"/>
    <m/>
    <m/>
    <m/>
    <m/>
    <m/>
    <m/>
    <m/>
    <m/>
    <m/>
    <m/>
    <m/>
    <m/>
    <m/>
    <m/>
    <m/>
    <x v="2"/>
    <m/>
  </r>
  <r>
    <x v="4"/>
    <x v="12"/>
    <x v="18"/>
    <x v="32"/>
    <m/>
    <m/>
    <m/>
    <s v=""/>
    <x v="12"/>
    <m/>
    <m/>
    <m/>
    <m/>
    <m/>
    <m/>
    <m/>
    <m/>
    <m/>
    <m/>
    <m/>
    <m/>
    <m/>
    <m/>
    <m/>
    <x v="2"/>
    <m/>
  </r>
  <r>
    <x v="4"/>
    <x v="12"/>
    <x v="18"/>
    <x v="32"/>
    <m/>
    <m/>
    <m/>
    <s v=""/>
    <x v="12"/>
    <m/>
    <m/>
    <m/>
    <m/>
    <m/>
    <m/>
    <m/>
    <m/>
    <m/>
    <m/>
    <m/>
    <m/>
    <m/>
    <m/>
    <m/>
    <x v="2"/>
    <m/>
  </r>
  <r>
    <x v="4"/>
    <x v="12"/>
    <x v="18"/>
    <x v="32"/>
    <m/>
    <m/>
    <m/>
    <s v=""/>
    <x v="12"/>
    <m/>
    <m/>
    <m/>
    <m/>
    <m/>
    <m/>
    <m/>
    <m/>
    <m/>
    <m/>
    <m/>
    <m/>
    <m/>
    <m/>
    <m/>
    <x v="2"/>
    <m/>
  </r>
  <r>
    <x v="4"/>
    <x v="12"/>
    <x v="18"/>
    <x v="32"/>
    <m/>
    <m/>
    <m/>
    <s v=""/>
    <x v="12"/>
    <m/>
    <m/>
    <m/>
    <m/>
    <m/>
    <m/>
    <m/>
    <m/>
    <m/>
    <m/>
    <m/>
    <m/>
    <m/>
    <m/>
    <m/>
    <x v="2"/>
    <m/>
  </r>
  <r>
    <x v="4"/>
    <x v="12"/>
    <x v="18"/>
    <x v="32"/>
    <m/>
    <m/>
    <m/>
    <s v=""/>
    <x v="12"/>
    <m/>
    <m/>
    <m/>
    <m/>
    <m/>
    <m/>
    <m/>
    <m/>
    <m/>
    <m/>
    <m/>
    <m/>
    <m/>
    <m/>
    <m/>
    <x v="2"/>
    <m/>
  </r>
  <r>
    <x v="4"/>
    <x v="12"/>
    <x v="18"/>
    <x v="32"/>
    <m/>
    <m/>
    <m/>
    <s v=""/>
    <x v="12"/>
    <m/>
    <m/>
    <m/>
    <m/>
    <m/>
    <m/>
    <m/>
    <m/>
    <m/>
    <m/>
    <m/>
    <m/>
    <m/>
    <m/>
    <m/>
    <x v="2"/>
    <m/>
  </r>
  <r>
    <x v="4"/>
    <x v="12"/>
    <x v="18"/>
    <x v="32"/>
    <m/>
    <m/>
    <m/>
    <s v=""/>
    <x v="12"/>
    <m/>
    <m/>
    <m/>
    <m/>
    <m/>
    <m/>
    <m/>
    <m/>
    <m/>
    <m/>
    <m/>
    <m/>
    <m/>
    <m/>
    <m/>
    <x v="2"/>
    <m/>
  </r>
  <r>
    <x v="4"/>
    <x v="12"/>
    <x v="18"/>
    <x v="32"/>
    <m/>
    <m/>
    <m/>
    <s v=""/>
    <x v="12"/>
    <m/>
    <m/>
    <m/>
    <m/>
    <m/>
    <m/>
    <m/>
    <m/>
    <m/>
    <m/>
    <m/>
    <m/>
    <m/>
    <m/>
    <m/>
    <x v="2"/>
    <m/>
  </r>
  <r>
    <x v="4"/>
    <x v="12"/>
    <x v="18"/>
    <x v="32"/>
    <m/>
    <m/>
    <m/>
    <s v=""/>
    <x v="12"/>
    <m/>
    <m/>
    <m/>
    <m/>
    <m/>
    <m/>
    <m/>
    <m/>
    <m/>
    <m/>
    <m/>
    <m/>
    <m/>
    <m/>
    <m/>
    <x v="2"/>
    <m/>
  </r>
  <r>
    <x v="4"/>
    <x v="12"/>
    <x v="18"/>
    <x v="32"/>
    <m/>
    <m/>
    <m/>
    <s v=""/>
    <x v="12"/>
    <m/>
    <m/>
    <m/>
    <m/>
    <m/>
    <m/>
    <m/>
    <m/>
    <m/>
    <m/>
    <m/>
    <m/>
    <m/>
    <m/>
    <m/>
    <x v="2"/>
    <m/>
  </r>
  <r>
    <x v="4"/>
    <x v="12"/>
    <x v="18"/>
    <x v="32"/>
    <m/>
    <m/>
    <m/>
    <s v=""/>
    <x v="12"/>
    <m/>
    <m/>
    <m/>
    <m/>
    <m/>
    <m/>
    <m/>
    <m/>
    <m/>
    <m/>
    <m/>
    <m/>
    <m/>
    <m/>
    <m/>
    <x v="2"/>
    <m/>
  </r>
  <r>
    <x v="4"/>
    <x v="12"/>
    <x v="18"/>
    <x v="32"/>
    <m/>
    <m/>
    <m/>
    <s v=""/>
    <x v="12"/>
    <m/>
    <m/>
    <m/>
    <m/>
    <m/>
    <m/>
    <m/>
    <m/>
    <m/>
    <m/>
    <m/>
    <m/>
    <m/>
    <m/>
    <m/>
    <x v="2"/>
    <m/>
  </r>
  <r>
    <x v="4"/>
    <x v="12"/>
    <x v="18"/>
    <x v="32"/>
    <m/>
    <m/>
    <m/>
    <s v=""/>
    <x v="12"/>
    <m/>
    <m/>
    <m/>
    <m/>
    <m/>
    <m/>
    <m/>
    <m/>
    <m/>
    <m/>
    <m/>
    <m/>
    <m/>
    <m/>
    <m/>
    <x v="2"/>
    <m/>
  </r>
  <r>
    <x v="4"/>
    <x v="12"/>
    <x v="18"/>
    <x v="32"/>
    <m/>
    <m/>
    <m/>
    <s v=""/>
    <x v="12"/>
    <m/>
    <m/>
    <m/>
    <m/>
    <m/>
    <m/>
    <m/>
    <m/>
    <m/>
    <m/>
    <m/>
    <m/>
    <m/>
    <m/>
    <m/>
    <x v="2"/>
    <m/>
  </r>
  <r>
    <x v="4"/>
    <x v="12"/>
    <x v="18"/>
    <x v="32"/>
    <m/>
    <m/>
    <m/>
    <s v=""/>
    <x v="12"/>
    <m/>
    <m/>
    <m/>
    <m/>
    <m/>
    <m/>
    <m/>
    <m/>
    <m/>
    <m/>
    <m/>
    <m/>
    <m/>
    <m/>
    <m/>
    <x v="2"/>
    <m/>
  </r>
  <r>
    <x v="4"/>
    <x v="12"/>
    <x v="18"/>
    <x v="32"/>
    <m/>
    <m/>
    <m/>
    <s v=""/>
    <x v="12"/>
    <m/>
    <m/>
    <m/>
    <m/>
    <m/>
    <m/>
    <m/>
    <m/>
    <m/>
    <m/>
    <m/>
    <m/>
    <m/>
    <m/>
    <m/>
    <x v="2"/>
    <m/>
  </r>
  <r>
    <x v="4"/>
    <x v="12"/>
    <x v="18"/>
    <x v="32"/>
    <m/>
    <m/>
    <m/>
    <s v=""/>
    <x v="12"/>
    <m/>
    <m/>
    <m/>
    <m/>
    <m/>
    <m/>
    <m/>
    <m/>
    <m/>
    <m/>
    <m/>
    <m/>
    <m/>
    <m/>
    <m/>
    <x v="2"/>
    <m/>
  </r>
  <r>
    <x v="4"/>
    <x v="12"/>
    <x v="18"/>
    <x v="32"/>
    <m/>
    <m/>
    <m/>
    <s v=""/>
    <x v="12"/>
    <m/>
    <m/>
    <m/>
    <m/>
    <m/>
    <m/>
    <m/>
    <m/>
    <m/>
    <m/>
    <m/>
    <m/>
    <m/>
    <m/>
    <m/>
    <x v="2"/>
    <m/>
  </r>
  <r>
    <x v="4"/>
    <x v="12"/>
    <x v="18"/>
    <x v="32"/>
    <m/>
    <m/>
    <m/>
    <s v=""/>
    <x v="12"/>
    <m/>
    <m/>
    <m/>
    <m/>
    <m/>
    <m/>
    <m/>
    <m/>
    <m/>
    <m/>
    <m/>
    <m/>
    <m/>
    <m/>
    <m/>
    <x v="2"/>
    <m/>
  </r>
  <r>
    <x v="4"/>
    <x v="12"/>
    <x v="18"/>
    <x v="32"/>
    <m/>
    <m/>
    <m/>
    <s v=""/>
    <x v="12"/>
    <m/>
    <m/>
    <m/>
    <m/>
    <m/>
    <m/>
    <m/>
    <m/>
    <m/>
    <m/>
    <m/>
    <m/>
    <m/>
    <m/>
    <m/>
    <x v="2"/>
    <m/>
  </r>
  <r>
    <x v="4"/>
    <x v="12"/>
    <x v="18"/>
    <x v="32"/>
    <m/>
    <m/>
    <m/>
    <s v=""/>
    <x v="12"/>
    <m/>
    <m/>
    <m/>
    <m/>
    <m/>
    <m/>
    <m/>
    <m/>
    <m/>
    <m/>
    <m/>
    <m/>
    <m/>
    <m/>
    <m/>
    <x v="2"/>
    <m/>
  </r>
  <r>
    <x v="4"/>
    <x v="12"/>
    <x v="18"/>
    <x v="32"/>
    <m/>
    <m/>
    <m/>
    <s v=""/>
    <x v="12"/>
    <m/>
    <m/>
    <m/>
    <m/>
    <m/>
    <m/>
    <m/>
    <m/>
    <m/>
    <m/>
    <m/>
    <m/>
    <m/>
    <m/>
    <m/>
    <x v="2"/>
    <m/>
  </r>
  <r>
    <x v="4"/>
    <x v="12"/>
    <x v="18"/>
    <x v="32"/>
    <m/>
    <m/>
    <m/>
    <s v=""/>
    <x v="12"/>
    <m/>
    <m/>
    <m/>
    <m/>
    <m/>
    <m/>
    <m/>
    <m/>
    <m/>
    <m/>
    <m/>
    <m/>
    <m/>
    <m/>
    <m/>
    <x v="2"/>
    <m/>
  </r>
  <r>
    <x v="4"/>
    <x v="12"/>
    <x v="18"/>
    <x v="32"/>
    <m/>
    <m/>
    <m/>
    <s v=""/>
    <x v="12"/>
    <m/>
    <m/>
    <m/>
    <m/>
    <m/>
    <m/>
    <m/>
    <m/>
    <m/>
    <m/>
    <m/>
    <m/>
    <m/>
    <m/>
    <m/>
    <x v="2"/>
    <m/>
  </r>
  <r>
    <x v="4"/>
    <x v="12"/>
    <x v="18"/>
    <x v="32"/>
    <m/>
    <m/>
    <m/>
    <s v=""/>
    <x v="12"/>
    <m/>
    <m/>
    <m/>
    <m/>
    <m/>
    <m/>
    <m/>
    <m/>
    <m/>
    <m/>
    <m/>
    <m/>
    <m/>
    <m/>
    <m/>
    <x v="2"/>
    <m/>
  </r>
  <r>
    <x v="4"/>
    <x v="12"/>
    <x v="18"/>
    <x v="32"/>
    <m/>
    <m/>
    <m/>
    <s v=""/>
    <x v="12"/>
    <m/>
    <m/>
    <m/>
    <m/>
    <m/>
    <m/>
    <m/>
    <m/>
    <m/>
    <m/>
    <m/>
    <m/>
    <m/>
    <m/>
    <m/>
    <x v="2"/>
    <m/>
  </r>
  <r>
    <x v="4"/>
    <x v="12"/>
    <x v="18"/>
    <x v="32"/>
    <m/>
    <m/>
    <m/>
    <s v=""/>
    <x v="12"/>
    <m/>
    <m/>
    <m/>
    <m/>
    <m/>
    <m/>
    <m/>
    <m/>
    <m/>
    <m/>
    <m/>
    <m/>
    <m/>
    <m/>
    <m/>
    <x v="2"/>
    <m/>
  </r>
  <r>
    <x v="4"/>
    <x v="12"/>
    <x v="18"/>
    <x v="32"/>
    <m/>
    <m/>
    <m/>
    <s v=""/>
    <x v="12"/>
    <m/>
    <m/>
    <m/>
    <m/>
    <m/>
    <m/>
    <m/>
    <m/>
    <m/>
    <m/>
    <m/>
    <m/>
    <m/>
    <m/>
    <m/>
    <x v="2"/>
    <m/>
  </r>
  <r>
    <x v="4"/>
    <x v="12"/>
    <x v="18"/>
    <x v="32"/>
    <m/>
    <m/>
    <m/>
    <s v=""/>
    <x v="12"/>
    <m/>
    <m/>
    <m/>
    <m/>
    <m/>
    <m/>
    <m/>
    <m/>
    <m/>
    <m/>
    <m/>
    <m/>
    <m/>
    <m/>
    <m/>
    <x v="2"/>
    <m/>
  </r>
  <r>
    <x v="4"/>
    <x v="12"/>
    <x v="18"/>
    <x v="32"/>
    <m/>
    <m/>
    <m/>
    <s v=""/>
    <x v="12"/>
    <m/>
    <m/>
    <m/>
    <m/>
    <m/>
    <m/>
    <m/>
    <m/>
    <m/>
    <m/>
    <m/>
    <m/>
    <m/>
    <m/>
    <m/>
    <x v="2"/>
    <m/>
  </r>
  <r>
    <x v="4"/>
    <x v="12"/>
    <x v="18"/>
    <x v="32"/>
    <m/>
    <m/>
    <m/>
    <s v=""/>
    <x v="12"/>
    <m/>
    <m/>
    <m/>
    <m/>
    <m/>
    <m/>
    <m/>
    <m/>
    <m/>
    <m/>
    <m/>
    <m/>
    <m/>
    <m/>
    <m/>
    <x v="2"/>
    <m/>
  </r>
  <r>
    <x v="4"/>
    <x v="12"/>
    <x v="18"/>
    <x v="32"/>
    <m/>
    <m/>
    <m/>
    <s v=""/>
    <x v="12"/>
    <m/>
    <m/>
    <m/>
    <m/>
    <m/>
    <m/>
    <m/>
    <m/>
    <m/>
    <m/>
    <m/>
    <m/>
    <m/>
    <m/>
    <m/>
    <x v="2"/>
    <m/>
  </r>
  <r>
    <x v="4"/>
    <x v="12"/>
    <x v="18"/>
    <x v="32"/>
    <m/>
    <m/>
    <m/>
    <s v=""/>
    <x v="12"/>
    <m/>
    <m/>
    <m/>
    <m/>
    <m/>
    <m/>
    <m/>
    <m/>
    <m/>
    <m/>
    <m/>
    <m/>
    <m/>
    <m/>
    <m/>
    <x v="2"/>
    <m/>
  </r>
  <r>
    <x v="4"/>
    <x v="12"/>
    <x v="18"/>
    <x v="32"/>
    <m/>
    <m/>
    <m/>
    <s v=""/>
    <x v="12"/>
    <m/>
    <m/>
    <m/>
    <m/>
    <m/>
    <m/>
    <m/>
    <m/>
    <m/>
    <m/>
    <m/>
    <m/>
    <m/>
    <m/>
    <m/>
    <x v="2"/>
    <m/>
  </r>
  <r>
    <x v="4"/>
    <x v="12"/>
    <x v="18"/>
    <x v="32"/>
    <m/>
    <m/>
    <m/>
    <s v=""/>
    <x v="12"/>
    <m/>
    <m/>
    <m/>
    <m/>
    <m/>
    <m/>
    <m/>
    <m/>
    <m/>
    <m/>
    <m/>
    <m/>
    <m/>
    <m/>
    <m/>
    <x v="2"/>
    <m/>
  </r>
  <r>
    <x v="4"/>
    <x v="12"/>
    <x v="18"/>
    <x v="32"/>
    <m/>
    <m/>
    <m/>
    <s v=""/>
    <x v="12"/>
    <m/>
    <m/>
    <m/>
    <m/>
    <m/>
    <m/>
    <m/>
    <m/>
    <m/>
    <m/>
    <m/>
    <m/>
    <m/>
    <m/>
    <m/>
    <x v="2"/>
    <m/>
  </r>
  <r>
    <x v="4"/>
    <x v="12"/>
    <x v="18"/>
    <x v="32"/>
    <m/>
    <m/>
    <m/>
    <s v=""/>
    <x v="12"/>
    <m/>
    <m/>
    <m/>
    <m/>
    <m/>
    <m/>
    <m/>
    <m/>
    <m/>
    <m/>
    <m/>
    <m/>
    <m/>
    <m/>
    <m/>
    <x v="2"/>
    <m/>
  </r>
  <r>
    <x v="4"/>
    <x v="12"/>
    <x v="18"/>
    <x v="32"/>
    <m/>
    <m/>
    <m/>
    <s v=""/>
    <x v="12"/>
    <m/>
    <m/>
    <m/>
    <m/>
    <m/>
    <m/>
    <m/>
    <m/>
    <m/>
    <m/>
    <m/>
    <m/>
    <m/>
    <m/>
    <m/>
    <x v="2"/>
    <m/>
  </r>
  <r>
    <x v="4"/>
    <x v="12"/>
    <x v="18"/>
    <x v="32"/>
    <m/>
    <m/>
    <m/>
    <s v=""/>
    <x v="12"/>
    <m/>
    <m/>
    <m/>
    <m/>
    <m/>
    <m/>
    <m/>
    <m/>
    <m/>
    <m/>
    <m/>
    <m/>
    <m/>
    <m/>
    <m/>
    <x v="2"/>
    <m/>
  </r>
  <r>
    <x v="4"/>
    <x v="12"/>
    <x v="18"/>
    <x v="32"/>
    <m/>
    <m/>
    <m/>
    <s v=""/>
    <x v="12"/>
    <m/>
    <m/>
    <m/>
    <m/>
    <m/>
    <m/>
    <m/>
    <m/>
    <m/>
    <m/>
    <m/>
    <m/>
    <m/>
    <m/>
    <m/>
    <x v="2"/>
    <m/>
  </r>
  <r>
    <x v="4"/>
    <x v="12"/>
    <x v="18"/>
    <x v="32"/>
    <m/>
    <m/>
    <m/>
    <s v=""/>
    <x v="12"/>
    <m/>
    <m/>
    <m/>
    <m/>
    <m/>
    <m/>
    <m/>
    <m/>
    <m/>
    <m/>
    <m/>
    <m/>
    <m/>
    <m/>
    <m/>
    <x v="2"/>
    <m/>
  </r>
  <r>
    <x v="4"/>
    <x v="12"/>
    <x v="18"/>
    <x v="32"/>
    <m/>
    <m/>
    <m/>
    <s v=""/>
    <x v="12"/>
    <m/>
    <m/>
    <m/>
    <m/>
    <m/>
    <m/>
    <m/>
    <m/>
    <m/>
    <m/>
    <m/>
    <m/>
    <m/>
    <m/>
    <m/>
    <x v="2"/>
    <m/>
  </r>
  <r>
    <x v="4"/>
    <x v="12"/>
    <x v="18"/>
    <x v="32"/>
    <m/>
    <m/>
    <m/>
    <s v=""/>
    <x v="12"/>
    <m/>
    <m/>
    <m/>
    <m/>
    <m/>
    <m/>
    <m/>
    <m/>
    <m/>
    <m/>
    <m/>
    <m/>
    <m/>
    <m/>
    <m/>
    <x v="2"/>
    <m/>
  </r>
  <r>
    <x v="4"/>
    <x v="12"/>
    <x v="18"/>
    <x v="32"/>
    <m/>
    <m/>
    <m/>
    <s v=""/>
    <x v="12"/>
    <m/>
    <m/>
    <m/>
    <m/>
    <m/>
    <m/>
    <m/>
    <m/>
    <m/>
    <m/>
    <m/>
    <m/>
    <m/>
    <m/>
    <m/>
    <x v="2"/>
    <m/>
  </r>
  <r>
    <x v="4"/>
    <x v="12"/>
    <x v="18"/>
    <x v="32"/>
    <m/>
    <m/>
    <m/>
    <s v=""/>
    <x v="12"/>
    <m/>
    <m/>
    <m/>
    <m/>
    <m/>
    <m/>
    <m/>
    <m/>
    <m/>
    <m/>
    <m/>
    <m/>
    <m/>
    <m/>
    <m/>
    <x v="2"/>
    <m/>
  </r>
  <r>
    <x v="4"/>
    <x v="12"/>
    <x v="18"/>
    <x v="32"/>
    <m/>
    <m/>
    <m/>
    <s v=""/>
    <x v="12"/>
    <m/>
    <m/>
    <m/>
    <m/>
    <m/>
    <m/>
    <m/>
    <m/>
    <m/>
    <m/>
    <m/>
    <m/>
    <m/>
    <m/>
    <m/>
    <x v="2"/>
    <m/>
  </r>
  <r>
    <x v="4"/>
    <x v="12"/>
    <x v="18"/>
    <x v="32"/>
    <m/>
    <m/>
    <m/>
    <s v=""/>
    <x v="12"/>
    <m/>
    <m/>
    <m/>
    <m/>
    <m/>
    <m/>
    <m/>
    <m/>
    <m/>
    <m/>
    <m/>
    <m/>
    <m/>
    <m/>
    <m/>
    <x v="2"/>
    <m/>
  </r>
  <r>
    <x v="4"/>
    <x v="12"/>
    <x v="18"/>
    <x v="32"/>
    <m/>
    <m/>
    <m/>
    <s v=""/>
    <x v="12"/>
    <m/>
    <m/>
    <m/>
    <m/>
    <m/>
    <m/>
    <m/>
    <m/>
    <m/>
    <m/>
    <m/>
    <m/>
    <m/>
    <m/>
    <m/>
    <x v="2"/>
    <m/>
  </r>
  <r>
    <x v="4"/>
    <x v="12"/>
    <x v="18"/>
    <x v="32"/>
    <m/>
    <m/>
    <m/>
    <s v=""/>
    <x v="12"/>
    <m/>
    <m/>
    <m/>
    <m/>
    <m/>
    <m/>
    <m/>
    <m/>
    <m/>
    <m/>
    <m/>
    <m/>
    <m/>
    <m/>
    <m/>
    <x v="2"/>
    <m/>
  </r>
  <r>
    <x v="4"/>
    <x v="12"/>
    <x v="18"/>
    <x v="32"/>
    <m/>
    <m/>
    <m/>
    <s v=""/>
    <x v="12"/>
    <m/>
    <m/>
    <m/>
    <m/>
    <m/>
    <m/>
    <m/>
    <m/>
    <m/>
    <m/>
    <m/>
    <m/>
    <m/>
    <m/>
    <m/>
    <x v="2"/>
    <m/>
  </r>
  <r>
    <x v="4"/>
    <x v="12"/>
    <x v="18"/>
    <x v="32"/>
    <m/>
    <m/>
    <m/>
    <s v=""/>
    <x v="12"/>
    <m/>
    <m/>
    <m/>
    <m/>
    <m/>
    <m/>
    <m/>
    <m/>
    <m/>
    <m/>
    <m/>
    <m/>
    <m/>
    <m/>
    <m/>
    <x v="2"/>
    <m/>
  </r>
  <r>
    <x v="4"/>
    <x v="12"/>
    <x v="18"/>
    <x v="32"/>
    <m/>
    <m/>
    <m/>
    <s v=""/>
    <x v="12"/>
    <m/>
    <m/>
    <m/>
    <m/>
    <m/>
    <m/>
    <m/>
    <m/>
    <m/>
    <m/>
    <m/>
    <m/>
    <m/>
    <m/>
    <m/>
    <x v="2"/>
    <m/>
  </r>
  <r>
    <x v="4"/>
    <x v="12"/>
    <x v="18"/>
    <x v="32"/>
    <m/>
    <m/>
    <m/>
    <s v=""/>
    <x v="12"/>
    <m/>
    <m/>
    <m/>
    <m/>
    <m/>
    <m/>
    <m/>
    <m/>
    <m/>
    <m/>
    <m/>
    <m/>
    <m/>
    <m/>
    <m/>
    <x v="2"/>
    <m/>
  </r>
  <r>
    <x v="4"/>
    <x v="12"/>
    <x v="18"/>
    <x v="32"/>
    <m/>
    <m/>
    <m/>
    <s v=""/>
    <x v="12"/>
    <m/>
    <m/>
    <m/>
    <m/>
    <m/>
    <m/>
    <m/>
    <m/>
    <m/>
    <m/>
    <m/>
    <m/>
    <m/>
    <m/>
    <m/>
    <x v="2"/>
    <m/>
  </r>
  <r>
    <x v="4"/>
    <x v="12"/>
    <x v="18"/>
    <x v="32"/>
    <m/>
    <m/>
    <m/>
    <s v=""/>
    <x v="12"/>
    <m/>
    <m/>
    <m/>
    <m/>
    <m/>
    <m/>
    <m/>
    <m/>
    <m/>
    <m/>
    <m/>
    <m/>
    <m/>
    <m/>
    <m/>
    <x v="2"/>
    <m/>
  </r>
  <r>
    <x v="4"/>
    <x v="12"/>
    <x v="18"/>
    <x v="32"/>
    <m/>
    <m/>
    <m/>
    <s v=""/>
    <x v="12"/>
    <m/>
    <m/>
    <m/>
    <m/>
    <m/>
    <m/>
    <m/>
    <m/>
    <m/>
    <m/>
    <m/>
    <m/>
    <m/>
    <m/>
    <m/>
    <x v="2"/>
    <m/>
  </r>
  <r>
    <x v="4"/>
    <x v="12"/>
    <x v="18"/>
    <x v="32"/>
    <m/>
    <m/>
    <m/>
    <s v=""/>
    <x v="12"/>
    <m/>
    <m/>
    <m/>
    <m/>
    <m/>
    <m/>
    <m/>
    <m/>
    <m/>
    <m/>
    <m/>
    <m/>
    <m/>
    <m/>
    <m/>
    <x v="2"/>
    <m/>
  </r>
  <r>
    <x v="4"/>
    <x v="12"/>
    <x v="18"/>
    <x v="32"/>
    <m/>
    <m/>
    <m/>
    <s v=""/>
    <x v="12"/>
    <m/>
    <m/>
    <m/>
    <m/>
    <m/>
    <m/>
    <m/>
    <m/>
    <m/>
    <m/>
    <m/>
    <m/>
    <m/>
    <m/>
    <m/>
    <x v="2"/>
    <m/>
  </r>
  <r>
    <x v="4"/>
    <x v="12"/>
    <x v="18"/>
    <x v="32"/>
    <m/>
    <m/>
    <m/>
    <s v=""/>
    <x v="12"/>
    <m/>
    <m/>
    <m/>
    <m/>
    <m/>
    <m/>
    <m/>
    <m/>
    <m/>
    <m/>
    <m/>
    <m/>
    <m/>
    <m/>
    <m/>
    <x v="2"/>
    <m/>
  </r>
  <r>
    <x v="4"/>
    <x v="12"/>
    <x v="18"/>
    <x v="32"/>
    <m/>
    <m/>
    <m/>
    <s v=""/>
    <x v="12"/>
    <m/>
    <m/>
    <m/>
    <m/>
    <m/>
    <m/>
    <m/>
    <m/>
    <m/>
    <m/>
    <m/>
    <m/>
    <m/>
    <m/>
    <m/>
    <x v="2"/>
    <m/>
  </r>
  <r>
    <x v="4"/>
    <x v="12"/>
    <x v="18"/>
    <x v="32"/>
    <m/>
    <m/>
    <m/>
    <s v=""/>
    <x v="12"/>
    <m/>
    <m/>
    <m/>
    <m/>
    <m/>
    <m/>
    <m/>
    <m/>
    <m/>
    <m/>
    <m/>
    <m/>
    <m/>
    <m/>
    <m/>
    <x v="2"/>
    <m/>
  </r>
  <r>
    <x v="4"/>
    <x v="12"/>
    <x v="18"/>
    <x v="32"/>
    <m/>
    <m/>
    <m/>
    <s v=""/>
    <x v="12"/>
    <m/>
    <m/>
    <m/>
    <m/>
    <m/>
    <m/>
    <m/>
    <m/>
    <m/>
    <m/>
    <m/>
    <m/>
    <m/>
    <m/>
    <m/>
    <x v="2"/>
    <m/>
  </r>
  <r>
    <x v="4"/>
    <x v="12"/>
    <x v="18"/>
    <x v="32"/>
    <m/>
    <m/>
    <m/>
    <s v=""/>
    <x v="12"/>
    <m/>
    <m/>
    <m/>
    <m/>
    <m/>
    <m/>
    <m/>
    <m/>
    <m/>
    <m/>
    <m/>
    <m/>
    <m/>
    <m/>
    <m/>
    <x v="2"/>
    <m/>
  </r>
  <r>
    <x v="4"/>
    <x v="12"/>
    <x v="18"/>
    <x v="32"/>
    <m/>
    <m/>
    <m/>
    <s v=""/>
    <x v="12"/>
    <m/>
    <m/>
    <m/>
    <m/>
    <m/>
    <m/>
    <m/>
    <m/>
    <m/>
    <m/>
    <m/>
    <m/>
    <m/>
    <m/>
    <m/>
    <x v="2"/>
    <m/>
  </r>
  <r>
    <x v="4"/>
    <x v="12"/>
    <x v="18"/>
    <x v="32"/>
    <m/>
    <m/>
    <m/>
    <s v=""/>
    <x v="12"/>
    <m/>
    <m/>
    <m/>
    <m/>
    <m/>
    <m/>
    <m/>
    <m/>
    <m/>
    <m/>
    <m/>
    <m/>
    <m/>
    <m/>
    <m/>
    <x v="2"/>
    <m/>
  </r>
  <r>
    <x v="4"/>
    <x v="12"/>
    <x v="18"/>
    <x v="32"/>
    <m/>
    <m/>
    <m/>
    <s v=""/>
    <x v="12"/>
    <m/>
    <m/>
    <m/>
    <m/>
    <m/>
    <m/>
    <m/>
    <m/>
    <m/>
    <m/>
    <m/>
    <m/>
    <m/>
    <m/>
    <m/>
    <x v="2"/>
    <m/>
  </r>
  <r>
    <x v="4"/>
    <x v="12"/>
    <x v="18"/>
    <x v="32"/>
    <m/>
    <m/>
    <m/>
    <s v=""/>
    <x v="12"/>
    <m/>
    <m/>
    <m/>
    <m/>
    <m/>
    <m/>
    <m/>
    <m/>
    <m/>
    <m/>
    <m/>
    <m/>
    <m/>
    <m/>
    <m/>
    <x v="2"/>
    <m/>
  </r>
  <r>
    <x v="4"/>
    <x v="12"/>
    <x v="18"/>
    <x v="32"/>
    <m/>
    <m/>
    <m/>
    <s v=""/>
    <x v="12"/>
    <m/>
    <m/>
    <m/>
    <m/>
    <m/>
    <m/>
    <m/>
    <m/>
    <m/>
    <m/>
    <m/>
    <m/>
    <m/>
    <m/>
    <m/>
    <x v="2"/>
    <m/>
  </r>
  <r>
    <x v="4"/>
    <x v="12"/>
    <x v="18"/>
    <x v="32"/>
    <m/>
    <m/>
    <m/>
    <s v=""/>
    <x v="12"/>
    <m/>
    <m/>
    <m/>
    <m/>
    <m/>
    <m/>
    <m/>
    <m/>
    <m/>
    <m/>
    <m/>
    <m/>
    <m/>
    <m/>
    <m/>
    <x v="2"/>
    <m/>
  </r>
  <r>
    <x v="4"/>
    <x v="12"/>
    <x v="18"/>
    <x v="32"/>
    <m/>
    <m/>
    <m/>
    <s v=""/>
    <x v="12"/>
    <m/>
    <m/>
    <m/>
    <m/>
    <m/>
    <m/>
    <m/>
    <m/>
    <m/>
    <m/>
    <m/>
    <m/>
    <m/>
    <m/>
    <m/>
    <x v="2"/>
    <m/>
  </r>
  <r>
    <x v="4"/>
    <x v="12"/>
    <x v="18"/>
    <x v="32"/>
    <m/>
    <m/>
    <m/>
    <s v=""/>
    <x v="12"/>
    <m/>
    <m/>
    <m/>
    <m/>
    <m/>
    <m/>
    <m/>
    <m/>
    <m/>
    <m/>
    <m/>
    <m/>
    <m/>
    <m/>
    <m/>
    <x v="2"/>
    <m/>
  </r>
  <r>
    <x v="4"/>
    <x v="12"/>
    <x v="18"/>
    <x v="32"/>
    <m/>
    <m/>
    <m/>
    <s v=""/>
    <x v="12"/>
    <m/>
    <m/>
    <m/>
    <m/>
    <m/>
    <m/>
    <m/>
    <m/>
    <m/>
    <m/>
    <m/>
    <m/>
    <m/>
    <m/>
    <m/>
    <x v="2"/>
    <m/>
  </r>
  <r>
    <x v="4"/>
    <x v="12"/>
    <x v="18"/>
    <x v="32"/>
    <m/>
    <m/>
    <m/>
    <s v=""/>
    <x v="12"/>
    <m/>
    <m/>
    <m/>
    <m/>
    <m/>
    <m/>
    <m/>
    <m/>
    <m/>
    <m/>
    <m/>
    <m/>
    <m/>
    <m/>
    <m/>
    <x v="2"/>
    <m/>
  </r>
  <r>
    <x v="4"/>
    <x v="12"/>
    <x v="18"/>
    <x v="32"/>
    <m/>
    <m/>
    <m/>
    <s v=""/>
    <x v="12"/>
    <m/>
    <m/>
    <m/>
    <m/>
    <m/>
    <m/>
    <m/>
    <m/>
    <m/>
    <m/>
    <m/>
    <m/>
    <m/>
    <m/>
    <m/>
    <x v="2"/>
    <m/>
  </r>
  <r>
    <x v="4"/>
    <x v="12"/>
    <x v="18"/>
    <x v="32"/>
    <m/>
    <m/>
    <m/>
    <s v=""/>
    <x v="12"/>
    <m/>
    <m/>
    <m/>
    <m/>
    <m/>
    <m/>
    <m/>
    <m/>
    <m/>
    <m/>
    <m/>
    <m/>
    <m/>
    <m/>
    <m/>
    <x v="2"/>
    <m/>
  </r>
  <r>
    <x v="4"/>
    <x v="12"/>
    <x v="18"/>
    <x v="32"/>
    <m/>
    <m/>
    <m/>
    <s v=""/>
    <x v="12"/>
    <m/>
    <m/>
    <m/>
    <m/>
    <m/>
    <m/>
    <m/>
    <m/>
    <m/>
    <m/>
    <m/>
    <m/>
    <m/>
    <m/>
    <m/>
    <x v="2"/>
    <m/>
  </r>
  <r>
    <x v="4"/>
    <x v="12"/>
    <x v="18"/>
    <x v="32"/>
    <m/>
    <m/>
    <m/>
    <s v=""/>
    <x v="12"/>
    <m/>
    <m/>
    <m/>
    <m/>
    <m/>
    <m/>
    <m/>
    <m/>
    <m/>
    <m/>
    <m/>
    <m/>
    <m/>
    <m/>
    <m/>
    <x v="2"/>
    <m/>
  </r>
  <r>
    <x v="4"/>
    <x v="12"/>
    <x v="18"/>
    <x v="32"/>
    <m/>
    <m/>
    <m/>
    <s v=""/>
    <x v="12"/>
    <m/>
    <m/>
    <m/>
    <m/>
    <m/>
    <m/>
    <m/>
    <m/>
    <m/>
    <m/>
    <m/>
    <m/>
    <m/>
    <m/>
    <m/>
    <x v="2"/>
    <m/>
  </r>
  <r>
    <x v="4"/>
    <x v="12"/>
    <x v="18"/>
    <x v="32"/>
    <m/>
    <m/>
    <m/>
    <s v=""/>
    <x v="12"/>
    <m/>
    <m/>
    <m/>
    <m/>
    <m/>
    <m/>
    <m/>
    <m/>
    <m/>
    <m/>
    <m/>
    <m/>
    <m/>
    <m/>
    <m/>
    <x v="2"/>
    <m/>
  </r>
  <r>
    <x v="4"/>
    <x v="12"/>
    <x v="18"/>
    <x v="32"/>
    <m/>
    <m/>
    <m/>
    <s v=""/>
    <x v="12"/>
    <m/>
    <m/>
    <m/>
    <m/>
    <m/>
    <m/>
    <m/>
    <m/>
    <m/>
    <m/>
    <m/>
    <m/>
    <m/>
    <m/>
    <m/>
    <x v="2"/>
    <m/>
  </r>
  <r>
    <x v="4"/>
    <x v="12"/>
    <x v="18"/>
    <x v="32"/>
    <m/>
    <m/>
    <m/>
    <s v=""/>
    <x v="12"/>
    <m/>
    <m/>
    <m/>
    <m/>
    <m/>
    <m/>
    <m/>
    <m/>
    <m/>
    <m/>
    <m/>
    <m/>
    <m/>
    <m/>
    <m/>
    <x v="2"/>
    <m/>
  </r>
  <r>
    <x v="4"/>
    <x v="12"/>
    <x v="18"/>
    <x v="32"/>
    <m/>
    <m/>
    <m/>
    <s v=""/>
    <x v="12"/>
    <m/>
    <m/>
    <m/>
    <m/>
    <m/>
    <m/>
    <m/>
    <m/>
    <m/>
    <m/>
    <m/>
    <m/>
    <m/>
    <m/>
    <m/>
    <x v="2"/>
    <m/>
  </r>
  <r>
    <x v="4"/>
    <x v="12"/>
    <x v="18"/>
    <x v="32"/>
    <m/>
    <m/>
    <m/>
    <s v=""/>
    <x v="12"/>
    <m/>
    <m/>
    <m/>
    <m/>
    <m/>
    <m/>
    <m/>
    <m/>
    <m/>
    <m/>
    <m/>
    <m/>
    <m/>
    <m/>
    <m/>
    <x v="2"/>
    <m/>
  </r>
  <r>
    <x v="4"/>
    <x v="12"/>
    <x v="18"/>
    <x v="32"/>
    <m/>
    <m/>
    <m/>
    <s v=""/>
    <x v="12"/>
    <m/>
    <m/>
    <m/>
    <m/>
    <m/>
    <m/>
    <m/>
    <m/>
    <m/>
    <m/>
    <m/>
    <m/>
    <m/>
    <m/>
    <m/>
    <x v="2"/>
    <m/>
  </r>
  <r>
    <x v="4"/>
    <x v="12"/>
    <x v="18"/>
    <x v="32"/>
    <m/>
    <m/>
    <m/>
    <s v=""/>
    <x v="12"/>
    <m/>
    <m/>
    <m/>
    <m/>
    <m/>
    <m/>
    <m/>
    <m/>
    <m/>
    <m/>
    <m/>
    <m/>
    <m/>
    <m/>
    <m/>
    <x v="2"/>
    <m/>
  </r>
  <r>
    <x v="4"/>
    <x v="12"/>
    <x v="18"/>
    <x v="32"/>
    <m/>
    <m/>
    <m/>
    <s v=""/>
    <x v="12"/>
    <m/>
    <m/>
    <m/>
    <m/>
    <m/>
    <m/>
    <m/>
    <m/>
    <m/>
    <m/>
    <m/>
    <m/>
    <m/>
    <m/>
    <m/>
    <x v="2"/>
    <m/>
  </r>
  <r>
    <x v="4"/>
    <x v="12"/>
    <x v="18"/>
    <x v="32"/>
    <m/>
    <m/>
    <m/>
    <s v=""/>
    <x v="12"/>
    <m/>
    <m/>
    <m/>
    <m/>
    <m/>
    <m/>
    <m/>
    <m/>
    <m/>
    <m/>
    <m/>
    <m/>
    <m/>
    <m/>
    <m/>
    <x v="2"/>
    <m/>
  </r>
  <r>
    <x v="4"/>
    <x v="12"/>
    <x v="18"/>
    <x v="32"/>
    <m/>
    <m/>
    <m/>
    <s v=""/>
    <x v="12"/>
    <m/>
    <m/>
    <m/>
    <m/>
    <m/>
    <m/>
    <m/>
    <m/>
    <m/>
    <m/>
    <m/>
    <m/>
    <m/>
    <m/>
    <m/>
    <x v="2"/>
    <m/>
  </r>
  <r>
    <x v="4"/>
    <x v="12"/>
    <x v="18"/>
    <x v="32"/>
    <m/>
    <m/>
    <m/>
    <s v=""/>
    <x v="12"/>
    <m/>
    <m/>
    <m/>
    <m/>
    <m/>
    <m/>
    <m/>
    <m/>
    <m/>
    <m/>
    <m/>
    <m/>
    <m/>
    <m/>
    <m/>
    <x v="2"/>
    <m/>
  </r>
  <r>
    <x v="4"/>
    <x v="12"/>
    <x v="18"/>
    <x v="32"/>
    <m/>
    <m/>
    <m/>
    <s v=""/>
    <x v="12"/>
    <m/>
    <m/>
    <m/>
    <m/>
    <m/>
    <m/>
    <m/>
    <m/>
    <m/>
    <m/>
    <m/>
    <m/>
    <m/>
    <m/>
    <m/>
    <x v="2"/>
    <m/>
  </r>
  <r>
    <x v="4"/>
    <x v="12"/>
    <x v="18"/>
    <x v="32"/>
    <m/>
    <m/>
    <m/>
    <s v=""/>
    <x v="12"/>
    <m/>
    <m/>
    <m/>
    <m/>
    <m/>
    <m/>
    <m/>
    <m/>
    <m/>
    <m/>
    <m/>
    <m/>
    <m/>
    <m/>
    <m/>
    <x v="2"/>
    <m/>
  </r>
  <r>
    <x v="4"/>
    <x v="12"/>
    <x v="18"/>
    <x v="32"/>
    <m/>
    <m/>
    <m/>
    <s v=""/>
    <x v="12"/>
    <m/>
    <m/>
    <m/>
    <m/>
    <m/>
    <m/>
    <m/>
    <m/>
    <m/>
    <m/>
    <m/>
    <m/>
    <m/>
    <m/>
    <m/>
    <x v="2"/>
    <m/>
  </r>
  <r>
    <x v="4"/>
    <x v="12"/>
    <x v="18"/>
    <x v="32"/>
    <m/>
    <m/>
    <m/>
    <s v=""/>
    <x v="12"/>
    <m/>
    <m/>
    <m/>
    <m/>
    <m/>
    <m/>
    <m/>
    <m/>
    <m/>
    <m/>
    <m/>
    <m/>
    <m/>
    <m/>
    <m/>
    <x v="2"/>
    <m/>
  </r>
  <r>
    <x v="4"/>
    <x v="12"/>
    <x v="18"/>
    <x v="32"/>
    <m/>
    <m/>
    <m/>
    <s v=""/>
    <x v="12"/>
    <m/>
    <m/>
    <m/>
    <m/>
    <m/>
    <m/>
    <m/>
    <m/>
    <m/>
    <m/>
    <m/>
    <m/>
    <m/>
    <m/>
    <m/>
    <x v="2"/>
    <m/>
  </r>
  <r>
    <x v="4"/>
    <x v="12"/>
    <x v="18"/>
    <x v="32"/>
    <m/>
    <m/>
    <m/>
    <s v=""/>
    <x v="12"/>
    <m/>
    <m/>
    <m/>
    <m/>
    <m/>
    <m/>
    <m/>
    <m/>
    <m/>
    <m/>
    <m/>
    <m/>
    <m/>
    <m/>
    <m/>
    <x v="2"/>
    <m/>
  </r>
  <r>
    <x v="4"/>
    <x v="12"/>
    <x v="18"/>
    <x v="32"/>
    <m/>
    <m/>
    <m/>
    <s v=""/>
    <x v="12"/>
    <m/>
    <m/>
    <m/>
    <m/>
    <m/>
    <m/>
    <m/>
    <m/>
    <m/>
    <m/>
    <m/>
    <m/>
    <m/>
    <m/>
    <m/>
    <x v="2"/>
    <m/>
  </r>
  <r>
    <x v="4"/>
    <x v="12"/>
    <x v="18"/>
    <x v="32"/>
    <m/>
    <m/>
    <m/>
    <s v=""/>
    <x v="12"/>
    <m/>
    <m/>
    <m/>
    <m/>
    <m/>
    <m/>
    <m/>
    <m/>
    <m/>
    <m/>
    <m/>
    <m/>
    <m/>
    <m/>
    <m/>
    <x v="2"/>
    <m/>
  </r>
  <r>
    <x v="4"/>
    <x v="12"/>
    <x v="18"/>
    <x v="32"/>
    <m/>
    <m/>
    <m/>
    <s v=""/>
    <x v="12"/>
    <m/>
    <m/>
    <m/>
    <m/>
    <m/>
    <m/>
    <m/>
    <m/>
    <m/>
    <m/>
    <m/>
    <m/>
    <m/>
    <m/>
    <m/>
    <x v="2"/>
    <m/>
  </r>
  <r>
    <x v="4"/>
    <x v="12"/>
    <x v="18"/>
    <x v="32"/>
    <m/>
    <m/>
    <m/>
    <s v=""/>
    <x v="12"/>
    <m/>
    <m/>
    <m/>
    <m/>
    <m/>
    <m/>
    <m/>
    <m/>
    <m/>
    <m/>
    <m/>
    <m/>
    <m/>
    <m/>
    <m/>
    <x v="2"/>
    <m/>
  </r>
  <r>
    <x v="4"/>
    <x v="12"/>
    <x v="18"/>
    <x v="32"/>
    <m/>
    <m/>
    <m/>
    <s v=""/>
    <x v="12"/>
    <m/>
    <m/>
    <m/>
    <m/>
    <m/>
    <m/>
    <m/>
    <m/>
    <m/>
    <m/>
    <m/>
    <m/>
    <m/>
    <m/>
    <m/>
    <x v="2"/>
    <m/>
  </r>
  <r>
    <x v="4"/>
    <x v="12"/>
    <x v="18"/>
    <x v="32"/>
    <m/>
    <m/>
    <m/>
    <s v=""/>
    <x v="12"/>
    <m/>
    <m/>
    <m/>
    <m/>
    <m/>
    <m/>
    <m/>
    <m/>
    <m/>
    <m/>
    <m/>
    <m/>
    <m/>
    <m/>
    <m/>
    <x v="2"/>
    <m/>
  </r>
  <r>
    <x v="4"/>
    <x v="12"/>
    <x v="18"/>
    <x v="32"/>
    <m/>
    <m/>
    <m/>
    <s v=""/>
    <x v="12"/>
    <m/>
    <m/>
    <m/>
    <m/>
    <m/>
    <m/>
    <m/>
    <m/>
    <m/>
    <m/>
    <m/>
    <m/>
    <m/>
    <m/>
    <m/>
    <x v="2"/>
    <m/>
  </r>
  <r>
    <x v="4"/>
    <x v="12"/>
    <x v="18"/>
    <x v="32"/>
    <m/>
    <m/>
    <m/>
    <s v=""/>
    <x v="12"/>
    <m/>
    <m/>
    <m/>
    <m/>
    <m/>
    <m/>
    <m/>
    <m/>
    <m/>
    <m/>
    <m/>
    <m/>
    <m/>
    <m/>
    <m/>
    <x v="2"/>
    <m/>
  </r>
  <r>
    <x v="4"/>
    <x v="12"/>
    <x v="18"/>
    <x v="32"/>
    <m/>
    <m/>
    <m/>
    <s v=""/>
    <x v="12"/>
    <m/>
    <m/>
    <m/>
    <m/>
    <m/>
    <m/>
    <m/>
    <m/>
    <m/>
    <m/>
    <m/>
    <m/>
    <m/>
    <m/>
    <m/>
    <x v="2"/>
    <m/>
  </r>
  <r>
    <x v="4"/>
    <x v="12"/>
    <x v="18"/>
    <x v="32"/>
    <m/>
    <m/>
    <m/>
    <s v=""/>
    <x v="12"/>
    <m/>
    <m/>
    <m/>
    <m/>
    <m/>
    <m/>
    <m/>
    <m/>
    <m/>
    <m/>
    <m/>
    <m/>
    <m/>
    <m/>
    <m/>
    <x v="2"/>
    <m/>
  </r>
  <r>
    <x v="4"/>
    <x v="12"/>
    <x v="18"/>
    <x v="32"/>
    <m/>
    <m/>
    <m/>
    <s v=""/>
    <x v="12"/>
    <m/>
    <m/>
    <m/>
    <m/>
    <m/>
    <m/>
    <m/>
    <m/>
    <m/>
    <m/>
    <m/>
    <m/>
    <m/>
    <m/>
    <m/>
    <x v="2"/>
    <m/>
  </r>
  <r>
    <x v="4"/>
    <x v="12"/>
    <x v="18"/>
    <x v="32"/>
    <m/>
    <m/>
    <m/>
    <s v=""/>
    <x v="12"/>
    <m/>
    <m/>
    <m/>
    <m/>
    <m/>
    <m/>
    <m/>
    <m/>
    <m/>
    <m/>
    <m/>
    <m/>
    <m/>
    <m/>
    <m/>
    <x v="2"/>
    <m/>
  </r>
  <r>
    <x v="4"/>
    <x v="12"/>
    <x v="18"/>
    <x v="32"/>
    <m/>
    <m/>
    <m/>
    <s v=""/>
    <x v="12"/>
    <m/>
    <m/>
    <m/>
    <m/>
    <m/>
    <m/>
    <m/>
    <m/>
    <m/>
    <m/>
    <m/>
    <m/>
    <m/>
    <m/>
    <m/>
    <x v="2"/>
    <m/>
  </r>
  <r>
    <x v="4"/>
    <x v="12"/>
    <x v="18"/>
    <x v="32"/>
    <m/>
    <m/>
    <m/>
    <s v=""/>
    <x v="12"/>
    <m/>
    <m/>
    <m/>
    <m/>
    <m/>
    <m/>
    <m/>
    <m/>
    <m/>
    <m/>
    <m/>
    <m/>
    <m/>
    <m/>
    <m/>
    <x v="2"/>
    <m/>
  </r>
  <r>
    <x v="4"/>
    <x v="12"/>
    <x v="18"/>
    <x v="32"/>
    <m/>
    <m/>
    <m/>
    <s v=""/>
    <x v="12"/>
    <m/>
    <m/>
    <m/>
    <m/>
    <m/>
    <m/>
    <m/>
    <m/>
    <m/>
    <m/>
    <m/>
    <m/>
    <m/>
    <m/>
    <m/>
    <x v="2"/>
    <m/>
  </r>
  <r>
    <x v="4"/>
    <x v="12"/>
    <x v="18"/>
    <x v="32"/>
    <m/>
    <m/>
    <m/>
    <s v=""/>
    <x v="12"/>
    <m/>
    <m/>
    <m/>
    <m/>
    <m/>
    <m/>
    <m/>
    <m/>
    <m/>
    <m/>
    <m/>
    <m/>
    <m/>
    <m/>
    <m/>
    <x v="2"/>
    <m/>
  </r>
</pivotCacheRecords>
</file>

<file path=xl/pivotCache/pivotCacheRecords2.xml><?xml version="1.0" encoding="utf-8"?>
<pivotCacheRecords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count="1168">
  <r>
    <x v="0"/>
    <x v="0"/>
    <x v="0"/>
    <x v="0"/>
    <s v="Women Knitting "/>
    <s v="SOC FRC Event"/>
    <d v="2018-01-03T00:00:00"/>
    <s v="Wed"/>
    <x v="0"/>
    <x v="0"/>
    <d v="1899-12-30T11:30:00"/>
    <d v="1899-12-30T13:00:00"/>
    <s v="SOC FRC "/>
    <s v="22481 Aspan St. "/>
    <s v="Lake Forest "/>
    <s v="Catina Copete "/>
    <s v="Guadalupe Garcia/Catina Copete "/>
    <s v="Mission Hospital"/>
    <m/>
    <s v="Mission Hospital "/>
    <s v="Catina Copete "/>
    <s v="(949)234-1602"/>
    <n v="0"/>
    <n v="1"/>
    <x v="0"/>
    <m/>
  </r>
  <r>
    <x v="0"/>
    <x v="0"/>
    <x v="0"/>
    <x v="0"/>
    <s v="Women Knitting "/>
    <s v="SOC FRC Event"/>
    <d v="2018-01-04T00:00:00"/>
    <s v="Thu"/>
    <x v="0"/>
    <x v="0"/>
    <d v="1899-12-30T11:30:00"/>
    <d v="1899-12-30T13:00:00"/>
    <s v="SOC FRC "/>
    <s v="22481 Aspan St. "/>
    <s v="Lake Forest "/>
    <s v="Catina Copete "/>
    <s v="Guadalupe Garcia/Catina Copete "/>
    <s v="Mission Hospital"/>
    <m/>
    <s v="Mission Hospital "/>
    <s v="Catina Copete "/>
    <s v="(949)234-1602"/>
    <n v="0"/>
    <n v="1"/>
    <x v="0"/>
    <m/>
  </r>
  <r>
    <x v="0"/>
    <x v="0"/>
    <x v="0"/>
    <x v="0"/>
    <s v="Women Knitting "/>
    <s v="CHEC FRC Event"/>
    <d v="2018-01-09T00:00:00"/>
    <s v="Tue"/>
    <x v="0"/>
    <x v="0"/>
    <d v="1899-12-30T11:00:00"/>
    <d v="1899-12-30T01:00:00"/>
    <s v="CHEC FRC "/>
    <s v="27412 Calle Arroyo"/>
    <s v="San Juan Capistrano "/>
    <s v="Catina Copete "/>
    <s v="Ethel Garcia/Catina Copete "/>
    <s v="Mission Hospital"/>
    <m/>
    <s v="Mission Hospital"/>
    <s v="Catina Copete "/>
    <s v="(949)234-1602"/>
    <n v="5"/>
    <n v="9"/>
    <x v="0"/>
    <m/>
  </r>
  <r>
    <x v="0"/>
    <x v="0"/>
    <x v="0"/>
    <x v="0"/>
    <s v="Women Knitting "/>
    <s v="SOC FRC Event"/>
    <d v="2018-01-10T00:00:00"/>
    <s v="Wed"/>
    <x v="0"/>
    <x v="0"/>
    <d v="1899-12-30T11:30:00"/>
    <d v="1899-12-30T13:00:00"/>
    <s v="SOC FRC "/>
    <s v="22481 Aspan St. "/>
    <s v="Lake Forest "/>
    <s v="Catina Copete "/>
    <s v="Guadalupe Garcia/Catina Copete "/>
    <s v="Mission Hospital"/>
    <m/>
    <s v="Mission Hospital "/>
    <s v="Catina Copete "/>
    <s v="(949)234-1602"/>
    <n v="0"/>
    <n v="2"/>
    <x v="0"/>
    <m/>
  </r>
  <r>
    <x v="0"/>
    <x v="0"/>
    <x v="0"/>
    <x v="0"/>
    <s v="Women Knitting "/>
    <s v="SOC FRC Event"/>
    <d v="2018-01-11T00:00:00"/>
    <s v="Thu"/>
    <x v="0"/>
    <x v="0"/>
    <d v="1899-12-30T11:30:00"/>
    <d v="1899-12-30T13:00:00"/>
    <s v="SOC FRC "/>
    <s v="22481 Aspan St. "/>
    <s v="Lake Forest "/>
    <s v="Catina Copete "/>
    <s v="Guadalupe Garcia/Catina Copete "/>
    <s v="Mission Hospital"/>
    <m/>
    <s v="Mission Hospital "/>
    <s v="Catina Copete "/>
    <s v="(949)234-1602"/>
    <n v="1"/>
    <n v="4"/>
    <x v="0"/>
    <m/>
  </r>
  <r>
    <x v="0"/>
    <x v="0"/>
    <x v="1"/>
    <x v="1"/>
    <s v="Parenting classes "/>
    <s v="SOC FRC Event"/>
    <d v="2018-01-11T00:00:00"/>
    <s v="Thu"/>
    <x v="0"/>
    <x v="0"/>
    <d v="1899-12-30T17:30:00"/>
    <d v="1899-12-30T19:00:00"/>
    <s v="SOC FRC "/>
    <s v="22481 Aspan St. "/>
    <s v="Lake Forest "/>
    <s v="Catina Copete "/>
    <s v="Catina Copete "/>
    <s v="Mission Hospital"/>
    <m/>
    <s v="Mission Hospital "/>
    <s v="Catina Copete "/>
    <s v="(949)234-1602"/>
    <n v="6"/>
    <n v="6"/>
    <x v="0"/>
    <m/>
  </r>
  <r>
    <x v="1"/>
    <x v="1"/>
    <x v="2"/>
    <x v="2"/>
    <s v="Accessing Health Care &amp; Social Service Benefits"/>
    <s v="Saddleback Family Resource Center  "/>
    <d v="2018-01-12T00:00:00"/>
    <s v="Fri"/>
    <x v="0"/>
    <x v="0"/>
    <d v="1899-12-30T14:00:00"/>
    <d v="1899-12-30T16:00:00"/>
    <s v="Saddleback Family Resource Center"/>
    <s v="25171 Moor Ave"/>
    <s v="Mission Viejo"/>
    <s v="Jaime Bowley"/>
    <s v="Jaime Bowley"/>
    <s v="Mission Hospital"/>
    <m/>
    <s v="Saddleback Family Resource Center"/>
    <s v="Ingrid Anderson"/>
    <m/>
    <n v="2"/>
    <n v="2"/>
    <x v="1"/>
    <m/>
  </r>
  <r>
    <x v="0"/>
    <x v="0"/>
    <x v="3"/>
    <x v="3"/>
    <s v="Know the Signs "/>
    <s v="SOC FRC Event"/>
    <d v="2018-01-18T00:00:00"/>
    <s v="Thu"/>
    <x v="0"/>
    <x v="0"/>
    <d v="1899-12-30T17:30:00"/>
    <d v="1899-12-30T19:00:00"/>
    <s v="SOC FRC "/>
    <s v="22481 Aspan St. "/>
    <s v="Lake Forest "/>
    <s v="Catina Copete "/>
    <s v="Emma Barrera"/>
    <s v="Mission Hospital"/>
    <m/>
    <s v="Mission Hospital "/>
    <s v="Catina Copete "/>
    <s v="(949)234-1602"/>
    <n v="6"/>
    <n v="6"/>
    <x v="0"/>
    <m/>
  </r>
  <r>
    <x v="1"/>
    <x v="1"/>
    <x v="2"/>
    <x v="2"/>
    <s v="Accessing Health Care &amp; Social Service Benefits"/>
    <s v="Saddleback Family Resource Center  "/>
    <d v="2018-01-19T00:00:00"/>
    <s v="Fri"/>
    <x v="0"/>
    <x v="0"/>
    <d v="1899-12-30T14:00:00"/>
    <d v="1899-12-30T16:00:00"/>
    <s v="Saddleback Family Resource Center"/>
    <s v="25171 Moor Ave"/>
    <s v="Mission Viejo"/>
    <s v="Jaime Bowley"/>
    <s v="Jaime Bowley"/>
    <s v="Mission Hospital"/>
    <m/>
    <s v="Saddleback Family Resource Center"/>
    <s v="Ingrid Anderson"/>
    <m/>
    <n v="3"/>
    <n v="3"/>
    <x v="1"/>
    <m/>
  </r>
  <r>
    <x v="0"/>
    <x v="0"/>
    <x v="0"/>
    <x v="0"/>
    <s v="Women Knitting "/>
    <s v="CHEC FRC Event"/>
    <d v="2018-01-23T00:00:00"/>
    <s v="Tue"/>
    <x v="0"/>
    <x v="0"/>
    <d v="1899-12-30T11:00:00"/>
    <d v="1899-12-30T01:00:00"/>
    <s v="CHEC FRC "/>
    <s v="27412 Calle Arroyo"/>
    <s v="San Juan Capistrano "/>
    <s v="Catina Copete "/>
    <s v="Ethel Garcia/Catina Copete "/>
    <s v="Mission Hospital"/>
    <m/>
    <s v="Mission Hospital"/>
    <s v="Catina Copete "/>
    <s v="(949)234-1602"/>
    <n v="1"/>
    <n v="8"/>
    <x v="0"/>
    <m/>
  </r>
  <r>
    <x v="1"/>
    <x v="2"/>
    <x v="4"/>
    <x v="4"/>
    <m/>
    <s v="CHEC FRC Event"/>
    <d v="2018-01-23T00:00:00"/>
    <s v="Tue"/>
    <x v="0"/>
    <x v="0"/>
    <d v="1899-12-30T17:30:00"/>
    <d v="1899-12-30T19:30:00"/>
    <s v="CHEC FRC "/>
    <s v="27412 Calle Arroyo"/>
    <s v="San Juan Capistrano "/>
    <s v="Catina Copete "/>
    <s v="Tony Zamudio "/>
    <s v="American Red Cross "/>
    <s v="949.241.6805"/>
    <s v="Mission Hospital "/>
    <s v="Catina Copete "/>
    <s v="(949)234-1602"/>
    <n v="8"/>
    <n v="8"/>
    <x v="0"/>
    <m/>
  </r>
  <r>
    <x v="0"/>
    <x v="0"/>
    <x v="0"/>
    <x v="0"/>
    <s v="Women Knitting "/>
    <s v="SOC FRC Event"/>
    <d v="2018-01-24T00:00:00"/>
    <s v="Wed"/>
    <x v="0"/>
    <x v="0"/>
    <d v="1899-12-30T11:30:00"/>
    <d v="1899-12-30T13:00:00"/>
    <s v="SOC FRC "/>
    <s v="22481 Aspan St. "/>
    <s v="Lake Forest "/>
    <s v="Catina Copete "/>
    <s v="Guadalupe Garcia/Catina Copete "/>
    <s v="Mission Hospital"/>
    <m/>
    <s v="Mission Hospital"/>
    <s v="Catina Copete "/>
    <s v="(949)234-1602"/>
    <n v="0"/>
    <n v="2"/>
    <x v="0"/>
    <m/>
  </r>
  <r>
    <x v="0"/>
    <x v="0"/>
    <x v="0"/>
    <x v="0"/>
    <s v="Women Knitting "/>
    <s v="SOC FRC Event"/>
    <d v="2018-01-25T00:00:00"/>
    <s v="Thu"/>
    <x v="0"/>
    <x v="0"/>
    <d v="1899-12-30T11:30:00"/>
    <d v="1899-12-30T13:00:00"/>
    <s v="SOC FRC "/>
    <s v="22481 Aspan St. "/>
    <s v="Lake Forest "/>
    <s v="Catina Copete "/>
    <s v="Guadalupe Garcia/Catina Copete "/>
    <s v="Mission Hospital"/>
    <m/>
    <s v="Mission Hospital"/>
    <s v="Catina Copete "/>
    <s v="(949)234-1602"/>
    <n v="1"/>
    <n v="4"/>
    <x v="0"/>
    <m/>
  </r>
  <r>
    <x v="0"/>
    <x v="0"/>
    <x v="1"/>
    <x v="3"/>
    <s v="Know the Signs "/>
    <s v="SOC FRC Event"/>
    <d v="2018-01-25T00:00:00"/>
    <s v="Thu"/>
    <x v="0"/>
    <x v="0"/>
    <d v="1899-12-30T17:30:00"/>
    <d v="1899-12-30T19:00:00"/>
    <s v="SOC FRC "/>
    <s v="22481 Aspan St. "/>
    <s v="Lake Forest "/>
    <s v="Catina Copete "/>
    <s v="Emma Barrera"/>
    <s v="Mission Hospital"/>
    <m/>
    <s v="Mission Hospital "/>
    <s v="Catina Copete "/>
    <s v="(949)234-1602"/>
    <n v="0"/>
    <n v="3"/>
    <x v="0"/>
    <m/>
  </r>
  <r>
    <x v="0"/>
    <x v="0"/>
    <x v="1"/>
    <x v="1"/>
    <s v="Mental Health Awareness "/>
    <s v="ELAC Meeting               "/>
    <d v="2018-01-25T00:00:00"/>
    <s v="Thu"/>
    <x v="0"/>
    <x v="0"/>
    <d v="1899-12-30T18:00:00"/>
    <d v="1899-12-30T20:00:00"/>
    <s v="Moulton Elementary School "/>
    <s v="29851 Highland Ave"/>
    <s v="Laguna Niguel"/>
    <s v="Catina Copete "/>
    <s v="Catina Copete "/>
    <s v="Mission Hospital"/>
    <m/>
    <s v="Moulton Elementary School "/>
    <s v="School Liaison "/>
    <m/>
    <n v="6"/>
    <n v="6"/>
    <x v="0"/>
    <m/>
  </r>
  <r>
    <x v="1"/>
    <x v="1"/>
    <x v="2"/>
    <x v="2"/>
    <s v="Accessing Health Care &amp; Social Service Benefits"/>
    <s v="ELAC Meeting               "/>
    <d v="2018-01-26T00:00:00"/>
    <s v="Fri"/>
    <x v="0"/>
    <x v="0"/>
    <d v="1899-12-30T08:30:00"/>
    <d v="1899-12-30T09:30:00"/>
    <s v="Olivewood Elementary School"/>
    <s v="23391 Dunemear Road"/>
    <s v="Lake Forest "/>
    <s v="Jaime Bowley"/>
    <s v="Jaime Bowley"/>
    <s v="Mission Hospital"/>
    <m/>
    <s v="Olivewood Elementary School"/>
    <s v="Catina Copete "/>
    <s v="(949)234-1602"/>
    <n v="20"/>
    <n v="20"/>
    <x v="0"/>
    <m/>
  </r>
  <r>
    <x v="0"/>
    <x v="0"/>
    <x v="0"/>
    <x v="0"/>
    <s v="Women Knitting "/>
    <s v="CHEC FRC Event"/>
    <d v="2018-01-30T00:00:00"/>
    <s v="Tue"/>
    <x v="0"/>
    <x v="0"/>
    <d v="1899-12-30T11:00:00"/>
    <d v="1899-12-30T01:00:00"/>
    <s v="CHEC FRC "/>
    <s v="27412 Calle Arroyo"/>
    <s v="San Juan Capistrano "/>
    <s v="Catina Copete "/>
    <s v="Ethel Garcia/Catina Copete "/>
    <s v="Mission Hospital"/>
    <m/>
    <s v="Mission Hospital"/>
    <s v="Catina Copete "/>
    <s v="(949)234-1602"/>
    <n v="0"/>
    <n v="4"/>
    <x v="0"/>
    <m/>
  </r>
  <r>
    <x v="2"/>
    <x v="3"/>
    <x v="5"/>
    <x v="5"/>
    <s v="Credit and Identity Theft"/>
    <s v="Our Lady of Fatima Church "/>
    <d v="2018-01-30T00:00:00"/>
    <s v="Tue"/>
    <x v="0"/>
    <x v="0"/>
    <s v="6:15PM"/>
    <s v="7:15PM"/>
    <s v="Our Lady of Fatima Church "/>
    <s v="105 N. La Esperanza "/>
    <s v="San Clemente "/>
    <s v="Johanna Figueroa/Luz Peredo"/>
    <s v="Nghi Trang"/>
    <s v="Operation Hope"/>
    <s v="714-325-2734"/>
    <s v="Our Lady of Fatima Church "/>
    <s v="Rosa Rama "/>
    <s v="949-492-4101"/>
    <m/>
    <m/>
    <x v="2"/>
    <m/>
  </r>
  <r>
    <x v="0"/>
    <x v="0"/>
    <x v="0"/>
    <x v="0"/>
    <s v="Women Knitting "/>
    <s v="SOC FRC Event"/>
    <d v="2018-01-31T00:00:00"/>
    <s v="Wed"/>
    <x v="0"/>
    <x v="0"/>
    <d v="1899-12-30T11:30:00"/>
    <d v="1899-12-30T13:00:00"/>
    <s v="SOC FRC "/>
    <s v="22481 Aspan St. "/>
    <s v="Lake Forest "/>
    <s v="Catina Copete "/>
    <s v="Guadalupe Garcia/Catina Copete "/>
    <s v="Mission Hospital"/>
    <m/>
    <s v="Mission Hospital"/>
    <s v="Catina Copete "/>
    <s v="(949)234-1602"/>
    <n v="0"/>
    <n v="4"/>
    <x v="0"/>
    <m/>
  </r>
  <r>
    <x v="0"/>
    <x v="0"/>
    <x v="0"/>
    <x v="0"/>
    <s v="Women Knitting "/>
    <s v="SOC FRC Event"/>
    <d v="2018-02-01T00:00:00"/>
    <s v="Thu"/>
    <x v="1"/>
    <x v="0"/>
    <d v="1899-12-30T11:30:00"/>
    <d v="1899-12-30T13:00:00"/>
    <s v="SOC FRC "/>
    <s v="22481 Aspan St. "/>
    <s v="Lake Forest "/>
    <s v="Catina Copete "/>
    <s v="Catina Copete "/>
    <s v="Mission Hospital"/>
    <m/>
    <s v="Mission Hospital"/>
    <s v="Catina Copete "/>
    <s v="(949)234-1602"/>
    <n v="1"/>
    <n v="7"/>
    <x v="0"/>
    <m/>
  </r>
  <r>
    <x v="1"/>
    <x v="1"/>
    <x v="2"/>
    <x v="2"/>
    <s v="Accessing Health Care &amp; Social Service Benefits"/>
    <s v="Saddleback Family Resource Center  "/>
    <d v="2018-02-01T00:00:00"/>
    <s v="Thu"/>
    <x v="1"/>
    <x v="0"/>
    <d v="1899-12-30T13:00:00"/>
    <d v="1899-12-30T14:00:00"/>
    <s v="Laguna Niguel Elementary"/>
    <s v="27922 Niguel Heights Blvd. "/>
    <s v="Laguna Niguel"/>
    <s v="Jaime Bowley"/>
    <s v="Jaime Bowley"/>
    <s v="Mission Hospital"/>
    <m/>
    <s v="Laguna Niguel Elementary"/>
    <m/>
    <m/>
    <n v="15"/>
    <n v="15"/>
    <x v="0"/>
    <m/>
  </r>
  <r>
    <x v="1"/>
    <x v="2"/>
    <x v="4"/>
    <x v="6"/>
    <s v="My Plate and Re-Think Your Drink"/>
    <s v="SOC FRC Event"/>
    <d v="2018-02-01T00:00:00"/>
    <s v="Thu"/>
    <x v="1"/>
    <x v="0"/>
    <d v="1899-12-30T17:30:00"/>
    <d v="1899-12-30T19:00:00"/>
    <s v="SOC FRC "/>
    <s v="22481 Aspan St. "/>
    <s v="Lake Forest "/>
    <s v="Catina Copete "/>
    <s v="Gloria Peters "/>
    <s v="Mission Hospital"/>
    <m/>
    <s v="Mission Hospital"/>
    <s v="Catina Copete "/>
    <s v="(949)234-1602"/>
    <n v="5"/>
    <n v="5"/>
    <x v="0"/>
    <m/>
  </r>
  <r>
    <x v="0"/>
    <x v="0"/>
    <x v="0"/>
    <x v="0"/>
    <s v="Women Knitting "/>
    <s v="CHEC FRC Event"/>
    <d v="2018-02-06T00:00:00"/>
    <s v="Tue"/>
    <x v="1"/>
    <x v="0"/>
    <d v="1899-12-30T11:00:00"/>
    <d v="1899-12-30T01:00:00"/>
    <s v="CHEC FRC "/>
    <s v="27412 Calle Arroyo"/>
    <s v="San Juan Capistrano "/>
    <s v="Catina Copete "/>
    <s v="Ethel Garcia/Catina Copete "/>
    <s v="Mission Hospital"/>
    <m/>
    <s v="Mission Hospital"/>
    <s v="Catina Copete "/>
    <s v="(949)234-1602"/>
    <n v="2"/>
    <n v="7"/>
    <x v="0"/>
    <m/>
  </r>
  <r>
    <x v="1"/>
    <x v="2"/>
    <x v="4"/>
    <x v="7"/>
    <s v="Diabetes Overview/ Diabetes Medications"/>
    <s v="MH Diabetes Series"/>
    <d v="2018-02-06T00:00:00"/>
    <s v="Tue"/>
    <x v="1"/>
    <x v="0"/>
    <d v="1899-12-30T17:00:00"/>
    <d v="1899-12-30T19:00:00"/>
    <s v="Mission Conference Center   Room A"/>
    <s v="26726 Crown Valley Pkwy"/>
    <s v="Mission Viejo"/>
    <s v="Jaime Bowley "/>
    <s v="Neil Tran - John Samimi "/>
    <m/>
    <m/>
    <s v="Mission Hospital "/>
    <s v="Jaime Bowley"/>
    <m/>
    <n v="30"/>
    <n v="30"/>
    <x v="1"/>
    <m/>
  </r>
  <r>
    <x v="0"/>
    <x v="4"/>
    <x v="6"/>
    <x v="8"/>
    <s v="OCHCA Building connections on Substance Use Prevent. teens "/>
    <s v="Series of Parenting classes on Substance Use Prevention in teens "/>
    <d v="2018-02-07T00:00:00"/>
    <s v="Wed"/>
    <x v="1"/>
    <x v="0"/>
    <d v="1899-12-30T08:30:00"/>
    <d v="1899-12-30T10:30:00"/>
    <s v="La Paz Intermediate School "/>
    <s v="25151 Pradera Dr."/>
    <s v="Mission Viejo "/>
    <s v="Catina Copete "/>
    <s v="Catina Copete "/>
    <s v="Mission Hospital"/>
    <m/>
    <s v="La Paz Intermediate School "/>
    <s v=" La Paz School Liaison "/>
    <m/>
    <n v="8"/>
    <n v="8"/>
    <x v="0"/>
    <m/>
  </r>
  <r>
    <x v="0"/>
    <x v="0"/>
    <x v="0"/>
    <x v="0"/>
    <s v="Women Knitting "/>
    <s v="SOC FRC Event"/>
    <d v="2018-02-07T00:00:00"/>
    <s v="Wed"/>
    <x v="1"/>
    <x v="0"/>
    <d v="1899-12-30T11:30:00"/>
    <d v="1899-12-30T13:00:00"/>
    <s v="SOC FRC "/>
    <s v="22481 Aspan St. "/>
    <s v="Lake Forest "/>
    <s v="Catina Copete "/>
    <s v="Catina Copete "/>
    <s v="Mission Hospital"/>
    <m/>
    <s v="Mission Hospital"/>
    <s v="Catina Copete "/>
    <s v="(949)234-1602"/>
    <n v="0"/>
    <n v="3"/>
    <x v="0"/>
    <m/>
  </r>
  <r>
    <x v="1"/>
    <x v="2"/>
    <x v="4"/>
    <x v="4"/>
    <m/>
    <s v="CPR Classes "/>
    <d v="2018-02-07T00:00:00"/>
    <s v="Wed"/>
    <x v="1"/>
    <x v="0"/>
    <d v="1899-12-30T17:30:00"/>
    <d v="1899-12-30T19:30:00"/>
    <s v="SOC FRC "/>
    <s v="22481 Aspan St. "/>
    <s v="Lake Forest "/>
    <s v="Catina Copete "/>
    <s v="Tony Zamudio "/>
    <s v="American Red Cross "/>
    <s v="949.241.6805"/>
    <s v="Mission Hospital "/>
    <s v="Catina Copete "/>
    <s v="(949)234-1602"/>
    <n v="5"/>
    <n v="5"/>
    <x v="0"/>
    <m/>
  </r>
  <r>
    <x v="1"/>
    <x v="2"/>
    <x v="4"/>
    <x v="6"/>
    <s v="My Plate and Re-Think Your Drink # 2 "/>
    <s v="SOC FRC Event"/>
    <d v="2018-02-08T00:00:00"/>
    <s v="Thu"/>
    <x v="1"/>
    <x v="0"/>
    <d v="1899-12-30T11:30:00"/>
    <d v="1899-12-30T13:00:00"/>
    <s v="SOC FRC "/>
    <s v="22481 Aspan St. "/>
    <s v="Lake Forest "/>
    <s v="Catina Copete "/>
    <s v="Gloria Peters "/>
    <s v="Mission Hospital"/>
    <m/>
    <s v="Mission Hospital"/>
    <s v="Catina Copete "/>
    <s v="(949)234-1602"/>
    <n v="0"/>
    <n v="5"/>
    <x v="0"/>
    <m/>
  </r>
  <r>
    <x v="0"/>
    <x v="0"/>
    <x v="0"/>
    <x v="0"/>
    <s v="Women Knitting "/>
    <s v="SOC FRC Event"/>
    <d v="2018-02-08T00:00:00"/>
    <s v="Thu"/>
    <x v="1"/>
    <x v="0"/>
    <d v="1899-12-30T11:30:00"/>
    <d v="1899-12-30T13:00:00"/>
    <s v="SOC FRC "/>
    <s v="22481 Aspan St. "/>
    <s v="Lake Forest "/>
    <s v="Catina Copete "/>
    <s v="Guadalupe Garcia/Catina Copete "/>
    <s v="Mission Hospital"/>
    <m/>
    <s v="Mission Hospital"/>
    <s v="Catina Copete "/>
    <s v="(949)234-1602"/>
    <n v="0"/>
    <n v="6"/>
    <x v="0"/>
    <m/>
  </r>
  <r>
    <x v="0"/>
    <x v="4"/>
    <x v="6"/>
    <x v="8"/>
    <s v="OCHCA Building connections on Substance Use Prevent. teens "/>
    <s v="Series of Parenting classes on Substance Use Prevention in teens "/>
    <d v="2018-02-08T00:00:00"/>
    <s v="Thu"/>
    <x v="1"/>
    <x v="0"/>
    <d v="1899-12-30T17:30:00"/>
    <d v="1899-12-30T19:30:00"/>
    <s v="SOC FRC "/>
    <s v="22481 Aspan St. "/>
    <s v="Lake Forest "/>
    <s v="Catina Copete "/>
    <s v="Catina Copete "/>
    <s v="Mission Hospital"/>
    <m/>
    <s v="Mission Hospital "/>
    <s v="Catina Copete "/>
    <s v="(949)234-1602"/>
    <n v="5"/>
    <n v="5"/>
    <x v="0"/>
    <m/>
  </r>
  <r>
    <x v="1"/>
    <x v="1"/>
    <x v="2"/>
    <x v="2"/>
    <s v="Accessing Health Care &amp; Social Service Benefits"/>
    <s v="Saddleback Family Resource Center  "/>
    <d v="2018-02-09T00:00:00"/>
    <s v="Fri"/>
    <x v="1"/>
    <x v="0"/>
    <d v="1899-12-30T14:00:00"/>
    <d v="1899-12-30T16:00:00"/>
    <s v="Saddleback Family Resource Center"/>
    <s v="25171 Moor Ave"/>
    <s v="Mission Viejo"/>
    <s v="Jaime Bowley"/>
    <s v="Jaime Bowley"/>
    <s v="Mission Hospital"/>
    <m/>
    <s v="Saddleback Family Resource Center"/>
    <s v="Ingrid Anderson"/>
    <m/>
    <n v="2"/>
    <n v="2"/>
    <x v="0"/>
    <m/>
  </r>
  <r>
    <x v="0"/>
    <x v="0"/>
    <x v="3"/>
    <x v="3"/>
    <s v="Know the Signs "/>
    <s v="Mission CB "/>
    <d v="2018-02-12T00:00:00"/>
    <s v="Mon"/>
    <x v="1"/>
    <x v="0"/>
    <d v="1899-12-30T17:30:00"/>
    <d v="1899-12-30T19:30:00"/>
    <s v="Mission Conference Center "/>
    <s v="26726 Crown Valley Pkwy "/>
    <s v="Mission Viejo"/>
    <s v="Catina Copete "/>
    <s v="Catina Copete "/>
    <s v="Mission Hospital "/>
    <m/>
    <s v="Mission Hospital "/>
    <s v="Catina Copete "/>
    <s v="(949)234-1602"/>
    <n v="8"/>
    <n v="8"/>
    <x v="0"/>
    <m/>
  </r>
  <r>
    <x v="0"/>
    <x v="0"/>
    <x v="0"/>
    <x v="0"/>
    <s v="Women Knitting "/>
    <s v="CHEC FRC Event"/>
    <d v="2018-02-13T00:00:00"/>
    <s v="Tue"/>
    <x v="1"/>
    <x v="0"/>
    <d v="1899-12-30T11:00:00"/>
    <d v="1899-12-30T01:00:00"/>
    <s v="CHEC FRC "/>
    <s v="27412 Calle Arroyo"/>
    <s v="San Juan Capistrano "/>
    <s v="Catina Copete "/>
    <s v="Catina Copete "/>
    <s v="Mission Hospital"/>
    <m/>
    <s v="Mission Hospital"/>
    <s v="Catina Copete "/>
    <s v="(949)234-1602"/>
    <n v="0"/>
    <n v="5"/>
    <x v="0"/>
    <m/>
  </r>
  <r>
    <x v="1"/>
    <x v="2"/>
    <x v="4"/>
    <x v="7"/>
    <s v="Eating Well with Diabetes"/>
    <s v="MH Diabetes Series"/>
    <d v="2018-02-13T00:00:00"/>
    <s v="Tue"/>
    <x v="1"/>
    <x v="0"/>
    <d v="1899-12-30T17:00:00"/>
    <d v="1899-12-30T18:30:00"/>
    <s v="Mission Conference Center   Room A"/>
    <s v="26726 Crown Valley Pkwy "/>
    <s v="Mission Viejo"/>
    <s v="Jaime Bowley"/>
    <s v="Janet Shannon"/>
    <m/>
    <m/>
    <s v="Mission Hospital "/>
    <s v="Jaime Bowley"/>
    <m/>
    <n v="28"/>
    <n v="28"/>
    <x v="1"/>
    <m/>
  </r>
  <r>
    <x v="0"/>
    <x v="4"/>
    <x v="6"/>
    <x v="8"/>
    <s v="OCHCA Building connections on Substance Use Prevent. teens "/>
    <s v="Series of Parenting classes on Substance Use Prevention in teens "/>
    <d v="2018-02-14T00:00:00"/>
    <s v="Wed"/>
    <x v="1"/>
    <x v="0"/>
    <d v="1899-12-30T08:30:00"/>
    <d v="1899-12-30T10:30:00"/>
    <s v="La Paz Intermediate School "/>
    <s v="25151 Pradera Dr."/>
    <s v="Mission Viejo "/>
    <s v="Catina Copete "/>
    <s v="Catina Copete "/>
    <s v="Mission Hospital"/>
    <m/>
    <s v="La Paz Intermediate School "/>
    <s v=" La Paz School Liaison "/>
    <m/>
    <n v="0"/>
    <n v="7"/>
    <x v="0"/>
    <m/>
  </r>
  <r>
    <x v="0"/>
    <x v="0"/>
    <x v="0"/>
    <x v="0"/>
    <s v="Women Knitting "/>
    <s v="SOC FRC Event"/>
    <d v="2018-02-14T00:00:00"/>
    <s v="Wed"/>
    <x v="1"/>
    <x v="0"/>
    <d v="1899-12-30T11:30:00"/>
    <d v="1899-12-30T13:00:00"/>
    <s v="SOC FRC "/>
    <s v="22481 Aspan St. "/>
    <s v="Lake Forest "/>
    <s v="Catina Copete "/>
    <s v="Guadalupe Garcia/Catina Copete "/>
    <s v="Mission Hospital"/>
    <m/>
    <s v="Mission Hospital"/>
    <s v="Catina Copete "/>
    <m/>
    <n v="0"/>
    <n v="4"/>
    <x v="0"/>
    <m/>
  </r>
  <r>
    <x v="0"/>
    <x v="0"/>
    <x v="0"/>
    <x v="0"/>
    <s v="Women Knitting "/>
    <s v="SOC FRC Event"/>
    <d v="2018-02-15T00:00:00"/>
    <s v="Thu"/>
    <x v="1"/>
    <x v="0"/>
    <d v="1899-12-30T11:30:00"/>
    <d v="1899-12-30T13:00:00"/>
    <s v="SOC FRC "/>
    <s v="22481 Aspan St. "/>
    <s v="Lake Forest "/>
    <s v="Catina Copete "/>
    <s v="Catina Copete "/>
    <s v="Mission Hospital"/>
    <m/>
    <s v="Mission Hospital"/>
    <s v="Catina Copete "/>
    <s v="(949)234-1602"/>
    <n v="1"/>
    <n v="8"/>
    <x v="0"/>
    <m/>
  </r>
  <r>
    <x v="0"/>
    <x v="4"/>
    <x v="6"/>
    <x v="8"/>
    <s v="OCHCA Building connections on Substance Use Prevent. teens "/>
    <s v="Series of Parenting classes on Substance Use Prevention in teens "/>
    <d v="2018-02-15T00:00:00"/>
    <s v="Thu"/>
    <x v="1"/>
    <x v="0"/>
    <d v="1899-12-30T17:30:00"/>
    <d v="1899-12-30T19:00:00"/>
    <s v="SOC FRC "/>
    <s v="22481 Aspan St. "/>
    <s v="Lake Forest "/>
    <s v="Catina Copete "/>
    <s v="Catina Copete "/>
    <s v="Mission Hospital"/>
    <m/>
    <s v="Mission Hospital "/>
    <s v="Catina Copete "/>
    <s v="(949)234-1602"/>
    <n v="0"/>
    <n v="3"/>
    <x v="0"/>
    <m/>
  </r>
  <r>
    <x v="1"/>
    <x v="2"/>
    <x v="7"/>
    <x v="9"/>
    <s v="Nutrition Education for Kids. "/>
    <s v="New Year's Health and Wellness Fair "/>
    <d v="2018-02-17T00:00:00"/>
    <s v="Sat"/>
    <x v="1"/>
    <x v="0"/>
    <d v="1899-12-30T10:00:00"/>
    <d v="1899-12-30T13:00:00"/>
    <s v="El Toro Park "/>
    <s v="Los Alisos Blvd/Muirlands "/>
    <s v="Lake Forest "/>
    <s v="Catina Copete "/>
    <s v="Catina Copete"/>
    <s v="Mission Hospital"/>
    <m/>
    <s v="Fit 2 be Kids"/>
    <s v="  Shae Gawlak."/>
    <m/>
    <n v="85"/>
    <n v="85"/>
    <x v="0"/>
    <m/>
  </r>
  <r>
    <x v="0"/>
    <x v="0"/>
    <x v="0"/>
    <x v="0"/>
    <s v="Women Knitting "/>
    <s v="SOC FRC Event"/>
    <d v="2018-02-20T00:00:00"/>
    <s v="Tue"/>
    <x v="1"/>
    <x v="0"/>
    <d v="1899-12-30T11:00:00"/>
    <d v="1899-12-30T01:00:00"/>
    <s v="CHEC FRC "/>
    <s v="27412 Calle Arroyo"/>
    <s v="San Juan Capistrano "/>
    <s v="Catina Copete "/>
    <s v="Catina Copete "/>
    <s v="Mission Hospital"/>
    <m/>
    <s v="Mission Hospital"/>
    <s v="Catina Copete "/>
    <s v="(949)234-1602"/>
    <n v="2"/>
    <n v="3"/>
    <x v="0"/>
    <m/>
  </r>
  <r>
    <x v="1"/>
    <x v="2"/>
    <x v="4"/>
    <x v="7"/>
    <s v="The Connection Between Diabetes and Sexual Function"/>
    <s v="MH Diabetes Series"/>
    <d v="2018-02-20T00:00:00"/>
    <s v="Tue"/>
    <x v="1"/>
    <x v="0"/>
    <d v="1899-12-30T18:00:00"/>
    <d v="1899-12-30T19:30:00"/>
    <s v="Mission Conference Center   Room A"/>
    <s v="26726 Crown Valley Pkwy"/>
    <s v="Mission Viejo"/>
    <s v="Jaime Bowley"/>
    <s v="Josh Randall MD"/>
    <m/>
    <m/>
    <s v="Mission Hospital "/>
    <s v="Jaime Bowley"/>
    <m/>
    <n v="10"/>
    <n v="10"/>
    <x v="1"/>
    <m/>
  </r>
  <r>
    <x v="0"/>
    <x v="4"/>
    <x v="6"/>
    <x v="8"/>
    <s v="Parenting classes "/>
    <s v="Series of Parenting classes on Substance Use Prevention in teens "/>
    <d v="2018-02-21T00:00:00"/>
    <s v="Wed"/>
    <x v="1"/>
    <x v="0"/>
    <d v="1899-12-30T08:30:00"/>
    <d v="1899-12-30T10:30:00"/>
    <s v="La Paz Intermediate School "/>
    <s v="25151 Pradera Dr."/>
    <s v="Mission Viejo "/>
    <s v="Catina Copete "/>
    <s v="Catina Copete "/>
    <s v="Mission Hospital"/>
    <m/>
    <s v="La Paz Intermediate School "/>
    <s v=" La Paz School Liaison "/>
    <m/>
    <n v="0"/>
    <n v="5"/>
    <x v="0"/>
    <m/>
  </r>
  <r>
    <x v="0"/>
    <x v="0"/>
    <x v="0"/>
    <x v="0"/>
    <s v="Women Knitting "/>
    <s v="SOC FRC Event"/>
    <d v="2018-02-21T00:00:00"/>
    <s v="Wed"/>
    <x v="1"/>
    <x v="0"/>
    <d v="1899-12-30T11:30:00"/>
    <d v="1899-12-30T13:00:00"/>
    <s v="SOC FRC "/>
    <s v="22481 Aspan St. "/>
    <s v="Lake Forest "/>
    <s v="Catina Copete "/>
    <s v="Guadalupe Garcia/Catina Copete "/>
    <s v="Mission Hospital"/>
    <m/>
    <s v="Mission Hospital"/>
    <s v="Catina Copete "/>
    <s v="(949)234-1602"/>
    <n v="1"/>
    <n v="3"/>
    <x v="0"/>
    <m/>
  </r>
  <r>
    <x v="0"/>
    <x v="0"/>
    <x v="0"/>
    <x v="0"/>
    <s v="Women Knitting "/>
    <s v="SOC FRC Event"/>
    <d v="2018-02-22T00:00:00"/>
    <s v="Thu"/>
    <x v="1"/>
    <x v="0"/>
    <d v="1899-12-30T11:30:00"/>
    <d v="1899-12-30T13:00:00"/>
    <s v="SOC FRC "/>
    <s v="22481 Aspan St. "/>
    <s v="Lake Forest "/>
    <s v="Catina Copete "/>
    <s v="Catina Copete "/>
    <s v="Mission Hospital"/>
    <m/>
    <s v="Mission Hospital"/>
    <s v="Catina Copete "/>
    <s v="(949)234-1602"/>
    <n v="6"/>
    <n v="9"/>
    <x v="0"/>
    <m/>
  </r>
  <r>
    <x v="0"/>
    <x v="4"/>
    <x v="6"/>
    <x v="8"/>
    <s v="OCHCA Building connections on Substance Use Prevent. teens "/>
    <s v="Series of Parenting classes on Substance Use Prevention in teens "/>
    <d v="2018-02-22T00:00:00"/>
    <s v="Thu"/>
    <x v="1"/>
    <x v="0"/>
    <d v="1899-12-30T17:30:00"/>
    <d v="1899-12-30T19:00:00"/>
    <s v="SOC FRC "/>
    <s v="22481 Aspan St. "/>
    <s v="Lake Forest "/>
    <s v="Catina Copete "/>
    <s v="Catina Copete "/>
    <s v="Mission Hospital"/>
    <m/>
    <s v="Mission Hospital "/>
    <s v="Catina Copete "/>
    <s v="(949)234-1602"/>
    <n v="0"/>
    <n v="2"/>
    <x v="0"/>
    <m/>
  </r>
  <r>
    <x v="1"/>
    <x v="1"/>
    <x v="2"/>
    <x v="2"/>
    <s v="Accessing Health Care &amp; Social Service Benefits"/>
    <s v="Saddleback Family Resource Center  "/>
    <d v="2018-02-23T00:00:00"/>
    <s v="Fri"/>
    <x v="1"/>
    <x v="0"/>
    <d v="1899-12-30T14:00:00"/>
    <d v="1899-12-30T16:00:00"/>
    <s v="Saddleback Family Resource Center"/>
    <s v="25171 Moor Ave"/>
    <s v="Mission Viejo"/>
    <s v="Jaime Bowley"/>
    <s v="Jaime Bowley"/>
    <s v="Mission Hospital"/>
    <m/>
    <s v="Saddleback Family Resource Center"/>
    <s v="Ingrid Anderson"/>
    <m/>
    <n v="2"/>
    <n v="2"/>
    <x v="0"/>
    <m/>
  </r>
  <r>
    <x v="0"/>
    <x v="0"/>
    <x v="0"/>
    <x v="0"/>
    <s v="Women Knitting "/>
    <s v="CHEC FRC Event"/>
    <d v="2018-02-27T00:00:00"/>
    <s v="Tue"/>
    <x v="1"/>
    <x v="0"/>
    <d v="1899-12-30T11:00:00"/>
    <d v="1899-12-30T01:00:00"/>
    <s v="CHEC FRC "/>
    <s v="27412 Calle Arroyo"/>
    <s v="San Juan Capistrano "/>
    <s v="Catina Copete "/>
    <s v="Ethel Garcia/Catina Copete "/>
    <s v="Mission Hospital"/>
    <m/>
    <s v="Mission Hospital"/>
    <s v="Catina Copete "/>
    <s v="(949)234-1602"/>
    <n v="2"/>
    <n v="8"/>
    <x v="0"/>
    <m/>
  </r>
  <r>
    <x v="1"/>
    <x v="2"/>
    <x v="4"/>
    <x v="7"/>
    <s v="Fitness with Diabetes"/>
    <s v="MH Diabetes Series"/>
    <d v="2018-02-27T00:00:00"/>
    <s v="Tue"/>
    <x v="1"/>
    <x v="0"/>
    <d v="1899-12-30T17:00:00"/>
    <d v="1899-12-30T18:30:00"/>
    <s v="Mission Conference Center   Room A"/>
    <s v="26726 Crown Valley Pkwy"/>
    <s v="Mission Viejo"/>
    <s v="Jaime Bowley "/>
    <s v="Elaine Gotro"/>
    <s v="Mission Hospital"/>
    <m/>
    <s v="Mission Hospital "/>
    <s v="Jaime Bowley"/>
    <m/>
    <n v="13"/>
    <n v="13"/>
    <x v="1"/>
    <m/>
  </r>
  <r>
    <x v="1"/>
    <x v="2"/>
    <x v="4"/>
    <x v="4"/>
    <m/>
    <s v="CPR Classes "/>
    <d v="2018-02-27T00:00:00"/>
    <s v="Tue"/>
    <x v="1"/>
    <x v="0"/>
    <d v="1899-12-30T17:30:00"/>
    <d v="1899-12-30T19:00:00"/>
    <s v="CHEC FRC "/>
    <s v="27412 Calle Arroyo"/>
    <s v="San Juan Capistrano "/>
    <s v="Catina Copete "/>
    <s v="Tony Zamudio "/>
    <s v="American Red Cross "/>
    <s v="949.241.6805"/>
    <s v="Mission Hospital "/>
    <s v="Catina Copete "/>
    <s v="(949)234-1602"/>
    <n v="2"/>
    <n v="2"/>
    <x v="0"/>
    <m/>
  </r>
  <r>
    <x v="0"/>
    <x v="4"/>
    <x v="6"/>
    <x v="8"/>
    <s v="OCHCA Building connections on Substance Use Prevent. teens "/>
    <s v="Series of Parenting classes on Substance Use Prevention in teens "/>
    <d v="2018-02-28T00:00:00"/>
    <s v="Wed"/>
    <x v="1"/>
    <x v="0"/>
    <d v="1899-12-30T08:30:00"/>
    <d v="1899-12-30T10:30:00"/>
    <s v="La Paz Intermediate School "/>
    <s v="25151 Pradera Dr."/>
    <s v="Mission Viejo "/>
    <s v="Catina Copete "/>
    <s v="Catina Copete "/>
    <s v="Mission Hospital"/>
    <m/>
    <s v="La Paz Intermediate School "/>
    <s v="Martha Hernandez"/>
    <s v="949-830-1720"/>
    <n v="0"/>
    <n v="4"/>
    <x v="0"/>
    <m/>
  </r>
  <r>
    <x v="0"/>
    <x v="0"/>
    <x v="0"/>
    <x v="0"/>
    <s v="Women Knitting "/>
    <s v="SOC FRC Event"/>
    <d v="2018-02-28T00:00:00"/>
    <s v="Wed"/>
    <x v="1"/>
    <x v="0"/>
    <d v="1899-12-30T11:30:00"/>
    <d v="1899-12-30T13:00:00"/>
    <s v="SOC FRC "/>
    <s v="22481 Aspan St. "/>
    <s v="Lake Forest "/>
    <s v="Catina Copete "/>
    <s v="Catina Copete "/>
    <s v="Mission Hospital"/>
    <m/>
    <s v="Mission Hospital"/>
    <s v="Catina Copete "/>
    <s v="(949)234-1602"/>
    <n v="0"/>
    <n v="3"/>
    <x v="0"/>
    <m/>
  </r>
  <r>
    <x v="1"/>
    <x v="2"/>
    <x v="4"/>
    <x v="4"/>
    <m/>
    <s v="SOC FRC Event"/>
    <d v="2018-03-07T00:00:00"/>
    <s v="Wed"/>
    <x v="2"/>
    <x v="0"/>
    <d v="1899-12-30T17:30:00"/>
    <d v="1899-12-30T19:30:00"/>
    <s v="SOC FRC "/>
    <s v="22481 Aspan St. "/>
    <s v="Lake Forest "/>
    <s v="Catina Copete "/>
    <s v="Tony Zamudio "/>
    <s v="American Red Cross "/>
    <s v="949.241.6805"/>
    <s v="Mission Hospital "/>
    <s v="Catina Copete "/>
    <s v="(949)234-1602"/>
    <n v="4"/>
    <n v="4"/>
    <x v="0"/>
    <m/>
  </r>
  <r>
    <x v="0"/>
    <x v="4"/>
    <x v="6"/>
    <x v="8"/>
    <s v="OCHCA Building connections on Substance Use Prevent. teens "/>
    <s v="Series of Parenting classes on Substance Use Prevention in teens "/>
    <d v="2018-03-14T00:00:00"/>
    <s v="Wed"/>
    <x v="2"/>
    <x v="0"/>
    <d v="1899-12-30T08:30:00"/>
    <d v="1899-12-30T10:30:00"/>
    <s v="La Paz Intermediate School "/>
    <s v="25151 Pradera Dr."/>
    <s v="Mission Viejo "/>
    <s v="Catina Copete "/>
    <s v="Catina Copete "/>
    <s v="Mission Hospital"/>
    <m/>
    <s v="La Paz Intermediate School "/>
    <s v="Martha Hernandez"/>
    <s v="949-830-1720"/>
    <n v="0"/>
    <n v="4"/>
    <x v="0"/>
    <m/>
  </r>
  <r>
    <x v="0"/>
    <x v="0"/>
    <x v="0"/>
    <x v="0"/>
    <s v="Women Knitting "/>
    <s v="CHEC FRC Event"/>
    <d v="2018-03-20T00:00:00"/>
    <s v="Tue"/>
    <x v="2"/>
    <x v="0"/>
    <d v="1899-12-30T11:00:00"/>
    <d v="1899-12-30T01:00:00"/>
    <s v="CHEC FRC "/>
    <s v="27412 Calle Arroyo"/>
    <s v="San Juan Capistrano "/>
    <s v="Catina Copete "/>
    <s v="Ethel Garcia/Catina Copete "/>
    <s v="Mission Hospital"/>
    <m/>
    <s v="Mission Hospital"/>
    <s v="Catina Copete "/>
    <s v="(949)234-1602"/>
    <n v="1"/>
    <n v="6"/>
    <x v="0"/>
    <m/>
  </r>
  <r>
    <x v="1"/>
    <x v="2"/>
    <x v="4"/>
    <x v="10"/>
    <s v="Skin Cancer Screening"/>
    <s v="MH Skin Cancer Screenings"/>
    <d v="2018-03-20T00:00:00"/>
    <s v="Tue"/>
    <x v="2"/>
    <x v="0"/>
    <d v="1899-12-30T18:00:00"/>
    <d v="1899-12-30T20:00:00"/>
    <s v="Mission Conference Center"/>
    <s v="26726 Crown Valley Pkwy"/>
    <s v="Mission Viejo "/>
    <s v="Jaime Bowley"/>
    <s v="Jaime Bowley"/>
    <s v="Mission Hospital"/>
    <m/>
    <s v="Mission Hospital "/>
    <s v="Jaime Bowley"/>
    <m/>
    <n v="73"/>
    <n v="73"/>
    <x v="1"/>
    <m/>
  </r>
  <r>
    <x v="0"/>
    <x v="4"/>
    <x v="6"/>
    <x v="8"/>
    <s v="OCHCA Building connections on Substance Use Prevent. teens "/>
    <s v="Series of Parenting classes on Substance Use Prevention in teens "/>
    <d v="2018-03-21T00:00:00"/>
    <s v="Wed"/>
    <x v="2"/>
    <x v="0"/>
    <d v="1899-12-30T08:30:00"/>
    <d v="1899-12-30T10:30:00"/>
    <s v="La Paz Intermediate School "/>
    <s v="25151 Pradera Dr."/>
    <s v="Mission Viejo "/>
    <s v="Catina Copete "/>
    <s v="Catina Copete "/>
    <s v="Mission Hospital"/>
    <m/>
    <s v="La Paz Intermediate School "/>
    <s v=" La Paz School Liaison "/>
    <m/>
    <n v="0"/>
    <n v="4"/>
    <x v="0"/>
    <m/>
  </r>
  <r>
    <x v="0"/>
    <x v="0"/>
    <x v="0"/>
    <x v="0"/>
    <s v="Women Knitting "/>
    <s v="SOC FRC Event"/>
    <d v="2018-03-21T00:00:00"/>
    <s v="Wed"/>
    <x v="2"/>
    <x v="0"/>
    <d v="1899-12-30T11:30:00"/>
    <d v="1899-12-30T13:00:00"/>
    <s v="SOC FRC "/>
    <s v="22481 Aspan St. "/>
    <s v="Lake Forest "/>
    <s v="Catina Copete "/>
    <s v="Guadalupe Garcia/Catina Copete "/>
    <s v="Mission Hospital"/>
    <m/>
    <s v="Mission Hospital"/>
    <s v="Catina Copete "/>
    <s v="(949)234-1602"/>
    <n v="0"/>
    <n v="5"/>
    <x v="0"/>
    <m/>
  </r>
  <r>
    <x v="0"/>
    <x v="4"/>
    <x v="6"/>
    <x v="3"/>
    <s v="Know the Signs "/>
    <s v="ELAC Meeting               "/>
    <d v="2018-03-22T00:00:00"/>
    <s v="Thu"/>
    <x v="2"/>
    <x v="0"/>
    <d v="1899-12-30T08:00:00"/>
    <d v="1899-12-30T10:00:00"/>
    <s v="Wood Canyon Elementary School "/>
    <m/>
    <s v="Aliso Viejo"/>
    <s v="Catina Copete "/>
    <s v="Catina Copete "/>
    <s v="Mission Hospital"/>
    <m/>
    <s v="Wood Canyon Elementary School "/>
    <s v="Carmen Ortega,Bilingual Community Liaison"/>
    <s v="949-661-0400"/>
    <n v="16"/>
    <n v="16"/>
    <x v="0"/>
    <m/>
  </r>
  <r>
    <x v="0"/>
    <x v="0"/>
    <x v="0"/>
    <x v="0"/>
    <s v="Women Knitting "/>
    <s v="SOC FRC Event"/>
    <d v="2018-03-22T00:00:00"/>
    <s v="Thu"/>
    <x v="2"/>
    <x v="0"/>
    <d v="1899-12-30T11:30:00"/>
    <d v="1899-12-30T13:00:00"/>
    <s v="SOC FRC "/>
    <s v="22481 Aspan St. "/>
    <s v="Lake Forest "/>
    <s v="Catina Copete "/>
    <s v="Catina Copete / Guadalupe "/>
    <s v="Mission Hospital"/>
    <m/>
    <s v="Mission Hospital"/>
    <s v="Catina Copete / Guadalupe "/>
    <s v="(949)234-1602"/>
    <n v="1"/>
    <n v="9"/>
    <x v="0"/>
    <m/>
  </r>
  <r>
    <x v="1"/>
    <x v="2"/>
    <x v="7"/>
    <x v="9"/>
    <m/>
    <s v="Marco Forster Resources Fair"/>
    <d v="2018-03-23T00:00:00"/>
    <s v="Fri"/>
    <x v="2"/>
    <x v="0"/>
    <d v="1899-12-30T16:00:00"/>
    <d v="1899-12-30T20:00:00"/>
    <s v="Marco Forster Middle School "/>
    <s v="25601 Camino del Avion"/>
    <s v="San Juan Capistrano "/>
    <s v="Catina Copete "/>
    <s v="Catina Copete "/>
    <s v="Mission Hospital"/>
    <m/>
    <s v="Marco Forster Middle School "/>
    <s v="Brenda Nahar  - PTA member "/>
    <s v="(949)234-1602"/>
    <n v="45"/>
    <n v="45"/>
    <x v="0"/>
    <m/>
  </r>
  <r>
    <x v="0"/>
    <x v="0"/>
    <x v="0"/>
    <x v="0"/>
    <s v="Women Knitting "/>
    <s v="SOC FRC Event"/>
    <d v="2018-03-27T00:00:00"/>
    <s v="Tue"/>
    <x v="2"/>
    <x v="0"/>
    <d v="1899-12-30T11:00:00"/>
    <d v="1899-12-30T01:00:00"/>
    <s v="CHEC FRC "/>
    <s v="27412 Calle Arroyo"/>
    <s v="San Juan Capistrano "/>
    <s v="Catina Copete "/>
    <s v="Ethel Garcia/Catina Copete "/>
    <s v="Mission Hospital"/>
    <m/>
    <s v="Mission Hospital"/>
    <s v="Catina Copete /Ethel "/>
    <s v="(949)234-1602"/>
    <n v="1"/>
    <n v="8"/>
    <x v="0"/>
    <m/>
  </r>
  <r>
    <x v="1"/>
    <x v="2"/>
    <x v="4"/>
    <x v="4"/>
    <m/>
    <s v="CPR Classes "/>
    <d v="2018-03-27T00:00:00"/>
    <s v="Tue"/>
    <x v="2"/>
    <x v="0"/>
    <d v="1899-12-30T17:30:00"/>
    <d v="1899-12-30T19:30:00"/>
    <s v="CHEC FRC "/>
    <s v="27412 Calle Arroyo"/>
    <s v="San Juan Capistrano "/>
    <s v="Catina Copete "/>
    <s v="Tony Zamudio "/>
    <s v="American Red Cross "/>
    <s v="949.241.6805"/>
    <s v="Mission Hospital "/>
    <s v="Catina Copete "/>
    <s v="(949)234-1602"/>
    <n v="5"/>
    <n v="5"/>
    <x v="0"/>
    <m/>
  </r>
  <r>
    <x v="1"/>
    <x v="2"/>
    <x v="7"/>
    <x v="9"/>
    <m/>
    <s v="Mission Basilica  "/>
    <d v="2018-03-27T00:00:00"/>
    <s v="Tue"/>
    <x v="2"/>
    <x v="0"/>
    <d v="1899-12-30T18:30:00"/>
    <d v="1899-12-30T21:00:00"/>
    <s v="Mission Basilica"/>
    <s v="31520 Camino Capistrano"/>
    <s v="San Juan Capistrano "/>
    <s v="Eduardo Moreno"/>
    <s v="Karla Trujillo, Eduardo Moreno"/>
    <s v="Mission Hospital "/>
    <m/>
    <s v="Mission Basilica"/>
    <s v="Christina Puga "/>
    <s v="949.234.13.56"/>
    <n v="130"/>
    <n v="130"/>
    <x v="0"/>
    <m/>
  </r>
  <r>
    <x v="0"/>
    <x v="4"/>
    <x v="6"/>
    <x v="8"/>
    <s v="OCHCA Building connections on Substance Use Prevent. teens "/>
    <s v="Series of Parenting classes on Substance Use Prevention in teens "/>
    <d v="2018-03-28T00:00:00"/>
    <s v="Wed"/>
    <x v="2"/>
    <x v="0"/>
    <d v="1899-12-30T08:30:00"/>
    <d v="1899-12-30T10:30:00"/>
    <s v="La Paz Intermediate School "/>
    <s v="25151 Pradera Dr."/>
    <s v="Mission Viejo "/>
    <s v="Catina Copete "/>
    <s v="Catina Copete "/>
    <s v="Mission Hospital"/>
    <m/>
    <s v="La Paz Intermediate School "/>
    <s v="Martha Hernandez"/>
    <s v="949-830-1720"/>
    <n v="0"/>
    <n v="6"/>
    <x v="0"/>
    <m/>
  </r>
  <r>
    <x v="0"/>
    <x v="0"/>
    <x v="0"/>
    <x v="0"/>
    <s v="Women Knitting "/>
    <s v="SOC FRC Event"/>
    <d v="2018-03-28T00:00:00"/>
    <s v="Wed"/>
    <x v="2"/>
    <x v="0"/>
    <d v="1899-12-30T11:30:00"/>
    <d v="1899-12-30T13:00:00"/>
    <s v="SOC FRC "/>
    <s v="22481 Aspan St. "/>
    <s v="Lake Forest "/>
    <s v="Catina Copete "/>
    <s v="Catina Copete "/>
    <s v="Mission Hospital"/>
    <m/>
    <s v="Mission Hospital"/>
    <s v="Catina Copete "/>
    <s v="(949)234-1602"/>
    <n v="0"/>
    <n v="7"/>
    <x v="0"/>
    <m/>
  </r>
  <r>
    <x v="0"/>
    <x v="0"/>
    <x v="0"/>
    <x v="0"/>
    <s v="Women Knitting "/>
    <s v="SOC FRC Event"/>
    <d v="2018-03-29T00:00:00"/>
    <s v="Thu"/>
    <x v="2"/>
    <x v="0"/>
    <d v="1899-12-30T11:30:00"/>
    <d v="1899-12-30T13:00:00"/>
    <s v="SOC FRC "/>
    <s v="22481 Aspan St. "/>
    <s v="Lake Forest "/>
    <s v="Catina Copete "/>
    <s v="Catina Copete / Guadalupe "/>
    <s v="Mission Hospital"/>
    <m/>
    <s v="Mission Hospital"/>
    <s v="Catina Copete "/>
    <s v="(949)234-1602"/>
    <n v="1"/>
    <n v="5"/>
    <x v="0"/>
    <m/>
  </r>
  <r>
    <x v="0"/>
    <x v="0"/>
    <x v="0"/>
    <x v="0"/>
    <s v="Women Knitting "/>
    <s v="CHEC FRC Event"/>
    <d v="2018-04-03T00:00:00"/>
    <s v="Tue"/>
    <x v="3"/>
    <x v="0"/>
    <d v="1899-12-30T11:00:00"/>
    <d v="1899-12-30T01:00:00"/>
    <s v="CHEC FRC "/>
    <s v="27412 Calle Arroyo"/>
    <s v="San Juan Capistrano "/>
    <s v="Catina Copete "/>
    <s v="Ethel Garcia/Catina Copete "/>
    <s v="Mission Hospital"/>
    <m/>
    <s v="Mission Hospital"/>
    <s v="Catina Copete "/>
    <s v="(949)234-1602"/>
    <n v="0"/>
    <n v="3"/>
    <x v="0"/>
    <m/>
  </r>
  <r>
    <x v="0"/>
    <x v="0"/>
    <x v="0"/>
    <x v="0"/>
    <s v="Women Knitting "/>
    <s v="SOC FRC Event"/>
    <d v="2018-04-04T00:00:00"/>
    <s v="Wed"/>
    <x v="3"/>
    <x v="0"/>
    <d v="1899-12-30T11:30:00"/>
    <d v="1899-12-30T13:00:00"/>
    <s v="SOC FRC "/>
    <s v="22481 Aspan St. "/>
    <s v="Lake Forest "/>
    <s v="Catina Copete "/>
    <s v="Guadalupe Garcia/Catina Copete "/>
    <s v="Mission Hospital"/>
    <m/>
    <s v="Mission Hospital"/>
    <s v="Catina Copete "/>
    <s v="(949)234-1602"/>
    <n v="2"/>
    <n v="7"/>
    <x v="0"/>
    <m/>
  </r>
  <r>
    <x v="1"/>
    <x v="2"/>
    <x v="4"/>
    <x v="4"/>
    <m/>
    <s v="CPR Classes "/>
    <d v="2018-04-04T00:00:00"/>
    <s v="Wed"/>
    <x v="3"/>
    <x v="0"/>
    <d v="1899-12-30T17:30:00"/>
    <d v="1899-12-30T19:30:00"/>
    <s v="SOC FRC "/>
    <s v="22481 Aspan St. "/>
    <s v="Lake Forest "/>
    <s v="Catina Copete "/>
    <s v="Tony Zamudio "/>
    <s v="American Red Cross "/>
    <s v="949.241.6805"/>
    <s v="Mission Hospital "/>
    <s v="Catina Copete "/>
    <s v="(949)234-1602"/>
    <n v="4"/>
    <n v="4"/>
    <x v="0"/>
    <m/>
  </r>
  <r>
    <x v="0"/>
    <x v="0"/>
    <x v="0"/>
    <x v="0"/>
    <s v="Women Knitting "/>
    <s v="SOC FRC Event"/>
    <d v="2018-04-05T00:00:00"/>
    <s v="Thu"/>
    <x v="3"/>
    <x v="0"/>
    <d v="1899-12-30T11:30:00"/>
    <d v="1899-12-30T13:00:00"/>
    <s v="SOC FRC "/>
    <s v="22481 Aspan St. "/>
    <s v="Lake Forest "/>
    <s v="Catina Copete "/>
    <s v="Catina Copete "/>
    <s v="Mission Hospital"/>
    <m/>
    <s v="Mission Hospital"/>
    <s v="Catina Copete "/>
    <s v="(949)234-1602"/>
    <n v="2"/>
    <n v="10"/>
    <x v="0"/>
    <m/>
  </r>
  <r>
    <x v="0"/>
    <x v="0"/>
    <x v="1"/>
    <x v="11"/>
    <s v="Mental Health Round Table"/>
    <s v="San Clemente Presbyterian Church"/>
    <d v="2018-04-07T00:00:00"/>
    <s v="Sat"/>
    <x v="3"/>
    <x v="1"/>
    <d v="1899-12-30T09:00:00"/>
    <d v="1899-12-30T12:00:00"/>
    <s v="San Clemente Presbyterian Church"/>
    <s v="119 N. Avenida de Estrella"/>
    <s v="San Clemente"/>
    <s v="Diana Linn"/>
    <s v="N/A"/>
    <s v="San Clemente Presbyterian"/>
    <m/>
    <s v="San Clemente Presbyterian"/>
    <s v="Sally Henry"/>
    <s v="949-492-6158"/>
    <n v="25"/>
    <n v="25"/>
    <x v="1"/>
    <s v="Marci Mednick also in attendance for substance use prevention"/>
  </r>
  <r>
    <x v="0"/>
    <x v="0"/>
    <x v="0"/>
    <x v="0"/>
    <s v="Women Knitting "/>
    <s v="CHEC FRC Event"/>
    <d v="2018-04-10T00:00:00"/>
    <s v="Tue"/>
    <x v="3"/>
    <x v="0"/>
    <d v="1899-12-30T11:00:00"/>
    <d v="1899-12-30T01:00:00"/>
    <s v="CHEC FRC "/>
    <s v="27412 Calle Arroyo"/>
    <s v="San Juan Capistrano "/>
    <s v="Catina Copete "/>
    <s v="Ethel Garcia/Catina Copete "/>
    <s v="Mission Hospital"/>
    <m/>
    <s v="Mission Hospital"/>
    <s v="Catina Copete "/>
    <s v="(949)234-1602"/>
    <n v="1"/>
    <n v="7"/>
    <x v="0"/>
    <m/>
  </r>
  <r>
    <x v="0"/>
    <x v="0"/>
    <x v="3"/>
    <x v="8"/>
    <s v="Taller para el imigrante - Como funciona el sistema escolar"/>
    <s v="ELAC Meeting               "/>
    <d v="2018-04-10T00:00:00"/>
    <s v="Tue"/>
    <x v="3"/>
    <x v="0"/>
    <d v="1899-12-30T17:00:00"/>
    <d v="1899-12-30T19:00:00"/>
    <s v="Mission Viejo High School "/>
    <s v="25025 Crisanta Dr."/>
    <s v="Mission Viejo"/>
    <s v="Catina Copete "/>
    <s v="Catina Copete "/>
    <s v="Mission Hospital"/>
    <m/>
    <s v="Mission Viejo High School "/>
    <s v="Maria Rodriguez - MVHS Liaison "/>
    <s v="714-398-7535"/>
    <n v="16"/>
    <n v="16"/>
    <x v="0"/>
    <m/>
  </r>
  <r>
    <x v="0"/>
    <x v="0"/>
    <x v="0"/>
    <x v="0"/>
    <s v="Women Knitting "/>
    <s v="SOC FRC Event"/>
    <d v="2018-04-11T00:00:00"/>
    <s v="Wed"/>
    <x v="3"/>
    <x v="0"/>
    <d v="1899-12-30T11:30:00"/>
    <d v="1899-12-30T13:00:00"/>
    <s v="SOC FRC "/>
    <s v="22481 Aspan St. "/>
    <s v="Lake Forest "/>
    <s v="Catina Copete "/>
    <s v="Catina Copete "/>
    <s v="Mission Hospital"/>
    <m/>
    <s v="Mission Hospital"/>
    <s v="Catina Copete "/>
    <s v="(949)234-1602"/>
    <n v="0"/>
    <n v="6"/>
    <x v="0"/>
    <m/>
  </r>
  <r>
    <x v="0"/>
    <x v="5"/>
    <x v="8"/>
    <x v="12"/>
    <s v="Mental Health Task Force"/>
    <s v="CUSD"/>
    <d v="2018-04-11T00:00:00"/>
    <s v="Wed"/>
    <x v="3"/>
    <x v="1"/>
    <d v="1899-12-30T14:00:00"/>
    <d v="1899-12-30T15:00:00"/>
    <s v="CUSD"/>
    <s v="33122 Valle Rd."/>
    <s v="San Juan Capistrano "/>
    <s v="Diana Linn"/>
    <s v="N/A"/>
    <s v="CUSD"/>
    <m/>
    <s v="CUSD"/>
    <s v="Wendy Pospichal"/>
    <s v="949-234-9260 "/>
    <n v="18"/>
    <n v="18"/>
    <x v="1"/>
    <s v="Marci Mednick also present for substance use prevention"/>
  </r>
  <r>
    <x v="0"/>
    <x v="0"/>
    <x v="0"/>
    <x v="0"/>
    <s v="Women Knitting "/>
    <s v="SOC FRC Event"/>
    <d v="2018-04-12T00:00:00"/>
    <s v="Thu"/>
    <x v="3"/>
    <x v="0"/>
    <d v="1899-12-30T11:30:00"/>
    <d v="1899-12-30T13:00:00"/>
    <s v="SOC FRC "/>
    <s v="22481 Aspan St. "/>
    <s v="Lake Forest "/>
    <s v="Catina Copete "/>
    <s v="Catina Copete "/>
    <s v="Mission Hospital"/>
    <m/>
    <s v="Mission Hospital"/>
    <s v="Catina Copete "/>
    <s v="(949)234-1602"/>
    <n v="1"/>
    <n v="7"/>
    <x v="0"/>
    <m/>
  </r>
  <r>
    <x v="0"/>
    <x v="4"/>
    <x v="6"/>
    <x v="13"/>
    <s v="Opiate Drug Epidemic 2018"/>
    <s v="Laguna Hills Community Center"/>
    <d v="2018-04-12T00:00:00"/>
    <s v="Thu"/>
    <x v="3"/>
    <x v="1"/>
    <d v="1899-12-30T18:00:00"/>
    <d v="1899-12-30T20:00:00"/>
    <s v="Laguna Hills Community Center"/>
    <s v="25555 Alicia Parkway"/>
    <s v="Laguna Hills"/>
    <s v="Diana Linn"/>
    <s v="OC Sheriff's Dept."/>
    <s v="OC Sheriff's Dept."/>
    <m/>
    <s v="Supervisor Lisa Bartlett"/>
    <m/>
    <m/>
    <n v="25"/>
    <n v="25"/>
    <x v="1"/>
    <s v="Marci Mednick also present for substance use prevention. More impressions than encounters."/>
  </r>
  <r>
    <x v="3"/>
    <x v="6"/>
    <x v="9"/>
    <x v="14"/>
    <m/>
    <s v="Mission Basilica Immigration Ministry"/>
    <d v="2018-04-15T00:00:00"/>
    <s v="Sun"/>
    <x v="3"/>
    <x v="0"/>
    <d v="1899-12-30T14:00:00"/>
    <d v="1899-12-30T17:00:00"/>
    <s v="Mission Basilica"/>
    <s v="31520 Camino Capistrano"/>
    <s v="San Juan Capistrano "/>
    <s v="Eduardo Moreno"/>
    <s v="Eduardo Moreno"/>
    <s v="Mission Hospital "/>
    <m/>
    <s v="Mission Basilica"/>
    <s v="Richard Santoni"/>
    <s v="949.701.1988"/>
    <n v="14"/>
    <n v="14"/>
    <x v="0"/>
    <m/>
  </r>
  <r>
    <x v="0"/>
    <x v="0"/>
    <x v="0"/>
    <x v="0"/>
    <s v="Women Knitting "/>
    <s v="CHEC FRC Event"/>
    <d v="2018-04-17T00:00:00"/>
    <s v="Tue"/>
    <x v="3"/>
    <x v="0"/>
    <d v="1899-12-30T11:00:00"/>
    <d v="1899-12-30T01:00:00"/>
    <s v="CHEC FRC "/>
    <s v="27412 Calle Arroyo"/>
    <s v="San Juan Capistrano "/>
    <s v="Catina Copete "/>
    <s v="Ethel Garcia/Catina Copete "/>
    <s v="Mission Hospital"/>
    <m/>
    <s v="Mission Hospital"/>
    <s v="Catina Copete "/>
    <s v="(949)234-1602"/>
    <n v="0"/>
    <n v="4"/>
    <x v="0"/>
    <m/>
  </r>
  <r>
    <x v="0"/>
    <x v="0"/>
    <x v="0"/>
    <x v="0"/>
    <s v="Women Knitting "/>
    <s v="SOC FRC Event"/>
    <d v="2018-04-18T00:00:00"/>
    <s v="Wed"/>
    <x v="3"/>
    <x v="0"/>
    <d v="1899-12-30T11:30:00"/>
    <d v="1899-12-30T13:00:00"/>
    <s v="SOC FRC "/>
    <s v="22481 Aspan St. "/>
    <s v="Lake Forest "/>
    <s v="Catina Copete "/>
    <s v="Guadalupe Garcia "/>
    <s v="Mission Hospital"/>
    <m/>
    <s v="Mission Hospital"/>
    <s v="Catina Copete "/>
    <s v="(949)234-1602"/>
    <n v="1"/>
    <n v="9"/>
    <x v="0"/>
    <m/>
  </r>
  <r>
    <x v="0"/>
    <x v="0"/>
    <x v="0"/>
    <x v="0"/>
    <s v="Women Knitting "/>
    <s v="SOC FRC Event"/>
    <d v="2018-04-19T00:00:00"/>
    <s v="Thu"/>
    <x v="3"/>
    <x v="0"/>
    <d v="1899-12-30T11:30:00"/>
    <d v="1899-12-30T13:00:00"/>
    <s v="SOC FRC "/>
    <s v="22481 Aspan St. "/>
    <s v="Lake Forest "/>
    <s v="Catina Copete "/>
    <s v="Catina Copete "/>
    <s v="Mission Hospital"/>
    <m/>
    <s v="Mission Hospital"/>
    <s v="Catina Copete "/>
    <s v="(949)234-1602"/>
    <n v="0"/>
    <n v="7"/>
    <x v="0"/>
    <m/>
  </r>
  <r>
    <x v="0"/>
    <x v="0"/>
    <x v="1"/>
    <x v="15"/>
    <m/>
    <s v="Linda Vista Elementary School: Spring Carnival "/>
    <d v="2018-04-21T00:00:00"/>
    <s v="Sat"/>
    <x v="3"/>
    <x v="1"/>
    <d v="1899-12-30T15:00:00"/>
    <d v="1899-12-30T19:00:00"/>
    <s v="Linda Vista Elementary School"/>
    <s v="25222 Pericia Dr"/>
    <s v="Mission Viejo"/>
    <s v="Diana Linn"/>
    <s v="N/A"/>
    <s v="Linda Vista Elementary School"/>
    <m/>
    <s v="Linda Vista Elementary School"/>
    <s v="Joan"/>
    <m/>
    <n v="25"/>
    <n v="25"/>
    <x v="1"/>
    <s v="More impressions than encounters."/>
  </r>
  <r>
    <x v="0"/>
    <x v="0"/>
    <x v="1"/>
    <x v="15"/>
    <m/>
    <s v="Irvine Valley College: Sexual Awareness Event"/>
    <d v="2018-04-24T00:00:00"/>
    <s v="Tue"/>
    <x v="3"/>
    <x v="1"/>
    <d v="1899-12-30T09:00:00"/>
    <d v="1899-12-30T15:00:00"/>
    <s v="Irvine Valley College"/>
    <m/>
    <s v="Irvine"/>
    <s v="Ana Fernandez / Diana Linn"/>
    <s v="N/A"/>
    <s v="Irvine Valley College"/>
    <m/>
    <s v="Irvine Valley College"/>
    <s v="Stacy Lavino, MFT"/>
    <s v="(949) 451-5221"/>
    <n v="40"/>
    <n v="40"/>
    <x v="1"/>
    <s v="More impressions than encounters.  Karla Trujillo and SOC intern in attendance."/>
  </r>
  <r>
    <x v="0"/>
    <x v="0"/>
    <x v="0"/>
    <x v="0"/>
    <s v="Women Knitting "/>
    <s v="CHEC FRC Event"/>
    <d v="2018-04-24T00:00:00"/>
    <s v="Tue"/>
    <x v="3"/>
    <x v="0"/>
    <d v="1899-12-30T11:00:00"/>
    <d v="1899-12-30T01:00:00"/>
    <s v="CHEC FRC "/>
    <s v="27412 Calle Arroyo"/>
    <s v="San Juan Capistrano "/>
    <s v="Catina Copete "/>
    <s v="Ethel Garcia/Catina Copete "/>
    <s v="Mission Hospital"/>
    <m/>
    <s v="Mission Hospital"/>
    <s v="Catina Copete "/>
    <s v="(949)234-1602"/>
    <n v="0"/>
    <n v="4"/>
    <x v="0"/>
    <m/>
  </r>
  <r>
    <x v="1"/>
    <x v="2"/>
    <x v="4"/>
    <x v="4"/>
    <m/>
    <s v="CPR Classes "/>
    <d v="2018-04-24T00:00:00"/>
    <s v="Tue"/>
    <x v="3"/>
    <x v="0"/>
    <d v="1899-12-30T17:30:00"/>
    <d v="1899-12-30T19:30:00"/>
    <s v="CHEC FRC "/>
    <s v="27412 Calle Arroyo"/>
    <s v="San Juan Capistrano "/>
    <s v="Catina Copete "/>
    <s v="Tony Zamudio "/>
    <s v="American Red Cross "/>
    <s v="949.241.6805"/>
    <s v="Mission Hospital "/>
    <s v="Catina Copete "/>
    <s v="(949)234-1602"/>
    <n v="4"/>
    <n v="4"/>
    <x v="0"/>
    <m/>
  </r>
  <r>
    <x v="0"/>
    <x v="0"/>
    <x v="0"/>
    <x v="0"/>
    <s v="Women Knitting "/>
    <s v="SOC FRC Event"/>
    <d v="2018-04-25T00:00:00"/>
    <s v="Wed"/>
    <x v="3"/>
    <x v="0"/>
    <d v="1899-12-30T11:30:00"/>
    <d v="1899-12-30T13:00:00"/>
    <s v="SOC FRC "/>
    <s v="22481 Aspan St. "/>
    <s v="Lake Forest "/>
    <s v="Catina Copete "/>
    <s v="Guadalupe Garcia "/>
    <s v="Mission Hospital"/>
    <m/>
    <s v="Mission Hospital"/>
    <s v="Catina Copete "/>
    <s v="(949)234-1602"/>
    <n v="2"/>
    <n v="9"/>
    <x v="0"/>
    <m/>
  </r>
  <r>
    <x v="3"/>
    <x v="6"/>
    <x v="9"/>
    <x v="16"/>
    <s v="Know Your Rights &amp; Health Care"/>
    <m/>
    <d v="2018-04-25T00:00:00"/>
    <s v="Wed"/>
    <x v="3"/>
    <x v="0"/>
    <d v="1899-12-30T18:00:00"/>
    <d v="1899-12-30T20:00:00"/>
    <s v="SOC FRC "/>
    <s v="22481 Aspan St. "/>
    <s v="Lake Forest "/>
    <s v="Eduardo Moreno"/>
    <s v="Aaron Reyes"/>
    <s v="CHI OC"/>
    <m/>
    <s v="CHI OC"/>
    <s v="Aaron Reyes"/>
    <s v="714.619.40.47"/>
    <n v="35"/>
    <n v="35"/>
    <x v="0"/>
    <m/>
  </r>
  <r>
    <x v="0"/>
    <x v="0"/>
    <x v="0"/>
    <x v="0"/>
    <s v="Women Knitting "/>
    <s v="SOC FRC Event"/>
    <d v="2018-04-26T00:00:00"/>
    <s v="Thu"/>
    <x v="3"/>
    <x v="0"/>
    <d v="1899-12-30T11:30:00"/>
    <d v="1899-12-30T13:00:00"/>
    <s v="SOC FRC "/>
    <s v="22481 Aspan St. "/>
    <s v="Lake Forest "/>
    <s v="Catina Copete "/>
    <s v="Catina Copete "/>
    <s v="Mission Hospital"/>
    <m/>
    <s v="Mission Hospital"/>
    <s v="Catina Copete "/>
    <s v="(949)234-1602"/>
    <n v="0"/>
    <n v="9"/>
    <x v="0"/>
    <m/>
  </r>
  <r>
    <x v="1"/>
    <x v="2"/>
    <x v="7"/>
    <x v="9"/>
    <m/>
    <s v="Dia del Niño / Child Fair "/>
    <d v="2018-04-28T00:00:00"/>
    <s v="Sat"/>
    <x v="3"/>
    <x v="0"/>
    <d v="1899-12-30T10:00:00"/>
    <d v="1899-12-30T15:00:00"/>
    <s v="Stonefield Park "/>
    <s v="La Zanja/Camino Capistrano"/>
    <s v="San Juan Capistrano "/>
    <s v="Catina Copete "/>
    <s v="Catina Copete"/>
    <s v="Mission Hospital "/>
    <m/>
    <s v="Unidos "/>
    <s v="CEO "/>
    <m/>
    <n v="172"/>
    <n v="172"/>
    <x v="0"/>
    <m/>
  </r>
  <r>
    <x v="0"/>
    <x v="0"/>
    <x v="1"/>
    <x v="17"/>
    <s v="Building Emotional Resilience"/>
    <s v="Aliso Niguel High School"/>
    <d v="2018-04-30T00:00:00"/>
    <s v="Mon"/>
    <x v="3"/>
    <x v="1"/>
    <d v="1899-12-30T18:30:00"/>
    <d v="1899-12-30T20:30:00"/>
    <s v="Aliso Niguel High School"/>
    <m/>
    <s v="Aliso Niguel"/>
    <s v="Diana Linn"/>
    <s v="N/A"/>
    <s v="Aliso Niguel High School"/>
    <m/>
    <s v="Aliso Niguel High School"/>
    <s v="Megan"/>
    <s v="310-990-6494 "/>
    <n v="100"/>
    <n v="100"/>
    <x v="1"/>
    <m/>
  </r>
  <r>
    <x v="0"/>
    <x v="0"/>
    <x v="0"/>
    <x v="0"/>
    <s v="Women Knitting "/>
    <s v="CHEC FRC Event"/>
    <d v="2018-05-01T00:00:00"/>
    <s v="Tue"/>
    <x v="4"/>
    <x v="0"/>
    <d v="1899-12-30T11:00:00"/>
    <d v="1899-12-30T01:00:00"/>
    <s v="CHEC FRC "/>
    <s v="27412 Calle Arroyo"/>
    <s v="San Juan Capistrano "/>
    <s v="Catina Copete "/>
    <s v="Ethel Garcia/Catina Copete "/>
    <s v="Mission Hospital"/>
    <m/>
    <s v="Mission Hospital"/>
    <s v="Catina Copete "/>
    <s v="(949)234-1602"/>
    <n v="1"/>
    <n v="6"/>
    <x v="0"/>
    <m/>
  </r>
  <r>
    <x v="0"/>
    <x v="0"/>
    <x v="0"/>
    <x v="0"/>
    <s v="Women Knitting "/>
    <s v="SOC FRC Event"/>
    <d v="2018-05-02T00:00:00"/>
    <s v="Wed"/>
    <x v="4"/>
    <x v="0"/>
    <d v="1899-12-30T11:30:00"/>
    <d v="1899-12-30T13:00:00"/>
    <s v="SOC FRC "/>
    <s v="22481 Aspan St. "/>
    <s v="Lake Forest "/>
    <s v="Catina Copete "/>
    <s v="Guadalupe Garcia "/>
    <s v="Mission Hospital"/>
    <m/>
    <s v="Mission Hospital"/>
    <s v="Catina Copete "/>
    <s v="(949)234-1602"/>
    <n v="0"/>
    <n v="3"/>
    <x v="0"/>
    <m/>
  </r>
  <r>
    <x v="1"/>
    <x v="2"/>
    <x v="4"/>
    <x v="4"/>
    <m/>
    <s v="SOC FRC Event"/>
    <d v="2018-05-02T00:00:00"/>
    <s v="Wed"/>
    <x v="4"/>
    <x v="0"/>
    <d v="1899-12-30T17:30:00"/>
    <d v="1899-12-30T19:30:00"/>
    <s v="SOC FRC "/>
    <s v="22481 Aspan St. "/>
    <s v="Lake Forest "/>
    <s v="Catina Copete "/>
    <s v="Tony Zamudio "/>
    <s v="American Red Cross "/>
    <s v="949.241.6805"/>
    <s v="Mission Hospital "/>
    <s v="Catina Copete "/>
    <s v="(949)234-1602"/>
    <n v="0"/>
    <n v="0"/>
    <x v="0"/>
    <m/>
  </r>
  <r>
    <x v="0"/>
    <x v="0"/>
    <x v="0"/>
    <x v="0"/>
    <s v="Women Knitting "/>
    <s v="SOC FRC Event"/>
    <d v="2018-05-03T00:00:00"/>
    <s v="Thu"/>
    <x v="4"/>
    <x v="0"/>
    <d v="1899-12-30T11:30:00"/>
    <d v="1899-12-30T13:00:00"/>
    <s v="SOC FRC "/>
    <s v="22481 Aspan St. "/>
    <s v="Lake Forest "/>
    <s v="Catina Copete "/>
    <s v="Catina Copete "/>
    <s v="Mission Hospital"/>
    <m/>
    <s v="Mission Hospital"/>
    <s v="Catina Copete "/>
    <s v="(949)234-1602"/>
    <n v="0"/>
    <n v="5"/>
    <x v="0"/>
    <m/>
  </r>
  <r>
    <x v="1"/>
    <x v="2"/>
    <x v="4"/>
    <x v="6"/>
    <s v="Series of Nutrition and Phycal Activity Classes - UCCE "/>
    <s v="SOC FRC Event"/>
    <d v="2018-05-04T00:00:00"/>
    <s v="Fri"/>
    <x v="4"/>
    <x v="0"/>
    <d v="1899-12-30T11:00:00"/>
    <d v="1899-12-30T12:30:00"/>
    <s v="SOC FRC "/>
    <s v="22481 Aspan St. "/>
    <s v="Lake Forest "/>
    <s v="Catina Copete "/>
    <s v="Guadalupe Cabrera "/>
    <s v="UC Cooperative Extension"/>
    <m/>
    <s v="Mission Hospital "/>
    <s v="Catina Copete "/>
    <s v="(949)234-1602"/>
    <n v="29"/>
    <n v="29"/>
    <x v="0"/>
    <m/>
  </r>
  <r>
    <x v="3"/>
    <x v="6"/>
    <x v="10"/>
    <x v="18"/>
    <s v="Accessing Health Care &amp; Social Service Benefits"/>
    <s v="Orange County Health Access and Enrollment Task Force"/>
    <d v="2018-05-08T00:00:00"/>
    <s v="Tue"/>
    <x v="4"/>
    <x v="0"/>
    <d v="1899-12-30T10:00:00"/>
    <d v="1899-12-30T12:00:00"/>
    <s v="SOC FRC "/>
    <s v="22481 Aspan St. "/>
    <s v="Lake Forest "/>
    <s v="Eduardo Moreno"/>
    <s v="Joe Alvarez"/>
    <s v="CHI OC"/>
    <m/>
    <s v="CHI OC"/>
    <s v="Joe Alvarez"/>
    <s v="714.619.4050 "/>
    <n v="25"/>
    <n v="25"/>
    <x v="1"/>
    <m/>
  </r>
  <r>
    <x v="0"/>
    <x v="0"/>
    <x v="0"/>
    <x v="0"/>
    <s v="Women Knitting "/>
    <s v="CHEC FRC Event"/>
    <d v="2018-05-08T00:00:00"/>
    <s v="Tue"/>
    <x v="4"/>
    <x v="0"/>
    <d v="1899-12-30T11:00:00"/>
    <d v="1899-12-30T01:00:00"/>
    <s v="CHEC FRC "/>
    <s v="27412 Calle Arroyo"/>
    <s v="San Juan Capistrano "/>
    <s v="Catina Copete "/>
    <s v="Ethel Garcia/Catina Copete "/>
    <s v="Mission Hospital"/>
    <m/>
    <s v="Mission Hospital"/>
    <s v="Catina Copete "/>
    <s v="(949)234-1602"/>
    <n v="0"/>
    <n v="4"/>
    <x v="0"/>
    <m/>
  </r>
  <r>
    <x v="1"/>
    <x v="2"/>
    <x v="7"/>
    <x v="19"/>
    <m/>
    <s v="La Paz Intermediate School "/>
    <d v="2018-05-09T00:00:00"/>
    <s v="Wed"/>
    <x v="4"/>
    <x v="2"/>
    <d v="1899-12-30T09:00:00"/>
    <d v="1899-12-30T22:00:00"/>
    <s v="La Paz Intermediate School "/>
    <s v="25151 Pradera Dr."/>
    <s v="Mission Viejo"/>
    <s v="Catina Copete "/>
    <s v="Catina Copete "/>
    <s v="Mission Hospital"/>
    <m/>
    <s v="La Paz Intermediate School "/>
    <s v="Martha Hernandez"/>
    <s v="949-830-1720"/>
    <n v="5"/>
    <n v="5"/>
    <x v="0"/>
    <m/>
  </r>
  <r>
    <x v="0"/>
    <x v="0"/>
    <x v="0"/>
    <x v="0"/>
    <s v="Women Knitting "/>
    <s v="SOC FRC Event"/>
    <d v="2018-05-09T00:00:00"/>
    <s v="Wed"/>
    <x v="4"/>
    <x v="0"/>
    <d v="1899-12-30T11:30:00"/>
    <d v="1899-12-30T13:00:00"/>
    <s v="SOC FRC "/>
    <s v="22481 Aspan St. "/>
    <s v="Lake Forest "/>
    <s v="Catina Copete "/>
    <s v="Guadalupe Garcia "/>
    <s v="Mission Hospital"/>
    <m/>
    <s v="Mission Hospital"/>
    <s v="Catina Copete "/>
    <s v="(949)234-1602"/>
    <n v="0"/>
    <n v="3"/>
    <x v="0"/>
    <m/>
  </r>
  <r>
    <x v="0"/>
    <x v="0"/>
    <x v="0"/>
    <x v="0"/>
    <s v="Women Knitting "/>
    <s v="SOC FRC Event"/>
    <d v="2018-05-10T00:00:00"/>
    <s v="Thu"/>
    <x v="4"/>
    <x v="0"/>
    <d v="1899-12-30T11:30:00"/>
    <d v="1899-12-30T13:00:00"/>
    <s v="SOC FRC "/>
    <s v="22481 Aspan St. "/>
    <s v="Lake Forest "/>
    <s v="Catina Copete "/>
    <s v="Catina Copete "/>
    <s v="Mission Hospital"/>
    <m/>
    <s v="Mission Hospital"/>
    <s v="Catina Copete "/>
    <s v="(949)234-1602"/>
    <n v="2"/>
    <n v="11"/>
    <x v="0"/>
    <m/>
  </r>
  <r>
    <x v="1"/>
    <x v="2"/>
    <x v="4"/>
    <x v="6"/>
    <s v="Series of Nutrition and Phycal Activity Classes - UCCE "/>
    <s v="SOC FRC Event"/>
    <d v="2018-05-11T00:00:00"/>
    <s v="Fri"/>
    <x v="4"/>
    <x v="0"/>
    <d v="1899-12-30T11:00:00"/>
    <d v="1899-12-30T12:30:00"/>
    <s v="SOC FRC "/>
    <s v="22481 Aspan St. "/>
    <s v="Lake Forest "/>
    <s v="Catina Copete "/>
    <s v="Guadalupe Cabrera "/>
    <s v="UC Cooperative Extension"/>
    <m/>
    <s v="Mission Hospital "/>
    <s v="Catina Copete "/>
    <s v="(949)234-1602"/>
    <n v="2"/>
    <n v="28"/>
    <x v="0"/>
    <m/>
  </r>
  <r>
    <x v="1"/>
    <x v="1"/>
    <x v="2"/>
    <x v="2"/>
    <s v="Accessing Health Care &amp; Social Service Benefits"/>
    <s v="Saddleback Family Resource Center  "/>
    <d v="2018-05-11T00:00:00"/>
    <s v="Fri"/>
    <x v="4"/>
    <x v="0"/>
    <d v="1899-12-30T14:00:00"/>
    <d v="1899-12-30T16:00:00"/>
    <s v="Saddleback Family Resource Center"/>
    <s v="25171 Moor Ave"/>
    <s v="Mission Viejo"/>
    <s v="Jaime Bowley"/>
    <s v="Jaime Bowley"/>
    <s v="Mission Hospital"/>
    <m/>
    <s v="Saddleback Family Resource Center"/>
    <s v="Ingrid Anderson"/>
    <m/>
    <n v="4"/>
    <n v="4"/>
    <x v="0"/>
    <m/>
  </r>
  <r>
    <x v="1"/>
    <x v="2"/>
    <x v="4"/>
    <x v="4"/>
    <m/>
    <s v="Mission CB "/>
    <d v="2018-05-11T00:00:00"/>
    <s v="Fri"/>
    <x v="4"/>
    <x v="0"/>
    <d v="1899-12-30T17:30:00"/>
    <d v="1899-12-30T19:30:00"/>
    <s v="Mission Conference Center   Cl 1 "/>
    <s v="26726 Crown Valley Pkwy "/>
    <s v="Mission Viejo"/>
    <s v="Catina Copete "/>
    <s v="Tony Zamudio "/>
    <s v="American Red Cross "/>
    <s v="949.241.6805"/>
    <s v="Mission Hospital "/>
    <s v="Catina Copete "/>
    <s v="(949)234-1602"/>
    <n v="6"/>
    <n v="6"/>
    <x v="1"/>
    <m/>
  </r>
  <r>
    <x v="1"/>
    <x v="7"/>
    <x v="0"/>
    <x v="20"/>
    <s v="Mmother's day celebration workshops and wellness activities "/>
    <s v="CHEC FRC Event"/>
    <d v="2018-05-12T00:00:00"/>
    <s v="Sat"/>
    <x v="4"/>
    <x v="0"/>
    <d v="1899-12-30T10:00:00"/>
    <d v="1899-12-30T12:00:00"/>
    <s v="CHEC FRC "/>
    <s v="27412 Calle Arroyo"/>
    <s v="San Juan Capistrano "/>
    <s v="Reylena "/>
    <s v="Michelle/Catina"/>
    <s v="Michelle/others"/>
    <m/>
    <s v="CHEC FRC"/>
    <s v="Reylena"/>
    <m/>
    <n v="8"/>
    <n v="8"/>
    <x v="0"/>
    <m/>
  </r>
  <r>
    <x v="0"/>
    <x v="0"/>
    <x v="0"/>
    <x v="0"/>
    <s v="Women Knitting "/>
    <s v="CHEC FRC Event"/>
    <d v="2018-05-15T00:00:00"/>
    <s v="Tue"/>
    <x v="4"/>
    <x v="0"/>
    <d v="1899-12-30T11:00:00"/>
    <d v="1899-12-30T01:00:00"/>
    <s v="CHEC FRC "/>
    <s v="27412 Calle Arroyo"/>
    <s v="San Juan Capistrano "/>
    <s v="Catina Copete "/>
    <s v="Ethel Garcia/Catina Copete "/>
    <s v="Mission Hospital"/>
    <m/>
    <s v="Mission Hospital"/>
    <s v="Catina Copete "/>
    <s v="(949)234-1602"/>
    <n v="1"/>
    <n v="9"/>
    <x v="0"/>
    <m/>
  </r>
  <r>
    <x v="1"/>
    <x v="2"/>
    <x v="7"/>
    <x v="19"/>
    <m/>
    <s v="San Juan Capistrano Collaborative meeting "/>
    <d v="2018-05-15T00:00:00"/>
    <s v="Tue"/>
    <x v="4"/>
    <x v="0"/>
    <d v="1899-12-30T15:00:00"/>
    <d v="1899-12-30T16:00:00"/>
    <s v="San Juan Elementary School "/>
    <s v="31642 El Camino Real "/>
    <s v="San Juan Capistrano "/>
    <s v="Catina Copete "/>
    <s v="Catina Copete "/>
    <s v="Mission Hospital "/>
    <m/>
    <s v="San Juan Elementary School "/>
    <s v="Unidos "/>
    <m/>
    <n v="12"/>
    <n v="12"/>
    <x v="1"/>
    <m/>
  </r>
  <r>
    <x v="3"/>
    <x v="6"/>
    <x v="10"/>
    <x v="18"/>
    <s v="Accessing Health Care &amp; Social Service Benefits"/>
    <s v="South Orange County Community Coalition"/>
    <d v="2018-05-16T00:00:00"/>
    <s v="Wed"/>
    <x v="4"/>
    <x v="2"/>
    <d v="1899-12-30T08:45:00"/>
    <d v="1899-12-30T11:00:00"/>
    <s v="Aliso Viejo Center"/>
    <s v="31 Santa Barbara Drive"/>
    <s v="Aliso Viejo"/>
    <s v="Stephanie Enano"/>
    <s v="Manohar Sukumar"/>
    <s v="Public Law Center"/>
    <m/>
    <s v="Mission Hospital"/>
    <s v="Stephanie Enano"/>
    <m/>
    <n v="23"/>
    <n v="23"/>
    <x v="1"/>
    <m/>
  </r>
  <r>
    <x v="0"/>
    <x v="0"/>
    <x v="0"/>
    <x v="0"/>
    <s v="Women Knitting "/>
    <s v="SOC FRC Event"/>
    <d v="2018-05-16T00:00:00"/>
    <s v="Wed"/>
    <x v="4"/>
    <x v="0"/>
    <d v="1899-12-30T11:30:00"/>
    <d v="1899-12-30T13:00:00"/>
    <s v="SOC FRC "/>
    <s v="22481 Aspan St. "/>
    <s v="Lake Forest "/>
    <s v="Catina Copete "/>
    <s v="Guadalupe Garcia/Catina Copete "/>
    <s v="Mission Hospital"/>
    <m/>
    <s v="Mission Hospital"/>
    <s v="Catina Copete "/>
    <s v="(949)234-1602"/>
    <n v="0"/>
    <n v="5"/>
    <x v="0"/>
    <m/>
  </r>
  <r>
    <x v="0"/>
    <x v="0"/>
    <x v="0"/>
    <x v="0"/>
    <s v="Women Knitting "/>
    <s v="SOC FRC Event"/>
    <d v="2018-05-17T00:00:00"/>
    <s v="Thu"/>
    <x v="4"/>
    <x v="0"/>
    <d v="1899-12-30T11:30:00"/>
    <d v="1899-12-30T13:00:00"/>
    <s v="SOC FRC "/>
    <s v="22481 Aspan St. "/>
    <s v="Lake Forest "/>
    <s v="Catina Copete "/>
    <s v="Catina Copete "/>
    <s v="Mission Hospital"/>
    <m/>
    <s v="Mission Hospital"/>
    <s v="Catina Copete "/>
    <s v="(949)234-1602"/>
    <n v="1"/>
    <n v="9"/>
    <x v="0"/>
    <m/>
  </r>
  <r>
    <x v="1"/>
    <x v="2"/>
    <x v="4"/>
    <x v="6"/>
    <s v="Series of Nutrition and Phycal Activity Classes - UCCE "/>
    <s v="SOC FRC Event"/>
    <d v="2018-05-18T00:00:00"/>
    <s v="Fri"/>
    <x v="4"/>
    <x v="0"/>
    <d v="1899-12-30T11:00:00"/>
    <d v="1899-12-30T12:30:00"/>
    <s v="SOC FRC "/>
    <s v="22481 Aspan St. "/>
    <s v="Lake Forest "/>
    <s v="Catina Copete "/>
    <s v="Guadalupe Cabrera "/>
    <s v="UC Cooperative Extension"/>
    <m/>
    <s v="Mission Hospital "/>
    <s v="Catina Copete "/>
    <s v="(949)234-1602"/>
    <n v="0"/>
    <n v="22"/>
    <x v="0"/>
    <m/>
  </r>
  <r>
    <x v="1"/>
    <x v="1"/>
    <x v="2"/>
    <x v="2"/>
    <s v="Accessing Health Care &amp; Social Service Benefits"/>
    <s v="Saddleback Family Resource Center  "/>
    <d v="2018-05-18T00:00:00"/>
    <s v="Fri"/>
    <x v="4"/>
    <x v="0"/>
    <d v="1899-12-30T14:00:00"/>
    <d v="1899-12-30T16:00:00"/>
    <s v="Saddleback Family Resource Center"/>
    <s v="25171 Moor Ave"/>
    <s v="Mission Viejo"/>
    <s v="Jaime Bowley"/>
    <s v="Jaime Bowley"/>
    <s v="Mission Hospital"/>
    <m/>
    <s v="Saddleback Family Resource Center"/>
    <s v="Ingrid Anderson"/>
    <m/>
    <n v="4"/>
    <n v="4"/>
    <x v="0"/>
    <m/>
  </r>
  <r>
    <x v="0"/>
    <x v="0"/>
    <x v="0"/>
    <x v="0"/>
    <s v="Women Knitting "/>
    <s v="CHEC FRC Event"/>
    <d v="2018-05-22T00:00:00"/>
    <s v="Tue"/>
    <x v="4"/>
    <x v="0"/>
    <d v="1899-12-30T11:00:00"/>
    <d v="1899-12-30T01:00:00"/>
    <s v="CHEC FRC "/>
    <s v="27412 Calle Arroyo"/>
    <s v="San Juan Capistrano "/>
    <s v="Catina Copete "/>
    <s v="Ethel Garcia/Catina Copete "/>
    <s v="Mission Hospital"/>
    <m/>
    <s v="Mission Hospital"/>
    <s v="Catina Copete "/>
    <s v="(949)234-1602"/>
    <n v="1"/>
    <n v="4"/>
    <x v="0"/>
    <m/>
  </r>
  <r>
    <x v="1"/>
    <x v="2"/>
    <x v="7"/>
    <x v="19"/>
    <m/>
    <s v="Ambuehl Elementary School "/>
    <d v="2018-05-22T00:00:00"/>
    <s v="Tue"/>
    <x v="4"/>
    <x v="2"/>
    <d v="1899-12-30T13:00:00"/>
    <d v="1899-12-30T14:00:00"/>
    <s v="Ambuehl Elementary School "/>
    <s v="28001 San Juan Creek Rd. "/>
    <s v="San Juan Capistrano "/>
    <s v="Catina Copete "/>
    <s v="Catina Copete "/>
    <s v="Mission Hospital"/>
    <m/>
    <s v="Ambuehl School "/>
    <s v="Carmen Serrano"/>
    <s v="949-661-0400"/>
    <n v="11"/>
    <n v="11"/>
    <x v="0"/>
    <m/>
  </r>
  <r>
    <x v="1"/>
    <x v="2"/>
    <x v="4"/>
    <x v="4"/>
    <m/>
    <s v="CHEC FRC Event"/>
    <d v="2018-05-22T00:00:00"/>
    <s v="Tue"/>
    <x v="4"/>
    <x v="0"/>
    <d v="1899-12-30T17:30:00"/>
    <d v="1899-12-30T19:30:00"/>
    <s v="CHEC FRC "/>
    <s v="27412 Calle Arroyo"/>
    <s v="San Juan Capistrano "/>
    <s v="Catina Copete "/>
    <s v="Tony Zamudio "/>
    <s v="American Red Cross "/>
    <s v="949.241.6805"/>
    <s v="Mission Hospital "/>
    <s v="Catina Copete "/>
    <s v="(949)234-1602"/>
    <n v="0"/>
    <n v="0"/>
    <x v="0"/>
    <m/>
  </r>
  <r>
    <x v="1"/>
    <x v="2"/>
    <x v="7"/>
    <x v="9"/>
    <m/>
    <s v="Rancho Capistrano Saddleback Church "/>
    <d v="2018-05-23T00:00:00"/>
    <s v="Wed"/>
    <x v="4"/>
    <x v="0"/>
    <d v="1899-12-30T09:00:00"/>
    <d v="1899-12-30T10:00:00"/>
    <s v="Rancho Capistrano Saddleback Church Food Pantry"/>
    <s v="29251 Camino Capistrano"/>
    <s v="San Juan Capistrano "/>
    <s v="Catina Copete "/>
    <s v="Catina Copete "/>
    <s v="Mission Hospital "/>
    <m/>
    <s v="Mission Hospital "/>
    <s v="Charlene and Carl  "/>
    <s v="(949) 609-8700"/>
    <n v="15"/>
    <n v="15"/>
    <x v="0"/>
    <m/>
  </r>
  <r>
    <x v="1"/>
    <x v="2"/>
    <x v="7"/>
    <x v="9"/>
    <m/>
    <s v="School Readiness Graduation St. Margaret School "/>
    <d v="2018-05-23T00:00:00"/>
    <s v="Wed"/>
    <x v="4"/>
    <x v="0"/>
    <d v="1899-12-30T11:00:00"/>
    <d v="1899-12-30T13:00:00"/>
    <s v="St. Margaret School "/>
    <s v="31641 La Novia Ave"/>
    <s v="San Juan Capistrano "/>
    <s v="Catina Copete "/>
    <s v="Catina Copete "/>
    <s v="Mission Hospital "/>
    <m/>
    <s v="Padres Unidos "/>
    <s v="Martha Patarroyo"/>
    <m/>
    <n v="24"/>
    <n v="24"/>
    <x v="0"/>
    <m/>
  </r>
  <r>
    <x v="0"/>
    <x v="0"/>
    <x v="0"/>
    <x v="0"/>
    <s v="Women Knitting "/>
    <s v="SOC FRC Event"/>
    <d v="2018-05-23T00:00:00"/>
    <s v="Wed"/>
    <x v="4"/>
    <x v="0"/>
    <d v="1899-12-30T11:30:00"/>
    <d v="1899-12-30T13:00:00"/>
    <s v="SOC FRC "/>
    <s v="22481 Aspan St. "/>
    <s v="Lake Forest "/>
    <s v="Catina Copete "/>
    <s v="Guadalupe Garcia/Catina Copete "/>
    <s v="Mission Hospital"/>
    <m/>
    <s v="Mission Hospital"/>
    <s v="Catina Copete "/>
    <s v="(949)234-1602"/>
    <n v="1"/>
    <n v="4"/>
    <x v="0"/>
    <m/>
  </r>
  <r>
    <x v="2"/>
    <x v="3"/>
    <x v="5"/>
    <x v="5"/>
    <s v="OCCU Financial Basic Workshop "/>
    <s v="SOC FRC Event"/>
    <d v="2018-05-24T00:00:00"/>
    <s v="Thu"/>
    <x v="4"/>
    <x v="0"/>
    <d v="1899-12-30T10:00:00"/>
    <d v="1899-12-30T11:00:00"/>
    <s v="SOC FRC "/>
    <s v="22481 Aspan St. "/>
    <s v="Lake Forest "/>
    <s v="Terry Sherman "/>
    <s v="OCCU"/>
    <s v="OCCU"/>
    <m/>
    <s v="Mission Hospital "/>
    <s v="Terry Sherman "/>
    <m/>
    <n v="14"/>
    <n v="16"/>
    <x v="0"/>
    <m/>
  </r>
  <r>
    <x v="0"/>
    <x v="0"/>
    <x v="0"/>
    <x v="0"/>
    <s v="Women Knitting "/>
    <s v="SOC FRC Event"/>
    <d v="2018-05-24T00:00:00"/>
    <s v="Thu"/>
    <x v="4"/>
    <x v="0"/>
    <d v="1899-12-30T11:30:00"/>
    <d v="1899-12-30T13:00:00"/>
    <s v="SOC FRC "/>
    <s v="22481 Aspan St. "/>
    <s v="Lake Forest "/>
    <s v="Catina Copete "/>
    <s v="Catina Copete "/>
    <s v="Mission Hospital"/>
    <m/>
    <s v="Mission Hospital"/>
    <s v="Catina Copete "/>
    <s v="(949)234-1602"/>
    <n v="0"/>
    <n v="8"/>
    <x v="0"/>
    <m/>
  </r>
  <r>
    <x v="1"/>
    <x v="2"/>
    <x v="7"/>
    <x v="19"/>
    <m/>
    <s v="SOC FRC Event"/>
    <d v="2018-05-24T00:00:00"/>
    <s v="Thu"/>
    <x v="4"/>
    <x v="0"/>
    <d v="1899-12-30T15:00:00"/>
    <d v="1899-12-30T16:30:00"/>
    <s v="SOC FRC "/>
    <s v="22481 Aspan St. "/>
    <s v="Lake Forest "/>
    <s v="Catina Copete "/>
    <s v="Catina Copete "/>
    <s v="Mission Hospital"/>
    <m/>
    <s v="Mission Hospital"/>
    <s v="Catina Copete "/>
    <s v="(949)234-1602"/>
    <n v="10"/>
    <n v="10"/>
    <x v="0"/>
    <m/>
  </r>
  <r>
    <x v="1"/>
    <x v="2"/>
    <x v="4"/>
    <x v="6"/>
    <s v="Series of Nutrition and Phycal Activity Classes - UCCE "/>
    <s v="SOC FRC Event"/>
    <d v="2018-05-25T00:00:00"/>
    <s v="Fri"/>
    <x v="4"/>
    <x v="0"/>
    <d v="1899-12-30T11:00:00"/>
    <d v="1899-12-30T12:30:00"/>
    <s v="SOC FRC "/>
    <s v="22481 Aspan St. "/>
    <s v="Lake Forest "/>
    <s v="Catina Copete "/>
    <s v="Guadalupe Cabrera "/>
    <s v="UC Cooperative Extension"/>
    <m/>
    <s v="Mission Hospital "/>
    <s v="Catina Copete "/>
    <s v="(949)234-1602"/>
    <n v="1"/>
    <n v="23"/>
    <x v="0"/>
    <m/>
  </r>
  <r>
    <x v="0"/>
    <x v="0"/>
    <x v="0"/>
    <x v="0"/>
    <s v="Women Knitting "/>
    <s v="CHEC FRC Event"/>
    <d v="2018-05-29T00:00:00"/>
    <s v="Tue"/>
    <x v="4"/>
    <x v="0"/>
    <d v="1899-12-30T11:00:00"/>
    <d v="1899-12-30T01:00:00"/>
    <s v="CHEC FRC "/>
    <s v="27412 Calle Arroyo"/>
    <s v="San Juan Capistrano "/>
    <s v="Catina Copete "/>
    <s v="Ethel Garcia/Catina Copete "/>
    <s v="Mission Hospital"/>
    <m/>
    <s v="Mission Hospital"/>
    <s v="Catina Copete "/>
    <s v="(949)234-1602"/>
    <n v="1"/>
    <n v="6"/>
    <x v="0"/>
    <m/>
  </r>
  <r>
    <x v="0"/>
    <x v="0"/>
    <x v="0"/>
    <x v="0"/>
    <s v="Women Knitting "/>
    <s v="SOC FRC Event"/>
    <d v="2018-05-30T00:00:00"/>
    <s v="Wed"/>
    <x v="4"/>
    <x v="0"/>
    <d v="1899-12-30T11:30:00"/>
    <d v="1899-12-30T13:00:00"/>
    <s v="SOC FRC "/>
    <s v="22481 Aspan St. "/>
    <s v="Lake Forest "/>
    <s v="Catina Copete "/>
    <s v="Guadalupe Garcia/Catina Copete "/>
    <s v="Mission Hospital"/>
    <m/>
    <s v="Mission Hospital"/>
    <s v="Catina Copete "/>
    <s v="(949)234-1602"/>
    <n v="1"/>
    <n v="7"/>
    <x v="0"/>
    <m/>
  </r>
  <r>
    <x v="2"/>
    <x v="3"/>
    <x v="5"/>
    <x v="5"/>
    <s v="OCCU Financial Basic Workshop 2"/>
    <s v="SOC FRC Event"/>
    <d v="2018-05-31T00:00:00"/>
    <s v="Thu"/>
    <x v="4"/>
    <x v="0"/>
    <d v="1899-12-30T10:00:00"/>
    <d v="1899-12-30T11:00:00"/>
    <s v="SOC FRC "/>
    <s v="22481 Aspan St. "/>
    <s v="Lake Forest "/>
    <s v="Terry Sherman "/>
    <m/>
    <s v="OCCU"/>
    <m/>
    <s v="Mission Hospital "/>
    <s v="Terry Sherman "/>
    <m/>
    <n v="1"/>
    <n v="8"/>
    <x v="0"/>
    <m/>
  </r>
  <r>
    <x v="0"/>
    <x v="0"/>
    <x v="0"/>
    <x v="0"/>
    <s v="Women Knitting "/>
    <s v="SOC FRC Event"/>
    <d v="2018-05-31T00:00:00"/>
    <s v="Thu"/>
    <x v="4"/>
    <x v="0"/>
    <d v="1899-12-30T11:30:00"/>
    <d v="1899-12-30T13:00:00"/>
    <s v="SOC FRC "/>
    <s v="22481 Aspan St. "/>
    <s v="Lake Forest "/>
    <s v="Catina Copete "/>
    <s v="Catina Copete "/>
    <s v="Mission Hospital"/>
    <m/>
    <s v="Mission Hospital"/>
    <s v="Catina Copete "/>
    <s v="(949)234-1602"/>
    <n v="1"/>
    <n v="8"/>
    <x v="0"/>
    <m/>
  </r>
  <r>
    <x v="3"/>
    <x v="6"/>
    <x v="9"/>
    <x v="16"/>
    <s v="Know Your Rights &amp; Health Care"/>
    <m/>
    <d v="2018-05-31T00:00:00"/>
    <s v="Thu"/>
    <x v="4"/>
    <x v="2"/>
    <d v="1899-12-30T18:00:00"/>
    <d v="1899-12-30T20:30:00"/>
    <s v="Mission Basilica"/>
    <s v="31520 Camino Capistrano"/>
    <s v="San Juan Capistrano "/>
    <s v="Eduardo Moreno"/>
    <s v="Joe Alvarez"/>
    <s v="CHI OC"/>
    <m/>
    <s v="CHI OC"/>
    <s v="Joe Alvarez"/>
    <s v="714.619.4050 "/>
    <n v="25"/>
    <n v="25"/>
    <x v="0"/>
    <m/>
  </r>
  <r>
    <x v="1"/>
    <x v="2"/>
    <x v="4"/>
    <x v="6"/>
    <s v="Series of Nutrition and Phycal Activity Classes - UCCE "/>
    <s v="SOC FRC Event"/>
    <d v="2018-06-01T00:00:00"/>
    <s v="Fri"/>
    <x v="5"/>
    <x v="0"/>
    <d v="1899-12-30T11:00:00"/>
    <d v="1899-12-30T12:30:00"/>
    <s v="SOC FRC "/>
    <s v="22481 Aspan St. "/>
    <s v="Lake Forest "/>
    <s v="Catina Copete "/>
    <s v="Guadalupe Cabrera "/>
    <s v="UC Cooperative Extension"/>
    <m/>
    <s v="Mission Hospital "/>
    <s v="Catina Copete "/>
    <s v="(949)234-1602"/>
    <n v="1"/>
    <n v="16"/>
    <x v="0"/>
    <m/>
  </r>
  <r>
    <x v="1"/>
    <x v="1"/>
    <x v="2"/>
    <x v="2"/>
    <s v="Accessing Health Care &amp; Social Service Benefits"/>
    <s v="Saddleback Family Resource Center  "/>
    <d v="2018-06-01T00:00:00"/>
    <s v="Fri"/>
    <x v="5"/>
    <x v="0"/>
    <d v="1899-12-30T14:00:00"/>
    <d v="1899-12-30T16:00:00"/>
    <s v="Saddleback Family Resource Center"/>
    <s v="25171 Moor Ave"/>
    <s v="Mission Viejo"/>
    <s v="Jaime Bowley"/>
    <s v="Jaime Bowley"/>
    <s v="Mission Hospital"/>
    <m/>
    <s v="Saddleback Family Resource Center"/>
    <s v="Ingrid Anderson"/>
    <m/>
    <n v="4"/>
    <n v="4"/>
    <x v="0"/>
    <m/>
  </r>
  <r>
    <x v="0"/>
    <x v="0"/>
    <x v="0"/>
    <x v="0"/>
    <s v="Women Knitting "/>
    <s v="CHEC FRC Event"/>
    <d v="2018-06-05T00:00:00"/>
    <s v="Tue"/>
    <x v="5"/>
    <x v="0"/>
    <d v="1899-12-30T11:00:00"/>
    <d v="1899-12-30T01:00:00"/>
    <s v="CHEC FRC "/>
    <s v="27412 Calle Arroyo"/>
    <s v="San Juan Capistrano "/>
    <s v="Catina Copete "/>
    <s v="Ethel Garcia/Catina Copete "/>
    <s v="Mission Hospital"/>
    <m/>
    <s v="Mission Hospital"/>
    <s v="Catina Copete "/>
    <s v="(949)234-1602"/>
    <n v="1"/>
    <n v="6"/>
    <x v="0"/>
    <m/>
  </r>
  <r>
    <x v="1"/>
    <x v="2"/>
    <x v="4"/>
    <x v="7"/>
    <s v="Diabetes Overview/ Diabetes Medications"/>
    <s v="MH Diabetes Series"/>
    <d v="2018-06-05T00:00:00"/>
    <s v="Tue"/>
    <x v="5"/>
    <x v="0"/>
    <d v="1899-12-30T17:00:00"/>
    <d v="1899-12-30T19:00:00"/>
    <s v="Mission Conference Center   Room A"/>
    <s v="26726 Crown Valley Pkwy"/>
    <s v="Mission Viejo"/>
    <s v="Jaime Bowley "/>
    <s v="Neil Tran - John Samimi "/>
    <s v="Mission Hospital"/>
    <m/>
    <s v="Mission Hospital "/>
    <s v="Jaime Bowley"/>
    <m/>
    <n v="20"/>
    <n v="20"/>
    <x v="1"/>
    <m/>
  </r>
  <r>
    <x v="0"/>
    <x v="0"/>
    <x v="0"/>
    <x v="0"/>
    <s v="Women Knitting "/>
    <s v="SOC FRC Event"/>
    <d v="2018-06-06T00:00:00"/>
    <s v="Wed"/>
    <x v="5"/>
    <x v="0"/>
    <d v="1899-12-30T11:30:00"/>
    <d v="1899-12-30T13:00:00"/>
    <s v="SOC FRC "/>
    <s v="22481 Aspan St. "/>
    <s v="Lake Forest "/>
    <s v="Catina Copete "/>
    <s v="Guadalupe Garcia/Catina Copete "/>
    <s v="Mission Hospital"/>
    <m/>
    <s v="Mission Hospital"/>
    <s v="Catina Copete "/>
    <s v="(949)234-1602"/>
    <n v="1"/>
    <n v="5"/>
    <x v="0"/>
    <m/>
  </r>
  <r>
    <x v="1"/>
    <x v="2"/>
    <x v="4"/>
    <x v="4"/>
    <m/>
    <s v="SOC FRC Event"/>
    <d v="2018-06-06T00:00:00"/>
    <s v="Wed"/>
    <x v="5"/>
    <x v="0"/>
    <d v="1899-12-30T17:30:00"/>
    <d v="1899-12-30T19:30:00"/>
    <s v="SOC FRC "/>
    <s v="22481 Aspan St. "/>
    <s v="Lake Forest "/>
    <s v="Catina Copete "/>
    <s v="Tony Zamudio "/>
    <s v="American Red Cross "/>
    <s v="949.241.6805"/>
    <s v="Mission Hospital "/>
    <s v="Catina Copete "/>
    <s v="(949)234-1602"/>
    <n v="6"/>
    <n v="6"/>
    <x v="0"/>
    <m/>
  </r>
  <r>
    <x v="3"/>
    <x v="6"/>
    <x v="9"/>
    <x v="21"/>
    <s v="Train the Trainer Workshop"/>
    <s v="SOC FRC Event"/>
    <d v="2018-06-07T00:00:00"/>
    <s v="Thu"/>
    <x v="5"/>
    <x v="2"/>
    <d v="1899-12-30T10:00:00"/>
    <d v="1899-12-30T11:30:00"/>
    <s v="SOC FRC "/>
    <s v="22481 Aspan St. "/>
    <s v="Lake Forest "/>
    <s v="Eduardo Moreno"/>
    <s v="Monica Glicken/Adriana Quintero"/>
    <s v="Public Law Center"/>
    <m/>
    <s v="Mission Hospital"/>
    <s v="Eduardo Moreno"/>
    <s v="(949) 324-2839 "/>
    <n v="13"/>
    <n v="13"/>
    <x v="0"/>
    <m/>
  </r>
  <r>
    <x v="0"/>
    <x v="0"/>
    <x v="0"/>
    <x v="0"/>
    <s v="Women Knitting "/>
    <s v="SOC FRC Event"/>
    <d v="2018-06-07T00:00:00"/>
    <s v="Thu"/>
    <x v="5"/>
    <x v="0"/>
    <d v="1899-12-30T11:30:00"/>
    <d v="1899-12-30T13:00:00"/>
    <s v="SOC FRC "/>
    <s v="22481 Aspan St. "/>
    <s v="Lake Forest "/>
    <s v="Catina Copete "/>
    <s v="Catina Copete "/>
    <s v="Mission Hospital"/>
    <m/>
    <s v="Mission Hospital"/>
    <s v="Catina Copete "/>
    <s v="(949)234-1602"/>
    <n v="0"/>
    <n v="6"/>
    <x v="0"/>
    <m/>
  </r>
  <r>
    <x v="1"/>
    <x v="2"/>
    <x v="4"/>
    <x v="6"/>
    <s v="Series of Nutrition and Phycal Activity Classes - UCCE "/>
    <s v="SOC FRC Event"/>
    <d v="2018-06-08T00:00:00"/>
    <s v="Fri"/>
    <x v="5"/>
    <x v="0"/>
    <d v="1899-12-30T11:00:00"/>
    <d v="1899-12-30T12:30:00"/>
    <s v="SOC FRC "/>
    <s v="22481 Aspan St. "/>
    <s v="Lake Forest "/>
    <s v="Catina Copete "/>
    <s v="Guadalupe Cabrera "/>
    <s v="UC Cooperative Extension"/>
    <m/>
    <s v="Mission Hospital "/>
    <s v="Catina Copete "/>
    <s v="(949)234-1602"/>
    <n v="0"/>
    <n v="24"/>
    <x v="0"/>
    <m/>
  </r>
  <r>
    <x v="1"/>
    <x v="1"/>
    <x v="2"/>
    <x v="2"/>
    <s v="Accessing Health Care &amp; Social Service Benefits"/>
    <s v="Saddleback Family Resource Center  "/>
    <d v="2018-06-08T00:00:00"/>
    <s v="Fri"/>
    <x v="5"/>
    <x v="0"/>
    <d v="1899-12-30T14:00:00"/>
    <d v="1899-12-30T16:00:00"/>
    <s v="Saddleback Family Resource Center"/>
    <s v="25171 Moor Ave"/>
    <s v="Mission Viejo"/>
    <s v="Jaime Bowley"/>
    <s v="Jaime Bowley"/>
    <s v="Mission Hospital"/>
    <m/>
    <s v="Saddleback Family Resource Center"/>
    <s v="Ingrid Anderson"/>
    <m/>
    <n v="4"/>
    <n v="4"/>
    <x v="0"/>
    <m/>
  </r>
  <r>
    <x v="1"/>
    <x v="2"/>
    <x v="4"/>
    <x v="4"/>
    <m/>
    <s v="Mission CB "/>
    <d v="2018-06-08T00:00:00"/>
    <s v="Fri"/>
    <x v="5"/>
    <x v="0"/>
    <d v="1899-12-30T17:30:00"/>
    <d v="1899-12-30T19:30:00"/>
    <s v="Mission Conference Center   Cl 1 "/>
    <s v="26726 Crown Valley Pkwy "/>
    <s v="Mission Viejo"/>
    <s v="Catina Copete "/>
    <s v="Tony Zamudio "/>
    <s v="American Red Cross "/>
    <s v="949.241.6805"/>
    <s v="Mission Hospital "/>
    <s v="Catina Copete "/>
    <m/>
    <n v="3"/>
    <n v="3"/>
    <x v="1"/>
    <m/>
  </r>
  <r>
    <x v="0"/>
    <x v="0"/>
    <x v="0"/>
    <x v="0"/>
    <s v="Women Knitting "/>
    <s v="CHEC FRC Event"/>
    <d v="2018-06-12T00:00:00"/>
    <s v="Tue"/>
    <x v="5"/>
    <x v="0"/>
    <d v="1899-12-30T11:00:00"/>
    <d v="1899-12-30T01:00:00"/>
    <s v="CHEC FRC "/>
    <s v="27412 Calle Arroyo"/>
    <s v="San Juan Capistrano "/>
    <s v="Catina Copete "/>
    <s v="Ethel Garcia/Catina Copete "/>
    <s v="Mission Hospital"/>
    <m/>
    <s v="Mission Hospital"/>
    <s v="Catina Copete "/>
    <s v="(949)234-1602"/>
    <n v="0"/>
    <n v="4"/>
    <x v="0"/>
    <m/>
  </r>
  <r>
    <x v="1"/>
    <x v="2"/>
    <x v="4"/>
    <x v="7"/>
    <s v="Eating Well with Diabetes"/>
    <s v="MH Diabetes Series"/>
    <d v="2018-06-12T00:00:00"/>
    <s v="Tue"/>
    <x v="5"/>
    <x v="0"/>
    <d v="1899-12-30T17:00:00"/>
    <d v="1899-12-30T18:30:00"/>
    <s v="Mission Conference Center   Room A"/>
    <s v="26726 Crown Valley Pkwy "/>
    <s v="Mission Viejo"/>
    <s v="Jaime Bowley"/>
    <s v="Janet Shannon"/>
    <m/>
    <m/>
    <s v="Mission Hospital "/>
    <s v="Jaime Bowley"/>
    <s v="949-951-2410"/>
    <n v="25"/>
    <n v="25"/>
    <x v="1"/>
    <m/>
  </r>
  <r>
    <x v="0"/>
    <x v="0"/>
    <x v="0"/>
    <x v="0"/>
    <s v="Women Knitting "/>
    <s v="SOC FRC Event"/>
    <d v="2018-06-13T00:00:00"/>
    <s v="Wed"/>
    <x v="5"/>
    <x v="0"/>
    <d v="1899-12-30T11:30:00"/>
    <d v="1899-12-30T13:00:00"/>
    <s v="SOC FRC "/>
    <s v="22481 Aspan St. "/>
    <s v="Lake Forest "/>
    <s v="Catina Copete "/>
    <s v="Guadalupe Garcia/Catina Copete "/>
    <s v="Mission Hospital"/>
    <m/>
    <s v="Mission Hospital"/>
    <s v="Catina Copete "/>
    <s v="(949)234-1602"/>
    <n v="0"/>
    <n v="3"/>
    <x v="0"/>
    <m/>
  </r>
  <r>
    <x v="3"/>
    <x v="6"/>
    <x v="9"/>
    <x v="21"/>
    <s v="Know Your Rights "/>
    <s v="Iglesia de Dios Camino de Santidad "/>
    <d v="2018-06-13T00:00:00"/>
    <s v="Wed"/>
    <x v="5"/>
    <x v="0"/>
    <d v="1899-12-30T19:00:00"/>
    <d v="1899-12-30T20:00:00"/>
    <s v="Iglesia de Dios Camino de Santidad "/>
    <s v="22600 Lambert St. "/>
    <s v="Lake Forest "/>
    <s v="Catina Copete "/>
    <s v="Catina Copete "/>
    <s v="Mission Hospital "/>
    <m/>
    <s v="Iglesia de Dios Camino de Santidad "/>
    <s v="Catina Copete "/>
    <s v="(949)234-1602"/>
    <n v="32"/>
    <n v="32"/>
    <x v="0"/>
    <m/>
  </r>
  <r>
    <x v="0"/>
    <x v="0"/>
    <x v="0"/>
    <x v="0"/>
    <s v="Women Knitting "/>
    <s v="SOC FRC Event"/>
    <d v="2018-06-14T00:00:00"/>
    <s v="Thu"/>
    <x v="5"/>
    <x v="0"/>
    <d v="1899-12-30T11:30:00"/>
    <d v="1899-12-30T13:00:00"/>
    <s v="SOC FRC "/>
    <s v="22481 Aspan St. "/>
    <s v="Lake Forest "/>
    <s v="Catina Copete "/>
    <s v="Catina Copete "/>
    <s v="Mission Hospital"/>
    <m/>
    <s v="Mission Hospital"/>
    <s v="Catina Copete "/>
    <s v="(949)234-1602"/>
    <n v="0"/>
    <n v="3"/>
    <x v="0"/>
    <m/>
  </r>
  <r>
    <x v="1"/>
    <x v="2"/>
    <x v="4"/>
    <x v="6"/>
    <s v="Series of Nutrition and Phycal Activity Classes - UCCE "/>
    <s v="SOC FRC Event"/>
    <d v="2018-06-15T00:00:00"/>
    <s v="Fri"/>
    <x v="5"/>
    <x v="0"/>
    <d v="1899-12-30T11:00:00"/>
    <d v="1899-12-30T12:30:00"/>
    <s v="SOC FRC "/>
    <s v="22481 Aspan St. "/>
    <s v="Lake Forest "/>
    <s v="Catina Copete "/>
    <s v="Guadalupe Cabrera "/>
    <s v="UC Cooperative Extension"/>
    <m/>
    <s v="Mission Hospital "/>
    <s v="Catina Copete "/>
    <s v="(949)234-1602"/>
    <n v="2"/>
    <n v="20"/>
    <x v="0"/>
    <m/>
  </r>
  <r>
    <x v="1"/>
    <x v="1"/>
    <x v="2"/>
    <x v="2"/>
    <s v="Accessing Health Care &amp; Social Service Benefits"/>
    <s v="Saddleback Family Resource Center  "/>
    <d v="2018-06-15T00:00:00"/>
    <s v="Fri"/>
    <x v="5"/>
    <x v="0"/>
    <d v="1899-12-30T14:00:00"/>
    <d v="1899-12-30T16:00:00"/>
    <s v="Saddleback Family Resource Center"/>
    <s v="25171 Moor Ave"/>
    <s v="Mission Viejo"/>
    <s v="Jaime Bowley"/>
    <s v="Jaime Bowley"/>
    <s v="Mission Hospital"/>
    <m/>
    <s v="Saddleback Family Resource Center"/>
    <s v="Ingrid Anderson"/>
    <m/>
    <n v="4"/>
    <n v="4"/>
    <x v="0"/>
    <m/>
  </r>
  <r>
    <x v="0"/>
    <x v="0"/>
    <x v="0"/>
    <x v="0"/>
    <s v="Women Knitting "/>
    <s v="CHEC FRC Event"/>
    <d v="2018-06-19T00:00:00"/>
    <s v="Tue"/>
    <x v="5"/>
    <x v="0"/>
    <d v="1899-12-30T11:00:00"/>
    <d v="1899-12-30T01:00:00"/>
    <s v="CHEC FRC "/>
    <s v="27412 Calle Arroyo"/>
    <s v="San Juan Capistrano "/>
    <s v="Catina Copete "/>
    <s v="Ethel Garcia/Catina Copete "/>
    <s v="Mission Hospital"/>
    <m/>
    <s v="Mission Hospital"/>
    <s v="Catina Copete "/>
    <s v="(949)234-1602"/>
    <n v="1"/>
    <n v="6"/>
    <x v="0"/>
    <m/>
  </r>
  <r>
    <x v="1"/>
    <x v="2"/>
    <x v="4"/>
    <x v="7"/>
    <s v="Fitness with Diabetes"/>
    <s v="MH Diabetes Series"/>
    <d v="2018-06-19T00:00:00"/>
    <s v="Tue"/>
    <x v="5"/>
    <x v="0"/>
    <d v="1899-12-30T17:00:00"/>
    <d v="1899-12-30T18:30:00"/>
    <s v="Mission Conference Center   Room A"/>
    <s v="26726 Crown Valley Pkwy"/>
    <s v="Mission Viejo"/>
    <s v="Jaime Bowley "/>
    <s v="Elaine Gotro"/>
    <s v="Mission Hospital"/>
    <m/>
    <s v="Mission Hospital "/>
    <s v="Jaime Bowley"/>
    <m/>
    <n v="8"/>
    <n v="8"/>
    <x v="1"/>
    <m/>
  </r>
  <r>
    <x v="0"/>
    <x v="0"/>
    <x v="0"/>
    <x v="0"/>
    <s v="Women Knitting "/>
    <s v="SOC FRC Event"/>
    <d v="2018-06-20T00:00:00"/>
    <s v="Wed"/>
    <x v="5"/>
    <x v="0"/>
    <d v="1899-12-30T11:30:00"/>
    <d v="1899-12-30T13:00:00"/>
    <s v="SOC FRC "/>
    <s v="22481 Aspan St. "/>
    <s v="Lake Forest "/>
    <s v="Catina Copete "/>
    <s v="Guadalupe Garcia/Catina Copete "/>
    <s v="Mission Hospital"/>
    <m/>
    <s v="Mission Hospital"/>
    <s v="Catina Copete "/>
    <s v="(949)234-1602"/>
    <n v="0"/>
    <n v="4"/>
    <x v="0"/>
    <m/>
  </r>
  <r>
    <x v="0"/>
    <x v="0"/>
    <x v="0"/>
    <x v="0"/>
    <s v="Women Knitting "/>
    <s v="SOC FRC Event"/>
    <d v="2018-06-21T00:00:00"/>
    <s v="Thu"/>
    <x v="5"/>
    <x v="0"/>
    <d v="1899-12-30T11:30:00"/>
    <d v="1899-12-30T13:00:00"/>
    <s v="SOC FRC "/>
    <s v="22481 Aspan St. "/>
    <s v="Lake Forest "/>
    <s v="Catina Copete "/>
    <s v="Catina Copete "/>
    <s v="Mission Hospital"/>
    <m/>
    <s v="Mission Hospital"/>
    <s v="Catina Copete "/>
    <s v="(949)234-1602"/>
    <n v="0"/>
    <n v="7"/>
    <x v="0"/>
    <m/>
  </r>
  <r>
    <x v="0"/>
    <x v="0"/>
    <x v="0"/>
    <x v="0"/>
    <s v="Women Knitting "/>
    <s v="CHEC FRC Event"/>
    <d v="2018-06-26T00:00:00"/>
    <s v="Tue"/>
    <x v="5"/>
    <x v="0"/>
    <d v="1899-12-30T11:00:00"/>
    <d v="1899-12-30T01:00:00"/>
    <s v="CHEC FRC "/>
    <s v="27412 Calle Arroyo"/>
    <s v="San Juan Capistrano "/>
    <s v="Catina Copete "/>
    <s v="Ethel Garcia/Catina Copete "/>
    <s v="Mission Hospital"/>
    <m/>
    <s v="Mission Hospital"/>
    <s v="Catina Copete "/>
    <s v="(949)234-1602"/>
    <n v="1"/>
    <n v="5"/>
    <x v="0"/>
    <m/>
  </r>
  <r>
    <x v="1"/>
    <x v="2"/>
    <x v="4"/>
    <x v="4"/>
    <m/>
    <s v="CHEC FRC Event"/>
    <d v="2018-06-26T00:00:00"/>
    <s v="Tue"/>
    <x v="5"/>
    <x v="0"/>
    <d v="1899-12-30T17:30:00"/>
    <d v="1899-12-30T19:30:00"/>
    <s v="CHEC FRC "/>
    <s v="27412 Calle Arroyo"/>
    <s v="San Juan Capistrano "/>
    <s v="Catina Copete "/>
    <s v="Tony Zamudio "/>
    <s v="American Red Cross "/>
    <s v="949.241.6805"/>
    <s v="Mission Hospital "/>
    <s v="Catina Copete "/>
    <s v="(949)234-1602"/>
    <n v="3"/>
    <n v="3"/>
    <x v="0"/>
    <m/>
  </r>
  <r>
    <x v="0"/>
    <x v="0"/>
    <x v="0"/>
    <x v="0"/>
    <s v="Women Knitting "/>
    <s v="SOC FRC Event"/>
    <d v="2018-06-27T00:00:00"/>
    <s v="Wed"/>
    <x v="5"/>
    <x v="0"/>
    <d v="1899-12-30T11:30:00"/>
    <d v="1899-12-30T13:00:00"/>
    <s v="SOC FRC "/>
    <s v="22481 Aspan St. "/>
    <s v="Lake Forest "/>
    <s v="Catina Copete "/>
    <s v="Guadalupe Garcia/Catina Copete "/>
    <s v="Mission Hospital"/>
    <m/>
    <s v="Mission Hospital"/>
    <s v="Catina Copete "/>
    <s v="(949)234-1602"/>
    <n v="0"/>
    <n v="5"/>
    <x v="0"/>
    <m/>
  </r>
  <r>
    <x v="0"/>
    <x v="0"/>
    <x v="0"/>
    <x v="0"/>
    <s v="Women Knitting "/>
    <s v="SOC FRC Event"/>
    <d v="2018-06-28T00:00:00"/>
    <s v="Thu"/>
    <x v="5"/>
    <x v="0"/>
    <d v="1899-12-30T11:30:00"/>
    <d v="1899-12-30T13:00:00"/>
    <s v="SOC FRC "/>
    <s v="22481 Aspan St. "/>
    <s v="Lake Forest "/>
    <s v="Catina Copete "/>
    <s v="Catina Copete "/>
    <s v="Mission Hospital"/>
    <m/>
    <s v="Mission Hospital"/>
    <s v="Catina Copete "/>
    <s v="(949)234-1602"/>
    <n v="0"/>
    <n v="4"/>
    <x v="0"/>
    <m/>
  </r>
  <r>
    <x v="0"/>
    <x v="0"/>
    <x v="0"/>
    <x v="0"/>
    <s v="Women Knitting "/>
    <s v="CHEC FRC Event"/>
    <d v="2018-07-03T00:00:00"/>
    <s v="Tue"/>
    <x v="6"/>
    <x v="0"/>
    <d v="1899-12-30T11:00:00"/>
    <d v="1899-12-30T01:00:00"/>
    <s v="CHEC FRC "/>
    <s v="27412 Calle Arroyo"/>
    <s v="San Juan Capistrano "/>
    <s v="Catina Copete "/>
    <s v="Ethel Garcia/Catina Copete "/>
    <s v="Mission Hospital"/>
    <m/>
    <s v="Mission Hospital"/>
    <s v="Catina Copete "/>
    <s v="(949)234-1602"/>
    <n v="2"/>
    <n v="8"/>
    <x v="0"/>
    <m/>
  </r>
  <r>
    <x v="0"/>
    <x v="0"/>
    <x v="0"/>
    <x v="0"/>
    <s v="Women Knitting "/>
    <s v="SOC FRC Event"/>
    <d v="2018-07-05T00:00:00"/>
    <s v="Thu"/>
    <x v="6"/>
    <x v="0"/>
    <d v="1899-12-30T11:30:00"/>
    <d v="1899-12-30T13:00:00"/>
    <s v="SOC FRC "/>
    <s v="22481 Aspan St. "/>
    <s v="Lake Forest "/>
    <s v="Catina Copete "/>
    <s v="Catina Copete "/>
    <s v="Mission Hospital"/>
    <m/>
    <s v="Mission Hospital"/>
    <s v="Catina Copete "/>
    <s v="(949)234-1602"/>
    <n v="1"/>
    <n v="5"/>
    <x v="0"/>
    <m/>
  </r>
  <r>
    <x v="0"/>
    <x v="0"/>
    <x v="0"/>
    <x v="0"/>
    <s v="Women Knitting "/>
    <s v="CHEC FRC Event"/>
    <d v="2018-07-10T00:00:00"/>
    <s v="Tue"/>
    <x v="6"/>
    <x v="0"/>
    <d v="1899-12-30T11:00:00"/>
    <d v="1899-12-30T01:00:00"/>
    <s v="CHEC FRC "/>
    <s v="27412 Calle Arroyo"/>
    <s v="San Juan Capistrano "/>
    <s v="Catina Copete "/>
    <s v="Ethel Garcia/Catina Copete "/>
    <s v="Mission Hospital"/>
    <m/>
    <s v="Mission Hospital"/>
    <s v="Catina Copete "/>
    <s v="(949)234-1602"/>
    <n v="1"/>
    <n v="6"/>
    <x v="0"/>
    <m/>
  </r>
  <r>
    <x v="1"/>
    <x v="2"/>
    <x v="4"/>
    <x v="7"/>
    <s v="The Connection Between Diabetes and Sexual Function"/>
    <s v="MH Diabetes Series"/>
    <d v="2018-07-10T00:00:00"/>
    <s v="Tue"/>
    <x v="6"/>
    <x v="0"/>
    <d v="1899-12-30T18:00:00"/>
    <d v="1899-12-30T19:30:00"/>
    <s v="Mission Conference Center   Room A"/>
    <s v="26726 Crown Valley Pkwy"/>
    <s v="Mission Viejo"/>
    <s v="Jaime Bowley"/>
    <s v="Josh Randall MD"/>
    <s v="Mission Hospital"/>
    <m/>
    <s v="Mission Hospital "/>
    <s v="Jaime Bowley"/>
    <m/>
    <n v="9"/>
    <n v="9"/>
    <x v="1"/>
    <m/>
  </r>
  <r>
    <x v="0"/>
    <x v="0"/>
    <x v="0"/>
    <x v="0"/>
    <s v="Women Knitting "/>
    <s v="SOC FRC Event"/>
    <d v="2018-07-11T00:00:00"/>
    <s v="Wed"/>
    <x v="6"/>
    <x v="0"/>
    <d v="1899-12-30T11:30:00"/>
    <d v="1899-12-30T13:00:00"/>
    <s v="SOC FRC "/>
    <s v="22481 Aspan St. "/>
    <s v="Lake Forest "/>
    <s v="Catina Copete "/>
    <s v="Guadalupe Garcia/Catina Copete "/>
    <s v="Mission Hospital"/>
    <m/>
    <s v="Mission Hospital"/>
    <s v="Catina Copete "/>
    <s v="(949)234-1602"/>
    <n v="2"/>
    <n v="2"/>
    <x v="0"/>
    <m/>
  </r>
  <r>
    <x v="1"/>
    <x v="2"/>
    <x v="4"/>
    <x v="4"/>
    <m/>
    <s v="SOC FRC Event"/>
    <d v="2018-07-11T00:00:00"/>
    <s v="Wed"/>
    <x v="6"/>
    <x v="0"/>
    <d v="1899-12-30T17:30:00"/>
    <d v="1899-12-30T19:30:00"/>
    <s v="SOC FRC "/>
    <s v="22481 Aspan St. "/>
    <s v="Lake Forest "/>
    <s v="Catina Copete "/>
    <s v="Tony Zamudio "/>
    <s v="American Red Cross "/>
    <s v="949.241.6805"/>
    <s v="Mission Hospital "/>
    <s v="Catina Copete "/>
    <s v="(949)234-1602"/>
    <n v="0"/>
    <n v="0"/>
    <x v="0"/>
    <m/>
  </r>
  <r>
    <x v="0"/>
    <x v="0"/>
    <x v="0"/>
    <x v="0"/>
    <s v="Women Knitting "/>
    <s v="SOC FRC Event"/>
    <d v="2018-07-12T00:00:00"/>
    <s v="Thu"/>
    <x v="6"/>
    <x v="0"/>
    <d v="1899-12-30T11:30:00"/>
    <d v="1899-12-30T13:00:00"/>
    <s v="SOC FRC "/>
    <s v="22481 Aspan St. "/>
    <s v="Lake Forest "/>
    <s v="Catina Copete "/>
    <s v="Catina Copete "/>
    <s v="Mission Hospital"/>
    <m/>
    <s v="Mission Hospital"/>
    <s v="Catina Copete "/>
    <s v="(949)234-1602"/>
    <n v="1"/>
    <n v="6"/>
    <x v="0"/>
    <m/>
  </r>
  <r>
    <x v="3"/>
    <x v="6"/>
    <x v="9"/>
    <x v="21"/>
    <s v="Train the Trainer Workshop"/>
    <s v="SOC FRC Event"/>
    <d v="2018-07-12T00:00:00"/>
    <s v="Thu"/>
    <x v="6"/>
    <x v="2"/>
    <d v="1899-12-30T15:00:00"/>
    <d v="1899-12-30T16:30:00"/>
    <s v="SOC FRC "/>
    <s v="22481 Aspan St. "/>
    <s v="Lake Forest "/>
    <s v="Eduardo Moreno"/>
    <s v="Manohar Sukumar"/>
    <s v="Public Law Center"/>
    <m/>
    <s v="Mission Hospital"/>
    <s v="Eduardo Moreno"/>
    <s v="(949) 324-2839 "/>
    <n v="15"/>
    <n v="15"/>
    <x v="1"/>
    <m/>
  </r>
  <r>
    <x v="3"/>
    <x v="8"/>
    <x v="11"/>
    <x v="22"/>
    <s v="Family Reunification "/>
    <s v="Mission Basilica Immigration Ministry"/>
    <d v="2018-07-12T00:00:00"/>
    <s v="Thu"/>
    <x v="6"/>
    <x v="2"/>
    <d v="1899-12-30T18:00:00"/>
    <d v="1899-12-30T19:00:00"/>
    <s v="Mission Basilica "/>
    <s v="31520 Camino Capistrano"/>
    <s v="San Juan Capistrano "/>
    <s v="Sister Martha Ann"/>
    <s v="Sr. Martha Ann"/>
    <s v="Mission Hospital "/>
    <m/>
    <s v="Mission Basilica"/>
    <s v="Sue Connor"/>
    <s v="949-622-2600"/>
    <n v="30"/>
    <n v="30"/>
    <x v="1"/>
    <m/>
  </r>
  <r>
    <x v="0"/>
    <x v="0"/>
    <x v="0"/>
    <x v="0"/>
    <s v="Women Knitting "/>
    <s v="CHEC FRC Event"/>
    <d v="2018-07-17T00:00:00"/>
    <s v="Tue"/>
    <x v="6"/>
    <x v="0"/>
    <d v="1899-12-30T11:00:00"/>
    <d v="1899-12-30T01:00:00"/>
    <s v="CHEC FRC "/>
    <s v="27412 Calle Arroyo"/>
    <s v="San Juan Capistrano "/>
    <s v="Catina Copete "/>
    <s v="Ethel Garcia/Catina Copete "/>
    <s v="Mission Hospital"/>
    <m/>
    <s v="Mission Hospital"/>
    <s v="Catina Copete "/>
    <s v="(949)234-1602"/>
    <n v="1"/>
    <n v="8"/>
    <x v="0"/>
    <m/>
  </r>
  <r>
    <x v="2"/>
    <x v="9"/>
    <x v="12"/>
    <x v="23"/>
    <s v="Cottage Food Operation "/>
    <s v="St. Margaret Church"/>
    <d v="2018-07-18T00:00:00"/>
    <s v="Wed"/>
    <x v="6"/>
    <x v="0"/>
    <d v="1899-12-30T11:00:00"/>
    <d v="1899-12-30T13:00:00"/>
    <s v="St. Margaret School "/>
    <s v="31641 La Novia Ave"/>
    <s v="San Juan Capistrano "/>
    <s v="Catina Copete "/>
    <s v="Orange County Health Care Agency "/>
    <s v="OCHCA"/>
    <m/>
    <s v="St. Margaret's Episcopal Church "/>
    <s v="Catina Copete "/>
    <s v="949-234-1602"/>
    <n v="23"/>
    <n v="23"/>
    <x v="0"/>
    <m/>
  </r>
  <r>
    <x v="2"/>
    <x v="9"/>
    <x v="12"/>
    <x v="23"/>
    <s v="Cottage Food Operation "/>
    <s v="St. Margaret Church"/>
    <d v="2018-07-18T00:00:00"/>
    <s v="Wed"/>
    <x v="6"/>
    <x v="0"/>
    <d v="1899-12-30T11:00:00"/>
    <d v="1899-12-30T13:00:00"/>
    <s v="St. Margaret School "/>
    <s v="31641 La Novia Ave"/>
    <s v="San Juan Capistrano "/>
    <s v="Catina Copete "/>
    <s v="Orange County Health Care Agency "/>
    <s v="OCHCA"/>
    <m/>
    <s v="St. Margaret's Episcopal Church "/>
    <s v="Catina Copete "/>
    <s v="949-234-1602"/>
    <n v="7"/>
    <n v="22"/>
    <x v="0"/>
    <m/>
  </r>
  <r>
    <x v="0"/>
    <x v="0"/>
    <x v="0"/>
    <x v="0"/>
    <s v="Women Knitting "/>
    <s v="SOC FRC Event"/>
    <d v="2018-07-18T00:00:00"/>
    <s v="Wed"/>
    <x v="6"/>
    <x v="0"/>
    <d v="1899-12-30T11:30:00"/>
    <d v="1899-12-30T13:00:00"/>
    <s v="SOC FRC "/>
    <s v="22481 Aspan St. "/>
    <s v="Lake Forest "/>
    <s v="Catina Copete "/>
    <s v="Guadalupe Garcia/Catina Copete "/>
    <s v="Mission Hospital"/>
    <m/>
    <s v="Mission Hospital"/>
    <s v="Catina Copete "/>
    <s v="(949)234-1602"/>
    <n v="0"/>
    <n v="2"/>
    <x v="0"/>
    <m/>
  </r>
  <r>
    <x v="0"/>
    <x v="0"/>
    <x v="0"/>
    <x v="0"/>
    <s v="Women Knitting "/>
    <s v="SOC FRC Event"/>
    <d v="2018-07-19T00:00:00"/>
    <s v="Thu"/>
    <x v="6"/>
    <x v="0"/>
    <d v="1899-12-30T11:30:00"/>
    <d v="1899-12-30T13:00:00"/>
    <s v="SOC FRC "/>
    <s v="22481 Aspan St. "/>
    <s v="Lake Forest "/>
    <s v="Catina Copete "/>
    <s v="Catina Copete "/>
    <s v="Mission Hospital"/>
    <m/>
    <s v="Mission Hospital"/>
    <s v="Catina Copete "/>
    <s v="(949)234-1602"/>
    <n v="0"/>
    <n v="5"/>
    <x v="0"/>
    <m/>
  </r>
  <r>
    <x v="3"/>
    <x v="6"/>
    <x v="9"/>
    <x v="21"/>
    <m/>
    <s v="CHEC FRC Event"/>
    <d v="2018-07-19T00:00:00"/>
    <s v="Thu"/>
    <x v="6"/>
    <x v="0"/>
    <d v="1899-12-30T14:30:00"/>
    <d v="1899-12-30T16:00:00"/>
    <s v="CHEC FRC "/>
    <s v="27412 Calle Arroyo"/>
    <s v="San Juan Capistrano "/>
    <s v="Catina Copete "/>
    <s v="Catina Copete "/>
    <s v="Catina Copete "/>
    <m/>
    <s v="Mission Hospital "/>
    <s v="Catina Copete "/>
    <s v="949-234-1602"/>
    <n v="6"/>
    <n v="6"/>
    <x v="0"/>
    <m/>
  </r>
  <r>
    <x v="3"/>
    <x v="8"/>
    <x v="11"/>
    <x v="22"/>
    <s v="Family Reunification "/>
    <s v="Mission Basilica Immigration Ministry"/>
    <d v="2018-07-19T00:00:00"/>
    <s v="Thu"/>
    <x v="6"/>
    <x v="0"/>
    <d v="1899-12-30T18:00:00"/>
    <d v="1899-12-30T19:00:00"/>
    <s v="Mission Basilica "/>
    <s v="31520 Camino Capistrano"/>
    <s v="San Juan Capistrano "/>
    <s v="Eduardo Moreno"/>
    <s v="Sue Connor/Gabriela Balderrama"/>
    <s v="Mission Basilica"/>
    <m/>
    <s v="Mission Basilica"/>
    <s v="Sue Connor"/>
    <s v="949-622-2600"/>
    <n v="30"/>
    <n v="30"/>
    <x v="1"/>
    <m/>
  </r>
  <r>
    <x v="1"/>
    <x v="2"/>
    <x v="4"/>
    <x v="4"/>
    <m/>
    <s v="Mission CB "/>
    <d v="2018-07-20T00:00:00"/>
    <s v="Fri"/>
    <x v="6"/>
    <x v="0"/>
    <d v="1899-12-30T17:30:00"/>
    <d v="1899-12-30T19:30:00"/>
    <s v="Mission Conference Center   Cl 1 "/>
    <s v="26726 Crown Valley Pkwy "/>
    <s v="Mission Viejo"/>
    <s v="Catina Copete "/>
    <s v="Tony Zamudio "/>
    <s v="American Red Cross "/>
    <s v="949.241.6805"/>
    <s v="Mission Hospital "/>
    <s v="Catina Copete "/>
    <s v="(949)234-1602"/>
    <n v="9"/>
    <n v="9"/>
    <x v="1"/>
    <m/>
  </r>
  <r>
    <x v="0"/>
    <x v="0"/>
    <x v="0"/>
    <x v="0"/>
    <s v="Women Knitting "/>
    <s v="CHEC FRC Event"/>
    <d v="2018-07-24T00:00:00"/>
    <s v="Tue"/>
    <x v="6"/>
    <x v="0"/>
    <d v="1899-12-30T11:00:00"/>
    <d v="1899-12-30T01:00:00"/>
    <s v="CHEC FRC "/>
    <s v="27412 Calle Arroyo"/>
    <s v="San Juan Capistrano "/>
    <s v="Catina Copete "/>
    <s v="Ethel Garcia/Catina Copete "/>
    <s v="Mission Hospital"/>
    <m/>
    <s v="Mission Hospital"/>
    <s v="Catina Copete "/>
    <s v="(949)234-1602"/>
    <n v="0"/>
    <n v="4"/>
    <x v="0"/>
    <m/>
  </r>
  <r>
    <x v="1"/>
    <x v="2"/>
    <x v="4"/>
    <x v="4"/>
    <m/>
    <s v="CHEC FRC Event"/>
    <d v="2018-07-24T00:00:00"/>
    <s v="Tue"/>
    <x v="6"/>
    <x v="0"/>
    <d v="1899-12-30T17:30:00"/>
    <d v="1899-12-30T19:30:00"/>
    <s v="CHEC FRC "/>
    <s v="27412 Calle Arroyo"/>
    <s v="San Juan Capistrano "/>
    <s v="Catina Copete "/>
    <s v="Tony Zamudio "/>
    <s v="American Red Cross "/>
    <s v="949.241.6805"/>
    <s v="Mission Hospital "/>
    <s v="Catina Copete "/>
    <s v="(949)234-1602"/>
    <n v="3"/>
    <n v="3"/>
    <x v="0"/>
    <m/>
  </r>
  <r>
    <x v="2"/>
    <x v="9"/>
    <x v="12"/>
    <x v="23"/>
    <s v="Cottage Food Operation "/>
    <s v="St. Margaret Church"/>
    <d v="2018-07-25T00:00:00"/>
    <s v="Wed"/>
    <x v="6"/>
    <x v="0"/>
    <d v="1899-12-30T11:00:00"/>
    <d v="1899-12-30T13:00:00"/>
    <s v="St. Margaret School "/>
    <s v="31641 La Novia Ave"/>
    <s v="San Juan Capistrano "/>
    <s v="Catina Copete "/>
    <s v="Orange County Health Care Agency "/>
    <s v="OCHCA"/>
    <m/>
    <s v="St. Margaret's Episcopal Church "/>
    <s v="Catina Copete "/>
    <s v="949-234-1602"/>
    <n v="4"/>
    <n v="25"/>
    <x v="0"/>
    <m/>
  </r>
  <r>
    <x v="0"/>
    <x v="0"/>
    <x v="0"/>
    <x v="0"/>
    <s v="Women Knitting "/>
    <s v="SOC FRC Event"/>
    <d v="2018-07-25T00:00:00"/>
    <s v="Wed"/>
    <x v="6"/>
    <x v="0"/>
    <d v="1899-12-30T11:30:00"/>
    <d v="1899-12-30T13:00:00"/>
    <s v="SOC FRC "/>
    <s v="22481 Aspan St. "/>
    <s v="Lake Forest "/>
    <s v="Catina Copete "/>
    <s v="Guadalupe Garcia/Catina Copete "/>
    <s v="Mission Hospital"/>
    <m/>
    <s v="Mission Hospital"/>
    <s v="Catina Copete "/>
    <s v="(949)234-1602"/>
    <n v="0"/>
    <n v="3"/>
    <x v="0"/>
    <m/>
  </r>
  <r>
    <x v="0"/>
    <x v="0"/>
    <x v="0"/>
    <x v="0"/>
    <s v="Women Knitting "/>
    <s v="SOC FRC Event"/>
    <d v="2018-07-26T00:00:00"/>
    <s v="Thu"/>
    <x v="6"/>
    <x v="0"/>
    <d v="1899-12-30T11:30:00"/>
    <d v="1899-12-30T13:00:00"/>
    <s v="SOC FRC "/>
    <s v="22481 Aspan St. "/>
    <s v="Lake Forest "/>
    <s v="Catina Copete "/>
    <s v="Catina Copete "/>
    <s v="Mission Hospital"/>
    <m/>
    <s v="Mission Hospital"/>
    <s v="Catina Copete "/>
    <s v="(949)234-1602"/>
    <n v="1"/>
    <n v="6"/>
    <x v="0"/>
    <m/>
  </r>
  <r>
    <x v="3"/>
    <x v="8"/>
    <x v="11"/>
    <x v="22"/>
    <s v="Family Reunification "/>
    <s v="Mission Basilica Immigration Ministry"/>
    <d v="2018-07-26T00:00:00"/>
    <s v="Thu"/>
    <x v="6"/>
    <x v="2"/>
    <d v="1899-12-30T18:00:00"/>
    <d v="1899-12-30T19:00:00"/>
    <s v="Mission Basilica "/>
    <s v="31520 Camino Capistrano"/>
    <s v="San Juan Capistrano "/>
    <s v="Eduardo Moreno"/>
    <s v="Sue Connor/Gabriela Balderrama"/>
    <s v="Mission Basilica"/>
    <m/>
    <s v="Mission Basilica"/>
    <s v="Sue Connor"/>
    <s v="949-622-2600"/>
    <n v="14"/>
    <n v="34"/>
    <x v="1"/>
    <m/>
  </r>
  <r>
    <x v="0"/>
    <x v="0"/>
    <x v="0"/>
    <x v="0"/>
    <s v="Women Knitting "/>
    <s v="CHEC FRC Event"/>
    <d v="2018-07-31T00:00:00"/>
    <s v="Tue"/>
    <x v="6"/>
    <x v="0"/>
    <d v="1899-12-30T11:00:00"/>
    <d v="1899-12-30T01:00:00"/>
    <s v="CHEC FRC "/>
    <s v="27412 Calle Arroyo"/>
    <s v="San Juan Capistrano "/>
    <s v="Catina Copete "/>
    <s v="Ethel Garcia/Catina Copete "/>
    <s v="Mission Hospital"/>
    <m/>
    <s v="Mission Hospital"/>
    <s v="Catina Copete "/>
    <s v="(949)234-1602"/>
    <n v="0"/>
    <n v="8"/>
    <x v="0"/>
    <m/>
  </r>
  <r>
    <x v="2"/>
    <x v="9"/>
    <x v="12"/>
    <x v="23"/>
    <s v="Food Base Incubator "/>
    <s v="St. Margaret Church"/>
    <d v="2018-08-01T00:00:00"/>
    <s v="Wed"/>
    <x v="7"/>
    <x v="0"/>
    <d v="1899-12-30T11:00:00"/>
    <d v="1899-12-30T13:00:00"/>
    <s v="St. Margaret School "/>
    <s v="31641 La Novia Ave"/>
    <s v="San Juan Capistrano "/>
    <s v="Catina Copete "/>
    <s v="Orange County Health Care Agency "/>
    <s v="OCHCA"/>
    <m/>
    <s v="St. Margaret's Episcopal Church "/>
    <s v="Catina Copete "/>
    <s v="949-234-1602"/>
    <n v="2"/>
    <n v="12"/>
    <x v="0"/>
    <m/>
  </r>
  <r>
    <x v="0"/>
    <x v="0"/>
    <x v="0"/>
    <x v="0"/>
    <s v="Women Knitting "/>
    <s v="SOC FRC Event"/>
    <d v="2018-08-01T00:00:00"/>
    <s v="Wed"/>
    <x v="7"/>
    <x v="0"/>
    <d v="1899-12-30T11:30:00"/>
    <d v="1899-12-30T13:00:00"/>
    <s v="SOC FRC "/>
    <s v="22481 Aspan St. "/>
    <s v="Lake Forest "/>
    <s v="Catina Copete "/>
    <s v="Guadalupe Garcia/Catina Copete "/>
    <s v="Mission Hospital"/>
    <m/>
    <s v="Mission Hospital"/>
    <s v="Catina Copete "/>
    <s v="(949)234-1602"/>
    <n v="0"/>
    <n v="2"/>
    <x v="0"/>
    <m/>
  </r>
  <r>
    <x v="1"/>
    <x v="2"/>
    <x v="4"/>
    <x v="4"/>
    <m/>
    <s v="SOC FRC Event"/>
    <d v="2018-08-01T00:00:00"/>
    <s v="Wed"/>
    <x v="7"/>
    <x v="0"/>
    <d v="1899-12-30T17:30:00"/>
    <d v="1899-12-30T19:30:00"/>
    <s v="SOC FRC "/>
    <s v="22481 Aspan St. "/>
    <s v="Lake Forest "/>
    <s v="Catina Copete "/>
    <s v="Tony Zamudio "/>
    <s v="American Red Cross "/>
    <s v="949.241.6805"/>
    <s v="Mission Hospital "/>
    <s v="Catina Copete "/>
    <s v="(949)234-1602"/>
    <n v="0"/>
    <n v="0"/>
    <x v="0"/>
    <m/>
  </r>
  <r>
    <x v="0"/>
    <x v="0"/>
    <x v="0"/>
    <x v="0"/>
    <s v="Women Knitting "/>
    <s v="SOC FRC Event"/>
    <d v="2018-08-02T00:00:00"/>
    <s v="Thu"/>
    <x v="7"/>
    <x v="0"/>
    <d v="1899-12-30T11:30:00"/>
    <d v="1899-12-30T13:00:00"/>
    <s v="SOC FRC "/>
    <s v="22481 Aspan St. "/>
    <s v="Lake Forest "/>
    <s v="Catina Copete "/>
    <s v="Catina Copete "/>
    <s v="Mission Hospital"/>
    <m/>
    <s v="Mission Hospital"/>
    <s v="Catina Copete "/>
    <s v="(949)234-1602"/>
    <n v="3"/>
    <n v="5"/>
    <x v="0"/>
    <m/>
  </r>
  <r>
    <x v="2"/>
    <x v="3"/>
    <x v="5"/>
    <x v="5"/>
    <s v="OCCU Financial Basic Workshop "/>
    <s v="CHEC FRC Event"/>
    <d v="2018-08-02T00:00:00"/>
    <s v="Thu"/>
    <x v="7"/>
    <x v="0"/>
    <d v="1899-12-30T14:30:00"/>
    <d v="1899-12-30T15:30:00"/>
    <s v="CHEC FRC "/>
    <s v="27412 Calle Arroyo"/>
    <s v="San Juan Capistrano "/>
    <s v="Catina Copete "/>
    <s v="OCCU - Alex "/>
    <s v="OCCU"/>
    <m/>
    <s v="Mission Hospital "/>
    <s v="Catina Copete "/>
    <s v="949-234-1602"/>
    <n v="6"/>
    <n v="6"/>
    <x v="0"/>
    <m/>
  </r>
  <r>
    <x v="0"/>
    <x v="0"/>
    <x v="0"/>
    <x v="0"/>
    <s v="Women Knitting "/>
    <s v="CHEC FRC Event"/>
    <d v="2018-08-07T00:00:00"/>
    <s v="Tue"/>
    <x v="7"/>
    <x v="0"/>
    <d v="1899-12-30T11:00:00"/>
    <d v="1899-12-30T01:00:00"/>
    <s v="CHEC FRC "/>
    <s v="27412 Calle Arroyo"/>
    <s v="San Juan Capistrano "/>
    <s v="Catina Copete "/>
    <s v="Ethel Garcia/Catina Copete "/>
    <s v="Mission Hospital"/>
    <m/>
    <s v="Mission Hospital"/>
    <s v="Catina Copete "/>
    <s v="(949)234-1602"/>
    <n v="1"/>
    <n v="8"/>
    <x v="0"/>
    <m/>
  </r>
  <r>
    <x v="0"/>
    <x v="4"/>
    <x v="6"/>
    <x v="9"/>
    <s v="Raising Healthy Teens "/>
    <s v="Marco Forster Middle School "/>
    <d v="2018-08-08T00:00:00"/>
    <s v="Wed"/>
    <x v="7"/>
    <x v="0"/>
    <d v="1899-12-30T08:30:00"/>
    <d v="1899-12-30T15:00:00"/>
    <s v="Marco Forster Middle School "/>
    <s v="25601 Camino del Avion "/>
    <s v="San Juan Capistrano "/>
    <s v="Marci Mendrick "/>
    <s v="Catina Copete "/>
    <s v="Mission Hospital "/>
    <m/>
    <s v="Marco Forster Middle School "/>
    <s v="Marci Mednick "/>
    <s v="949-499-7292"/>
    <n v="35"/>
    <n v="35"/>
    <x v="0"/>
    <m/>
  </r>
  <r>
    <x v="0"/>
    <x v="0"/>
    <x v="0"/>
    <x v="0"/>
    <s v="Women Knitting "/>
    <s v="SOC FRC Event"/>
    <d v="2018-08-08T00:00:00"/>
    <s v="Wed"/>
    <x v="7"/>
    <x v="0"/>
    <d v="1899-12-30T11:30:00"/>
    <d v="1899-12-30T13:00:00"/>
    <s v="SOC FRC "/>
    <s v="22481 Aspan St. "/>
    <s v="Lake Forest "/>
    <s v="Catina Copete "/>
    <s v="Guadalupe Garcia/Catina Copete "/>
    <s v="Mission Hospital"/>
    <m/>
    <s v="Mission Hospital"/>
    <s v="Catina Copete "/>
    <s v="(949)234-1602"/>
    <n v="0"/>
    <n v="2"/>
    <x v="0"/>
    <m/>
  </r>
  <r>
    <x v="0"/>
    <x v="4"/>
    <x v="6"/>
    <x v="9"/>
    <s v="Raising Healthy Teens "/>
    <s v="Marco Forster Middle School Back to School Registration Table "/>
    <d v="2018-08-09T00:00:00"/>
    <s v="Thu"/>
    <x v="7"/>
    <x v="0"/>
    <d v="1899-12-30T08:30:00"/>
    <d v="1899-12-30T12:00:00"/>
    <s v="Marco Forster Middle School "/>
    <s v="25601 Camino del Avion "/>
    <s v="San Juan Capistrano "/>
    <s v="Marci Mendrick "/>
    <s v="Catina Copete "/>
    <s v="Mission Hospital "/>
    <m/>
    <s v="Marco Forster Middle School "/>
    <s v="Marci Mednick "/>
    <s v="949-499-7292"/>
    <n v="12"/>
    <n v="12"/>
    <x v="0"/>
    <m/>
  </r>
  <r>
    <x v="0"/>
    <x v="0"/>
    <x v="0"/>
    <x v="0"/>
    <s v="Women Knitting "/>
    <s v="SOC FRC Event"/>
    <d v="2018-08-09T00:00:00"/>
    <s v="Thu"/>
    <x v="7"/>
    <x v="0"/>
    <d v="1899-12-30T11:30:00"/>
    <d v="1899-12-30T13:00:00"/>
    <s v="SOC FRC "/>
    <s v="22481 Aspan St. "/>
    <s v="Lake Forest "/>
    <s v="Catina Copete "/>
    <s v="Catina Copete "/>
    <s v="Mission Hospital"/>
    <m/>
    <s v="Mission Hospital"/>
    <s v="Catina Copete "/>
    <s v="(949)234-1602"/>
    <n v="1"/>
    <n v="4"/>
    <x v="0"/>
    <m/>
  </r>
  <r>
    <x v="2"/>
    <x v="3"/>
    <x v="5"/>
    <x v="5"/>
    <s v="OCCU Financial Basic Workshop 2"/>
    <s v="CHEC FRC Event"/>
    <d v="2018-08-09T00:00:00"/>
    <s v="Thu"/>
    <x v="7"/>
    <x v="0"/>
    <d v="1899-12-30T14:30:00"/>
    <d v="1899-12-30T15:30:00"/>
    <s v="CHEC FRC "/>
    <s v="27412 Calle Arroyo"/>
    <s v="San Juan Capistrano "/>
    <s v="Catina Copete "/>
    <s v="OCCU - Alex "/>
    <s v="OCCU"/>
    <m/>
    <s v="Mission Hospital "/>
    <s v="Catina Copete "/>
    <s v="949-234-1602"/>
    <n v="0"/>
    <n v="6"/>
    <x v="0"/>
    <m/>
  </r>
  <r>
    <x v="3"/>
    <x v="8"/>
    <x v="11"/>
    <x v="22"/>
    <s v="Family Reunification "/>
    <s v="Mission Basilica Immigration Ministry"/>
    <d v="2018-08-09T00:00:00"/>
    <s v="Thu"/>
    <x v="7"/>
    <x v="2"/>
    <d v="1899-12-30T18:00:00"/>
    <d v="1899-12-30T19:00:00"/>
    <s v="Mission Basilica "/>
    <s v="31520 Camino Capistrano"/>
    <s v="San Juan Capistrano "/>
    <s v="Eduardo Moreno"/>
    <s v="Sr. Marta Ann/Eduardo Moreno"/>
    <s v="Mission Basilica"/>
    <m/>
    <s v="Mission Basilica"/>
    <s v="Sue Connor"/>
    <s v="949-622-2600"/>
    <n v="5"/>
    <n v="24"/>
    <x v="1"/>
    <m/>
  </r>
  <r>
    <x v="1"/>
    <x v="2"/>
    <x v="4"/>
    <x v="4"/>
    <m/>
    <s v="Mission CB "/>
    <d v="2018-08-10T00:00:00"/>
    <s v="Fri"/>
    <x v="7"/>
    <x v="0"/>
    <d v="1899-12-30T17:30:00"/>
    <d v="1899-12-30T19:30:00"/>
    <s v="Mission Conference Center   Cl 1 "/>
    <s v="26726 Crown Valley Pkwy "/>
    <s v="Mission Viejo"/>
    <s v="Catina Copete "/>
    <s v="Tony Zamudio "/>
    <s v="American Red Cross "/>
    <s v="949.241.6805"/>
    <s v="Mission Hospital "/>
    <s v="Catina Copete "/>
    <s v="(949)234-1602"/>
    <n v="12"/>
    <n v="12"/>
    <x v="1"/>
    <m/>
  </r>
  <r>
    <x v="1"/>
    <x v="2"/>
    <x v="7"/>
    <x v="9"/>
    <s v="Raising Healthy Teens "/>
    <s v="Shorecliffs Middle School Back to School Registration"/>
    <d v="2018-08-14T00:00:00"/>
    <s v="Tue"/>
    <x v="7"/>
    <x v="0"/>
    <d v="1899-12-30T08:30:00"/>
    <d v="1899-12-30T15:00:00"/>
    <s v="Shorecliffs Middle School "/>
    <s v="240 Via Socorro"/>
    <s v="San Clemente "/>
    <s v="Marci Mendrick "/>
    <s v="Catina Copete "/>
    <s v="Mission Hospital "/>
    <m/>
    <s v="Shorecliffs Middle School "/>
    <s v="Marci Mednick "/>
    <s v="949-499-7292"/>
    <n v="8"/>
    <n v="8"/>
    <x v="1"/>
    <m/>
  </r>
  <r>
    <x v="0"/>
    <x v="0"/>
    <x v="0"/>
    <x v="0"/>
    <s v="Women Knitting "/>
    <s v="CHEC FRC Event"/>
    <d v="2018-08-14T00:00:00"/>
    <s v="Tue"/>
    <x v="7"/>
    <x v="0"/>
    <d v="1899-12-30T11:00:00"/>
    <d v="1899-12-30T01:00:00"/>
    <s v="CHEC FRC "/>
    <s v="27412 Calle Arroyo"/>
    <s v="San Juan Capistrano "/>
    <s v="Catina Copete "/>
    <s v="Ethel Garcia/Catina Copete "/>
    <s v="Mission Hospital"/>
    <m/>
    <s v="Mission Hospital"/>
    <s v="Catina Copete "/>
    <s v="(949)234-1602"/>
    <n v="0"/>
    <n v="8"/>
    <x v="0"/>
    <m/>
  </r>
  <r>
    <x v="0"/>
    <x v="4"/>
    <x v="6"/>
    <x v="9"/>
    <s v="Raising Healthy Teens "/>
    <s v="Bernice Ayer Middle School Registration Day "/>
    <d v="2018-08-15T00:00:00"/>
    <s v="Wed"/>
    <x v="7"/>
    <x v="0"/>
    <d v="1899-12-30T08:00:00"/>
    <d v="1899-12-30T12:00:00"/>
    <m/>
    <m/>
    <m/>
    <s v="Marci Mendrick "/>
    <s v="Jaime Bowley"/>
    <m/>
    <m/>
    <m/>
    <m/>
    <m/>
    <n v="20"/>
    <n v="20"/>
    <x v="1"/>
    <m/>
  </r>
  <r>
    <x v="0"/>
    <x v="0"/>
    <x v="0"/>
    <x v="0"/>
    <s v="Women Knitting "/>
    <s v="SOC FRC Event"/>
    <d v="2018-08-15T00:00:00"/>
    <s v="Wed"/>
    <x v="7"/>
    <x v="0"/>
    <d v="1899-12-30T11:30:00"/>
    <d v="1899-12-30T13:00:00"/>
    <s v="SOC FRC "/>
    <s v="22481 Aspan St. "/>
    <s v="Lake Forest "/>
    <s v="Catina Copete "/>
    <s v="Guadalupe Garcia/Catina Copete "/>
    <s v="Mission Hospital"/>
    <m/>
    <s v="Mission Hospital"/>
    <s v="Catina Copete "/>
    <s v="(949)234-1602"/>
    <n v="1"/>
    <n v="4"/>
    <x v="0"/>
    <m/>
  </r>
  <r>
    <x v="0"/>
    <x v="0"/>
    <x v="0"/>
    <x v="0"/>
    <s v="Women Knitting "/>
    <s v="SOC FRC Event"/>
    <d v="2018-08-16T00:00:00"/>
    <s v="Thu"/>
    <x v="7"/>
    <x v="0"/>
    <d v="1899-12-30T11:30:00"/>
    <d v="1899-12-30T13:00:00"/>
    <s v="SOC FRC "/>
    <s v="22481 Aspan St. "/>
    <s v="Lake Forest "/>
    <s v="Catina Copete "/>
    <s v="Catina Copete "/>
    <s v="Mission Hospital"/>
    <m/>
    <s v="Mission Hospital"/>
    <s v="Catina Copete "/>
    <s v="(949)234-1602"/>
    <n v="2"/>
    <n v="5"/>
    <x v="0"/>
    <m/>
  </r>
  <r>
    <x v="0"/>
    <x v="0"/>
    <x v="1"/>
    <x v="24"/>
    <s v="Diabetes, High Blood Pressure related with Alhzaimer "/>
    <s v="CHEC FRC Event"/>
    <d v="2018-08-16T00:00:00"/>
    <s v="Thu"/>
    <x v="7"/>
    <x v="0"/>
    <d v="1899-12-30T14:30:00"/>
    <d v="1899-12-30T16:30:00"/>
    <s v="CHEC FRC "/>
    <s v="27412 Calle Arroyo"/>
    <s v="San Juan Capistrano "/>
    <s v="Catina Copete "/>
    <s v="Norma Castellanos "/>
    <s v="Alzheimer OC"/>
    <s v="714.625.2099"/>
    <s v="Mission Hospital "/>
    <s v="Catina Copete "/>
    <s v="949-234-1602"/>
    <n v="6"/>
    <n v="6"/>
    <x v="0"/>
    <m/>
  </r>
  <r>
    <x v="3"/>
    <x v="8"/>
    <x v="11"/>
    <x v="22"/>
    <s v="Family Reunification "/>
    <s v="Mission Basilica Immigration Ministry"/>
    <d v="2018-08-16T00:00:00"/>
    <s v="Thu"/>
    <x v="7"/>
    <x v="2"/>
    <d v="1899-12-30T18:00:00"/>
    <d v="1899-12-30T19:00:00"/>
    <s v="Mission Basilica "/>
    <s v="31520 Camino Capistrano"/>
    <s v="San Juan Capistrano "/>
    <s v="Eduardo Moreno"/>
    <s v="Sr. Marta Ann/Eduardo Moreno"/>
    <s v="Mission Basilica"/>
    <m/>
    <s v="Mission Basilica"/>
    <s v="Sue Connor"/>
    <s v="949-622-2600"/>
    <n v="4"/>
    <n v="22"/>
    <x v="1"/>
    <m/>
  </r>
  <r>
    <x v="2"/>
    <x v="9"/>
    <x v="12"/>
    <x v="23"/>
    <s v="Food Base Incubator "/>
    <s v="St. Margaret Church"/>
    <d v="2018-08-17T00:00:00"/>
    <s v="Fri"/>
    <x v="7"/>
    <x v="2"/>
    <d v="1899-12-30T18:00:00"/>
    <d v="1899-12-30T20:00:00"/>
    <s v="St. Margaret School "/>
    <s v="31641 La Novia Ave"/>
    <s v="San Juan Capistrano "/>
    <s v="Catina Copete "/>
    <s v="Padres Unidos "/>
    <s v="St. Margaret School "/>
    <m/>
    <s v="St. Margaret's Episcopal Church "/>
    <s v="Padres Unidos "/>
    <s v="714-308-1022"/>
    <n v="20"/>
    <n v="20"/>
    <x v="0"/>
    <m/>
  </r>
  <r>
    <x v="1"/>
    <x v="2"/>
    <x v="7"/>
    <x v="9"/>
    <m/>
    <s v="Great Opportunities Bike StravaGanza - Bike Festival"/>
    <d v="2018-08-18T00:00:00"/>
    <s v="Sat"/>
    <x v="7"/>
    <x v="0"/>
    <d v="1899-12-30T09:00:00"/>
    <d v="1899-12-30T16:00:00"/>
    <s v="Descanso Park "/>
    <s v="32506 Paseo Adelanto"/>
    <s v="San Juan Capistrano "/>
    <s v="Catina Copete "/>
    <s v="CHEC Team "/>
    <s v="CHEC FRC "/>
    <m/>
    <s v="CHEC FRC "/>
    <s v="Catina Copete "/>
    <s v="949-234-1602 "/>
    <n v="30"/>
    <n v="30"/>
    <x v="0"/>
    <m/>
  </r>
  <r>
    <x v="0"/>
    <x v="0"/>
    <x v="0"/>
    <x v="0"/>
    <s v="Women Knitting "/>
    <s v="CHEC FRC Event"/>
    <d v="2018-08-21T00:00:00"/>
    <s v="Tue"/>
    <x v="7"/>
    <x v="0"/>
    <d v="1899-12-30T11:00:00"/>
    <d v="1899-12-30T01:00:00"/>
    <s v="CHEC FRC "/>
    <s v="27412 Calle Arroyo"/>
    <s v="San Juan Capistrano "/>
    <s v="Catina Copete "/>
    <s v="Ethel Garcia/Catina Copete "/>
    <s v="Mission Hospital"/>
    <m/>
    <s v="Mission Hospital"/>
    <s v="Catina Copete "/>
    <s v="(949)234-1602"/>
    <n v="2"/>
    <n v="4"/>
    <x v="0"/>
    <m/>
  </r>
  <r>
    <x v="0"/>
    <x v="0"/>
    <x v="0"/>
    <x v="0"/>
    <s v="Women Knitting "/>
    <s v="SOC FRC Event"/>
    <d v="2018-08-22T00:00:00"/>
    <s v="Wed"/>
    <x v="7"/>
    <x v="0"/>
    <d v="1899-12-30T11:30:00"/>
    <d v="1899-12-30T13:00:00"/>
    <s v="SOC FRC "/>
    <s v="22481 Aspan St. "/>
    <s v="Lake Forest "/>
    <s v="Catina Copete "/>
    <s v="Guadalupe Garcia/Catina Copete "/>
    <s v="Mission Hospital"/>
    <m/>
    <s v="Mission Hospital"/>
    <s v="Catina Copete "/>
    <s v="(949)234-1602"/>
    <n v="1"/>
    <n v="2"/>
    <x v="0"/>
    <m/>
  </r>
  <r>
    <x v="0"/>
    <x v="0"/>
    <x v="0"/>
    <x v="0"/>
    <s v="Women Knitting "/>
    <s v="SOC FRC Event"/>
    <d v="2018-08-23T00:00:00"/>
    <s v="Thu"/>
    <x v="7"/>
    <x v="0"/>
    <d v="1899-12-30T11:30:00"/>
    <d v="1899-12-30T13:00:00"/>
    <s v="SOC FRC "/>
    <s v="22481 Aspan St. "/>
    <s v="Lake Forest "/>
    <s v="Catina Copete "/>
    <s v="Catina Copete "/>
    <s v="Mission Hospital"/>
    <m/>
    <s v="Mission Hospital"/>
    <s v="Catina Copete "/>
    <s v="(949)234-1602"/>
    <n v="0"/>
    <n v="6"/>
    <x v="0"/>
    <m/>
  </r>
  <r>
    <x v="0"/>
    <x v="0"/>
    <x v="1"/>
    <x v="24"/>
    <s v="Diabetes, High Blood Pressure related with Alhzaimer "/>
    <s v="SOC FRC Event"/>
    <d v="2018-08-23T00:00:00"/>
    <s v="Thu"/>
    <x v="7"/>
    <x v="0"/>
    <d v="1899-12-30T16:00:00"/>
    <d v="1899-12-30T17:00:00"/>
    <s v="SOC FRC "/>
    <s v="22481 Aspan St. "/>
    <s v="Lake Forest "/>
    <s v="Catina Copete Mireya Nunez"/>
    <s v="Norma Castellanos "/>
    <s v="Alzheimer OC"/>
    <s v="714.625.2099"/>
    <s v="Mission Hospital "/>
    <s v="Catina Copete "/>
    <s v="949-234-1602"/>
    <n v="20"/>
    <n v="20"/>
    <x v="0"/>
    <m/>
  </r>
  <r>
    <x v="3"/>
    <x v="8"/>
    <x v="11"/>
    <x v="22"/>
    <s v="Family Reunification "/>
    <s v="Mission Basilica Immigration Ministry"/>
    <d v="2018-08-23T00:00:00"/>
    <s v="Thu"/>
    <x v="7"/>
    <x v="2"/>
    <d v="1899-12-30T18:00:00"/>
    <d v="1899-12-30T19:00:00"/>
    <s v="Mission Basilica "/>
    <s v="31520 Camino Capistrano"/>
    <s v="San Juan Capistrano "/>
    <s v="Eduardo Moreno"/>
    <s v="Sr. Marta Ann/Gabriela Balderrama"/>
    <s v="Mission Basilica"/>
    <m/>
    <s v="Mission Basilica"/>
    <s v="Sue Connor"/>
    <s v="949-622-2600"/>
    <n v="2"/>
    <n v="20"/>
    <x v="1"/>
    <m/>
  </r>
  <r>
    <x v="1"/>
    <x v="1"/>
    <x v="2"/>
    <x v="2"/>
    <s v="Medical Enrollment and Education"/>
    <s v="Saddleback Family Resource Center  "/>
    <d v="2018-08-24T00:00:00"/>
    <s v="Fri"/>
    <x v="7"/>
    <x v="0"/>
    <d v="1899-12-30T10:00:00"/>
    <d v="1899-12-30T12:00:00"/>
    <s v="Los Alisos Intermediate School "/>
    <s v="25171 Moor Ave"/>
    <s v="Mission Viejo"/>
    <s v="Jaime Bowley"/>
    <s v="Jaime Bowley"/>
    <s v="Saddleback FRC"/>
    <m/>
    <s v="Saddleback Family Resource Center"/>
    <s v="Ingrid Anderson"/>
    <s v="(949) 598-3892 "/>
    <n v="4"/>
    <n v="4"/>
    <x v="0"/>
    <m/>
  </r>
  <r>
    <x v="0"/>
    <x v="0"/>
    <x v="0"/>
    <x v="0"/>
    <s v="Women Knitting "/>
    <s v="CHEC FRC Event"/>
    <d v="2018-08-28T00:00:00"/>
    <s v="Tue"/>
    <x v="7"/>
    <x v="0"/>
    <d v="1899-12-30T11:00:00"/>
    <d v="1899-12-30T01:00:00"/>
    <s v="CHEC FRC "/>
    <s v="27412 Calle Arroyo"/>
    <s v="San Juan Capistrano "/>
    <s v="Catina Copete "/>
    <s v="Ethel Garcia/Catina Copete "/>
    <s v="Mission Hospital"/>
    <m/>
    <s v="Mission Hospital"/>
    <s v="Catina Copete "/>
    <s v="(949)234-1602"/>
    <n v="0"/>
    <n v="6"/>
    <x v="0"/>
    <m/>
  </r>
  <r>
    <x v="1"/>
    <x v="2"/>
    <x v="4"/>
    <x v="4"/>
    <m/>
    <s v="CHEC FRC Event"/>
    <d v="2018-08-28T00:00:00"/>
    <s v="Tue"/>
    <x v="7"/>
    <x v="0"/>
    <d v="1899-12-30T17:30:00"/>
    <d v="1899-12-30T19:30:00"/>
    <s v="CHEC FRC "/>
    <s v="27412 Calle Arroyo"/>
    <s v="San Juan Capistrano "/>
    <s v="Catina Copete "/>
    <s v="Tony Zamudio "/>
    <s v="American Red Cross "/>
    <s v="949.241.6805"/>
    <s v="Mission Hospital "/>
    <s v="Catina Copete "/>
    <s v="(949)234-1602"/>
    <n v="7"/>
    <n v="7"/>
    <x v="0"/>
    <m/>
  </r>
  <r>
    <x v="0"/>
    <x v="0"/>
    <x v="0"/>
    <x v="0"/>
    <s v="Women Knitting "/>
    <s v="SOC FRC Event"/>
    <d v="2018-08-29T00:00:00"/>
    <s v="Wed"/>
    <x v="7"/>
    <x v="0"/>
    <d v="1899-12-30T11:30:00"/>
    <d v="1899-12-30T13:00:00"/>
    <s v="SOC FRC "/>
    <s v="22481 Aspan St. "/>
    <s v="Lake Forest "/>
    <s v="Catina Copete "/>
    <s v="Guadalupe Garcia/Catina Copete "/>
    <s v="Mission Hospital"/>
    <m/>
    <s v="Mission Hospital"/>
    <s v="Catina Copete "/>
    <s v="(949)234-1602"/>
    <n v="1"/>
    <n v="6"/>
    <x v="0"/>
    <m/>
  </r>
  <r>
    <x v="0"/>
    <x v="0"/>
    <x v="0"/>
    <x v="0"/>
    <s v="Women Knitting "/>
    <s v="SOC FRC Event"/>
    <d v="2018-08-30T00:00:00"/>
    <s v="Thu"/>
    <x v="7"/>
    <x v="0"/>
    <d v="1899-12-30T11:30:00"/>
    <d v="1899-12-30T13:00:00"/>
    <s v="SOC FRC "/>
    <s v="22481 Aspan St. "/>
    <s v="Lake Forest "/>
    <s v="Catina Copete "/>
    <s v="Catina Copete "/>
    <s v="Mission Hospital"/>
    <m/>
    <s v="Mission Hospital"/>
    <s v="Catina Copete "/>
    <s v="(949)234-1602"/>
    <n v="2"/>
    <n v="7"/>
    <x v="0"/>
    <m/>
  </r>
  <r>
    <x v="3"/>
    <x v="8"/>
    <x v="11"/>
    <x v="22"/>
    <s v="Family Reunification "/>
    <s v="Mission Basilica Immigration Ministry"/>
    <d v="2018-08-30T00:00:00"/>
    <s v="Thu"/>
    <x v="7"/>
    <x v="2"/>
    <d v="1899-12-30T18:00:00"/>
    <d v="1899-12-30T19:00:00"/>
    <s v="Mission Basilica "/>
    <s v="31520 Camino Capistrano"/>
    <s v="San Juan Capistrano "/>
    <s v="Eduardo Moreno"/>
    <s v="Sue Connor/Gabriela Balderrama"/>
    <s v="Mission Basilica"/>
    <m/>
    <s v="Mission Basilica"/>
    <s v="Sue Connor"/>
    <s v="949-622-2600"/>
    <n v="0"/>
    <n v="22"/>
    <x v="1"/>
    <m/>
  </r>
  <r>
    <x v="0"/>
    <x v="0"/>
    <x v="0"/>
    <x v="0"/>
    <s v="Women Knitting "/>
    <s v="CHEC FRC Event"/>
    <d v="2018-09-04T00:00:00"/>
    <s v="Tue"/>
    <x v="8"/>
    <x v="0"/>
    <d v="1899-12-30T11:00:00"/>
    <d v="1899-12-30T01:00:00"/>
    <s v="CHEC FRC "/>
    <s v="27412 Calle Arroyo"/>
    <s v="San Juan Capistrano "/>
    <s v="Catina Copete "/>
    <s v="Ethel Garcia/Catina Copete "/>
    <s v="Mission Hospital"/>
    <m/>
    <s v="Mission Hospital"/>
    <s v="Catina Copete "/>
    <s v="(949)234-1602"/>
    <n v="0"/>
    <n v="7"/>
    <x v="0"/>
    <m/>
  </r>
  <r>
    <x v="0"/>
    <x v="0"/>
    <x v="1"/>
    <x v="24"/>
    <s v="Alzheimer Workshop "/>
    <s v="CHEC FRC Event"/>
    <d v="2018-09-04T00:00:00"/>
    <s v="Tue"/>
    <x v="8"/>
    <x v="0"/>
    <d v="1899-12-30T17:30:00"/>
    <d v="1899-12-30T18:30:00"/>
    <s v="CHEC FRC "/>
    <s v="27412 Calle Arroyo"/>
    <s v="San Juan Capistrano "/>
    <s v="Catina Copete "/>
    <s v="Norma Castellanos "/>
    <s v="Alzheimer OC"/>
    <s v="714.625.2099"/>
    <s v="CHEC FRC"/>
    <s v="Catina Copete "/>
    <s v="949-234-1602"/>
    <n v="5"/>
    <n v="5"/>
    <x v="0"/>
    <m/>
  </r>
  <r>
    <x v="0"/>
    <x v="0"/>
    <x v="0"/>
    <x v="0"/>
    <s v="Women Knitting "/>
    <s v="SOC FRC Event"/>
    <d v="2018-09-05T00:00:00"/>
    <s v="Wed"/>
    <x v="8"/>
    <x v="0"/>
    <d v="1899-12-30T11:30:00"/>
    <d v="1899-12-30T13:00:00"/>
    <s v="SOC FRC "/>
    <s v="22481 Aspan St. "/>
    <s v="Lake Forest "/>
    <s v="Catina Copete "/>
    <s v="Guadalupe Garcia/Catina Copete "/>
    <s v="Mission Hospital"/>
    <m/>
    <s v="Mission Hospital"/>
    <s v="Catina Copete "/>
    <s v="(949)234-1602"/>
    <n v="0"/>
    <n v="3"/>
    <x v="0"/>
    <m/>
  </r>
  <r>
    <x v="1"/>
    <x v="2"/>
    <x v="4"/>
    <x v="4"/>
    <m/>
    <s v="SOC FRC Event"/>
    <d v="2018-09-05T00:00:00"/>
    <s v="Wed"/>
    <x v="8"/>
    <x v="0"/>
    <d v="1899-12-30T17:30:00"/>
    <d v="1899-12-30T19:30:00"/>
    <s v="SOC FRC "/>
    <s v="22481 Aspan St. "/>
    <s v="Lake Forest "/>
    <s v="Catina Copete "/>
    <s v="Tony Zamudio "/>
    <s v="American Red Cross "/>
    <s v="949.241.6805"/>
    <s v="Mission Hospital "/>
    <s v="Catina Copete "/>
    <s v="(949)234-1602"/>
    <n v="6"/>
    <n v="6"/>
    <x v="0"/>
    <m/>
  </r>
  <r>
    <x v="0"/>
    <x v="0"/>
    <x v="1"/>
    <x v="24"/>
    <s v="Alzheimer Workshop "/>
    <s v="SOC FRC Event"/>
    <d v="2018-09-06T00:00:00"/>
    <s v="Thu"/>
    <x v="8"/>
    <x v="0"/>
    <d v="1899-12-30T09:30:00"/>
    <d v="1899-12-30T10:30:00"/>
    <s v="SOC FRC "/>
    <s v="22481 Aspan St. "/>
    <s v="Lake Forest "/>
    <s v="Catina Copete "/>
    <s v="Norma Castellanos "/>
    <s v="Alzheimer OC"/>
    <s v="714.625.2099"/>
    <s v="SOC FRC"/>
    <s v="Catina Copete "/>
    <s v="949-234-1602 "/>
    <n v="6"/>
    <n v="13"/>
    <x v="0"/>
    <m/>
  </r>
  <r>
    <x v="0"/>
    <x v="0"/>
    <x v="0"/>
    <x v="0"/>
    <s v="Women Knitting "/>
    <s v="SOC FRC Event"/>
    <d v="2018-09-06T00:00:00"/>
    <s v="Thu"/>
    <x v="8"/>
    <x v="0"/>
    <d v="1899-12-30T11:30:00"/>
    <d v="1899-12-30T13:00:00"/>
    <s v="SOC FRC "/>
    <s v="22481 Aspan St. "/>
    <s v="Lake Forest "/>
    <s v="Catina Copete "/>
    <s v="Catina Copete "/>
    <s v="Mission Hospital"/>
    <m/>
    <s v="Mission Hospital"/>
    <s v="Catina Copete "/>
    <s v="(949)234-1602"/>
    <n v="0"/>
    <n v="7"/>
    <x v="0"/>
    <m/>
  </r>
  <r>
    <x v="3"/>
    <x v="6"/>
    <x v="9"/>
    <x v="21"/>
    <s v="Train the Trainer Workshop"/>
    <s v="SOC FRC Event"/>
    <d v="2018-09-06T00:00:00"/>
    <s v="Thu"/>
    <x v="8"/>
    <x v="0"/>
    <d v="1899-12-30T15:00:00"/>
    <d v="1899-12-30T16:30:00"/>
    <s v="SOC FRC "/>
    <s v="22481 Aspan St. "/>
    <s v="Lake Forest "/>
    <s v="Eduardo Moreno"/>
    <s v="Manohar Sukumar"/>
    <s v="Public Law Center"/>
    <m/>
    <s v="Mission Hospital"/>
    <s v="Eduardo Moreno"/>
    <s v="(949) 324-2839 "/>
    <n v="6"/>
    <n v="14"/>
    <x v="1"/>
    <m/>
  </r>
  <r>
    <x v="3"/>
    <x v="8"/>
    <x v="11"/>
    <x v="22"/>
    <s v="Family Reunification "/>
    <s v="Mission Basilica Immigration Ministry"/>
    <d v="2018-09-06T00:00:00"/>
    <s v="Thu"/>
    <x v="8"/>
    <x v="2"/>
    <d v="1899-12-30T18:00:00"/>
    <d v="1899-12-30T19:00:00"/>
    <s v="Mission Basilica "/>
    <s v="31520 Camino Capistrano"/>
    <s v="San Juan Capistrano "/>
    <s v="Eduardo Moreno"/>
    <s v="Sue Connor/Gabriela Balderrama"/>
    <s v="Mission Basilica"/>
    <m/>
    <s v="Mission Basilica"/>
    <s v="Sue Connor"/>
    <s v="949-622-2600"/>
    <n v="5"/>
    <n v="26"/>
    <x v="1"/>
    <m/>
  </r>
  <r>
    <x v="2"/>
    <x v="9"/>
    <x v="12"/>
    <x v="23"/>
    <s v="Cottage Food Operation "/>
    <s v="St. Margaret Church"/>
    <d v="2018-09-07T00:00:00"/>
    <s v="Fri"/>
    <x v="8"/>
    <x v="0"/>
    <d v="1899-12-30T17:45:00"/>
    <d v="1899-12-30T20:00:00"/>
    <s v="Meg Gorham Home "/>
    <s v="24622 Linda Flora St."/>
    <s v="Laguna Hills"/>
    <s v="Catina Copete "/>
    <s v="Sandra Romero "/>
    <s v="HUB Urban Initiatives "/>
    <m/>
    <s v="St. Margaret's Episcopal Church "/>
    <s v="Catina Copete "/>
    <s v="949-234-1602"/>
    <n v="2"/>
    <n v="10"/>
    <x v="0"/>
    <m/>
  </r>
  <r>
    <x v="0"/>
    <x v="0"/>
    <x v="0"/>
    <x v="0"/>
    <s v="Women Knitting "/>
    <s v="CHEC FRC Event"/>
    <d v="2018-09-11T00:00:00"/>
    <s v="Tue"/>
    <x v="8"/>
    <x v="0"/>
    <d v="1899-12-30T11:00:00"/>
    <d v="1899-12-30T01:00:00"/>
    <s v="CHEC FRC "/>
    <s v="27412 Calle Arroyo"/>
    <s v="San Juan Capistrano "/>
    <s v="Catina Copete "/>
    <s v="Ethel Garcia/Catina Copete "/>
    <s v="Mission Hospital"/>
    <m/>
    <s v="Mission Hospital"/>
    <s v="Catina Copete "/>
    <s v="(949)234-1602"/>
    <n v="1"/>
    <n v="7"/>
    <x v="0"/>
    <m/>
  </r>
  <r>
    <x v="1"/>
    <x v="2"/>
    <x v="4"/>
    <x v="10"/>
    <s v="Skin Cancer Screening"/>
    <s v="Laguna Presbyterian Church"/>
    <d v="2018-09-11T00:00:00"/>
    <s v="Tue"/>
    <x v="8"/>
    <x v="0"/>
    <d v="1899-12-30T18:00:00"/>
    <d v="1899-12-30T20:00:00"/>
    <s v="Laguna Presbyterian Church"/>
    <s v="415 Forest Ave"/>
    <s v="Laguna Beach"/>
    <s v="Jaime Bowley"/>
    <s v="Jaime Bowley"/>
    <s v="Mission Hospital"/>
    <m/>
    <s v="Laguna Presbyterian Church"/>
    <s v="Leah Lind"/>
    <s v="949-494-7555"/>
    <n v="61"/>
    <n v="61"/>
    <x v="1"/>
    <m/>
  </r>
  <r>
    <x v="0"/>
    <x v="0"/>
    <x v="0"/>
    <x v="0"/>
    <s v="Women Knitting "/>
    <s v="SOC FRC Event"/>
    <d v="2018-09-12T00:00:00"/>
    <s v="Wed"/>
    <x v="8"/>
    <x v="0"/>
    <d v="1899-12-30T11:30:00"/>
    <d v="1899-12-30T13:00:00"/>
    <s v="SOC FRC "/>
    <s v="22481 Aspan St. "/>
    <s v="Lake Forest "/>
    <s v="Catina Copete "/>
    <s v="Guadalupe Garcia/Catina Copete "/>
    <s v="Mission Hospital"/>
    <m/>
    <s v="Mission Hospital"/>
    <s v="Catina Copete "/>
    <s v="(949)234-1602"/>
    <n v="0"/>
    <n v="3"/>
    <x v="0"/>
    <m/>
  </r>
  <r>
    <x v="0"/>
    <x v="0"/>
    <x v="1"/>
    <x v="24"/>
    <s v="Alzheimer Workshop "/>
    <s v="SOC FRC Event"/>
    <d v="2018-09-13T00:00:00"/>
    <s v="Thu"/>
    <x v="8"/>
    <x v="0"/>
    <d v="1899-12-30T10:00:00"/>
    <d v="1899-12-30T12:00:00"/>
    <s v="SOC FRC "/>
    <s v="22481 Aspan St. "/>
    <s v="Lake Forest "/>
    <s v="Catina Copete "/>
    <s v="Norma Castellanos "/>
    <s v="Alzheimer OC"/>
    <s v="714.625.2099"/>
    <s v="SOC FRC"/>
    <s v="Catina Copete "/>
    <s v="949-234-1602 "/>
    <n v="0"/>
    <n v="6"/>
    <x v="0"/>
    <m/>
  </r>
  <r>
    <x v="0"/>
    <x v="0"/>
    <x v="0"/>
    <x v="0"/>
    <s v="Women Knitting "/>
    <s v="SOC FRC Event"/>
    <d v="2018-09-13T00:00:00"/>
    <s v="Thu"/>
    <x v="8"/>
    <x v="0"/>
    <d v="1899-12-30T11:30:00"/>
    <d v="1899-12-30T13:00:00"/>
    <s v="SOC FRC "/>
    <s v="22481 Aspan St. "/>
    <s v="Lake Forest "/>
    <s v="Catina Copete "/>
    <s v="Catina Copete "/>
    <s v="Mission Hospital"/>
    <m/>
    <s v="Mission Hospital"/>
    <s v="Catina Copete "/>
    <s v="(949)234-1602"/>
    <n v="3"/>
    <n v="7"/>
    <x v="0"/>
    <m/>
  </r>
  <r>
    <x v="3"/>
    <x v="8"/>
    <x v="11"/>
    <x v="22"/>
    <s v="Family Reunification "/>
    <s v="Mission Basilica Immigration Ministry"/>
    <d v="2018-09-13T00:00:00"/>
    <s v="Thu"/>
    <x v="8"/>
    <x v="2"/>
    <d v="1899-12-30T18:00:00"/>
    <d v="1899-12-30T19:00:00"/>
    <s v="Mission Basilica "/>
    <s v="31520 Camino Capistrano"/>
    <s v="San Juan Capistrano "/>
    <s v="Eduardo Moreno"/>
    <s v="Sue Connor/Gabriela Balderrama"/>
    <s v="Mission Basilica"/>
    <m/>
    <s v="Mission Basilica"/>
    <s v="Sue Connor"/>
    <s v="949-622-2600"/>
    <n v="4"/>
    <n v="25"/>
    <x v="1"/>
    <m/>
  </r>
  <r>
    <x v="0"/>
    <x v="0"/>
    <x v="0"/>
    <x v="0"/>
    <s v="Women Knitting "/>
    <s v="CHEC FRC Event"/>
    <d v="2018-09-18T00:00:00"/>
    <s v="Tue"/>
    <x v="8"/>
    <x v="0"/>
    <d v="1899-12-30T11:00:00"/>
    <d v="1899-12-30T01:00:00"/>
    <s v="CHEC FRC "/>
    <s v="27412 Calle Arroyo"/>
    <s v="San Juan Capistrano "/>
    <s v="Catina Copete "/>
    <s v="Ethel Garcia/Karla Trujillo "/>
    <s v="Mission Hospital"/>
    <m/>
    <s v="Mission Hospital"/>
    <s v="Catina Copete "/>
    <s v="(949)234-1602"/>
    <n v="0"/>
    <n v="6"/>
    <x v="0"/>
    <m/>
  </r>
  <r>
    <x v="0"/>
    <x v="0"/>
    <x v="0"/>
    <x v="0"/>
    <s v="Women Knitting "/>
    <s v="SOC FRC Event"/>
    <d v="2018-09-19T00:00:00"/>
    <s v="Wed"/>
    <x v="8"/>
    <x v="0"/>
    <d v="1899-12-30T11:30:00"/>
    <d v="1899-12-30T13:00:00"/>
    <s v="SOC FRC "/>
    <s v="22481 Aspan St. "/>
    <s v="Lake Forest "/>
    <s v="Catina Copete "/>
    <s v="Guadalupe Garcia/Catina Copete "/>
    <s v="Mission Hospital"/>
    <m/>
    <s v="Mission Hospital"/>
    <s v="Catina Copete "/>
    <s v="(949)234-1602"/>
    <n v="0"/>
    <n v="7"/>
    <x v="0"/>
    <m/>
  </r>
  <r>
    <x v="0"/>
    <x v="0"/>
    <x v="0"/>
    <x v="0"/>
    <s v="Women Knitting "/>
    <s v="SOC FRC Event"/>
    <d v="2018-09-20T00:00:00"/>
    <s v="Thu"/>
    <x v="8"/>
    <x v="0"/>
    <d v="1899-12-30T11:30:00"/>
    <d v="1899-12-30T13:00:00"/>
    <s v="SOC FRC "/>
    <s v="22481 Aspan St. "/>
    <s v="Lake Forest "/>
    <s v="Catina Copete "/>
    <s v="Catina Copete "/>
    <s v="Mission Hospital"/>
    <m/>
    <s v="Mission Hospital"/>
    <s v="Catina Copete "/>
    <s v="(949)234-1602"/>
    <n v="0"/>
    <n v="6"/>
    <x v="0"/>
    <m/>
  </r>
  <r>
    <x v="3"/>
    <x v="6"/>
    <x v="9"/>
    <x v="16"/>
    <s v="Know Your Rights &amp; Health Care"/>
    <m/>
    <d v="2018-09-20T00:00:00"/>
    <s v="Thu"/>
    <x v="8"/>
    <x v="0"/>
    <d v="1899-12-30T18:00:00"/>
    <d v="1899-12-30T20:30:00"/>
    <s v="SOC FRC "/>
    <s v="22481 Aspan St. "/>
    <s v="Lake Forest "/>
    <s v="Eduardo Moreno"/>
    <s v="Joe Alvarez"/>
    <s v="CHI OC"/>
    <m/>
    <s v="CHI OC"/>
    <s v="Joe Alvarez"/>
    <s v="714.619.4050 "/>
    <n v="25"/>
    <n v="36"/>
    <x v="0"/>
    <m/>
  </r>
  <r>
    <x v="3"/>
    <x v="8"/>
    <x v="11"/>
    <x v="22"/>
    <s v="Family Reunification "/>
    <s v="Mission Basilica Immigration Ministry"/>
    <d v="2018-09-20T00:00:00"/>
    <s v="Thu"/>
    <x v="8"/>
    <x v="2"/>
    <d v="1899-12-30T18:00:00"/>
    <d v="1899-12-30T19:00:00"/>
    <s v="Mission Basilica "/>
    <s v="31520 Camino Capistrano"/>
    <s v="San Juan Capistrano "/>
    <s v="Eduardo Moreno"/>
    <s v="Sue Connor/Gabriela Balderrama"/>
    <s v="Mission Basilica"/>
    <m/>
    <s v="Mission Basilica"/>
    <s v="Sue Connor"/>
    <s v="949-622-2600"/>
    <n v="4"/>
    <n v="32"/>
    <x v="1"/>
    <m/>
  </r>
  <r>
    <x v="0"/>
    <x v="0"/>
    <x v="0"/>
    <x v="0"/>
    <s v="Women Knitting "/>
    <s v="CHEC FRC Event"/>
    <d v="2018-09-25T00:00:00"/>
    <s v="Tue"/>
    <x v="8"/>
    <x v="0"/>
    <d v="1899-12-30T11:00:00"/>
    <d v="1899-12-30T01:00:00"/>
    <s v="CHEC FRC "/>
    <s v="27412 Calle Arroyo"/>
    <s v="San Juan Capistrano "/>
    <s v="Catina Copete "/>
    <s v="Ethel Garcia/Catina Copete "/>
    <s v="Mission Hospital"/>
    <m/>
    <s v="Mission Hospital"/>
    <s v="Catina Copete "/>
    <s v="(949)234-1602"/>
    <n v="0"/>
    <n v="6"/>
    <x v="0"/>
    <m/>
  </r>
  <r>
    <x v="0"/>
    <x v="0"/>
    <x v="3"/>
    <x v="3"/>
    <s v="Know the Signs "/>
    <s v="Ambuehl Elementary School "/>
    <d v="2018-09-25T00:00:00"/>
    <s v="Tue"/>
    <x v="8"/>
    <x v="0"/>
    <d v="1899-12-30T13:00:00"/>
    <d v="1899-12-30T14:00:00"/>
    <s v="Ambuehl Elementary School "/>
    <s v="28001 San Juan Creek Rd. "/>
    <s v="San Juan Capistrano "/>
    <s v="Catina Copete "/>
    <s v="Catina Copete "/>
    <s v="Mission Hospital "/>
    <m/>
    <s v="Ambuehl School "/>
    <s v="Carmen Serrano "/>
    <s v="949-661-0400"/>
    <n v="8"/>
    <n v="8"/>
    <x v="0"/>
    <m/>
  </r>
  <r>
    <x v="1"/>
    <x v="2"/>
    <x v="4"/>
    <x v="4"/>
    <m/>
    <s v="CHEC FRC Event"/>
    <d v="2018-09-25T00:00:00"/>
    <s v="Tue"/>
    <x v="8"/>
    <x v="0"/>
    <d v="1899-12-30T17:30:00"/>
    <d v="1899-12-30T19:30:00"/>
    <s v="CHEC FRC "/>
    <s v="27412 Calle Arroyo"/>
    <s v="San Juan Capistrano "/>
    <s v="Catina Copete "/>
    <s v="Tony Zamudio "/>
    <s v="American Red Cross "/>
    <s v="949.241.6805"/>
    <s v="Mission Hospital "/>
    <s v="Catina Copete "/>
    <s v="(949)234-1602"/>
    <n v="0"/>
    <n v="6"/>
    <x v="0"/>
    <m/>
  </r>
  <r>
    <x v="0"/>
    <x v="0"/>
    <x v="0"/>
    <x v="0"/>
    <s v="Women Knitting "/>
    <s v="SOC FRC Event"/>
    <d v="2018-09-26T00:00:00"/>
    <s v="Wed"/>
    <x v="8"/>
    <x v="0"/>
    <d v="1899-12-30T11:30:00"/>
    <d v="1899-12-30T13:00:00"/>
    <s v="SOC FRC "/>
    <s v="22481 Aspan St. "/>
    <s v="Lake Forest "/>
    <s v="Catina Copete "/>
    <s v="Guadalupe Garcia/Catina Copete "/>
    <s v="Mission Hospital"/>
    <m/>
    <s v="Mission Hospital"/>
    <s v="Catina Copete "/>
    <s v="(949)234-1602"/>
    <n v="0"/>
    <n v="5"/>
    <x v="0"/>
    <m/>
  </r>
  <r>
    <x v="0"/>
    <x v="0"/>
    <x v="0"/>
    <x v="0"/>
    <s v="Women Knitting "/>
    <s v="SOC FRC Event"/>
    <d v="2018-09-27T00:00:00"/>
    <s v="Thu"/>
    <x v="8"/>
    <x v="0"/>
    <d v="1899-12-30T11:30:00"/>
    <d v="1899-12-30T13:00:00"/>
    <s v="SOC FRC "/>
    <s v="22481 Aspan St. "/>
    <s v="Lake Forest "/>
    <s v="Catina Copete "/>
    <s v="Catina Copete "/>
    <s v="Mission Hospital"/>
    <m/>
    <s v="Mission Hospital"/>
    <s v="Catina Copete "/>
    <s v="(949)234-1602"/>
    <n v="1"/>
    <n v="6"/>
    <x v="0"/>
    <m/>
  </r>
  <r>
    <x v="3"/>
    <x v="6"/>
    <x v="9"/>
    <x v="21"/>
    <s v="Know Your Rights "/>
    <s v="Las Palmas Elementary School "/>
    <d v="2018-09-27T00:00:00"/>
    <s v="Thu"/>
    <x v="8"/>
    <x v="0"/>
    <d v="1899-12-30T17:30:00"/>
    <d v="1899-12-30T19:00:00"/>
    <s v="Las Palmas Elementary School "/>
    <s v="1101 Calle Puente"/>
    <s v="San Clemente "/>
    <s v="Catina Copete "/>
    <s v="Catina Copete "/>
    <s v="Mission Hospital "/>
    <m/>
    <s v="Las Palmas Elementary School "/>
    <s v="Carmen Alvarez"/>
    <s v="949-234-5904"/>
    <n v="26"/>
    <n v="26"/>
    <x v="0"/>
    <m/>
  </r>
  <r>
    <x v="3"/>
    <x v="6"/>
    <x v="13"/>
    <x v="25"/>
    <s v="Faith in Action &amp; Immigrant Justice Movement  Work"/>
    <s v="CLUE Event"/>
    <d v="2018-10-01T00:00:00"/>
    <s v="Mon"/>
    <x v="9"/>
    <x v="0"/>
    <d v="1899-12-30T18:00:00"/>
    <d v="1899-12-30T20:00:00"/>
    <s v="St. Andrews by-the-Sea"/>
    <s v="2001 Calle Frontera"/>
    <s v="San Clemente"/>
    <s v="Eduardo Moreno"/>
    <s v="Roberto Herrera"/>
    <s v="OC Resilience"/>
    <m/>
    <s v="CLUE/OC Resiliece"/>
    <s v="Lucero Garcia"/>
    <s v="714-737-8751"/>
    <n v="20"/>
    <n v="34"/>
    <x v="1"/>
    <m/>
  </r>
  <r>
    <x v="0"/>
    <x v="0"/>
    <x v="0"/>
    <x v="0"/>
    <s v="Women Knitting "/>
    <s v="CHEC FRC Event"/>
    <d v="2018-10-02T00:00:00"/>
    <s v="Tue"/>
    <x v="9"/>
    <x v="0"/>
    <d v="1899-12-30T11:00:00"/>
    <d v="1899-12-30T01:00:00"/>
    <s v="CHEC FRC "/>
    <s v="27412 Calle Arroyo"/>
    <s v="San Juan Capistrano "/>
    <s v="Catina Copete "/>
    <s v="Ethel Garcia/Catina Copete "/>
    <s v="Mission Hospital"/>
    <m/>
    <s v="Mission Hospital"/>
    <s v="Catina Copete "/>
    <s v="(949)234-1602"/>
    <n v="0"/>
    <n v="7"/>
    <x v="0"/>
    <m/>
  </r>
  <r>
    <x v="1"/>
    <x v="2"/>
    <x v="4"/>
    <x v="7"/>
    <s v="Diabetes Overview/ Diabetes Medications"/>
    <s v="MH Diabetes Series"/>
    <d v="2018-10-02T00:00:00"/>
    <s v="Tue"/>
    <x v="9"/>
    <x v="0"/>
    <d v="1899-12-30T17:00:00"/>
    <d v="1899-12-30T19:00:00"/>
    <s v="Mission Conference Center   Room A"/>
    <s v="26726 Crown Valley Pkwy"/>
    <s v="Mission Viejo"/>
    <s v="Jaime Bowley "/>
    <s v="Neil Tran - John Samimi "/>
    <s v="Mission Hospital"/>
    <m/>
    <s v="Mission Hospital "/>
    <s v="Jaime Bowley"/>
    <s v="(949)951-2410"/>
    <n v="15"/>
    <n v="15"/>
    <x v="1"/>
    <m/>
  </r>
  <r>
    <x v="0"/>
    <x v="0"/>
    <x v="0"/>
    <x v="0"/>
    <s v="Women Knitting "/>
    <s v="SOC FRC Event"/>
    <d v="2018-10-03T00:00:00"/>
    <s v="Wed"/>
    <x v="9"/>
    <x v="0"/>
    <d v="1899-12-30T11:30:00"/>
    <d v="1899-12-30T13:00:00"/>
    <s v="SOC FRC "/>
    <s v="22481 Aspan St. "/>
    <s v="Lake Forest "/>
    <s v="Catina Copete "/>
    <s v="Guadalupe Garcia/Catina Copete "/>
    <s v="Mission Hospital"/>
    <m/>
    <s v="Mission Hospital"/>
    <s v="Catina Copete "/>
    <s v="(949)234-1602"/>
    <n v="0"/>
    <n v="4"/>
    <x v="0"/>
    <m/>
  </r>
  <r>
    <x v="1"/>
    <x v="2"/>
    <x v="4"/>
    <x v="4"/>
    <s v="CPR Class "/>
    <s v="SOC FRC Event"/>
    <d v="2018-10-03T00:00:00"/>
    <s v="Wed"/>
    <x v="9"/>
    <x v="0"/>
    <d v="1899-12-30T17:30:00"/>
    <d v="1899-12-30T19:30:00"/>
    <s v="SOC FRC "/>
    <s v="22481 Aspan St. "/>
    <s v="Lake Forest "/>
    <s v="Catina Copete "/>
    <s v="Tony Zamudio "/>
    <s v="American Red Cross "/>
    <s v="949.241.6805"/>
    <s v="Mission Hospital "/>
    <s v="Catina Copete "/>
    <s v="(949)234-1602"/>
    <n v="4"/>
    <n v="4"/>
    <x v="0"/>
    <m/>
  </r>
  <r>
    <x v="0"/>
    <x v="0"/>
    <x v="0"/>
    <x v="0"/>
    <s v="Women Knitting "/>
    <s v="SOC FRC Event"/>
    <d v="2018-10-04T00:00:00"/>
    <s v="Thu"/>
    <x v="9"/>
    <x v="0"/>
    <d v="1899-12-30T11:30:00"/>
    <d v="1899-12-30T13:00:00"/>
    <s v="SOC FRC "/>
    <s v="22481 Aspan St. "/>
    <s v="Lake Forest "/>
    <s v="Catina Copete "/>
    <s v="Guadalupe Garcia/Catina Copete "/>
    <s v="Mission Hospital"/>
    <m/>
    <s v="Mission Hospital"/>
    <s v="Catina Copete "/>
    <s v="(949)234-1602"/>
    <n v="1"/>
    <n v="6"/>
    <x v="0"/>
    <m/>
  </r>
  <r>
    <x v="3"/>
    <x v="10"/>
    <x v="14"/>
    <x v="26"/>
    <s v="Voter Registration Drive"/>
    <s v="WAVE &amp; Unidos Event"/>
    <d v="2018-10-06T00:00:00"/>
    <s v="Sat"/>
    <x v="9"/>
    <x v="0"/>
    <d v="1899-12-30T12:00:00"/>
    <d v="1899-12-30T16:00:00"/>
    <s v="San Juan Capistrano Red Park"/>
    <s v="26411 Paseo Carmel"/>
    <s v="San Juan Capistrano "/>
    <s v="Eduardo Moreno"/>
    <s v="Luz Peredo-Muniz"/>
    <s v="WAVE"/>
    <m/>
    <s v="Unidos "/>
    <s v="Suad Elias"/>
    <m/>
    <n v="8"/>
    <n v="8"/>
    <x v="0"/>
    <s v="3 people registered to vote, and 5 registration forms were sent home for relatives to register"/>
  </r>
  <r>
    <x v="3"/>
    <x v="6"/>
    <x v="13"/>
    <x v="25"/>
    <s v="How Families &amp; Children Are Impacted"/>
    <s v="CLUE Event"/>
    <d v="2018-10-08T00:00:00"/>
    <s v="Mon"/>
    <x v="9"/>
    <x v="0"/>
    <d v="1899-12-30T18:00:00"/>
    <d v="1899-12-30T20:00:00"/>
    <s v="St. Andrews by-the-Sea"/>
    <s v="2001 Calle Frontera"/>
    <s v="San Clemente"/>
    <s v="Eduardo Moreno"/>
    <s v="Roberto Herrera"/>
    <s v="OC Resilience"/>
    <m/>
    <s v="CLUE/OC Resiliece"/>
    <s v="Lucero Garcia"/>
    <s v="714-737-8751"/>
    <n v="5"/>
    <n v="25"/>
    <x v="1"/>
    <m/>
  </r>
  <r>
    <x v="3"/>
    <x v="10"/>
    <x v="14"/>
    <x v="27"/>
    <s v="Voter Information"/>
    <s v="ESL Class"/>
    <d v="2018-10-08T00:00:00"/>
    <s v="Mon"/>
    <x v="9"/>
    <x v="2"/>
    <s v="10:00AM"/>
    <s v="10:15AM"/>
    <s v="SOC FRC "/>
    <s v="22481 Aspan St. "/>
    <s v="Lake Forest "/>
    <s v="Johanna Figueroa/Luz Peredo"/>
    <s v="Johanna Figueroa/Luz Peredo"/>
    <s v="Mission Hospital"/>
    <m/>
    <s v="Saddleback College "/>
    <s v="Rebecca  Cervantes"/>
    <m/>
    <n v="25"/>
    <n v="25"/>
    <x v="0"/>
    <m/>
  </r>
  <r>
    <x v="0"/>
    <x v="0"/>
    <x v="0"/>
    <x v="0"/>
    <s v="Women Knitting "/>
    <s v="CHEC FRC Event"/>
    <d v="2018-10-09T00:00:00"/>
    <s v="Tue"/>
    <x v="9"/>
    <x v="0"/>
    <d v="1899-12-30T11:00:00"/>
    <d v="1899-12-30T01:00:00"/>
    <s v="CHEC FRC "/>
    <s v="27412 Calle Arroyo"/>
    <s v="San Juan Capistrano "/>
    <s v="Catina Copete "/>
    <s v="Ethel Garcia/Catina Copete "/>
    <s v="Mission Hospital"/>
    <m/>
    <s v="Mission Hospital"/>
    <s v="Catina Copete "/>
    <s v="(949)234-1602"/>
    <n v="0"/>
    <n v="7"/>
    <x v="0"/>
    <m/>
  </r>
  <r>
    <x v="1"/>
    <x v="2"/>
    <x v="4"/>
    <x v="7"/>
    <s v="Eating Well with Diabetes"/>
    <s v="MH Diabetes Series"/>
    <d v="2018-10-09T00:00:00"/>
    <s v="Tue"/>
    <x v="9"/>
    <x v="0"/>
    <d v="1899-12-30T18:00:00"/>
    <d v="1899-12-30T19:30:00"/>
    <s v="Mission Conference Center Board Room"/>
    <s v="26726 Crown Valley Pkwy "/>
    <s v="Mission Viejo"/>
    <s v="Jaime Bowley"/>
    <s v="Janet Shannon"/>
    <s v="Mission Hospital"/>
    <m/>
    <s v="Mission Hospital "/>
    <s v="Jaime Bowley"/>
    <s v="949-951-2410"/>
    <n v="23"/>
    <n v="23"/>
    <x v="1"/>
    <m/>
  </r>
  <r>
    <x v="0"/>
    <x v="0"/>
    <x v="0"/>
    <x v="0"/>
    <s v="Women Knitting "/>
    <s v="SOC FRC Event"/>
    <d v="2018-10-10T00:00:00"/>
    <s v="Wed"/>
    <x v="9"/>
    <x v="0"/>
    <d v="1899-12-30T11:30:00"/>
    <d v="1899-12-30T13:00:00"/>
    <s v="SOC FRC "/>
    <s v="22481 Aspan St. "/>
    <s v="Lake Forest "/>
    <s v="Catina Copete "/>
    <s v="Guadapule Garcia/MH Intern  "/>
    <s v="Mission Hospital"/>
    <m/>
    <s v="Mission Hospital"/>
    <s v="Catina Copete "/>
    <s v="(949)234-1602"/>
    <n v="0"/>
    <n v="6"/>
    <x v="0"/>
    <m/>
  </r>
  <r>
    <x v="1"/>
    <x v="2"/>
    <x v="7"/>
    <x v="19"/>
    <m/>
    <s v="Our Lady of Fatima Church "/>
    <d v="2018-10-10T00:00:00"/>
    <s v="Wed"/>
    <x v="9"/>
    <x v="0"/>
    <d v="1899-12-30T18:15:00"/>
    <d v="1899-12-30T19:00:00"/>
    <s v="Our Lady of Fatima Church "/>
    <s v="105 N. La Esperanza "/>
    <s v="San Clemente "/>
    <s v="Catina Copete/Luz "/>
    <s v="Catina Copete "/>
    <s v="Mission Hospital "/>
    <m/>
    <s v="Our Lady of Fatima Church "/>
    <s v="Rosa Rama "/>
    <s v="949-697-8303"/>
    <n v="58"/>
    <n v="58"/>
    <x v="0"/>
    <m/>
  </r>
  <r>
    <x v="1"/>
    <x v="2"/>
    <x v="7"/>
    <x v="19"/>
    <m/>
    <s v="La Paz Intermediate School "/>
    <d v="2018-10-11T00:00:00"/>
    <s v="Thu"/>
    <x v="9"/>
    <x v="0"/>
    <d v="1899-12-30T08:45:00"/>
    <d v="1899-12-30T10:45:00"/>
    <s v="La Paz Intermediate School "/>
    <s v="25151 Pradera Dr."/>
    <s v="Mission Viejo "/>
    <s v="Catina Copete "/>
    <s v="Catina Copete "/>
    <s v="Mission Hospital"/>
    <m/>
    <s v="La Paz Intermediate School "/>
    <s v="Martha Hernandez"/>
    <s v="949-830-1720"/>
    <n v="3"/>
    <n v="3"/>
    <x v="0"/>
    <m/>
  </r>
  <r>
    <x v="0"/>
    <x v="0"/>
    <x v="0"/>
    <x v="0"/>
    <s v="Women Knitting "/>
    <s v="SOC FRC Event"/>
    <d v="2018-10-11T00:00:00"/>
    <s v="Thu"/>
    <x v="9"/>
    <x v="0"/>
    <d v="1899-12-30T11:30:00"/>
    <d v="1899-12-30T13:00:00"/>
    <s v="SOC FRC "/>
    <s v="22481 Aspan St. "/>
    <s v="Lake Forest "/>
    <s v="Catina Copete "/>
    <s v="Catina Copete/ MH Intern "/>
    <s v="Mission Hospital"/>
    <m/>
    <s v="Mission Hospital"/>
    <s v="Catina Copete "/>
    <s v="(949)234-1602"/>
    <n v="1"/>
    <n v="6"/>
    <x v="0"/>
    <m/>
  </r>
  <r>
    <x v="0"/>
    <x v="0"/>
    <x v="0"/>
    <x v="0"/>
    <s v="Women Knitting "/>
    <s v="SOC FRC Event"/>
    <d v="2018-10-11T00:00:00"/>
    <s v="Thu"/>
    <x v="9"/>
    <x v="0"/>
    <d v="1899-12-30T11:30:00"/>
    <d v="1899-12-30T13:00:00"/>
    <s v="SOC FRC "/>
    <s v="22481 Aspan St. "/>
    <s v="Lake Forest "/>
    <s v="Catina Copete "/>
    <s v="Guadalupe Garcia/Catina Copete "/>
    <s v="Mission Hospital"/>
    <m/>
    <s v="Mission Hospital"/>
    <s v="Catina Copete "/>
    <s v="(949)234-1602"/>
    <n v="0"/>
    <n v="5"/>
    <x v="0"/>
    <m/>
  </r>
  <r>
    <x v="1"/>
    <x v="2"/>
    <x v="7"/>
    <x v="19"/>
    <m/>
    <s v="Viejo School "/>
    <d v="2018-10-12T00:00:00"/>
    <s v="Fri"/>
    <x v="9"/>
    <x v="0"/>
    <d v="1899-12-30T08:00:00"/>
    <d v="1899-12-30T09:00:00"/>
    <s v="Viejo School "/>
    <s v="26782 Via Grande"/>
    <s v="Mission Viejo "/>
    <s v="Catina Copete "/>
    <s v="Catina Copete "/>
    <s v="Mission Hospital "/>
    <m/>
    <s v="Viejo School "/>
    <s v="Catina Copete "/>
    <s v="949-234-1602"/>
    <n v="23"/>
    <n v="23"/>
    <x v="0"/>
    <m/>
  </r>
  <r>
    <x v="1"/>
    <x v="2"/>
    <x v="4"/>
    <x v="4"/>
    <s v="CPR Class "/>
    <s v="Mission CB "/>
    <d v="2018-10-12T00:00:00"/>
    <s v="Fri"/>
    <x v="9"/>
    <x v="0"/>
    <d v="1899-12-30T17:30:00"/>
    <d v="1899-12-30T19:30:00"/>
    <s v="Mission Conference Center   Cl 1 "/>
    <s v="26726 Crown Valley Pkwy "/>
    <s v="Mission Viejo"/>
    <s v="Catina Copete "/>
    <s v="Tony Zamudio "/>
    <s v="American Red Cross "/>
    <s v="949.241.6805"/>
    <s v="Mission Hospital "/>
    <s v="Catina Copete "/>
    <s v="(949)234-1602"/>
    <n v="3"/>
    <n v="3"/>
    <x v="1"/>
    <m/>
  </r>
  <r>
    <x v="0"/>
    <x v="0"/>
    <x v="1"/>
    <x v="3"/>
    <s v="Know the Signs "/>
    <s v="Las Palmas Elementary School "/>
    <d v="2018-10-12T00:00:00"/>
    <s v="Fri"/>
    <x v="9"/>
    <x v="0"/>
    <d v="1899-12-30T18:00:00"/>
    <d v="1899-12-30T20:00:00"/>
    <s v="Las Palmas Elementary School "/>
    <s v="1101 Calle Puente"/>
    <s v="San Clemente "/>
    <s v="Catina Copete "/>
    <s v="Volunteers/Catina "/>
    <s v="Mission Hospital "/>
    <m/>
    <s v="Las Palmas Elementary School "/>
    <s v="Catina Copete "/>
    <s v="949-234-1602"/>
    <n v="15"/>
    <n v="15"/>
    <x v="0"/>
    <m/>
  </r>
  <r>
    <x v="3"/>
    <x v="6"/>
    <x v="13"/>
    <x v="25"/>
    <s v="Understanding Sanctuary &amp; Due Process for All"/>
    <s v="CLUE Event"/>
    <d v="2018-10-15T00:00:00"/>
    <s v="Mon"/>
    <x v="9"/>
    <x v="0"/>
    <d v="1899-12-30T18:00:00"/>
    <d v="1899-12-30T20:00:00"/>
    <s v="St. Andrews by-the-Sea"/>
    <s v="2001 Calle Frontera"/>
    <s v="San Clemente"/>
    <s v="Eduardo Moreno"/>
    <s v="Roberto Herrera"/>
    <s v="OC Resilience"/>
    <m/>
    <s v="CLUE/OC Resiliece"/>
    <s v="Lucero Garcia"/>
    <s v="714-737-8751"/>
    <n v="5"/>
    <n v="29"/>
    <x v="1"/>
    <m/>
  </r>
  <r>
    <x v="3"/>
    <x v="10"/>
    <x v="14"/>
    <x v="27"/>
    <s v="Voter Information"/>
    <s v="SOC FRC Event"/>
    <d v="2018-10-15T00:00:00"/>
    <s v="Mon"/>
    <x v="9"/>
    <x v="2"/>
    <s v="11:00AM"/>
    <s v="12:00PM"/>
    <s v="SOC FRC "/>
    <s v="22481 Aspan St. "/>
    <s v="Lake Forest "/>
    <s v="Johanna Figueroa/Luz Peredo"/>
    <s v="Ali Monge"/>
    <s v="WAVE"/>
    <m/>
    <s v="Mission Hospital"/>
    <s v="Ali Monge"/>
    <m/>
    <n v="0"/>
    <n v="20"/>
    <x v="1"/>
    <m/>
  </r>
  <r>
    <x v="0"/>
    <x v="0"/>
    <x v="0"/>
    <x v="0"/>
    <s v="Women Knitting "/>
    <s v="CHEC FRC Event"/>
    <d v="2018-10-16T00:00:00"/>
    <s v="Tue"/>
    <x v="9"/>
    <x v="0"/>
    <d v="1899-12-30T11:00:00"/>
    <d v="1899-12-30T01:00:00"/>
    <s v="CHEC FRC "/>
    <s v="27412 Calle Arroyo"/>
    <s v="San Juan Capistrano "/>
    <s v="Catina Copete "/>
    <s v="Ethel Garcia/Catina Copete "/>
    <s v="Mission Hospital"/>
    <m/>
    <s v="Mission Hospital"/>
    <s v="Catina Copete "/>
    <s v="(949)234-1602"/>
    <n v="0"/>
    <n v="6"/>
    <x v="0"/>
    <m/>
  </r>
  <r>
    <x v="3"/>
    <x v="10"/>
    <x v="14"/>
    <x v="27"/>
    <s v="Voter Information"/>
    <s v="CHEC FRC Staff Meeting"/>
    <d v="2018-10-16T00:00:00"/>
    <s v="Tue"/>
    <x v="9"/>
    <x v="0"/>
    <d v="1899-12-30T12:00:00"/>
    <d v="1899-12-30T12:30:00"/>
    <s v="CHEC FRC "/>
    <s v="27412 Calle Arroyo"/>
    <s v="San Juan Capistrano "/>
    <s v="Gary Taylor"/>
    <s v="Luz Peredo-Muniz"/>
    <s v="Mission Hospital"/>
    <m/>
    <s v="CHEC FRC"/>
    <s v="Gary Tailor "/>
    <s v="949-234-1606"/>
    <n v="6"/>
    <n v="10"/>
    <x v="1"/>
    <m/>
  </r>
  <r>
    <x v="3"/>
    <x v="10"/>
    <x v="14"/>
    <x v="26"/>
    <s v="Voter Registration Drive"/>
    <s v="CHEC FRC Event"/>
    <d v="2018-10-16T00:00:00"/>
    <s v="Tue"/>
    <x v="9"/>
    <x v="2"/>
    <d v="1899-12-30T17:00:00"/>
    <d v="1899-12-30T19:00:00"/>
    <s v="Mendocino at Talega Apartments"/>
    <s v="123 Calle Amistad"/>
    <s v="San Clemente"/>
    <s v="Johanna Figueroa/Luz Peredo"/>
    <s v="Johanna Figueroa/Luz Peredo"/>
    <s v="Mission Hospital"/>
    <m/>
    <s v="Mission Hospital"/>
    <s v="Johanna Figueroa"/>
    <m/>
    <n v="11"/>
    <n v="11"/>
    <x v="1"/>
    <m/>
  </r>
  <r>
    <x v="1"/>
    <x v="2"/>
    <x v="4"/>
    <x v="7"/>
    <s v="Fitness with Diabetes"/>
    <s v="MH Diabetes Series"/>
    <d v="2018-10-16T00:00:00"/>
    <s v="Tue"/>
    <x v="9"/>
    <x v="0"/>
    <d v="1899-12-30T18:00:00"/>
    <d v="1899-12-30T19:30:00"/>
    <s v="Mission Conference Center   Room A"/>
    <s v="26726 Crown Valley Pkwy"/>
    <s v="Mission Viejo"/>
    <s v="Jaime Bowley "/>
    <s v="Elaine Gotro"/>
    <s v="Mission Hospital"/>
    <m/>
    <s v="Mission Hospital "/>
    <s v="Jaime Bowley"/>
    <s v="949-951-2410"/>
    <n v="8"/>
    <n v="8"/>
    <x v="1"/>
    <m/>
  </r>
  <r>
    <x v="1"/>
    <x v="2"/>
    <x v="7"/>
    <x v="19"/>
    <m/>
    <s v="La Paz Intermediate School "/>
    <d v="2018-10-16T00:00:00"/>
    <s v="Tue"/>
    <x v="9"/>
    <x v="0"/>
    <d v="1899-12-30T18:00:00"/>
    <d v="1899-12-30T20:00:00"/>
    <s v="La Paz Intermediate School "/>
    <s v="25151 Pradera Dr."/>
    <s v="Mission Viejo "/>
    <s v="Catina Copete "/>
    <s v="Catina Copete "/>
    <s v="Mission Hospital"/>
    <m/>
    <s v="La Paz Intermediate School "/>
    <s v="Martha Hernandez"/>
    <s v="949-830-1720"/>
    <n v="5"/>
    <n v="5"/>
    <x v="0"/>
    <m/>
  </r>
  <r>
    <x v="0"/>
    <x v="0"/>
    <x v="0"/>
    <x v="0"/>
    <s v="Women Knitting "/>
    <s v="SOC FRC Event"/>
    <d v="2018-10-17T00:00:00"/>
    <s v="Wed"/>
    <x v="9"/>
    <x v="0"/>
    <d v="1899-12-30T11:30:00"/>
    <d v="1899-12-30T13:00:00"/>
    <s v="SOC FRC "/>
    <s v="22481 Aspan St. "/>
    <s v="Lake Forest "/>
    <s v="Catina Copete "/>
    <s v="Guadalupe Garcia/Catina Copete "/>
    <s v="Mission Hospital"/>
    <m/>
    <s v="Mission Hospital"/>
    <s v="Catina Copete "/>
    <s v="(949)234-1602"/>
    <n v="0"/>
    <n v="4"/>
    <x v="0"/>
    <m/>
  </r>
  <r>
    <x v="3"/>
    <x v="6"/>
    <x v="9"/>
    <x v="21"/>
    <s v="Know Your Rights "/>
    <s v="La Paz Intermediate School "/>
    <d v="2018-10-18T00:00:00"/>
    <s v="Thu"/>
    <x v="9"/>
    <x v="0"/>
    <d v="1899-12-30T08:45:00"/>
    <d v="1899-12-30T10:45:00"/>
    <s v="La Paz Intermediate School "/>
    <s v="25151 Pradera Dr."/>
    <s v="Mission Viejo "/>
    <s v="Catina Copete "/>
    <s v="Catina Copete "/>
    <s v="Mission Hospital"/>
    <m/>
    <s v="La Paz Intermediate School "/>
    <s v="Martha Hernandez"/>
    <s v="949-830-1720"/>
    <n v="5"/>
    <n v="5"/>
    <x v="0"/>
    <m/>
  </r>
  <r>
    <x v="0"/>
    <x v="0"/>
    <x v="0"/>
    <x v="0"/>
    <s v="Women Knitting "/>
    <s v="SOC FRC Event"/>
    <d v="2018-10-18T00:00:00"/>
    <s v="Thu"/>
    <x v="9"/>
    <x v="0"/>
    <d v="1899-12-30T11:30:00"/>
    <d v="1899-12-30T13:00:00"/>
    <s v="SOC FRC "/>
    <s v="22481 Aspan St. "/>
    <s v="Lake Forest "/>
    <s v="Catina Copete "/>
    <s v="Guadalupe Garcia/Catina Copete "/>
    <s v="Mission Hospital"/>
    <m/>
    <s v="Mission Hospital"/>
    <s v="Catina Copete "/>
    <s v="(949)234-1602"/>
    <n v="0"/>
    <n v="4"/>
    <x v="0"/>
    <m/>
  </r>
  <r>
    <x v="2"/>
    <x v="9"/>
    <x v="12"/>
    <x v="23"/>
    <s v="Food Base Incubator "/>
    <s v="St. Margaret Church"/>
    <d v="2018-10-18T00:00:00"/>
    <s v="Thu"/>
    <x v="9"/>
    <x v="0"/>
    <d v="1899-12-30T18:00:00"/>
    <d v="1899-12-30T20:00:00"/>
    <s v="St. Margaret School "/>
    <s v="31641 La Novia Ave"/>
    <s v="San Juan Capistrano "/>
    <s v="Catina Copete "/>
    <s v="Development Center of Orange County"/>
    <s v="Urban Initiative "/>
    <m/>
    <s v="St. Margaret's Episcopal Church "/>
    <s v="Sandy Romero "/>
    <s v="213-948-3585"/>
    <n v="5"/>
    <n v="15"/>
    <x v="0"/>
    <m/>
  </r>
  <r>
    <x v="1"/>
    <x v="2"/>
    <x v="7"/>
    <x v="19"/>
    <s v="CB &amp; FRC Services Presentation"/>
    <s v="Lobo Elementary "/>
    <d v="2018-10-19T00:00:00"/>
    <s v="Fri"/>
    <x v="9"/>
    <x v="0"/>
    <d v="1899-12-30T08:00:00"/>
    <d v="1899-12-30T09:00:00"/>
    <s v="Lobo School "/>
    <s v="200 Avenida Vista Montana "/>
    <s v="San Clemente "/>
    <s v="Catina Copete "/>
    <s v="Jaime Bowley"/>
    <s v="Mission Hospital "/>
    <m/>
    <s v="Lobo School "/>
    <s v="Grecia "/>
    <m/>
    <n v="15"/>
    <n v="15"/>
    <x v="0"/>
    <m/>
  </r>
  <r>
    <x v="1"/>
    <x v="2"/>
    <x v="7"/>
    <x v="9"/>
    <s v="FRC Resource Table "/>
    <s v="CHEC Fall Festival "/>
    <d v="2018-10-19T00:00:00"/>
    <s v="Fri"/>
    <x v="9"/>
    <x v="0"/>
    <d v="1899-12-30T17:00:00"/>
    <d v="1899-12-30T19:00:00"/>
    <s v="CHEC FRC "/>
    <s v="27412 Calle Arroyo"/>
    <s v="San Juan Capistrano "/>
    <s v="Catina Copete "/>
    <s v="Catina Copete "/>
    <s v="Mission Hospital "/>
    <m/>
    <s v="CHEC FRC "/>
    <s v="Gary Tailor "/>
    <s v="949-234-1606"/>
    <n v="11"/>
    <n v="11"/>
    <x v="0"/>
    <m/>
  </r>
  <r>
    <x v="2"/>
    <x v="9"/>
    <x v="12"/>
    <x v="23"/>
    <s v="Food Base Incubator "/>
    <s v="St. Margaret Church"/>
    <d v="2018-10-19T00:00:00"/>
    <s v="Fri"/>
    <x v="9"/>
    <x v="0"/>
    <d v="1899-12-30T18:00:00"/>
    <d v="1899-12-30T20:00:00"/>
    <s v="St. Margaret School "/>
    <s v="31641 La Novia Ave"/>
    <s v="San Juan Capistrano "/>
    <s v="Catina Copete "/>
    <s v="Development Center of Orange County"/>
    <s v="Urban Initiative "/>
    <m/>
    <s v="St. Margaret's Episcopal Church "/>
    <s v="Sandy Romero "/>
    <s v="213-948-3585"/>
    <n v="2"/>
    <n v="13"/>
    <x v="0"/>
    <m/>
  </r>
  <r>
    <x v="3"/>
    <x v="6"/>
    <x v="13"/>
    <x v="25"/>
    <s v="Keeping Community &amp; Public Spaces Safe"/>
    <s v="CLUE Event"/>
    <d v="2018-10-22T00:00:00"/>
    <s v="Mon"/>
    <x v="9"/>
    <x v="0"/>
    <d v="1899-12-30T18:00:00"/>
    <d v="1899-12-30T20:00:00"/>
    <s v="St. Andrews by-the-Sea"/>
    <s v="2001 Calle Frontera"/>
    <s v="San Clemente"/>
    <s v="Eduardo Moreno"/>
    <s v="Roberto Herrera"/>
    <s v="OC Resilience"/>
    <m/>
    <s v="CLUE/OC Resiliece"/>
    <s v="Lucero Garcia"/>
    <s v="714-737-8751"/>
    <n v="2"/>
    <n v="22"/>
    <x v="1"/>
    <m/>
  </r>
  <r>
    <x v="0"/>
    <x v="0"/>
    <x v="0"/>
    <x v="0"/>
    <s v="Women Knitting "/>
    <s v="CHEC FRC Event"/>
    <d v="2018-10-23T00:00:00"/>
    <s v="Tue"/>
    <x v="9"/>
    <x v="0"/>
    <d v="1899-12-30T11:00:00"/>
    <d v="1899-12-30T01:00:00"/>
    <s v="CHEC FRC "/>
    <s v="27412 Calle Arroyo"/>
    <s v="San Juan Capistrano "/>
    <s v="Catina Copete "/>
    <s v="Ethel Garcia/Catina Copete "/>
    <s v="Mission Hospital"/>
    <m/>
    <s v="Mission Hospital"/>
    <s v="Catina Copete "/>
    <s v="(949)234-1602"/>
    <n v="0"/>
    <n v="6"/>
    <x v="0"/>
    <m/>
  </r>
  <r>
    <x v="1"/>
    <x v="2"/>
    <x v="4"/>
    <x v="7"/>
    <s v="The Connection Between Diabetes and Sexual Function"/>
    <s v="MH Diabetes Series"/>
    <d v="2018-10-23T00:00:00"/>
    <s v="Tue"/>
    <x v="9"/>
    <x v="0"/>
    <d v="1899-12-30T18:00:00"/>
    <d v="1899-12-30T19:30:00"/>
    <s v="Mission Conference Center   Room A"/>
    <s v="26726 Crown Valley Pkwy"/>
    <s v="Mission Viejo"/>
    <s v="Jaime Bowley"/>
    <s v="Josh Randall MD"/>
    <s v="Mission Hospital"/>
    <m/>
    <s v="Mission Hospital "/>
    <s v="Jaime Bowley"/>
    <s v="949-951-2410"/>
    <n v="10"/>
    <n v="10"/>
    <x v="1"/>
    <m/>
  </r>
  <r>
    <x v="3"/>
    <x v="6"/>
    <x v="9"/>
    <x v="21"/>
    <s v="Family Prepareness Plan presentation "/>
    <s v="La Paz Intermediate School "/>
    <d v="2018-10-23T00:00:00"/>
    <s v="Tue"/>
    <x v="9"/>
    <x v="0"/>
    <d v="1899-12-30T18:00:00"/>
    <d v="1899-12-30T20:00:00"/>
    <s v="La Paz Intermediate School "/>
    <s v="25151 Pradera Dr."/>
    <s v="Mission Viejo "/>
    <s v="Catina Copete "/>
    <s v="Catina Copete "/>
    <s v="Mission Hospital"/>
    <m/>
    <s v="La Paz Intermediate School "/>
    <s v="Martha Hernandez"/>
    <s v="949-830-1720"/>
    <n v="5"/>
    <n v="5"/>
    <x v="0"/>
    <m/>
  </r>
  <r>
    <x v="0"/>
    <x v="0"/>
    <x v="0"/>
    <x v="0"/>
    <s v="Women Knitting "/>
    <s v="SOC FRC Event"/>
    <d v="2018-10-24T00:00:00"/>
    <s v="Wed"/>
    <x v="9"/>
    <x v="0"/>
    <d v="1899-12-30T11:30:00"/>
    <d v="1899-12-30T13:00:00"/>
    <s v="SOC FRC "/>
    <s v="22481 Aspan St. "/>
    <s v="Lake Forest "/>
    <s v="Catina Copete "/>
    <s v="Catina Copete "/>
    <s v="Mission Hospital"/>
    <m/>
    <s v="Mission Hospital"/>
    <s v="Catina Copete "/>
    <s v="(949)234-1602"/>
    <n v="0"/>
    <n v="4"/>
    <x v="0"/>
    <m/>
  </r>
  <r>
    <x v="1"/>
    <x v="2"/>
    <x v="7"/>
    <x v="19"/>
    <s v="CB &amp; FRC Services Presentation"/>
    <s v="Marblehead Elementary schooL"/>
    <d v="2018-10-24T00:00:00"/>
    <s v="Wed"/>
    <x v="9"/>
    <x v="0"/>
    <d v="1899-12-30T17:00:00"/>
    <d v="1899-12-30T18:00:00"/>
    <s v="Marblehead  Elmentary School "/>
    <s v="2410 Via Turqueza"/>
    <s v="San Clemente "/>
    <s v="Catina Copete "/>
    <s v="Guadalupe Garcia "/>
    <s v="Mission Hospital "/>
    <m/>
    <s v="Marblehead Elementary School "/>
    <s v="Nancy Reyes "/>
    <s v="949-234-5938"/>
    <n v="13"/>
    <n v="13"/>
    <x v="0"/>
    <m/>
  </r>
  <r>
    <x v="1"/>
    <x v="2"/>
    <x v="7"/>
    <x v="19"/>
    <s v="CB &amp; FRC Services Presentation"/>
    <s v="Wood Canyon Elementary School "/>
    <d v="2018-10-25T00:00:00"/>
    <s v="Thu"/>
    <x v="9"/>
    <x v="0"/>
    <d v="1899-12-30T08:00:00"/>
    <d v="1899-12-30T09:00:00"/>
    <s v="Wood Canyon Elementary School "/>
    <s v="23431 Knollwood"/>
    <s v="Aliso Viejo"/>
    <s v="Catina Copete "/>
    <s v="Jaime Bowley"/>
    <s v="Mission Hospital "/>
    <m/>
    <s v="Wood Canyon Elementary School "/>
    <s v="Carmen Ortega,Bilingual Community Liaison"/>
    <s v="949-448-0012"/>
    <n v="12"/>
    <n v="12"/>
    <x v="0"/>
    <m/>
  </r>
  <r>
    <x v="3"/>
    <x v="6"/>
    <x v="9"/>
    <x v="21"/>
    <s v="Know Your Rights &amp; Family Preparedness Plan "/>
    <s v="La Paz Intermediate School "/>
    <d v="2018-10-25T00:00:00"/>
    <s v="Thu"/>
    <x v="9"/>
    <x v="0"/>
    <d v="1899-12-30T08:45:00"/>
    <d v="1899-12-30T10:45:00"/>
    <s v="La Paz Intermediate School "/>
    <s v="25151 Pradera Dr."/>
    <s v="Mission Viejo "/>
    <s v="Catina Copete "/>
    <s v="Johanna Figueroa "/>
    <s v="Mission Hospital"/>
    <m/>
    <s v="La Paz Intermediate School "/>
    <s v="Martha Hernandez"/>
    <s v="949-830-1720"/>
    <n v="3"/>
    <n v="3"/>
    <x v="0"/>
    <m/>
  </r>
  <r>
    <x v="0"/>
    <x v="0"/>
    <x v="1"/>
    <x v="3"/>
    <s v="Know the Signs "/>
    <s v="Glen Yermo - School Readiness"/>
    <d v="2018-10-25T00:00:00"/>
    <s v="Thu"/>
    <x v="9"/>
    <x v="2"/>
    <d v="1899-12-30T09:30:00"/>
    <d v="1899-12-30T10:30:00"/>
    <s v="Glen Yermo Elementary "/>
    <s v="26400 Trabuco Road. "/>
    <s v="Mission Viejo"/>
    <s v="Catina Copete "/>
    <s v="Catina Copete "/>
    <s v="Mission Hospital "/>
    <m/>
    <s v="School Readiness"/>
    <s v="Marcela Ibañez"/>
    <s v="949-580-3372"/>
    <n v="11"/>
    <n v="11"/>
    <x v="0"/>
    <m/>
  </r>
  <r>
    <x v="2"/>
    <x v="3"/>
    <x v="5"/>
    <x v="5"/>
    <s v="Financial Literacy "/>
    <s v="Los Alisos Middle School"/>
    <d v="2018-10-25T00:00:00"/>
    <s v="Thu"/>
    <x v="9"/>
    <x v="0"/>
    <d v="1899-12-30T10:45:00"/>
    <d v="1899-12-30T11:45:00"/>
    <s v="Los Alisos Intermediate School "/>
    <s v="25171 Moor Ave"/>
    <s v="Mission Viejo"/>
    <s v="Jaime Bowley"/>
    <s v="Alejandro Hernandez"/>
    <s v="OCCU"/>
    <m/>
    <s v="Los Alisos Middle School"/>
    <s v="Ingrid Anderson"/>
    <s v="949-598-3892"/>
    <n v="8"/>
    <n v="8"/>
    <x v="0"/>
    <m/>
  </r>
  <r>
    <x v="0"/>
    <x v="0"/>
    <x v="0"/>
    <x v="0"/>
    <s v="Women Knitting "/>
    <s v="SOC FRC Event"/>
    <d v="2018-10-25T00:00:00"/>
    <s v="Thu"/>
    <x v="9"/>
    <x v="0"/>
    <d v="1899-12-30T11:30:00"/>
    <d v="1899-12-30T13:00:00"/>
    <s v="SOC FRC "/>
    <s v="22481 Aspan St. "/>
    <s v="Lake Forest "/>
    <s v="Catina Copete "/>
    <s v="Catina Copete "/>
    <s v="Mission Hospital"/>
    <m/>
    <s v="Mission Hospital"/>
    <s v="Catina Copete "/>
    <s v="(949)234-1602"/>
    <n v="0"/>
    <n v="5"/>
    <x v="0"/>
    <m/>
  </r>
  <r>
    <x v="3"/>
    <x v="10"/>
    <x v="14"/>
    <x v="27"/>
    <s v="Voter Information"/>
    <s v="SOC FRC Event"/>
    <d v="2018-10-25T00:00:00"/>
    <s v="Thu"/>
    <x v="9"/>
    <x v="2"/>
    <s v="5:00PM"/>
    <s v="7:00PM"/>
    <s v="SOC FRC "/>
    <s v="22481 Aspan St. "/>
    <s v="Lake Forest "/>
    <s v="Johanna Figueroa/Luz Peredo"/>
    <s v="Johanna Figueroa/Luz Peredo "/>
    <s v="Mission Hospital"/>
    <m/>
    <s v="Mission Hospital"/>
    <s v="Luz Peredo"/>
    <m/>
    <n v="15"/>
    <n v="15"/>
    <x v="0"/>
    <m/>
  </r>
  <r>
    <x v="1"/>
    <x v="2"/>
    <x v="7"/>
    <x v="19"/>
    <s v="CB &amp; FRC Services Presentation"/>
    <s v="Mission Viejo High School "/>
    <d v="2018-10-27T00:00:00"/>
    <s v="Sat"/>
    <x v="9"/>
    <x v="0"/>
    <d v="1899-12-30T08:00:00"/>
    <d v="1899-12-30T00:00:00"/>
    <s v="Mission Viejo High school "/>
    <s v="25025 Crisanta Dr."/>
    <s v="Mission Viejo"/>
    <s v="Catina Copete "/>
    <s v="Catina Copete "/>
    <s v="Mission Hospital "/>
    <m/>
    <s v="Mission Viejo High School "/>
    <s v="Maria Rodriguez  Martha Hernandez "/>
    <s v="949-830-1720"/>
    <n v="14"/>
    <n v="14"/>
    <x v="0"/>
    <m/>
  </r>
  <r>
    <x v="0"/>
    <x v="0"/>
    <x v="0"/>
    <x v="0"/>
    <s v="Women Knitting "/>
    <s v="CHEC FRC Event"/>
    <d v="2018-10-30T00:00:00"/>
    <s v="Tue"/>
    <x v="9"/>
    <x v="0"/>
    <d v="1899-12-30T11:00:00"/>
    <d v="1899-12-30T01:00:00"/>
    <s v="CHEC FRC "/>
    <s v="27412 Calle Arroyo"/>
    <s v="San Juan Capistrano "/>
    <s v="Catina Copete "/>
    <s v="Ethel Garcia "/>
    <s v="Mission Hospital"/>
    <m/>
    <s v="Mission Hospital"/>
    <s v="Catina Copete "/>
    <s v="(949)234-1602"/>
    <n v="0"/>
    <n v="6"/>
    <x v="0"/>
    <m/>
  </r>
  <r>
    <x v="2"/>
    <x v="3"/>
    <x v="5"/>
    <x v="5"/>
    <s v="Introduction to Financial Health"/>
    <s v="La Paz Intermediate School "/>
    <d v="2018-10-30T00:00:00"/>
    <s v="Tue"/>
    <x v="9"/>
    <x v="0"/>
    <d v="1899-12-30T18:00:00"/>
    <d v="1899-12-30T20:00:00"/>
    <s v="La Paz Intermediate School "/>
    <s v="25151 Pradera Dr."/>
    <s v="Mission Viejo "/>
    <s v="Catina Copete "/>
    <s v="Jaime Bowley "/>
    <s v="Mission Hospital"/>
    <m/>
    <s v="La Paz Intermediate School "/>
    <s v="Martha Hernandez"/>
    <s v="949-830-1720"/>
    <n v="5"/>
    <n v="5"/>
    <x v="0"/>
    <m/>
  </r>
  <r>
    <x v="1"/>
    <x v="2"/>
    <x v="7"/>
    <x v="19"/>
    <s v="CB &amp; FRC Services Presentation"/>
    <s v="Viejo School "/>
    <d v="2018-10-30T00:00:00"/>
    <s v="Tue"/>
    <x v="9"/>
    <x v="0"/>
    <d v="1899-12-30T19:00:00"/>
    <d v="1899-12-30T20:00:00"/>
    <s v="Viejo School "/>
    <s v="26782 Via Grande"/>
    <s v="Mission Viejo"/>
    <s v="Catina Copete "/>
    <s v="Rick Hernandez"/>
    <s v="Neighbor Works "/>
    <m/>
    <s v="Viejo School "/>
    <s v="Viejo PTA Viejo School "/>
    <s v="949-234-1602"/>
    <n v="4"/>
    <n v="4"/>
    <x v="0"/>
    <m/>
  </r>
  <r>
    <x v="0"/>
    <x v="0"/>
    <x v="0"/>
    <x v="0"/>
    <s v="Women Knitting "/>
    <s v="SOC FRC Event"/>
    <d v="2018-10-31T00:00:00"/>
    <s v="Wed"/>
    <x v="9"/>
    <x v="0"/>
    <d v="1899-12-30T11:30:00"/>
    <d v="1899-12-30T13:00:00"/>
    <s v="SOC FRC "/>
    <s v="22481 Aspan St. "/>
    <s v="Lake Forest "/>
    <s v="Catina Copete "/>
    <s v="Guadalupe Garcia/Catina Copete "/>
    <s v="Mission Hospital"/>
    <m/>
    <s v="Mission Hospital"/>
    <s v="Catina Copete "/>
    <s v="(949)234-1602"/>
    <n v="0"/>
    <n v="5"/>
    <x v="0"/>
    <m/>
  </r>
  <r>
    <x v="2"/>
    <x v="3"/>
    <x v="15"/>
    <x v="5"/>
    <s v="Introduction to Financial Health"/>
    <s v="SOC - FRC  - CEAC Group "/>
    <d v="2018-11-01T00:00:00"/>
    <s v="Thu"/>
    <x v="10"/>
    <x v="0"/>
    <d v="1899-12-30T09:30:00"/>
    <d v="1899-12-30T10:30:00"/>
    <s v="SOC FRC "/>
    <s v="22481 Aspan St. "/>
    <s v="Lake Forest "/>
    <s v="Catina Copete "/>
    <s v="Jaime Bowley "/>
    <s v="Mission Hospital "/>
    <m/>
    <s v="The Raise Foundation "/>
    <s v="Catia Rivera "/>
    <s v="949-364-0500"/>
    <n v="0"/>
    <n v="12"/>
    <x v="0"/>
    <m/>
  </r>
  <r>
    <x v="0"/>
    <x v="0"/>
    <x v="1"/>
    <x v="3"/>
    <s v="Know the Signs "/>
    <s v="Olivewood School Readiness "/>
    <d v="2018-11-01T00:00:00"/>
    <s v="Thu"/>
    <x v="10"/>
    <x v="2"/>
    <d v="1899-12-30T09:30:00"/>
    <d v="1899-12-30T10:30:00"/>
    <s v="Olivewood Elementary School"/>
    <s v="23391 Dune Mear"/>
    <s v="Lake Forest "/>
    <s v="Catina Copete "/>
    <s v="Catina Copete "/>
    <s v="Mission Hospital "/>
    <m/>
    <s v="School Readiness"/>
    <s v="Marcela Ibañez"/>
    <s v="949-580-3372"/>
    <n v="11"/>
    <n v="11"/>
    <x v="0"/>
    <m/>
  </r>
  <r>
    <x v="2"/>
    <x v="3"/>
    <x v="5"/>
    <x v="5"/>
    <s v="Credit and Identity Theft"/>
    <s v="Los Alisos Middle School"/>
    <d v="2018-11-01T00:00:00"/>
    <s v="Thu"/>
    <x v="10"/>
    <x v="0"/>
    <d v="1899-12-30T10:45:00"/>
    <d v="1899-12-30T11:45:00"/>
    <s v="Los Alisos Intermediate School "/>
    <s v="25171 Moor Ave"/>
    <s v="Mission Viejo"/>
    <s v="Jaime Bowley"/>
    <s v="Alejandro Hernandez"/>
    <s v="OCCU"/>
    <m/>
    <s v="Los Alisos Middle School"/>
    <s v="Ingrid Anderson"/>
    <s v="949-598-3892"/>
    <n v="0"/>
    <n v="10"/>
    <x v="3"/>
    <m/>
  </r>
  <r>
    <x v="0"/>
    <x v="0"/>
    <x v="0"/>
    <x v="0"/>
    <s v="Women Knitting "/>
    <s v="SOC FRC Event"/>
    <d v="2018-11-01T00:00:00"/>
    <s v="Thu"/>
    <x v="10"/>
    <x v="0"/>
    <d v="1899-12-30T11:30:00"/>
    <d v="1899-12-30T13:00:00"/>
    <s v="SOC FRC "/>
    <s v="22481 Aspan St. "/>
    <s v="Lake Forest "/>
    <s v="Catina Copete "/>
    <s v="Guadalupe Garcia/Catina Copete "/>
    <s v="Mission Hospital"/>
    <m/>
    <s v="Mission Hospital"/>
    <s v="Catina Copete "/>
    <s v="(949)234-1602"/>
    <n v="7"/>
    <n v="7"/>
    <x v="0"/>
    <m/>
  </r>
  <r>
    <x v="3"/>
    <x v="10"/>
    <x v="14"/>
    <x v="27"/>
    <s v="Voter Information"/>
    <s v="SOC - FRC  - CEAC Group "/>
    <d v="2018-11-01T00:00:00"/>
    <s v="Thu"/>
    <x v="10"/>
    <x v="0"/>
    <s v="9:30AM"/>
    <s v="10:00AM"/>
    <s v="SOC FRC "/>
    <s v="22481 Aspan St. "/>
    <s v="Lake Forest "/>
    <s v="Johanna Figueroa/Luz Peredo"/>
    <s v="Johanna Figueroa/Luz Peredo"/>
    <s v="Mission Hospital"/>
    <m/>
    <s v="Raise Foundation"/>
    <s v="Catia Rivera "/>
    <s v="949-364-0500"/>
    <n v="0"/>
    <n v="12"/>
    <x v="0"/>
    <m/>
  </r>
  <r>
    <x v="1"/>
    <x v="2"/>
    <x v="4"/>
    <x v="19"/>
    <s v="CB &amp; FRC Services Presentation"/>
    <s v="Trabuco Hills High School"/>
    <d v="2018-11-01T00:00:00"/>
    <s v="Thu"/>
    <x v="10"/>
    <x v="0"/>
    <m/>
    <m/>
    <s v="Trabuco Hills high School"/>
    <s v="27501 Mustang Run"/>
    <s v="Mission Viejo"/>
    <s v="Jaime Bowley"/>
    <s v="Jaime Bowley"/>
    <s v="Mission Hospital"/>
    <m/>
    <s v="Trabuco Hills High School"/>
    <s v="Dorina Faz-De-Yee"/>
    <s v="949-768-1934"/>
    <m/>
    <m/>
    <x v="0"/>
    <m/>
  </r>
  <r>
    <x v="3"/>
    <x v="6"/>
    <x v="9"/>
    <x v="21"/>
    <s v="Know Your Rights "/>
    <s v="Capo Valley Head Start "/>
    <d v="2018-11-05T00:00:00"/>
    <s v="Mon"/>
    <x v="10"/>
    <x v="0"/>
    <d v="1899-12-30T08:00:00"/>
    <d v="1899-12-30T09:00:00"/>
    <s v="Capo Valley Head Start "/>
    <s v="31485 El Camino Real "/>
    <s v="San Juan Capistrano "/>
    <s v="Catina Copete "/>
    <s v="Jaime and Luz "/>
    <s v="Mission Hospital "/>
    <m/>
    <s v="Capo Valley Head Start "/>
    <s v="Veronica Lewis"/>
    <s v="949-661-8029"/>
    <n v="15"/>
    <n v="15"/>
    <x v="0"/>
    <m/>
  </r>
  <r>
    <x v="3"/>
    <x v="10"/>
    <x v="14"/>
    <x v="27"/>
    <s v="Voter Information"/>
    <s v="SOC FRC Event"/>
    <d v="2018-11-05T00:00:00"/>
    <s v="Mon"/>
    <x v="10"/>
    <x v="0"/>
    <s v="2:00PM"/>
    <s v="4:30PM"/>
    <s v="SOC FRC "/>
    <s v="22481 Aspan St. "/>
    <s v="Lake Forest "/>
    <s v="Johanna Figueroa/Luz Peredo"/>
    <s v="Johanna Figueroa/Luz Peredo"/>
    <s v="Mission Hospital"/>
    <m/>
    <s v="SOC FRC"/>
    <m/>
    <m/>
    <n v="13"/>
    <n v="13"/>
    <x v="1"/>
    <m/>
  </r>
  <r>
    <x v="0"/>
    <x v="0"/>
    <x v="0"/>
    <x v="0"/>
    <s v="Women Knitting "/>
    <s v="CHEC FRC Event"/>
    <d v="2018-11-06T00:00:00"/>
    <s v="Tue"/>
    <x v="10"/>
    <x v="0"/>
    <d v="1899-12-30T11:00:00"/>
    <d v="1899-12-30T01:00:00"/>
    <s v="CHEC FRC "/>
    <s v="27412 Calle Arroyo"/>
    <s v="San Juan Capistrano "/>
    <s v="Catina Copete "/>
    <s v="Ethel Garcia/Catina Copete "/>
    <s v="Mission Hospital"/>
    <m/>
    <s v="Mission Hospital"/>
    <s v="Catina Copete "/>
    <s v="(949)234-1602"/>
    <n v="4"/>
    <n v="4"/>
    <x v="0"/>
    <m/>
  </r>
  <r>
    <x v="0"/>
    <x v="0"/>
    <x v="0"/>
    <x v="0"/>
    <s v="Women Knitting "/>
    <s v="SOC FRC Event"/>
    <d v="2018-11-07T00:00:00"/>
    <s v="Wed"/>
    <x v="10"/>
    <x v="0"/>
    <d v="1899-12-30T11:30:00"/>
    <d v="1899-12-30T13:00:00"/>
    <s v="SOC FRC "/>
    <s v="Mission Viejo"/>
    <s v="Lake Forest "/>
    <s v="Catina Copete "/>
    <s v="Catina Copete "/>
    <s v="Mission Hospital"/>
    <m/>
    <s v="Mission Hospital"/>
    <s v="Catina Copete "/>
    <s v="(949)234-1602"/>
    <n v="3"/>
    <n v="3"/>
    <x v="0"/>
    <m/>
  </r>
  <r>
    <x v="1"/>
    <x v="2"/>
    <x v="4"/>
    <x v="4"/>
    <s v="CPR Class "/>
    <s v="SOC FRC Event"/>
    <d v="2018-11-07T00:00:00"/>
    <s v="Wed"/>
    <x v="10"/>
    <x v="0"/>
    <d v="1899-12-30T17:30:00"/>
    <d v="1899-12-30T19:30:00"/>
    <s v="SOC FRC "/>
    <s v="22481 Aspan St. "/>
    <s v="Lake Forest "/>
    <s v="Catina Copete "/>
    <s v="Tony Zamudio "/>
    <s v="American Red Cross "/>
    <s v="949.241.6805"/>
    <s v="Mission Hospital "/>
    <s v="Catina Copete "/>
    <s v="(949)234-1602"/>
    <m/>
    <m/>
    <x v="0"/>
    <m/>
  </r>
  <r>
    <x v="2"/>
    <x v="3"/>
    <x v="5"/>
    <x v="28"/>
    <s v="Introduction to Financial Health Part II"/>
    <s v="La Paz Intermediate School "/>
    <d v="2018-11-08T00:00:00"/>
    <s v="Thu"/>
    <x v="10"/>
    <x v="0"/>
    <d v="1899-12-30T08:30:00"/>
    <d v="1899-12-30T10:30:00"/>
    <s v="La Paz Intermediate School "/>
    <s v="25151 Pradera Dr."/>
    <s v="Mission Viejo "/>
    <s v="Catina Copete "/>
    <s v="Catina Copete "/>
    <s v="Mission Hospital"/>
    <m/>
    <s v="La Paz Intermediate School "/>
    <s v="Martha Hernandez"/>
    <s v="949-830-1720"/>
    <n v="4"/>
    <n v="4"/>
    <x v="0"/>
    <m/>
  </r>
  <r>
    <x v="0"/>
    <x v="0"/>
    <x v="0"/>
    <x v="0"/>
    <s v="Women Knitting "/>
    <s v="SOC FRC Event"/>
    <d v="2018-11-08T00:00:00"/>
    <s v="Thu"/>
    <x v="10"/>
    <x v="0"/>
    <d v="1899-12-30T11:30:00"/>
    <d v="1899-12-30T13:00:00"/>
    <s v="SOC FRC "/>
    <s v="22481 Aspan St. "/>
    <s v="Lake Forest "/>
    <s v="Catina Copete "/>
    <s v="Catina Copete "/>
    <s v="Mission Hospital"/>
    <m/>
    <s v="Mission Hospital"/>
    <s v="Catina Copete "/>
    <s v="(949)234-1602"/>
    <n v="5"/>
    <n v="5"/>
    <x v="0"/>
    <m/>
  </r>
  <r>
    <x v="0"/>
    <x v="0"/>
    <x v="1"/>
    <x v="3"/>
    <s v="Know the Signs "/>
    <s v="Los Alisos Intermediate - School Readiness "/>
    <d v="2018-11-09T00:00:00"/>
    <s v="Fri"/>
    <x v="10"/>
    <x v="2"/>
    <d v="1899-12-30T09:30:00"/>
    <d v="1899-12-30T10:30:00"/>
    <s v="Los Alisos Intermediate School "/>
    <s v="25171 Moor Ave"/>
    <s v="Mission Viejo"/>
    <s v="Catina Copete "/>
    <s v="Catina Copete "/>
    <s v="Mission Hospital "/>
    <m/>
    <s v="School Readiness"/>
    <s v="Marcela Ibañez"/>
    <s v="949-580-3372"/>
    <n v="10"/>
    <n v="10"/>
    <x v="0"/>
    <m/>
  </r>
  <r>
    <x v="1"/>
    <x v="2"/>
    <x v="4"/>
    <x v="29"/>
    <s v="Flu Clinic - FRC services "/>
    <s v="Mission Basilica  "/>
    <d v="2018-11-11T00:00:00"/>
    <s v="Sun"/>
    <x v="10"/>
    <x v="0"/>
    <d v="1899-12-30T10:30:00"/>
    <d v="1899-12-30T15:30:00"/>
    <s v="Mission Basilica "/>
    <s v="31520 Camino Capistrano "/>
    <s v="San Juan Capistrano "/>
    <s v="Maria Ayala/Jaime Bowley "/>
    <s v="Catina Copete "/>
    <s v="Mission Hospital "/>
    <m/>
    <s v="Mission Basilica"/>
    <s v="Maria Ayala "/>
    <s v="949-234-1003"/>
    <n v="65"/>
    <n v="65"/>
    <x v="0"/>
    <m/>
  </r>
  <r>
    <x v="3"/>
    <x v="10"/>
    <x v="16"/>
    <x v="30"/>
    <s v="Mission Basilica Immigration Ministry"/>
    <s v="Mission Basilica  "/>
    <d v="2018-11-12T00:00:00"/>
    <s v="Mon"/>
    <x v="10"/>
    <x v="0"/>
    <d v="1899-12-30T19:00:00"/>
    <d v="1899-12-30T20:30:00"/>
    <s v="Mission Basilica "/>
    <s v="31520 Camino Capistrano "/>
    <s v="San Juan Capistrano "/>
    <s v="Johanna/Eduardo"/>
    <s v="Johanna/Eduardo"/>
    <s v="Mission Hospital "/>
    <m/>
    <s v="Mission Basilica"/>
    <s v="Sue Connor"/>
    <s v="949-622-2600"/>
    <n v="19"/>
    <n v="2"/>
    <x v="0"/>
    <m/>
  </r>
  <r>
    <x v="0"/>
    <x v="0"/>
    <x v="0"/>
    <x v="0"/>
    <s v="Women Knitting "/>
    <s v="CHEC FRC Event"/>
    <d v="2018-11-13T00:00:00"/>
    <s v="Tue"/>
    <x v="10"/>
    <x v="0"/>
    <d v="1899-12-30T11:00:00"/>
    <d v="1899-12-30T01:00:00"/>
    <s v="CHEC FRC "/>
    <s v="27412 Calle Arroyo"/>
    <s v="San Juan Capistrano "/>
    <s v="Catina Copete "/>
    <s v="Ethel Garcia/Catina Copete "/>
    <s v="Mission Hospital"/>
    <m/>
    <s v="Mission Hospital"/>
    <s v="Catina Copete "/>
    <s v="(949)234-1602"/>
    <n v="0"/>
    <n v="7"/>
    <x v="0"/>
    <m/>
  </r>
  <r>
    <x v="1"/>
    <x v="2"/>
    <x v="7"/>
    <x v="19"/>
    <m/>
    <s v="Marco Forster Middle School "/>
    <d v="2018-11-13T00:00:00"/>
    <s v="Tue"/>
    <x v="10"/>
    <x v="0"/>
    <d v="1899-12-30T18:00:00"/>
    <d v="1899-12-30T19:00:00"/>
    <s v="Marco Forster Middle School "/>
    <s v="25601 Camino Del Avion "/>
    <s v="San Juan Capistrano "/>
    <s v="Catina Copete "/>
    <s v="Catina Copete "/>
    <s v="Mission Hospital "/>
    <m/>
    <s v="Marco Forster Middle School "/>
    <s v="Zonia Martinez"/>
    <s v="949-234-5907"/>
    <n v="32"/>
    <n v="32"/>
    <x v="0"/>
    <m/>
  </r>
  <r>
    <x v="0"/>
    <x v="0"/>
    <x v="0"/>
    <x v="0"/>
    <s v="Women Knitting "/>
    <s v="SOC FRC Event"/>
    <d v="2018-11-14T00:00:00"/>
    <s v="Wed"/>
    <x v="10"/>
    <x v="0"/>
    <d v="1899-12-30T11:30:00"/>
    <d v="1899-12-30T13:00:00"/>
    <s v="SOC FRC "/>
    <s v="22481 Aspan St. "/>
    <s v="Lake Forest "/>
    <s v="Catina Copete "/>
    <s v="Catina Copete "/>
    <s v="Mission Hospital"/>
    <m/>
    <s v="Mission Hospital"/>
    <s v="Catina Copete "/>
    <s v="(949)234-1602"/>
    <n v="0"/>
    <n v="6"/>
    <x v="0"/>
    <m/>
  </r>
  <r>
    <x v="0"/>
    <x v="0"/>
    <x v="0"/>
    <x v="0"/>
    <s v="Women Knitting "/>
    <s v="SOC FRC Event"/>
    <d v="2018-11-15T00:00:00"/>
    <s v="Thu"/>
    <x v="10"/>
    <x v="0"/>
    <d v="1899-12-30T11:30:00"/>
    <d v="1899-12-30T13:00:00"/>
    <s v="SOC FRC "/>
    <s v="22481 Aspan St. "/>
    <s v="Lake Forest "/>
    <s v="Catina Copete "/>
    <s v="Maria Peralta/Catina Copete "/>
    <s v="Mission Hospital"/>
    <m/>
    <s v="Mission Hospital"/>
    <s v="Catina Copete "/>
    <s v="(949)234-1602"/>
    <n v="0"/>
    <n v="4"/>
    <x v="0"/>
    <m/>
  </r>
  <r>
    <x v="3"/>
    <x v="6"/>
    <x v="13"/>
    <x v="25"/>
    <s v="Impact of Public Charge Rule"/>
    <m/>
    <d v="2018-11-16T00:00:00"/>
    <s v="Fri"/>
    <x v="10"/>
    <x v="0"/>
    <d v="1899-12-30T02:00:00"/>
    <d v="1899-12-30T15:30:00"/>
    <s v="SOC FRC "/>
    <s v="22481 Aspan St. "/>
    <s v="Lake Forest "/>
    <s v="Johanna/Eduardo"/>
    <s v="UCI Law Clinic"/>
    <s v="UCI Law Clinic"/>
    <m/>
    <s v="CLUE/OC Resiliece"/>
    <s v="Lucero Garcia"/>
    <s v="714-737-8751"/>
    <n v="6"/>
    <n v="11"/>
    <x v="1"/>
    <m/>
  </r>
  <r>
    <x v="0"/>
    <x v="0"/>
    <x v="0"/>
    <x v="0"/>
    <s v="Women Knitting "/>
    <s v="CHEC FRC Event"/>
    <d v="2018-11-20T00:00:00"/>
    <s v="Tue"/>
    <x v="10"/>
    <x v="0"/>
    <d v="1899-12-30T11:00:00"/>
    <d v="1899-12-30T01:00:00"/>
    <s v="CHEC FRC "/>
    <s v="27412 Calle Arroyo"/>
    <s v="San Juan Capistrano "/>
    <s v="Catina Copete "/>
    <s v="Ethel Garcia/Catina Copete "/>
    <s v="Mission Hospital"/>
    <m/>
    <s v="Mission Hospital"/>
    <s v="Catina Copete "/>
    <s v="(949)234-1602"/>
    <n v="5"/>
    <n v="5"/>
    <x v="0"/>
    <m/>
  </r>
  <r>
    <x v="1"/>
    <x v="2"/>
    <x v="4"/>
    <x v="4"/>
    <s v="CPR Class "/>
    <s v="Mission CB "/>
    <d v="2018-11-20T00:00:00"/>
    <s v="Tue"/>
    <x v="10"/>
    <x v="0"/>
    <d v="1899-12-30T17:30:00"/>
    <d v="1899-12-30T19:30:00"/>
    <s v="CHEC FRC "/>
    <s v="26726 Crown Valley Pkwy "/>
    <s v="Mission Viejo "/>
    <s v="Catina Copete "/>
    <s v="Tony Zamudio "/>
    <s v="American Red Cross "/>
    <s v="949.241.6805"/>
    <s v="Mission Hospital "/>
    <s v="Catina Copete "/>
    <s v="(949)234-1602"/>
    <m/>
    <m/>
    <x v="0"/>
    <m/>
  </r>
  <r>
    <x v="0"/>
    <x v="0"/>
    <x v="0"/>
    <x v="0"/>
    <s v="Women Knitting "/>
    <s v="SOC FRC Event"/>
    <d v="2018-11-21T00:00:00"/>
    <s v="Wed"/>
    <x v="10"/>
    <x v="0"/>
    <d v="1899-12-30T11:30:00"/>
    <d v="1899-12-30T13:00:00"/>
    <s v="SOC FRC "/>
    <s v="22481 Aspan St. "/>
    <s v="Lake Forest "/>
    <s v="Catina Copete "/>
    <s v="Guadalupe Garcia/Catina Copete "/>
    <s v="Mission Hospital"/>
    <m/>
    <s v="Mission Hospital"/>
    <s v="Catina Copete "/>
    <s v="(949)234-1602"/>
    <n v="1"/>
    <n v="4"/>
    <x v="0"/>
    <m/>
  </r>
  <r>
    <x v="3"/>
    <x v="8"/>
    <x v="11"/>
    <x v="22"/>
    <s v="Family Reunification "/>
    <s v="Mission Basilica Immigration Ministry"/>
    <d v="2018-11-26T00:00:00"/>
    <s v="Mon"/>
    <x v="10"/>
    <x v="0"/>
    <d v="1899-12-30T18:00:00"/>
    <d v="1899-12-30T19:00:00"/>
    <s v="Mission Basilica "/>
    <s v="31520 Camino Capistrano"/>
    <s v="San Juan Capistrano "/>
    <s v="Eduardo Moreno"/>
    <s v="Sr. Martha Ann"/>
    <s v="Mission Basilica"/>
    <m/>
    <s v="Mission Basilica"/>
    <s v="Sue Connor"/>
    <s v="949-622-2600"/>
    <n v="6"/>
    <n v="24"/>
    <x v="1"/>
    <m/>
  </r>
  <r>
    <x v="0"/>
    <x v="0"/>
    <x v="0"/>
    <x v="0"/>
    <s v="Women Knitting "/>
    <s v="CHEC FRC Event"/>
    <d v="2018-11-27T00:00:00"/>
    <s v="Tue"/>
    <x v="10"/>
    <x v="0"/>
    <d v="1899-12-30T11:00:00"/>
    <d v="1899-12-30T01:00:00"/>
    <s v="CHEC FRC "/>
    <s v="27412 Calle Arroyo"/>
    <s v="San Juan Capistrano "/>
    <s v="Catina Copete "/>
    <s v="Ethel Garcia/Catina Copete "/>
    <s v="Mission Hospital"/>
    <m/>
    <s v="Mission Hospital"/>
    <s v="Catina Copete "/>
    <s v="(949)234-1602"/>
    <n v="0"/>
    <n v="6"/>
    <x v="0"/>
    <m/>
  </r>
  <r>
    <x v="1"/>
    <x v="2"/>
    <x v="4"/>
    <x v="4"/>
    <s v="CPR Class "/>
    <s v="CHEC FRC Event"/>
    <d v="2018-11-27T00:00:00"/>
    <s v="Tue"/>
    <x v="10"/>
    <x v="0"/>
    <d v="1899-12-30T17:30:00"/>
    <d v="1899-12-30T19:30:00"/>
    <s v="CHEC FRC "/>
    <s v="27412 Calle Arroyo"/>
    <s v="San Juan Capistrano "/>
    <s v="Catina Copete "/>
    <s v="Tony Zamudio "/>
    <s v="American Red Cross "/>
    <s v="949.241.6805"/>
    <s v="Mission Hospital "/>
    <s v="Catina Copete "/>
    <s v="(949)234-1602"/>
    <m/>
    <m/>
    <x v="0"/>
    <m/>
  </r>
  <r>
    <x v="0"/>
    <x v="0"/>
    <x v="0"/>
    <x v="0"/>
    <s v="Women Knitting "/>
    <s v="SOC FRC Event"/>
    <d v="2018-11-28T00:00:00"/>
    <s v="Wed"/>
    <x v="10"/>
    <x v="0"/>
    <d v="1899-12-30T11:30:00"/>
    <d v="1899-12-30T13:00:00"/>
    <s v="SOC FRC "/>
    <s v="22481 Aspan St. "/>
    <s v="Lake Forest "/>
    <s v="Catina Copete "/>
    <s v="Guadalupe Garcia/Catina Copete "/>
    <s v="Mission Hospital"/>
    <m/>
    <s v="Mission Hospital"/>
    <s v="Catina Copete "/>
    <s v="(949)234-1602"/>
    <n v="0"/>
    <n v="4"/>
    <x v="0"/>
    <m/>
  </r>
  <r>
    <x v="0"/>
    <x v="0"/>
    <x v="1"/>
    <x v="3"/>
    <s v="Know the Signs "/>
    <s v="Saddleback Valley -School Readiness "/>
    <d v="2018-11-28T00:00:00"/>
    <s v="Wed"/>
    <x v="10"/>
    <x v="2"/>
    <d v="1899-12-30T13:00:00"/>
    <d v="1899-12-30T14:00:00"/>
    <s v="Santiago Elementary School "/>
    <s v="24982 Rivendell Drive "/>
    <s v="Lake Forest "/>
    <s v="Catina Copete "/>
    <s v="Emma Barrera/Blanca Munguia "/>
    <s v="Mission Hospital "/>
    <m/>
    <s v="School Readiness"/>
    <s v="Marcela Ibañez"/>
    <s v="949-580-3372"/>
    <n v="10"/>
    <n v="10"/>
    <x v="0"/>
    <m/>
  </r>
  <r>
    <x v="1"/>
    <x v="2"/>
    <x v="4"/>
    <x v="19"/>
    <s v="CB &amp; FRC Services Presentation"/>
    <s v="Laguna Niguel Elementary School "/>
    <d v="2018-11-28T00:00:00"/>
    <s v="Wed"/>
    <x v="10"/>
    <x v="0"/>
    <d v="1899-12-30T14:30:00"/>
    <d v="1899-12-30T15:30:00"/>
    <s v="Laguna Niguel Elementary"/>
    <s v="27922 Niguel Heights Blvd. "/>
    <s v="Laguna Niguel"/>
    <s v="Catina Copete "/>
    <s v="Catina Copete "/>
    <s v="Mission Hospital "/>
    <m/>
    <s v="Laguna Niguel Elementary"/>
    <s v="Principal "/>
    <s v="949-234-5308"/>
    <n v="0"/>
    <n v="3"/>
    <x v="0"/>
    <m/>
  </r>
  <r>
    <x v="0"/>
    <x v="0"/>
    <x v="1"/>
    <x v="3"/>
    <s v="Know the Signs "/>
    <s v="Our Lady of Fatima Church "/>
    <d v="2018-11-28T00:00:00"/>
    <s v="Wed"/>
    <x v="10"/>
    <x v="0"/>
    <d v="1899-12-30T18:15:00"/>
    <d v="1899-12-30T19:15:00"/>
    <s v="Our Lady of Fatima Church "/>
    <s v="105 N. La Esperanza "/>
    <s v="San Clemente "/>
    <s v="Luz Peredo"/>
    <s v="Emma Barrera/Blanca Munguia "/>
    <s v="Mission Hospital "/>
    <m/>
    <s v="Our Lady of Fatima Church "/>
    <s v="Rosa Rama "/>
    <s v="949-492-4101"/>
    <n v="24"/>
    <n v="28"/>
    <x v="0"/>
    <m/>
  </r>
  <r>
    <x v="3"/>
    <x v="8"/>
    <x v="11"/>
    <x v="31"/>
    <s v="Night of Prayer for Unity"/>
    <s v="CSJ Immigration Workgroup"/>
    <d v="2018-11-29T00:00:00"/>
    <s v="Thu"/>
    <x v="10"/>
    <x v="0"/>
    <s v="6:30PM"/>
    <s v="7:30PM"/>
    <s v="Mission Basilica"/>
    <s v="31520 Camino Capistrano "/>
    <s v="San Juan Capistrano "/>
    <s v="Eduardo, Luz, Johanna"/>
    <s v="CSJ Immigration Workgroup"/>
    <s v="CSJ Immigration Workgroup"/>
    <m/>
    <s v="Mission Basilica "/>
    <s v="Sue Connor"/>
    <s v="949-622-2600"/>
    <n v="60"/>
    <n v="120"/>
    <x v="1"/>
    <m/>
  </r>
  <r>
    <x v="1"/>
    <x v="2"/>
    <x v="4"/>
    <x v="19"/>
    <s v="CB &amp; FRC Services Presentation"/>
    <s v="Evelyn Lobo Villegas Head Start "/>
    <d v="2018-11-29T00:00:00"/>
    <s v="Thu"/>
    <x v="10"/>
    <x v="0"/>
    <d v="1899-12-30T08:15:00"/>
    <d v="1899-12-30T09:15:00"/>
    <s v="Evelyn Lobo Villegas"/>
    <m/>
    <s v="San Juan Capistrano "/>
    <s v="Catina Copete "/>
    <s v="Catina Copete "/>
    <s v="Mission Hospital "/>
    <m/>
    <s v="Head Start "/>
    <s v="Aurora Hernandez"/>
    <s v="949-661-5243"/>
    <n v="8"/>
    <n v="8"/>
    <x v="0"/>
    <m/>
  </r>
  <r>
    <x v="0"/>
    <x v="0"/>
    <x v="0"/>
    <x v="0"/>
    <s v="Women Knitting "/>
    <s v="SOC FRC Event"/>
    <d v="2018-11-29T00:00:00"/>
    <s v="Thu"/>
    <x v="10"/>
    <x v="0"/>
    <d v="1899-12-30T11:30:00"/>
    <d v="1899-12-30T13:00:00"/>
    <s v="SOC FRC "/>
    <s v="22481 Aspan St. "/>
    <s v="Lake Forest "/>
    <s v="Catina Copete "/>
    <s v="Guadalupe Garcia/Catina Copete "/>
    <s v="Mission Hospital"/>
    <m/>
    <s v="Mission Hospital"/>
    <s v="Catina Copete "/>
    <s v="(949)234-1602"/>
    <n v="2"/>
    <n v="5"/>
    <x v="0"/>
    <m/>
  </r>
  <r>
    <x v="2"/>
    <x v="3"/>
    <x v="5"/>
    <x v="5"/>
    <s v="Financial Literacy"/>
    <s v="Capo Valley Head Start "/>
    <d v="2018-12-03T00:00:00"/>
    <s v="Mon"/>
    <x v="11"/>
    <x v="0"/>
    <d v="1899-12-30T08:00:00"/>
    <d v="1899-12-30T09:00:00"/>
    <s v="Capo Valley Head Start "/>
    <s v="31485 El Camino Real "/>
    <s v="San Juan Capistrano "/>
    <s v="Catina Copete "/>
    <s v="Jaime and Luz "/>
    <s v="Mission Hospital "/>
    <m/>
    <s v="Capo Valley Head Start "/>
    <s v="Veronica Lewis"/>
    <s v="949-661-8029"/>
    <n v="0"/>
    <n v="18"/>
    <x v="0"/>
    <m/>
  </r>
  <r>
    <x v="0"/>
    <x v="0"/>
    <x v="0"/>
    <x v="0"/>
    <s v="Women Knitting "/>
    <s v="CHEC FRC Event"/>
    <d v="2018-12-04T00:00:00"/>
    <s v="Tue"/>
    <x v="11"/>
    <x v="0"/>
    <d v="1899-12-30T11:00:00"/>
    <d v="1899-12-30T01:00:00"/>
    <s v="CHEC FRC "/>
    <s v="27412 Calle Arroyo"/>
    <s v="San Juan Capistrano "/>
    <s v="Catina Copete "/>
    <s v="Ethel Garcia/Catina Copete "/>
    <s v="Mission Hospital"/>
    <m/>
    <s v="Mission Hospital"/>
    <s v="Catina Copete "/>
    <s v="(949)234-1602"/>
    <n v="0"/>
    <n v="6"/>
    <x v="0"/>
    <m/>
  </r>
  <r>
    <x v="2"/>
    <x v="11"/>
    <x v="17"/>
    <x v="32"/>
    <s v="Exploration of Public Health and Higher Education"/>
    <s v="Hispanic Career Club"/>
    <d v="2018-12-04T00:00:00"/>
    <s v="Tue"/>
    <x v="11"/>
    <x v="0"/>
    <s v="12:15PM"/>
    <s v="1:00PM"/>
    <s v="San Juan Hills High School"/>
    <s v="229211 Stallion Ridge"/>
    <s v="San Juan Capistrano "/>
    <s v="Johanna Figueroa"/>
    <s v="Johanna Figueroa"/>
    <s v="Mission Hospital"/>
    <m/>
    <s v="San Juan Hills High School"/>
    <s v="Lorena Perez Sanchez"/>
    <m/>
    <n v="28"/>
    <n v="28"/>
    <x v="1"/>
    <m/>
  </r>
  <r>
    <x v="1"/>
    <x v="2"/>
    <x v="4"/>
    <x v="4"/>
    <s v="CPR Class "/>
    <s v="SOC FRC Event"/>
    <d v="2018-12-05T00:00:00"/>
    <s v="Wed"/>
    <x v="11"/>
    <x v="0"/>
    <d v="1899-12-30T17:30:00"/>
    <d v="1899-12-30T19:30:00"/>
    <s v="SOC FRC "/>
    <s v="22481 Aspan St. "/>
    <s v="Lake Forest "/>
    <s v="Catina Copete "/>
    <s v="Tony Zamudio "/>
    <s v="American Red Cross "/>
    <s v="949.241.6805"/>
    <s v="Mission Hospital "/>
    <s v="Catina Copete "/>
    <s v="(949)234-1602"/>
    <m/>
    <m/>
    <x v="0"/>
    <m/>
  </r>
  <r>
    <x v="3"/>
    <x v="6"/>
    <x v="9"/>
    <x v="21"/>
    <s v="Know Your Rights &amp; Family Preparedness Plan "/>
    <s v="Marblehead Elementary schooL"/>
    <d v="2018-12-05T00:00:00"/>
    <s v="Wed"/>
    <x v="11"/>
    <x v="0"/>
    <d v="1899-12-30T18:00:00"/>
    <d v="1899-12-30T19:00:00"/>
    <s v="Marblehead  Elmentary School "/>
    <s v="2410 Via Turqueza"/>
    <s v="San Clemente"/>
    <s v="Catina Copete "/>
    <s v="Catina Copete "/>
    <s v="Mission Hospital "/>
    <m/>
    <s v="Marblehead Elementary School "/>
    <s v="Nancy Reyes "/>
    <s v="949-234-5339"/>
    <n v="8"/>
    <n v="8"/>
    <x v="0"/>
    <m/>
  </r>
  <r>
    <x v="0"/>
    <x v="0"/>
    <x v="0"/>
    <x v="0"/>
    <s v="Women Knitting "/>
    <s v="SOC FRC Event"/>
    <d v="2018-12-06T00:00:00"/>
    <s v="Thu"/>
    <x v="11"/>
    <x v="0"/>
    <d v="1899-12-30T11:30:00"/>
    <d v="1899-12-30T13:00:00"/>
    <s v="SOC FRC "/>
    <s v="22481 Aspan St. "/>
    <s v="Lake Forest "/>
    <s v="Catina Copete "/>
    <s v="Guadalupe Garcia/Catina Copete "/>
    <s v="Mission Hospital"/>
    <m/>
    <s v="Mission Hospital"/>
    <s v="Catina Copete "/>
    <s v="(949)234-1602"/>
    <n v="0"/>
    <n v="5"/>
    <x v="0"/>
    <m/>
  </r>
  <r>
    <x v="2"/>
    <x v="3"/>
    <x v="15"/>
    <x v="5"/>
    <s v="Introduction to Financial Health Part II"/>
    <s v="SOC FRC Event"/>
    <d v="2018-12-06T00:00:00"/>
    <s v="Thu"/>
    <x v="11"/>
    <x v="0"/>
    <d v="1899-12-30T09:00:00"/>
    <d v="1899-12-30T10:00:00"/>
    <s v="SOC FRC "/>
    <s v="22481 Aspan St. "/>
    <s v="Lake Forest "/>
    <s v="Jaime Bowley"/>
    <s v="Jaime Bowley"/>
    <s v="Mission Hospital"/>
    <m/>
    <s v="Mission Hospital"/>
    <s v="Catia Rivera "/>
    <s v="949-364-0500"/>
    <n v="10"/>
    <n v="10"/>
    <x v="0"/>
    <m/>
  </r>
  <r>
    <x v="1"/>
    <x v="2"/>
    <x v="4"/>
    <x v="19"/>
    <s v="CB &amp; FRC Services Presentation"/>
    <s v="Second Baptist Church"/>
    <d v="2018-12-09T00:00:00"/>
    <s v="Sun"/>
    <x v="11"/>
    <x v="0"/>
    <s v="9:00AM"/>
    <s v="11:30AM"/>
    <s v="Second Baptist Church"/>
    <s v="22600 Lambert St. "/>
    <s v="Lake Forest "/>
    <s v="Johanna Figueroa/Luz Peredo"/>
    <s v="Johanna Figueroa/Luz Peredo"/>
    <s v="Mission Hospital"/>
    <m/>
    <s v="Second Baptist Church"/>
    <s v="Vanessa "/>
    <s v="949-280-4510"/>
    <n v="53"/>
    <n v="53"/>
    <x v="1"/>
    <m/>
  </r>
  <r>
    <x v="3"/>
    <x v="6"/>
    <x v="13"/>
    <x v="25"/>
    <s v="Introduction to the OC Rapid Response Network "/>
    <s v="CLUE Event"/>
    <d v="2018-12-10T00:00:00"/>
    <s v="Mon"/>
    <x v="11"/>
    <x v="0"/>
    <d v="1899-12-30T18:00:00"/>
    <d v="1899-12-30T20:00:00"/>
    <s v="Our Savior's Lutheran Church"/>
    <s v="200 Avenida San Pablo"/>
    <s v="San Clemente"/>
    <s v="Eduardo Moreno"/>
    <s v="Roberto Herrera"/>
    <s v="OC Resilience"/>
    <m/>
    <s v="CLUE/OC Resiliece"/>
    <s v="Lucero Garcia"/>
    <s v="714-737-8751"/>
    <n v="4"/>
    <n v="12"/>
    <x v="1"/>
    <m/>
  </r>
  <r>
    <x v="3"/>
    <x v="6"/>
    <x v="9"/>
    <x v="21"/>
    <s v="Know Your Rights &amp; Family Preparedness Plan "/>
    <s v="Ambuehl Elementary School "/>
    <d v="2018-12-11T00:00:00"/>
    <s v="Tue"/>
    <x v="11"/>
    <x v="0"/>
    <d v="1899-12-30T13:00:00"/>
    <d v="1899-12-30T14:00:00"/>
    <s v="Ambuehl Elementary School "/>
    <s v="28001 San Juan Creek Rd. "/>
    <s v="San Juan Capistrano "/>
    <s v="Catina Copete "/>
    <s v="Catina Copete "/>
    <s v="Mission Hospital "/>
    <m/>
    <s v="Ambuehl School "/>
    <s v="Carmen Ortega,Bilingual Community Liaison"/>
    <s v="949-661-0400"/>
    <n v="11"/>
    <n v="11"/>
    <x v="0"/>
    <m/>
  </r>
  <r>
    <x v="0"/>
    <x v="0"/>
    <x v="0"/>
    <x v="0"/>
    <s v="Women Knitting "/>
    <s v="CHEC FRC Event"/>
    <d v="2018-12-11T00:00:00"/>
    <s v="Tue"/>
    <x v="11"/>
    <x v="0"/>
    <d v="1899-12-30T11:00:00"/>
    <d v="1899-12-30T01:00:00"/>
    <s v="CHEC FRC "/>
    <s v="27412 Calle Arroyo"/>
    <s v="San Juan Capistrano "/>
    <s v="Catina Copete "/>
    <s v="Ethel Garcia/Catina Copete "/>
    <s v="Mission Hospital"/>
    <m/>
    <s v="Mission Hospital"/>
    <s v="Catina Copete "/>
    <s v="(949)234-1602"/>
    <n v="0"/>
    <n v="7"/>
    <x v="0"/>
    <m/>
  </r>
  <r>
    <x v="3"/>
    <x v="6"/>
    <x v="9"/>
    <x v="21"/>
    <s v="FRC Services and Family Preparedness plan"/>
    <s v="Gates Elementary School"/>
    <d v="2018-12-11T00:00:00"/>
    <s v="Tue"/>
    <x v="11"/>
    <x v="0"/>
    <d v="1899-12-30T08:30:00"/>
    <d v="1899-12-30T10:00:00"/>
    <s v="Gates Elementary School"/>
    <s v="23882 Landisview Avenue"/>
    <s v="Lake Forest "/>
    <s v="Jaime Bowley"/>
    <s v="Jaime Bowley"/>
    <s v="Mission Hospital"/>
    <m/>
    <s v="Gates Elementary"/>
    <s v="Sonia Arreola"/>
    <s v="949-837-2260"/>
    <n v="30"/>
    <n v="0"/>
    <x v="0"/>
    <m/>
  </r>
  <r>
    <x v="0"/>
    <x v="0"/>
    <x v="0"/>
    <x v="0"/>
    <s v="Women Knitting "/>
    <s v="SOC FRC Event"/>
    <d v="2018-12-13T00:00:00"/>
    <s v="Thu"/>
    <x v="11"/>
    <x v="0"/>
    <d v="1899-12-30T11:30:00"/>
    <d v="1899-12-30T13:00:00"/>
    <s v="SOC FRC "/>
    <s v="22481 Aspan St. "/>
    <s v="Lake Forest "/>
    <s v="Catina Copete "/>
    <s v="Guadalupe Garcia/Catina Copete "/>
    <s v="Mission Hospital"/>
    <m/>
    <s v="Mission Hospital"/>
    <s v="Catina Copete "/>
    <s v="(949)234-1602"/>
    <n v="2"/>
    <n v="7"/>
    <x v="0"/>
    <m/>
  </r>
  <r>
    <x v="0"/>
    <x v="0"/>
    <x v="0"/>
    <x v="0"/>
    <s v="Women Knitting "/>
    <s v="CHEC FRC Event"/>
    <d v="2018-12-18T00:00:00"/>
    <s v="Tue"/>
    <x v="11"/>
    <x v="0"/>
    <d v="1899-12-30T11:00:00"/>
    <d v="1899-12-30T01:00:00"/>
    <s v="CHEC FRC "/>
    <s v="27412 Calle Arroyo"/>
    <s v="San Juan Capistrano "/>
    <s v="Catina Copete "/>
    <s v="Ethel Garcia/Catina Copete "/>
    <s v="Mission Hospital"/>
    <m/>
    <s v="Mission Hospital"/>
    <s v="Catina Copete "/>
    <s v="(949)234-1602"/>
    <n v="1"/>
    <n v="8"/>
    <x v="0"/>
    <m/>
  </r>
  <r>
    <x v="1"/>
    <x v="2"/>
    <x v="4"/>
    <x v="4"/>
    <s v="CPR Class "/>
    <s v="CHEC FRC Event"/>
    <d v="2018-12-18T00:00:00"/>
    <s v="Tue"/>
    <x v="11"/>
    <x v="0"/>
    <d v="1899-12-30T17:30:00"/>
    <d v="1899-12-30T19:30:00"/>
    <s v="CHEC FRC "/>
    <s v="27412 Calle Arroyo"/>
    <s v="San Juan Capistrano "/>
    <s v="Catina Copete "/>
    <s v="Tony Zamudio "/>
    <s v="American Red Cross "/>
    <s v="949.241.6805"/>
    <s v="Mission Hospital "/>
    <s v="Catina Copete "/>
    <s v="(949)234-1602"/>
    <m/>
    <m/>
    <x v="0"/>
    <m/>
  </r>
  <r>
    <x v="0"/>
    <x v="0"/>
    <x v="1"/>
    <x v="33"/>
    <s v="Concientizacion de la Salud Mental "/>
    <s v="Our Lady of Fatima Church "/>
    <d v="2018-12-19T00:00:00"/>
    <s v="Wed"/>
    <x v="11"/>
    <x v="0"/>
    <d v="1899-12-30T18:15:00"/>
    <d v="1899-12-30T19:15:00"/>
    <s v="Our Lady of Fatima Church "/>
    <s v="105 N. La Esperanza "/>
    <s v="San Clemente "/>
    <s v="Luz Peredo"/>
    <s v="Johanna Figueroa/Luz Peredo"/>
    <s v="Mission Hospital "/>
    <m/>
    <s v="Our Lady of Fatima Church "/>
    <s v="Rosa Rama "/>
    <s v="949-492-4101"/>
    <n v="10"/>
    <n v="10"/>
    <x v="0"/>
    <m/>
  </r>
  <r>
    <x v="0"/>
    <x v="0"/>
    <x v="0"/>
    <x v="0"/>
    <s v="Women Knitting "/>
    <s v="SOC FRC Event"/>
    <d v="2018-12-20T00:00:00"/>
    <s v="Thu"/>
    <x v="11"/>
    <x v="0"/>
    <d v="1899-12-30T11:30:00"/>
    <d v="1899-12-30T13:00:00"/>
    <s v="SOC FRC "/>
    <s v="22481 Aspan St. "/>
    <s v="Lake Forest "/>
    <s v="Catina Copete "/>
    <s v="Guadalupe Garcia "/>
    <s v="Mission Hospital"/>
    <m/>
    <s v="Mission Hospital"/>
    <s v="Catina Copete "/>
    <s v="(949)234-1602"/>
    <n v="1"/>
    <n v="9"/>
    <x v="0"/>
    <m/>
  </r>
  <r>
    <x v="2"/>
    <x v="3"/>
    <x v="5"/>
    <x v="5"/>
    <s v="Introduction to Financial Health"/>
    <s v="Evelyn Lobo Villegas Head Start"/>
    <d v="2018-12-20T00:00:00"/>
    <s v="Thu"/>
    <x v="11"/>
    <x v="0"/>
    <d v="1899-12-30T08:30:00"/>
    <d v="1899-12-30T09:30:00"/>
    <s v="Evelyn Lobo Villegas"/>
    <s v="32204 Del Obispo St."/>
    <s v="San Juan Capistrano "/>
    <s v="Jaime Bowley"/>
    <s v="Jaime Bowley"/>
    <s v="Mission Hospital"/>
    <m/>
    <s v="Evelyn Lobo Head Start"/>
    <s v="Aurora Hernandez"/>
    <s v="949-661-5243"/>
    <n v="0"/>
    <n v="7"/>
    <x v="0"/>
    <m/>
  </r>
  <r>
    <x v="3"/>
    <x v="6"/>
    <x v="9"/>
    <x v="21"/>
    <s v="Know Your Rights"/>
    <s v="SOC - FRC  - CEAC Group "/>
    <d v="2019-01-03T00:00:00"/>
    <s v="Thu"/>
    <x v="0"/>
    <x v="3"/>
    <s v="9:30AM"/>
    <s v="10:30AM"/>
    <s v="SOC FRC "/>
    <s v="22481 Aspan St. "/>
    <s v="Lake Forest "/>
    <s v="Johanna Figueroa"/>
    <s v="Johanna Figueroa"/>
    <s v="Mission Hospital"/>
    <s v="714-474-1254"/>
    <s v="The Raise Foundation "/>
    <s v="Catia Rivera "/>
    <s v="949-364-0500"/>
    <n v="0"/>
    <n v="7"/>
    <x v="0"/>
    <m/>
  </r>
  <r>
    <x v="2"/>
    <x v="3"/>
    <x v="5"/>
    <x v="5"/>
    <s v="Money Management and Budgeting"/>
    <s v="Our Lady of Fatima Church "/>
    <d v="2019-01-09T00:00:00"/>
    <s v="Wed"/>
    <x v="0"/>
    <x v="3"/>
    <s v="6:15PM"/>
    <s v="7:15PM"/>
    <s v="Our Lady of Fatima Church "/>
    <s v="105 N. La Esperanza "/>
    <s v="San Clemente "/>
    <s v="Johanna Figueroa/Luz Peredo"/>
    <s v="Sahara Garcia"/>
    <s v="Neighbor Works "/>
    <s v="714-408-9333"/>
    <s v="Our Lady of Fatima Church "/>
    <s v="Rosa Rama "/>
    <s v="949-492-4101"/>
    <m/>
    <m/>
    <x v="0"/>
    <m/>
  </r>
  <r>
    <x v="3"/>
    <x v="6"/>
    <x v="13"/>
    <x v="25"/>
    <s v="OC Rapid Response Skill Building Training #1"/>
    <s v="CLUE Event"/>
    <d v="2019-01-14T00:00:00"/>
    <s v="Mon"/>
    <x v="0"/>
    <x v="3"/>
    <d v="1899-12-30T18:00:00"/>
    <d v="1899-12-30T20:00:00"/>
    <s v="Mission Conference Center "/>
    <s v="26726 Crown Valley Pkwy"/>
    <s v="Mission Viejo"/>
    <s v="Johanna/Eduardo"/>
    <s v="Roberto Herrera"/>
    <s v="OC Resilience"/>
    <m/>
    <s v="CLUE/OC Resiliece"/>
    <s v="Lucero Garcia"/>
    <s v="714-737-8751"/>
    <m/>
    <m/>
    <x v="1"/>
    <m/>
  </r>
  <r>
    <x v="2"/>
    <x v="3"/>
    <x v="5"/>
    <x v="5"/>
    <s v="One-on-One Financial Coaching"/>
    <s v="Evelyn Lobo Villegas Head Start"/>
    <d v="2019-01-17T00:00:00"/>
    <s v="Thu"/>
    <x v="0"/>
    <x v="3"/>
    <s v="8:30AM"/>
    <s v="10:30AM"/>
    <s v="Evelyn Lobo Villegas"/>
    <s v="32204 Del Obispo St."/>
    <s v="San Juan Capistrano "/>
    <s v="Johanna Figueroa"/>
    <s v="Nghi Trang"/>
    <s v="Operation Hope"/>
    <s v="714-325-2734"/>
    <s v="Evelyn Lobo Head Start"/>
    <s v="Aurora Hernandez"/>
    <s v="949-661-5243"/>
    <m/>
    <m/>
    <x v="0"/>
    <m/>
  </r>
  <r>
    <x v="1"/>
    <x v="2"/>
    <x v="4"/>
    <x v="19"/>
    <s v="CB &amp; FRC Services Presentation"/>
    <s v="OC Read Speaker Series"/>
    <d v="2019-01-24T00:00:00"/>
    <s v="Thu"/>
    <x v="0"/>
    <x v="3"/>
    <s v="12:00PM"/>
    <s v="1:00PM"/>
    <s v="El Toro Libarary"/>
    <s v="24672 Raymond Way"/>
    <s v="Lake Forest "/>
    <s v="Johanna Figueroa"/>
    <s v="Johanna Figueroa/Joe Alvarez"/>
    <s v="Mission Hospital"/>
    <s v="714-474-1254"/>
    <s v="OC Public Libraries"/>
    <s v="Rebecca Braun"/>
    <s v="714-566-3070"/>
    <m/>
    <m/>
    <x v="1"/>
    <m/>
  </r>
  <r>
    <x v="1"/>
    <x v="2"/>
    <x v="4"/>
    <x v="19"/>
    <s v="CB &amp; FRC Services Presentation"/>
    <s v="Faro Church"/>
    <d v="2019-01-28T00:00:00"/>
    <s v="Mon"/>
    <x v="0"/>
    <x v="3"/>
    <s v="6:30PM"/>
    <s v="7:30PM"/>
    <s v="Faro Church"/>
    <s v="15 Spectrum Pointe Dr. "/>
    <s v="Lake Forest "/>
    <s v="Johanna Figueroa/Luz Peredo"/>
    <s v="Johanna Figueroa"/>
    <s v="Mission Hospital"/>
    <m/>
    <s v="Faro Church"/>
    <s v="Mauricio Escobar"/>
    <s v="949-525-5204"/>
    <m/>
    <m/>
    <x v="0"/>
    <m/>
  </r>
  <r>
    <x v="3"/>
    <x v="6"/>
    <x v="13"/>
    <x v="25"/>
    <s v="OC Rapid Response Skill Building Training #2"/>
    <s v="CLUE Event"/>
    <d v="2019-01-28T00:00:00"/>
    <s v="Mon"/>
    <x v="0"/>
    <x v="3"/>
    <d v="1899-12-30T18:00:00"/>
    <d v="1899-12-30T20:00:00"/>
    <s v="Mission Conference Center "/>
    <s v="26726 Crown Valley Pkwy"/>
    <s v="Mission Viejo"/>
    <s v="Johanna/Eduardo"/>
    <s v="Roberto Herrera"/>
    <s v="OC Resilience"/>
    <m/>
    <s v="CLUE/OC Resiliece"/>
    <s v="Lucero Garcia"/>
    <s v="714-737-8751"/>
    <m/>
    <m/>
    <x v="1"/>
    <m/>
  </r>
  <r>
    <x v="2"/>
    <x v="3"/>
    <x v="5"/>
    <x v="5"/>
    <s v="Credit and Identity Theft"/>
    <s v="Our Lady of Fatima Church "/>
    <d v="2019-01-30T00:00:00"/>
    <s v="Wed"/>
    <x v="0"/>
    <x v="3"/>
    <s v="6:15PM"/>
    <s v="7:15PM"/>
    <s v="Our Lady of Fatima Church "/>
    <s v="105 N. La Esperanza "/>
    <s v="San Clemente "/>
    <s v="Johanna Figueroa/Luz Peredo"/>
    <s v="Sahara Garcia"/>
    <s v="Neighbor Works "/>
    <s v="714-408-9333"/>
    <s v="Our Lady of Fatima Church "/>
    <s v="Rosa Rama "/>
    <s v="949-492-4101"/>
    <m/>
    <m/>
    <x v="0"/>
    <m/>
  </r>
  <r>
    <x v="3"/>
    <x v="6"/>
    <x v="13"/>
    <x v="25"/>
    <s v="OC Rapid Response Skill Building Training #3"/>
    <s v="CLUE Event"/>
    <d v="2019-02-04T00:00:00"/>
    <s v="Mon"/>
    <x v="1"/>
    <x v="3"/>
    <d v="1899-12-30T18:00:00"/>
    <d v="1899-12-30T20:00:00"/>
    <s v="Mission Conference Center "/>
    <s v="26726 Crown Valley Pkwy"/>
    <s v="Mission Viejo"/>
    <s v="Johanna/Eduardo"/>
    <s v="Roberto Herrera"/>
    <s v="OC Resilience"/>
    <m/>
    <s v="CLUE/OC Resiliece"/>
    <s v="Lucero Garcia"/>
    <s v="714-737-8751"/>
    <m/>
    <m/>
    <x v="1"/>
    <m/>
  </r>
  <r>
    <x v="0"/>
    <x v="0"/>
    <x v="1"/>
    <x v="33"/>
    <s v="Concientizacion de la Salud Mental "/>
    <s v="SOC - FRC  - CEAC Group "/>
    <d v="2019-02-07T00:00:00"/>
    <s v="Thu"/>
    <x v="1"/>
    <x v="3"/>
    <s v="9:30AM"/>
    <s v="10:30AM"/>
    <s v="SOC FRC "/>
    <s v="22481 Aspan St. "/>
    <s v="Lake Forest "/>
    <s v="Johanna Figueroa"/>
    <s v="Johanna Figueroa"/>
    <s v="Mission Hospital"/>
    <s v="714-474-1254"/>
    <s v="The Raise Foundation "/>
    <s v="Catia Rivera "/>
    <s v="949-364-0500"/>
    <m/>
    <m/>
    <x v="0"/>
    <m/>
  </r>
  <r>
    <x v="3"/>
    <x v="6"/>
    <x v="13"/>
    <x v="25"/>
    <s v="OC Rapid Response Skill Building Training #4"/>
    <s v="CLUE Event"/>
    <d v="2019-02-11T00:00:00"/>
    <s v="Mon"/>
    <x v="1"/>
    <x v="3"/>
    <d v="1899-12-30T18:00:00"/>
    <d v="1899-12-30T20:00:00"/>
    <s v="Mission Conference Center "/>
    <s v="26726 Crown Valley Pkwy"/>
    <s v="Mission Viejo"/>
    <s v="Johanna/Eduardo"/>
    <s v="Roberto Herrera"/>
    <s v="OC Resilience"/>
    <m/>
    <s v="CLUE/OC Resiliece"/>
    <s v="Lucero Garcia"/>
    <s v="714-737-8751"/>
    <m/>
    <m/>
    <x v="1"/>
    <m/>
  </r>
  <r>
    <x v="2"/>
    <x v="3"/>
    <x v="5"/>
    <x v="5"/>
    <s v="Money Management and Budgeting"/>
    <s v="Faro Church"/>
    <d v="2019-02-25T00:00:00"/>
    <s v="Mon"/>
    <x v="1"/>
    <x v="3"/>
    <s v="6:30PM"/>
    <s v="7:30PM"/>
    <s v="Faro Church"/>
    <s v="15 Spectrum Pointe Dr. "/>
    <s v="Lake Forest "/>
    <s v="Johanna Figueroa/Luz Peredo"/>
    <s v="Johanna Figueroa/Luz Peredo"/>
    <s v="Mission Hospital"/>
    <m/>
    <s v="Faro Church"/>
    <s v="Mauricio Escobar"/>
    <s v="949-525-5204"/>
    <m/>
    <m/>
    <x v="0"/>
    <m/>
  </r>
  <r>
    <x v="3"/>
    <x v="6"/>
    <x v="13"/>
    <x v="25"/>
    <s v="OC Rapid Response Skill Building Training #5"/>
    <s v="CLUE Event"/>
    <d v="2019-02-25T00:00:00"/>
    <s v="Mon"/>
    <x v="1"/>
    <x v="3"/>
    <d v="1899-12-30T18:00:00"/>
    <d v="1899-12-30T20:00:00"/>
    <s v="Mission Conference Center "/>
    <s v="26726 Crown Valley Pkwy"/>
    <s v="Mission Viejo"/>
    <s v="Johanna/Eduardo"/>
    <s v="Roberto Herrera"/>
    <s v="OC Resilience"/>
    <m/>
    <s v="CLUE/OC Resiliece"/>
    <s v="Lucero Garcia"/>
    <s v="714-737-8751"/>
    <m/>
    <m/>
    <x v="1"/>
    <m/>
  </r>
  <r>
    <x v="2"/>
    <x v="3"/>
    <x v="5"/>
    <x v="5"/>
    <s v="Money Management and Budgeting"/>
    <s v="SOC FRC Food Distribution"/>
    <d v="2019-02-28T00:00:00"/>
    <s v="Thu"/>
    <x v="1"/>
    <x v="3"/>
    <s v="4:00PM"/>
    <s v="4:30PM"/>
    <s v="SOC FRC "/>
    <s v="22481 Aspan St. "/>
    <s v="Lake Forest "/>
    <s v="Johanna Figueroa"/>
    <s v="Johanna Figueroa"/>
    <s v="Mission Hospital"/>
    <s v="714-474-1254"/>
    <s v="The Raise Foundation "/>
    <s v="Catia Rivera "/>
    <s v="949-364-0500"/>
    <m/>
    <m/>
    <x v="0"/>
    <m/>
  </r>
  <r>
    <x v="2"/>
    <x v="3"/>
    <x v="5"/>
    <x v="5"/>
    <s v="Homeownership"/>
    <s v="SOC - FRC  - CEAC Group "/>
    <d v="2019-03-07T00:00:00"/>
    <s v="Thu"/>
    <x v="2"/>
    <x v="3"/>
    <s v="9:30AM"/>
    <s v="10:30AM"/>
    <s v="SOC FRC "/>
    <s v="22481 Aspan St. "/>
    <s v="Lake Forest "/>
    <s v="Johanna Figueroa"/>
    <s v="Johanna Figueroa"/>
    <s v="Mission Hospital"/>
    <s v="714-474-1254"/>
    <s v="The Raise Foundation "/>
    <s v="Catia Rivera "/>
    <s v="949-364-0500"/>
    <m/>
    <m/>
    <x v="0"/>
    <m/>
  </r>
  <r>
    <x v="2"/>
    <x v="3"/>
    <x v="5"/>
    <x v="28"/>
    <s v="Homeownership"/>
    <s v="Faro Church"/>
    <d v="2019-03-25T00:00:00"/>
    <s v="Mon"/>
    <x v="2"/>
    <x v="3"/>
    <s v="6:30PM"/>
    <s v="7:30PM"/>
    <s v="Faro Church"/>
    <s v="15 Spectrum Pointe Dr. "/>
    <s v="Lake Forest "/>
    <s v="Johanna Figueroa/Luz Peredo"/>
    <s v="Johanna Figueroa/Luz Peredo"/>
    <s v="Mission Hospital"/>
    <m/>
    <s v="Faro Church"/>
    <s v="Mauricio Escobar"/>
    <s v="949-525-5204"/>
    <m/>
    <m/>
    <x v="0"/>
    <m/>
  </r>
  <r>
    <x v="3"/>
    <x v="6"/>
    <x v="9"/>
    <x v="21"/>
    <s v="Know Your Rights"/>
    <s v="Faro Church"/>
    <d v="2019-04-29T00:00:00"/>
    <s v="Mon"/>
    <x v="3"/>
    <x v="3"/>
    <s v="6:30PM"/>
    <s v="7:30PM"/>
    <s v="Faro Church"/>
    <s v="15 Spectrum Pointe Dr. "/>
    <s v="Lake Forest "/>
    <s v="Johanna Figueroa/Luz Peredo"/>
    <s v="Johanna Figueroa/Luz Peredo"/>
    <s v="Mission Hospital"/>
    <m/>
    <s v="Faro Church"/>
    <s v="Mauricio Escobar"/>
    <s v="949-525-5204"/>
    <m/>
    <m/>
    <x v="0"/>
    <m/>
  </r>
  <r>
    <x v="3"/>
    <x v="6"/>
    <x v="9"/>
    <x v="21"/>
    <s v="Family Prepareness Plan presentation "/>
    <s v="Faro Church"/>
    <d v="2019-05-20T00:00:00"/>
    <s v="Mon"/>
    <x v="4"/>
    <x v="3"/>
    <s v="6:30PM"/>
    <s v="7:30PM"/>
    <s v="Faro Church"/>
    <s v="15 Spectrum Pointe Dr. "/>
    <s v="Lake Forest "/>
    <s v="Johanna Figueroa/Luz Peredo"/>
    <s v="Johanna Figueroa/Luz Peredo"/>
    <s v="Mission Hospital"/>
    <m/>
    <s v="Faro Church"/>
    <s v="Mauricio Escobar"/>
    <s v="949-525-5204"/>
    <m/>
    <m/>
    <x v="0"/>
    <m/>
  </r>
  <r>
    <x v="1"/>
    <x v="2"/>
    <x v="4"/>
    <x v="4"/>
    <m/>
    <m/>
    <d v="2020-02-20T00:00:00"/>
    <s v="Thu"/>
    <x v="1"/>
    <x v="4"/>
    <m/>
    <m/>
    <m/>
    <m/>
    <m/>
    <m/>
    <m/>
    <m/>
    <m/>
    <m/>
    <m/>
    <m/>
    <n v="30"/>
    <n v="30"/>
    <x v="2"/>
    <m/>
  </r>
  <r>
    <x v="4"/>
    <x v="12"/>
    <x v="18"/>
    <x v="32"/>
    <m/>
    <m/>
    <m/>
    <s v=""/>
    <x v="12"/>
    <x v="5"/>
    <m/>
    <m/>
    <m/>
    <m/>
    <m/>
    <m/>
    <m/>
    <m/>
    <m/>
    <m/>
    <m/>
    <m/>
    <m/>
    <m/>
    <x v="2"/>
    <m/>
  </r>
  <r>
    <x v="4"/>
    <x v="12"/>
    <x v="18"/>
    <x v="32"/>
    <m/>
    <m/>
    <m/>
    <s v=""/>
    <x v="12"/>
    <x v="5"/>
    <m/>
    <m/>
    <m/>
    <m/>
    <m/>
    <m/>
    <m/>
    <m/>
    <m/>
    <m/>
    <m/>
    <m/>
    <m/>
    <m/>
    <x v="2"/>
    <m/>
  </r>
  <r>
    <x v="4"/>
    <x v="12"/>
    <x v="18"/>
    <x v="32"/>
    <m/>
    <m/>
    <m/>
    <s v=""/>
    <x v="12"/>
    <x v="5"/>
    <m/>
    <m/>
    <m/>
    <m/>
    <m/>
    <m/>
    <m/>
    <m/>
    <m/>
    <m/>
    <m/>
    <m/>
    <m/>
    <m/>
    <x v="2"/>
    <m/>
  </r>
  <r>
    <x v="4"/>
    <x v="12"/>
    <x v="18"/>
    <x v="32"/>
    <m/>
    <m/>
    <m/>
    <s v=""/>
    <x v="12"/>
    <x v="5"/>
    <m/>
    <m/>
    <m/>
    <m/>
    <m/>
    <m/>
    <m/>
    <m/>
    <m/>
    <m/>
    <m/>
    <m/>
    <m/>
    <m/>
    <x v="2"/>
    <m/>
  </r>
  <r>
    <x v="4"/>
    <x v="12"/>
    <x v="18"/>
    <x v="32"/>
    <m/>
    <m/>
    <m/>
    <s v=""/>
    <x v="12"/>
    <x v="5"/>
    <m/>
    <m/>
    <m/>
    <m/>
    <m/>
    <m/>
    <m/>
    <m/>
    <m/>
    <m/>
    <m/>
    <m/>
    <m/>
    <m/>
    <x v="2"/>
    <m/>
  </r>
  <r>
    <x v="4"/>
    <x v="12"/>
    <x v="18"/>
    <x v="32"/>
    <m/>
    <m/>
    <m/>
    <s v=""/>
    <x v="12"/>
    <x v="5"/>
    <m/>
    <m/>
    <m/>
    <m/>
    <m/>
    <m/>
    <m/>
    <m/>
    <m/>
    <m/>
    <m/>
    <m/>
    <m/>
    <m/>
    <x v="2"/>
    <m/>
  </r>
  <r>
    <x v="4"/>
    <x v="12"/>
    <x v="18"/>
    <x v="32"/>
    <m/>
    <m/>
    <m/>
    <s v=""/>
    <x v="12"/>
    <x v="5"/>
    <m/>
    <m/>
    <m/>
    <m/>
    <m/>
    <m/>
    <m/>
    <m/>
    <m/>
    <m/>
    <m/>
    <m/>
    <m/>
    <m/>
    <x v="2"/>
    <m/>
  </r>
  <r>
    <x v="4"/>
    <x v="12"/>
    <x v="18"/>
    <x v="32"/>
    <m/>
    <m/>
    <m/>
    <s v=""/>
    <x v="12"/>
    <x v="5"/>
    <m/>
    <m/>
    <m/>
    <m/>
    <m/>
    <m/>
    <m/>
    <m/>
    <m/>
    <m/>
    <m/>
    <m/>
    <m/>
    <m/>
    <x v="2"/>
    <m/>
  </r>
  <r>
    <x v="4"/>
    <x v="12"/>
    <x v="18"/>
    <x v="32"/>
    <m/>
    <m/>
    <m/>
    <s v=""/>
    <x v="12"/>
    <x v="5"/>
    <m/>
    <m/>
    <m/>
    <m/>
    <m/>
    <m/>
    <m/>
    <m/>
    <m/>
    <m/>
    <m/>
    <m/>
    <m/>
    <m/>
    <x v="2"/>
    <m/>
  </r>
  <r>
    <x v="4"/>
    <x v="12"/>
    <x v="18"/>
    <x v="32"/>
    <m/>
    <m/>
    <m/>
    <s v=""/>
    <x v="12"/>
    <x v="5"/>
    <m/>
    <m/>
    <m/>
    <m/>
    <m/>
    <m/>
    <m/>
    <m/>
    <m/>
    <m/>
    <m/>
    <m/>
    <m/>
    <m/>
    <x v="2"/>
    <m/>
  </r>
  <r>
    <x v="4"/>
    <x v="12"/>
    <x v="18"/>
    <x v="32"/>
    <m/>
    <m/>
    <m/>
    <s v=""/>
    <x v="12"/>
    <x v="5"/>
    <m/>
    <m/>
    <m/>
    <m/>
    <m/>
    <m/>
    <m/>
    <m/>
    <m/>
    <m/>
    <m/>
    <m/>
    <m/>
    <m/>
    <x v="2"/>
    <m/>
  </r>
  <r>
    <x v="4"/>
    <x v="12"/>
    <x v="18"/>
    <x v="32"/>
    <m/>
    <m/>
    <m/>
    <s v=""/>
    <x v="12"/>
    <x v="5"/>
    <m/>
    <m/>
    <m/>
    <m/>
    <m/>
    <m/>
    <m/>
    <m/>
    <m/>
    <m/>
    <m/>
    <m/>
    <m/>
    <m/>
    <x v="2"/>
    <m/>
  </r>
  <r>
    <x v="4"/>
    <x v="12"/>
    <x v="18"/>
    <x v="32"/>
    <m/>
    <m/>
    <m/>
    <s v=""/>
    <x v="12"/>
    <x v="5"/>
    <m/>
    <m/>
    <m/>
    <m/>
    <m/>
    <m/>
    <m/>
    <m/>
    <m/>
    <m/>
    <m/>
    <m/>
    <m/>
    <m/>
    <x v="2"/>
    <m/>
  </r>
  <r>
    <x v="4"/>
    <x v="12"/>
    <x v="18"/>
    <x v="32"/>
    <m/>
    <m/>
    <m/>
    <s v=""/>
    <x v="12"/>
    <x v="5"/>
    <m/>
    <m/>
    <m/>
    <m/>
    <m/>
    <m/>
    <m/>
    <m/>
    <m/>
    <m/>
    <m/>
    <m/>
    <m/>
    <m/>
    <x v="2"/>
    <m/>
  </r>
  <r>
    <x v="4"/>
    <x v="12"/>
    <x v="18"/>
    <x v="32"/>
    <m/>
    <m/>
    <m/>
    <s v=""/>
    <x v="12"/>
    <x v="5"/>
    <m/>
    <m/>
    <m/>
    <m/>
    <m/>
    <m/>
    <m/>
    <m/>
    <m/>
    <m/>
    <m/>
    <m/>
    <m/>
    <m/>
    <x v="2"/>
    <m/>
  </r>
  <r>
    <x v="4"/>
    <x v="12"/>
    <x v="18"/>
    <x v="32"/>
    <m/>
    <m/>
    <m/>
    <s v=""/>
    <x v="12"/>
    <x v="5"/>
    <m/>
    <m/>
    <m/>
    <m/>
    <m/>
    <m/>
    <m/>
    <m/>
    <m/>
    <m/>
    <m/>
    <m/>
    <m/>
    <m/>
    <x v="2"/>
    <m/>
  </r>
  <r>
    <x v="4"/>
    <x v="12"/>
    <x v="18"/>
    <x v="32"/>
    <m/>
    <m/>
    <m/>
    <s v=""/>
    <x v="12"/>
    <x v="5"/>
    <m/>
    <m/>
    <m/>
    <m/>
    <m/>
    <m/>
    <m/>
    <m/>
    <m/>
    <m/>
    <m/>
    <m/>
    <m/>
    <m/>
    <x v="2"/>
    <m/>
  </r>
  <r>
    <x v="4"/>
    <x v="12"/>
    <x v="18"/>
    <x v="32"/>
    <m/>
    <m/>
    <m/>
    <m/>
    <x v="13"/>
    <x v="2"/>
    <m/>
    <m/>
    <m/>
    <m/>
    <s v="Catina"/>
    <n v="244"/>
    <n v="176"/>
    <m/>
    <m/>
    <m/>
    <m/>
    <m/>
    <m/>
    <m/>
    <x v="2"/>
    <m/>
  </r>
  <r>
    <x v="4"/>
    <x v="12"/>
    <x v="18"/>
    <x v="32"/>
    <m/>
    <m/>
    <m/>
    <m/>
    <x v="13"/>
    <x v="2"/>
    <m/>
    <m/>
    <m/>
    <m/>
    <s v="Eduardo"/>
    <n v="33"/>
    <n v="5"/>
    <m/>
    <m/>
    <m/>
    <m/>
    <m/>
    <m/>
    <m/>
    <x v="2"/>
    <m/>
  </r>
  <r>
    <x v="4"/>
    <x v="12"/>
    <x v="18"/>
    <x v="32"/>
    <m/>
    <m/>
    <m/>
    <m/>
    <x v="13"/>
    <x v="2"/>
    <m/>
    <m/>
    <m/>
    <m/>
    <s v="Jaime"/>
    <n v="33"/>
    <n v="24"/>
    <m/>
    <m/>
    <m/>
    <m/>
    <m/>
    <m/>
    <m/>
    <x v="2"/>
    <m/>
  </r>
  <r>
    <x v="4"/>
    <x v="12"/>
    <x v="18"/>
    <x v="32"/>
    <m/>
    <m/>
    <m/>
    <m/>
    <x v="13"/>
    <x v="2"/>
    <m/>
    <m/>
    <m/>
    <m/>
    <s v="Johanna"/>
    <n v="30"/>
    <n v="20"/>
    <m/>
    <m/>
    <m/>
    <m/>
    <m/>
    <m/>
    <m/>
    <x v="2"/>
    <m/>
  </r>
  <r>
    <x v="4"/>
    <x v="12"/>
    <x v="18"/>
    <x v="32"/>
    <m/>
    <m/>
    <m/>
    <m/>
    <x v="13"/>
    <x v="2"/>
    <m/>
    <m/>
    <m/>
    <m/>
    <s v="Luz"/>
    <n v="19"/>
    <n v="15"/>
    <m/>
    <m/>
    <m/>
    <m/>
    <m/>
    <m/>
    <m/>
    <x v="2"/>
    <m/>
  </r>
  <r>
    <x v="4"/>
    <x v="12"/>
    <x v="18"/>
    <x v="32"/>
    <m/>
    <m/>
    <m/>
    <s v=""/>
    <x v="12"/>
    <x v="2"/>
    <m/>
    <m/>
    <m/>
    <m/>
    <s v="Total entries "/>
    <n v="359"/>
    <n v="240"/>
    <m/>
    <m/>
    <m/>
    <m/>
    <m/>
    <m/>
    <m/>
    <x v="2"/>
    <m/>
  </r>
  <r>
    <x v="4"/>
    <x v="12"/>
    <x v="18"/>
    <x v="32"/>
    <m/>
    <m/>
    <m/>
    <s v=""/>
    <x v="12"/>
    <x v="2"/>
    <m/>
    <m/>
    <m/>
    <m/>
    <m/>
    <m/>
    <m/>
    <m/>
    <m/>
    <m/>
    <m/>
    <m/>
    <m/>
    <m/>
    <x v="2"/>
    <m/>
  </r>
  <r>
    <x v="4"/>
    <x v="12"/>
    <x v="18"/>
    <x v="32"/>
    <m/>
    <m/>
    <m/>
    <s v=""/>
    <x v="12"/>
    <x v="2"/>
    <m/>
    <m/>
    <m/>
    <m/>
    <s v="Catina"/>
    <n v="67.966573816155986"/>
    <n v="49.025069637883007"/>
    <m/>
    <m/>
    <m/>
    <m/>
    <m/>
    <m/>
    <m/>
    <x v="2"/>
    <m/>
  </r>
  <r>
    <x v="4"/>
    <x v="12"/>
    <x v="18"/>
    <x v="32"/>
    <m/>
    <m/>
    <m/>
    <s v=""/>
    <x v="12"/>
    <x v="5"/>
    <m/>
    <m/>
    <m/>
    <m/>
    <s v="Eduardo"/>
    <n v="9.1922005571030638"/>
    <n v="1.392757660167131"/>
    <m/>
    <m/>
    <m/>
    <m/>
    <m/>
    <m/>
    <m/>
    <x v="2"/>
    <m/>
  </r>
  <r>
    <x v="4"/>
    <x v="12"/>
    <x v="18"/>
    <x v="32"/>
    <m/>
    <m/>
    <m/>
    <s v=""/>
    <x v="12"/>
    <x v="2"/>
    <m/>
    <m/>
    <m/>
    <m/>
    <s v="Jaime"/>
    <n v="9.1922005571030638"/>
    <n v="6.6852367688022287"/>
    <m/>
    <m/>
    <m/>
    <m/>
    <m/>
    <m/>
    <m/>
    <x v="2"/>
    <m/>
  </r>
  <r>
    <x v="4"/>
    <x v="12"/>
    <x v="18"/>
    <x v="32"/>
    <m/>
    <m/>
    <m/>
    <s v=""/>
    <x v="12"/>
    <x v="2"/>
    <m/>
    <m/>
    <m/>
    <m/>
    <s v="Johanna"/>
    <n v="8.3565459610027855"/>
    <n v="5.5710306406685239"/>
    <m/>
    <m/>
    <m/>
    <m/>
    <m/>
    <m/>
    <m/>
    <x v="2"/>
    <m/>
  </r>
  <r>
    <x v="4"/>
    <x v="12"/>
    <x v="18"/>
    <x v="32"/>
    <m/>
    <m/>
    <m/>
    <s v=""/>
    <x v="12"/>
    <x v="2"/>
    <m/>
    <m/>
    <m/>
    <m/>
    <s v="Luz"/>
    <n v="5.2924791086350975"/>
    <n v="4.1782729805013927"/>
    <m/>
    <m/>
    <m/>
    <m/>
    <m/>
    <m/>
    <m/>
    <x v="2"/>
    <m/>
  </r>
  <r>
    <x v="4"/>
    <x v="12"/>
    <x v="18"/>
    <x v="32"/>
    <m/>
    <m/>
    <m/>
    <s v=""/>
    <x v="12"/>
    <x v="2"/>
    <m/>
    <m/>
    <m/>
    <m/>
    <m/>
    <m/>
    <m/>
    <m/>
    <m/>
    <m/>
    <m/>
    <m/>
    <m/>
    <m/>
    <x v="2"/>
    <m/>
  </r>
  <r>
    <x v="4"/>
    <x v="12"/>
    <x v="18"/>
    <x v="32"/>
    <m/>
    <m/>
    <m/>
    <s v=""/>
    <x v="12"/>
    <x v="2"/>
    <m/>
    <m/>
    <m/>
    <m/>
    <m/>
    <m/>
    <m/>
    <m/>
    <m/>
    <m/>
    <m/>
    <m/>
    <m/>
    <m/>
    <x v="2"/>
    <m/>
  </r>
  <r>
    <x v="4"/>
    <x v="12"/>
    <x v="18"/>
    <x v="32"/>
    <m/>
    <m/>
    <m/>
    <s v=""/>
    <x v="12"/>
    <x v="2"/>
    <m/>
    <m/>
    <m/>
    <m/>
    <m/>
    <m/>
    <m/>
    <m/>
    <m/>
    <m/>
    <m/>
    <m/>
    <m/>
    <m/>
    <x v="2"/>
    <m/>
  </r>
  <r>
    <x v="4"/>
    <x v="12"/>
    <x v="18"/>
    <x v="32"/>
    <m/>
    <m/>
    <m/>
    <s v=""/>
    <x v="12"/>
    <x v="2"/>
    <m/>
    <m/>
    <m/>
    <m/>
    <m/>
    <m/>
    <m/>
    <m/>
    <m/>
    <m/>
    <m/>
    <m/>
    <m/>
    <m/>
    <x v="2"/>
    <m/>
  </r>
  <r>
    <x v="4"/>
    <x v="12"/>
    <x v="18"/>
    <x v="32"/>
    <m/>
    <m/>
    <m/>
    <s v=""/>
    <x v="12"/>
    <x v="2"/>
    <m/>
    <m/>
    <m/>
    <m/>
    <m/>
    <m/>
    <m/>
    <m/>
    <m/>
    <m/>
    <m/>
    <m/>
    <m/>
    <m/>
    <x v="2"/>
    <m/>
  </r>
  <r>
    <x v="4"/>
    <x v="12"/>
    <x v="18"/>
    <x v="32"/>
    <m/>
    <m/>
    <m/>
    <s v=""/>
    <x v="12"/>
    <x v="2"/>
    <m/>
    <m/>
    <m/>
    <m/>
    <m/>
    <m/>
    <m/>
    <m/>
    <m/>
    <m/>
    <m/>
    <m/>
    <m/>
    <m/>
    <x v="2"/>
    <m/>
  </r>
  <r>
    <x v="4"/>
    <x v="12"/>
    <x v="18"/>
    <x v="32"/>
    <m/>
    <m/>
    <m/>
    <s v=""/>
    <x v="12"/>
    <x v="2"/>
    <m/>
    <m/>
    <m/>
    <m/>
    <m/>
    <m/>
    <m/>
    <m/>
    <m/>
    <m/>
    <m/>
    <m/>
    <m/>
    <m/>
    <x v="2"/>
    <m/>
  </r>
  <r>
    <x v="4"/>
    <x v="12"/>
    <x v="18"/>
    <x v="32"/>
    <m/>
    <m/>
    <m/>
    <s v=""/>
    <x v="12"/>
    <x v="2"/>
    <m/>
    <m/>
    <m/>
    <m/>
    <m/>
    <m/>
    <m/>
    <m/>
    <m/>
    <m/>
    <m/>
    <m/>
    <m/>
    <m/>
    <x v="2"/>
    <m/>
  </r>
  <r>
    <x v="4"/>
    <x v="12"/>
    <x v="18"/>
    <x v="32"/>
    <m/>
    <m/>
    <m/>
    <s v=""/>
    <x v="12"/>
    <x v="2"/>
    <m/>
    <m/>
    <m/>
    <m/>
    <m/>
    <m/>
    <m/>
    <m/>
    <m/>
    <m/>
    <m/>
    <m/>
    <m/>
    <m/>
    <x v="2"/>
    <m/>
  </r>
  <r>
    <x v="4"/>
    <x v="12"/>
    <x v="18"/>
    <x v="32"/>
    <m/>
    <m/>
    <m/>
    <s v=""/>
    <x v="12"/>
    <x v="2"/>
    <m/>
    <m/>
    <m/>
    <m/>
    <m/>
    <m/>
    <m/>
    <m/>
    <m/>
    <m/>
    <m/>
    <m/>
    <m/>
    <m/>
    <x v="2"/>
    <m/>
  </r>
  <r>
    <x v="4"/>
    <x v="12"/>
    <x v="18"/>
    <x v="32"/>
    <m/>
    <m/>
    <m/>
    <s v=""/>
    <x v="12"/>
    <x v="2"/>
    <m/>
    <m/>
    <m/>
    <m/>
    <m/>
    <m/>
    <m/>
    <m/>
    <m/>
    <m/>
    <m/>
    <m/>
    <m/>
    <m/>
    <x v="2"/>
    <m/>
  </r>
  <r>
    <x v="4"/>
    <x v="12"/>
    <x v="18"/>
    <x v="32"/>
    <m/>
    <m/>
    <m/>
    <s v=""/>
    <x v="12"/>
    <x v="2"/>
    <m/>
    <m/>
    <m/>
    <m/>
    <m/>
    <m/>
    <m/>
    <m/>
    <m/>
    <m/>
    <m/>
    <m/>
    <m/>
    <m/>
    <x v="2"/>
    <m/>
  </r>
  <r>
    <x v="4"/>
    <x v="12"/>
    <x v="18"/>
    <x v="32"/>
    <m/>
    <m/>
    <m/>
    <s v=""/>
    <x v="12"/>
    <x v="2"/>
    <m/>
    <m/>
    <m/>
    <m/>
    <m/>
    <m/>
    <m/>
    <m/>
    <m/>
    <m/>
    <m/>
    <m/>
    <m/>
    <m/>
    <x v="2"/>
    <m/>
  </r>
  <r>
    <x v="4"/>
    <x v="12"/>
    <x v="18"/>
    <x v="32"/>
    <m/>
    <m/>
    <m/>
    <s v=""/>
    <x v="12"/>
    <x v="2"/>
    <m/>
    <m/>
    <m/>
    <m/>
    <m/>
    <m/>
    <m/>
    <m/>
    <m/>
    <m/>
    <m/>
    <m/>
    <m/>
    <m/>
    <x v="2"/>
    <m/>
  </r>
  <r>
    <x v="4"/>
    <x v="12"/>
    <x v="18"/>
    <x v="32"/>
    <m/>
    <m/>
    <m/>
    <s v=""/>
    <x v="12"/>
    <x v="2"/>
    <m/>
    <m/>
    <m/>
    <m/>
    <m/>
    <m/>
    <m/>
    <m/>
    <m/>
    <m/>
    <m/>
    <m/>
    <m/>
    <m/>
    <x v="2"/>
    <m/>
  </r>
  <r>
    <x v="4"/>
    <x v="12"/>
    <x v="18"/>
    <x v="32"/>
    <m/>
    <m/>
    <m/>
    <s v=""/>
    <x v="12"/>
    <x v="2"/>
    <m/>
    <m/>
    <m/>
    <m/>
    <m/>
    <m/>
    <m/>
    <m/>
    <m/>
    <m/>
    <m/>
    <m/>
    <m/>
    <m/>
    <x v="2"/>
    <m/>
  </r>
  <r>
    <x v="4"/>
    <x v="12"/>
    <x v="18"/>
    <x v="32"/>
    <m/>
    <m/>
    <m/>
    <s v=""/>
    <x v="12"/>
    <x v="2"/>
    <m/>
    <m/>
    <m/>
    <m/>
    <m/>
    <m/>
    <m/>
    <m/>
    <m/>
    <m/>
    <m/>
    <m/>
    <m/>
    <m/>
    <x v="2"/>
    <m/>
  </r>
  <r>
    <x v="4"/>
    <x v="12"/>
    <x v="18"/>
    <x v="32"/>
    <m/>
    <m/>
    <m/>
    <s v=""/>
    <x v="12"/>
    <x v="2"/>
    <m/>
    <m/>
    <m/>
    <m/>
    <m/>
    <m/>
    <m/>
    <m/>
    <m/>
    <m/>
    <m/>
    <m/>
    <m/>
    <m/>
    <x v="2"/>
    <m/>
  </r>
  <r>
    <x v="4"/>
    <x v="12"/>
    <x v="18"/>
    <x v="32"/>
    <m/>
    <m/>
    <m/>
    <s v=""/>
    <x v="12"/>
    <x v="2"/>
    <m/>
    <m/>
    <m/>
    <m/>
    <m/>
    <m/>
    <m/>
    <m/>
    <m/>
    <m/>
    <m/>
    <m/>
    <m/>
    <m/>
    <x v="2"/>
    <m/>
  </r>
  <r>
    <x v="4"/>
    <x v="12"/>
    <x v="18"/>
    <x v="32"/>
    <m/>
    <m/>
    <m/>
    <s v=""/>
    <x v="12"/>
    <x v="2"/>
    <m/>
    <m/>
    <m/>
    <m/>
    <m/>
    <m/>
    <m/>
    <m/>
    <m/>
    <m/>
    <m/>
    <m/>
    <m/>
    <m/>
    <x v="2"/>
    <m/>
  </r>
  <r>
    <x v="4"/>
    <x v="12"/>
    <x v="18"/>
    <x v="32"/>
    <m/>
    <m/>
    <m/>
    <s v=""/>
    <x v="12"/>
    <x v="2"/>
    <m/>
    <m/>
    <m/>
    <m/>
    <m/>
    <m/>
    <m/>
    <m/>
    <m/>
    <m/>
    <m/>
    <m/>
    <m/>
    <m/>
    <x v="2"/>
    <m/>
  </r>
  <r>
    <x v="4"/>
    <x v="12"/>
    <x v="18"/>
    <x v="32"/>
    <m/>
    <m/>
    <m/>
    <s v=""/>
    <x v="12"/>
    <x v="2"/>
    <m/>
    <m/>
    <m/>
    <m/>
    <m/>
    <m/>
    <m/>
    <m/>
    <m/>
    <m/>
    <m/>
    <m/>
    <m/>
    <m/>
    <x v="2"/>
    <m/>
  </r>
  <r>
    <x v="4"/>
    <x v="12"/>
    <x v="18"/>
    <x v="32"/>
    <m/>
    <m/>
    <m/>
    <s v=""/>
    <x v="12"/>
    <x v="2"/>
    <m/>
    <m/>
    <m/>
    <m/>
    <m/>
    <m/>
    <m/>
    <m/>
    <m/>
    <m/>
    <m/>
    <m/>
    <m/>
    <m/>
    <x v="2"/>
    <m/>
  </r>
  <r>
    <x v="4"/>
    <x v="12"/>
    <x v="18"/>
    <x v="32"/>
    <m/>
    <m/>
    <m/>
    <s v=""/>
    <x v="12"/>
    <x v="2"/>
    <m/>
    <m/>
    <m/>
    <m/>
    <m/>
    <m/>
    <m/>
    <m/>
    <m/>
    <m/>
    <m/>
    <m/>
    <m/>
    <m/>
    <x v="2"/>
    <m/>
  </r>
  <r>
    <x v="4"/>
    <x v="12"/>
    <x v="18"/>
    <x v="32"/>
    <m/>
    <m/>
    <m/>
    <s v=""/>
    <x v="12"/>
    <x v="2"/>
    <m/>
    <m/>
    <m/>
    <m/>
    <m/>
    <m/>
    <m/>
    <m/>
    <m/>
    <m/>
    <m/>
    <m/>
    <m/>
    <m/>
    <x v="2"/>
    <m/>
  </r>
  <r>
    <x v="4"/>
    <x v="12"/>
    <x v="18"/>
    <x v="32"/>
    <m/>
    <m/>
    <m/>
    <s v=""/>
    <x v="12"/>
    <x v="2"/>
    <m/>
    <m/>
    <m/>
    <m/>
    <m/>
    <m/>
    <m/>
    <m/>
    <m/>
    <m/>
    <m/>
    <m/>
    <m/>
    <m/>
    <x v="2"/>
    <m/>
  </r>
  <r>
    <x v="4"/>
    <x v="12"/>
    <x v="18"/>
    <x v="32"/>
    <m/>
    <m/>
    <m/>
    <s v=""/>
    <x v="12"/>
    <x v="2"/>
    <m/>
    <m/>
    <m/>
    <m/>
    <m/>
    <m/>
    <m/>
    <m/>
    <m/>
    <m/>
    <m/>
    <m/>
    <m/>
    <m/>
    <x v="2"/>
    <m/>
  </r>
  <r>
    <x v="4"/>
    <x v="12"/>
    <x v="18"/>
    <x v="32"/>
    <m/>
    <m/>
    <m/>
    <s v=""/>
    <x v="12"/>
    <x v="2"/>
    <m/>
    <m/>
    <m/>
    <m/>
    <m/>
    <m/>
    <m/>
    <m/>
    <m/>
    <m/>
    <m/>
    <m/>
    <m/>
    <m/>
    <x v="2"/>
    <m/>
  </r>
  <r>
    <x v="4"/>
    <x v="12"/>
    <x v="18"/>
    <x v="32"/>
    <m/>
    <m/>
    <m/>
    <s v=""/>
    <x v="12"/>
    <x v="2"/>
    <m/>
    <m/>
    <m/>
    <m/>
    <m/>
    <m/>
    <m/>
    <m/>
    <m/>
    <m/>
    <m/>
    <m/>
    <m/>
    <m/>
    <x v="2"/>
    <m/>
  </r>
  <r>
    <x v="4"/>
    <x v="12"/>
    <x v="18"/>
    <x v="32"/>
    <m/>
    <m/>
    <m/>
    <s v=""/>
    <x v="12"/>
    <x v="2"/>
    <m/>
    <m/>
    <m/>
    <m/>
    <m/>
    <m/>
    <m/>
    <m/>
    <m/>
    <m/>
    <m/>
    <m/>
    <m/>
    <m/>
    <x v="2"/>
    <m/>
  </r>
  <r>
    <x v="4"/>
    <x v="12"/>
    <x v="18"/>
    <x v="32"/>
    <m/>
    <m/>
    <m/>
    <s v=""/>
    <x v="12"/>
    <x v="2"/>
    <m/>
    <m/>
    <m/>
    <m/>
    <m/>
    <m/>
    <m/>
    <m/>
    <m/>
    <m/>
    <m/>
    <m/>
    <m/>
    <m/>
    <x v="2"/>
    <m/>
  </r>
  <r>
    <x v="4"/>
    <x v="12"/>
    <x v="18"/>
    <x v="32"/>
    <m/>
    <m/>
    <m/>
    <s v=""/>
    <x v="12"/>
    <x v="2"/>
    <m/>
    <m/>
    <m/>
    <m/>
    <m/>
    <m/>
    <m/>
    <m/>
    <m/>
    <m/>
    <m/>
    <m/>
    <m/>
    <m/>
    <x v="2"/>
    <m/>
  </r>
  <r>
    <x v="4"/>
    <x v="12"/>
    <x v="18"/>
    <x v="32"/>
    <m/>
    <m/>
    <m/>
    <s v=""/>
    <x v="12"/>
    <x v="2"/>
    <m/>
    <m/>
    <m/>
    <m/>
    <m/>
    <m/>
    <m/>
    <m/>
    <m/>
    <m/>
    <m/>
    <m/>
    <m/>
    <m/>
    <x v="2"/>
    <m/>
  </r>
  <r>
    <x v="4"/>
    <x v="12"/>
    <x v="18"/>
    <x v="32"/>
    <m/>
    <m/>
    <m/>
    <s v=""/>
    <x v="12"/>
    <x v="2"/>
    <m/>
    <m/>
    <m/>
    <m/>
    <m/>
    <m/>
    <m/>
    <m/>
    <m/>
    <m/>
    <m/>
    <m/>
    <m/>
    <m/>
    <x v="2"/>
    <m/>
  </r>
  <r>
    <x v="4"/>
    <x v="12"/>
    <x v="18"/>
    <x v="32"/>
    <m/>
    <m/>
    <m/>
    <s v=""/>
    <x v="12"/>
    <x v="2"/>
    <m/>
    <m/>
    <m/>
    <m/>
    <m/>
    <m/>
    <m/>
    <m/>
    <m/>
    <m/>
    <m/>
    <m/>
    <m/>
    <m/>
    <x v="2"/>
    <m/>
  </r>
  <r>
    <x v="4"/>
    <x v="12"/>
    <x v="18"/>
    <x v="32"/>
    <m/>
    <m/>
    <m/>
    <s v=""/>
    <x v="12"/>
    <x v="2"/>
    <m/>
    <m/>
    <m/>
    <m/>
    <m/>
    <m/>
    <m/>
    <m/>
    <m/>
    <m/>
    <m/>
    <m/>
    <m/>
    <m/>
    <x v="2"/>
    <m/>
  </r>
  <r>
    <x v="4"/>
    <x v="12"/>
    <x v="18"/>
    <x v="32"/>
    <m/>
    <m/>
    <m/>
    <s v=""/>
    <x v="12"/>
    <x v="2"/>
    <m/>
    <m/>
    <m/>
    <m/>
    <m/>
    <m/>
    <m/>
    <m/>
    <m/>
    <m/>
    <m/>
    <m/>
    <m/>
    <m/>
    <x v="2"/>
    <m/>
  </r>
  <r>
    <x v="4"/>
    <x v="12"/>
    <x v="18"/>
    <x v="32"/>
    <m/>
    <m/>
    <m/>
    <s v=""/>
    <x v="12"/>
    <x v="2"/>
    <m/>
    <m/>
    <m/>
    <m/>
    <m/>
    <m/>
    <m/>
    <m/>
    <m/>
    <m/>
    <m/>
    <m/>
    <m/>
    <m/>
    <x v="2"/>
    <m/>
  </r>
  <r>
    <x v="4"/>
    <x v="12"/>
    <x v="18"/>
    <x v="32"/>
    <m/>
    <m/>
    <m/>
    <s v=""/>
    <x v="12"/>
    <x v="2"/>
    <m/>
    <m/>
    <m/>
    <m/>
    <m/>
    <m/>
    <m/>
    <m/>
    <m/>
    <m/>
    <m/>
    <m/>
    <m/>
    <m/>
    <x v="2"/>
    <m/>
  </r>
  <r>
    <x v="4"/>
    <x v="12"/>
    <x v="18"/>
    <x v="32"/>
    <m/>
    <m/>
    <m/>
    <s v=""/>
    <x v="12"/>
    <x v="2"/>
    <m/>
    <m/>
    <m/>
    <m/>
    <m/>
    <m/>
    <m/>
    <m/>
    <m/>
    <m/>
    <m/>
    <m/>
    <m/>
    <m/>
    <x v="2"/>
    <m/>
  </r>
  <r>
    <x v="4"/>
    <x v="12"/>
    <x v="18"/>
    <x v="32"/>
    <m/>
    <m/>
    <m/>
    <s v=""/>
    <x v="12"/>
    <x v="2"/>
    <m/>
    <m/>
    <m/>
    <m/>
    <m/>
    <m/>
    <m/>
    <m/>
    <m/>
    <m/>
    <m/>
    <m/>
    <m/>
    <m/>
    <x v="2"/>
    <m/>
  </r>
  <r>
    <x v="4"/>
    <x v="12"/>
    <x v="18"/>
    <x v="32"/>
    <m/>
    <m/>
    <m/>
    <s v=""/>
    <x v="12"/>
    <x v="2"/>
    <m/>
    <m/>
    <m/>
    <m/>
    <m/>
    <m/>
    <m/>
    <m/>
    <m/>
    <m/>
    <m/>
    <m/>
    <m/>
    <m/>
    <x v="2"/>
    <m/>
  </r>
  <r>
    <x v="4"/>
    <x v="12"/>
    <x v="18"/>
    <x v="32"/>
    <m/>
    <m/>
    <m/>
    <s v=""/>
    <x v="12"/>
    <x v="2"/>
    <m/>
    <m/>
    <m/>
    <m/>
    <m/>
    <m/>
    <m/>
    <m/>
    <m/>
    <m/>
    <m/>
    <m/>
    <m/>
    <m/>
    <x v="2"/>
    <m/>
  </r>
  <r>
    <x v="4"/>
    <x v="12"/>
    <x v="18"/>
    <x v="32"/>
    <m/>
    <m/>
    <m/>
    <s v=""/>
    <x v="12"/>
    <x v="2"/>
    <m/>
    <m/>
    <m/>
    <m/>
    <m/>
    <m/>
    <m/>
    <m/>
    <m/>
    <m/>
    <m/>
    <m/>
    <m/>
    <m/>
    <x v="2"/>
    <m/>
  </r>
  <r>
    <x v="4"/>
    <x v="12"/>
    <x v="18"/>
    <x v="32"/>
    <m/>
    <m/>
    <m/>
    <s v=""/>
    <x v="12"/>
    <x v="2"/>
    <m/>
    <m/>
    <m/>
    <m/>
    <m/>
    <m/>
    <m/>
    <m/>
    <m/>
    <m/>
    <m/>
    <m/>
    <m/>
    <m/>
    <x v="2"/>
    <m/>
  </r>
  <r>
    <x v="4"/>
    <x v="12"/>
    <x v="18"/>
    <x v="32"/>
    <m/>
    <m/>
    <m/>
    <s v=""/>
    <x v="12"/>
    <x v="2"/>
    <m/>
    <m/>
    <m/>
    <m/>
    <m/>
    <m/>
    <m/>
    <m/>
    <m/>
    <m/>
    <m/>
    <m/>
    <m/>
    <m/>
    <x v="2"/>
    <m/>
  </r>
  <r>
    <x v="4"/>
    <x v="12"/>
    <x v="18"/>
    <x v="32"/>
    <m/>
    <m/>
    <m/>
    <s v=""/>
    <x v="12"/>
    <x v="2"/>
    <m/>
    <m/>
    <m/>
    <m/>
    <m/>
    <m/>
    <m/>
    <m/>
    <m/>
    <m/>
    <m/>
    <m/>
    <m/>
    <m/>
    <x v="2"/>
    <m/>
  </r>
  <r>
    <x v="4"/>
    <x v="12"/>
    <x v="18"/>
    <x v="32"/>
    <m/>
    <m/>
    <m/>
    <s v=""/>
    <x v="12"/>
    <x v="2"/>
    <m/>
    <m/>
    <m/>
    <m/>
    <m/>
    <m/>
    <m/>
    <m/>
    <m/>
    <m/>
    <m/>
    <m/>
    <m/>
    <m/>
    <x v="2"/>
    <m/>
  </r>
  <r>
    <x v="4"/>
    <x v="12"/>
    <x v="18"/>
    <x v="32"/>
    <m/>
    <m/>
    <m/>
    <s v=""/>
    <x v="12"/>
    <x v="2"/>
    <m/>
    <m/>
    <m/>
    <m/>
    <m/>
    <m/>
    <m/>
    <m/>
    <m/>
    <m/>
    <m/>
    <m/>
    <m/>
    <m/>
    <x v="2"/>
    <m/>
  </r>
  <r>
    <x v="4"/>
    <x v="12"/>
    <x v="18"/>
    <x v="32"/>
    <m/>
    <m/>
    <m/>
    <s v=""/>
    <x v="12"/>
    <x v="2"/>
    <m/>
    <m/>
    <m/>
    <m/>
    <m/>
    <m/>
    <m/>
    <m/>
    <m/>
    <m/>
    <m/>
    <m/>
    <m/>
    <m/>
    <x v="2"/>
    <m/>
  </r>
  <r>
    <x v="4"/>
    <x v="12"/>
    <x v="18"/>
    <x v="32"/>
    <m/>
    <m/>
    <m/>
    <s v=""/>
    <x v="12"/>
    <x v="2"/>
    <m/>
    <m/>
    <m/>
    <m/>
    <m/>
    <m/>
    <m/>
    <m/>
    <m/>
    <m/>
    <m/>
    <m/>
    <m/>
    <m/>
    <x v="2"/>
    <m/>
  </r>
  <r>
    <x v="4"/>
    <x v="12"/>
    <x v="18"/>
    <x v="32"/>
    <m/>
    <m/>
    <m/>
    <s v=""/>
    <x v="12"/>
    <x v="2"/>
    <m/>
    <m/>
    <m/>
    <m/>
    <m/>
    <m/>
    <m/>
    <m/>
    <m/>
    <m/>
    <m/>
    <m/>
    <m/>
    <m/>
    <x v="2"/>
    <m/>
  </r>
  <r>
    <x v="4"/>
    <x v="12"/>
    <x v="18"/>
    <x v="32"/>
    <m/>
    <m/>
    <m/>
    <s v=""/>
    <x v="12"/>
    <x v="2"/>
    <m/>
    <m/>
    <m/>
    <m/>
    <m/>
    <m/>
    <m/>
    <m/>
    <m/>
    <m/>
    <m/>
    <m/>
    <m/>
    <m/>
    <x v="2"/>
    <m/>
  </r>
  <r>
    <x v="4"/>
    <x v="12"/>
    <x v="18"/>
    <x v="32"/>
    <m/>
    <m/>
    <m/>
    <s v=""/>
    <x v="12"/>
    <x v="2"/>
    <m/>
    <m/>
    <m/>
    <m/>
    <m/>
    <m/>
    <m/>
    <m/>
    <m/>
    <m/>
    <m/>
    <m/>
    <m/>
    <m/>
    <x v="2"/>
    <m/>
  </r>
  <r>
    <x v="4"/>
    <x v="12"/>
    <x v="18"/>
    <x v="32"/>
    <m/>
    <m/>
    <m/>
    <s v=""/>
    <x v="12"/>
    <x v="2"/>
    <m/>
    <m/>
    <m/>
    <m/>
    <m/>
    <m/>
    <m/>
    <m/>
    <m/>
    <m/>
    <m/>
    <m/>
    <m/>
    <m/>
    <x v="2"/>
    <m/>
  </r>
  <r>
    <x v="4"/>
    <x v="12"/>
    <x v="18"/>
    <x v="32"/>
    <m/>
    <m/>
    <m/>
    <s v=""/>
    <x v="12"/>
    <x v="2"/>
    <m/>
    <m/>
    <m/>
    <m/>
    <m/>
    <m/>
    <m/>
    <m/>
    <m/>
    <m/>
    <m/>
    <m/>
    <m/>
    <m/>
    <x v="2"/>
    <m/>
  </r>
  <r>
    <x v="4"/>
    <x v="12"/>
    <x v="18"/>
    <x v="32"/>
    <m/>
    <m/>
    <m/>
    <s v=""/>
    <x v="12"/>
    <x v="2"/>
    <m/>
    <m/>
    <m/>
    <m/>
    <m/>
    <m/>
    <m/>
    <m/>
    <m/>
    <m/>
    <m/>
    <m/>
    <m/>
    <m/>
    <x v="2"/>
    <m/>
  </r>
  <r>
    <x v="4"/>
    <x v="12"/>
    <x v="18"/>
    <x v="32"/>
    <m/>
    <m/>
    <m/>
    <s v=""/>
    <x v="12"/>
    <x v="2"/>
    <m/>
    <m/>
    <m/>
    <m/>
    <m/>
    <m/>
    <m/>
    <m/>
    <m/>
    <m/>
    <m/>
    <m/>
    <m/>
    <m/>
    <x v="2"/>
    <m/>
  </r>
  <r>
    <x v="4"/>
    <x v="12"/>
    <x v="18"/>
    <x v="32"/>
    <m/>
    <m/>
    <m/>
    <s v=""/>
    <x v="12"/>
    <x v="2"/>
    <m/>
    <m/>
    <m/>
    <m/>
    <m/>
    <m/>
    <m/>
    <m/>
    <m/>
    <m/>
    <m/>
    <m/>
    <m/>
    <m/>
    <x v="2"/>
    <m/>
  </r>
  <r>
    <x v="4"/>
    <x v="12"/>
    <x v="18"/>
    <x v="32"/>
    <m/>
    <m/>
    <m/>
    <s v=""/>
    <x v="12"/>
    <x v="2"/>
    <m/>
    <m/>
    <m/>
    <m/>
    <m/>
    <m/>
    <m/>
    <m/>
    <m/>
    <m/>
    <m/>
    <m/>
    <m/>
    <m/>
    <x v="2"/>
    <m/>
  </r>
  <r>
    <x v="4"/>
    <x v="12"/>
    <x v="18"/>
    <x v="32"/>
    <m/>
    <m/>
    <m/>
    <s v=""/>
    <x v="12"/>
    <x v="2"/>
    <m/>
    <m/>
    <m/>
    <m/>
    <m/>
    <m/>
    <m/>
    <m/>
    <m/>
    <m/>
    <m/>
    <m/>
    <m/>
    <m/>
    <x v="2"/>
    <m/>
  </r>
  <r>
    <x v="4"/>
    <x v="12"/>
    <x v="18"/>
    <x v="32"/>
    <m/>
    <m/>
    <m/>
    <s v=""/>
    <x v="12"/>
    <x v="2"/>
    <m/>
    <m/>
    <m/>
    <m/>
    <m/>
    <m/>
    <m/>
    <m/>
    <m/>
    <m/>
    <m/>
    <m/>
    <m/>
    <m/>
    <x v="2"/>
    <m/>
  </r>
  <r>
    <x v="4"/>
    <x v="12"/>
    <x v="18"/>
    <x v="32"/>
    <m/>
    <m/>
    <m/>
    <s v=""/>
    <x v="12"/>
    <x v="2"/>
    <m/>
    <m/>
    <m/>
    <m/>
    <m/>
    <m/>
    <m/>
    <m/>
    <m/>
    <m/>
    <m/>
    <m/>
    <m/>
    <m/>
    <x v="2"/>
    <m/>
  </r>
  <r>
    <x v="4"/>
    <x v="12"/>
    <x v="18"/>
    <x v="32"/>
    <m/>
    <m/>
    <m/>
    <s v=""/>
    <x v="12"/>
    <x v="2"/>
    <m/>
    <m/>
    <m/>
    <m/>
    <m/>
    <m/>
    <m/>
    <m/>
    <m/>
    <m/>
    <m/>
    <m/>
    <m/>
    <m/>
    <x v="2"/>
    <m/>
  </r>
  <r>
    <x v="4"/>
    <x v="12"/>
    <x v="18"/>
    <x v="32"/>
    <m/>
    <m/>
    <m/>
    <s v=""/>
    <x v="12"/>
    <x v="2"/>
    <m/>
    <m/>
    <m/>
    <m/>
    <m/>
    <m/>
    <m/>
    <m/>
    <m/>
    <m/>
    <m/>
    <m/>
    <m/>
    <m/>
    <x v="2"/>
    <m/>
  </r>
  <r>
    <x v="4"/>
    <x v="12"/>
    <x v="18"/>
    <x v="32"/>
    <m/>
    <m/>
    <m/>
    <s v=""/>
    <x v="12"/>
    <x v="2"/>
    <m/>
    <m/>
    <m/>
    <m/>
    <m/>
    <m/>
    <m/>
    <m/>
    <m/>
    <m/>
    <m/>
    <m/>
    <m/>
    <m/>
    <x v="2"/>
    <m/>
  </r>
  <r>
    <x v="4"/>
    <x v="12"/>
    <x v="18"/>
    <x v="32"/>
    <m/>
    <m/>
    <m/>
    <s v=""/>
    <x v="12"/>
    <x v="2"/>
    <m/>
    <m/>
    <m/>
    <m/>
    <m/>
    <m/>
    <m/>
    <m/>
    <m/>
    <m/>
    <m/>
    <m/>
    <m/>
    <m/>
    <x v="2"/>
    <m/>
  </r>
  <r>
    <x v="4"/>
    <x v="12"/>
    <x v="18"/>
    <x v="32"/>
    <m/>
    <m/>
    <m/>
    <s v=""/>
    <x v="12"/>
    <x v="2"/>
    <m/>
    <m/>
    <m/>
    <m/>
    <m/>
    <m/>
    <m/>
    <m/>
    <m/>
    <m/>
    <m/>
    <m/>
    <m/>
    <m/>
    <x v="2"/>
    <m/>
  </r>
  <r>
    <x v="4"/>
    <x v="12"/>
    <x v="18"/>
    <x v="32"/>
    <m/>
    <m/>
    <m/>
    <s v=""/>
    <x v="12"/>
    <x v="2"/>
    <m/>
    <m/>
    <m/>
    <m/>
    <m/>
    <m/>
    <m/>
    <m/>
    <m/>
    <m/>
    <m/>
    <m/>
    <m/>
    <m/>
    <x v="2"/>
    <m/>
  </r>
  <r>
    <x v="4"/>
    <x v="12"/>
    <x v="18"/>
    <x v="32"/>
    <m/>
    <m/>
    <m/>
    <s v=""/>
    <x v="12"/>
    <x v="2"/>
    <m/>
    <m/>
    <m/>
    <m/>
    <m/>
    <m/>
    <m/>
    <m/>
    <m/>
    <m/>
    <m/>
    <m/>
    <m/>
    <m/>
    <x v="2"/>
    <m/>
  </r>
  <r>
    <x v="4"/>
    <x v="12"/>
    <x v="18"/>
    <x v="32"/>
    <m/>
    <m/>
    <m/>
    <s v=""/>
    <x v="12"/>
    <x v="2"/>
    <m/>
    <m/>
    <m/>
    <m/>
    <m/>
    <m/>
    <m/>
    <m/>
    <m/>
    <m/>
    <m/>
    <m/>
    <m/>
    <m/>
    <x v="2"/>
    <m/>
  </r>
  <r>
    <x v="4"/>
    <x v="12"/>
    <x v="18"/>
    <x v="32"/>
    <m/>
    <m/>
    <m/>
    <s v=""/>
    <x v="12"/>
    <x v="2"/>
    <m/>
    <m/>
    <m/>
    <m/>
    <m/>
    <m/>
    <m/>
    <m/>
    <m/>
    <m/>
    <m/>
    <m/>
    <m/>
    <m/>
    <x v="2"/>
    <m/>
  </r>
  <r>
    <x v="4"/>
    <x v="12"/>
    <x v="18"/>
    <x v="32"/>
    <m/>
    <m/>
    <m/>
    <s v=""/>
    <x v="12"/>
    <x v="2"/>
    <m/>
    <m/>
    <m/>
    <m/>
    <m/>
    <m/>
    <m/>
    <m/>
    <m/>
    <m/>
    <m/>
    <m/>
    <m/>
    <m/>
    <x v="2"/>
    <m/>
  </r>
  <r>
    <x v="4"/>
    <x v="12"/>
    <x v="18"/>
    <x v="32"/>
    <m/>
    <m/>
    <m/>
    <s v=""/>
    <x v="12"/>
    <x v="2"/>
    <m/>
    <m/>
    <m/>
    <m/>
    <m/>
    <m/>
    <m/>
    <m/>
    <m/>
    <m/>
    <m/>
    <m/>
    <m/>
    <m/>
    <x v="2"/>
    <m/>
  </r>
  <r>
    <x v="4"/>
    <x v="12"/>
    <x v="18"/>
    <x v="32"/>
    <m/>
    <m/>
    <m/>
    <s v=""/>
    <x v="12"/>
    <x v="2"/>
    <m/>
    <m/>
    <m/>
    <m/>
    <m/>
    <m/>
    <m/>
    <m/>
    <m/>
    <m/>
    <m/>
    <m/>
    <m/>
    <m/>
    <x v="2"/>
    <m/>
  </r>
  <r>
    <x v="4"/>
    <x v="12"/>
    <x v="18"/>
    <x v="32"/>
    <m/>
    <m/>
    <m/>
    <s v=""/>
    <x v="12"/>
    <x v="2"/>
    <m/>
    <m/>
    <m/>
    <m/>
    <m/>
    <m/>
    <m/>
    <m/>
    <m/>
    <m/>
    <m/>
    <m/>
    <m/>
    <m/>
    <x v="2"/>
    <m/>
  </r>
  <r>
    <x v="4"/>
    <x v="12"/>
    <x v="18"/>
    <x v="32"/>
    <m/>
    <m/>
    <m/>
    <s v=""/>
    <x v="12"/>
    <x v="2"/>
    <m/>
    <m/>
    <m/>
    <m/>
    <m/>
    <m/>
    <m/>
    <m/>
    <m/>
    <m/>
    <m/>
    <m/>
    <m/>
    <m/>
    <x v="2"/>
    <m/>
  </r>
  <r>
    <x v="4"/>
    <x v="12"/>
    <x v="18"/>
    <x v="32"/>
    <m/>
    <m/>
    <m/>
    <s v=""/>
    <x v="12"/>
    <x v="2"/>
    <m/>
    <m/>
    <m/>
    <m/>
    <m/>
    <m/>
    <m/>
    <m/>
    <m/>
    <m/>
    <m/>
    <m/>
    <m/>
    <m/>
    <x v="2"/>
    <m/>
  </r>
  <r>
    <x v="4"/>
    <x v="12"/>
    <x v="18"/>
    <x v="32"/>
    <m/>
    <m/>
    <m/>
    <s v=""/>
    <x v="12"/>
    <x v="2"/>
    <m/>
    <m/>
    <m/>
    <m/>
    <m/>
    <m/>
    <m/>
    <m/>
    <m/>
    <m/>
    <m/>
    <m/>
    <m/>
    <m/>
    <x v="2"/>
    <m/>
  </r>
  <r>
    <x v="4"/>
    <x v="12"/>
    <x v="18"/>
    <x v="32"/>
    <m/>
    <m/>
    <m/>
    <s v=""/>
    <x v="12"/>
    <x v="2"/>
    <m/>
    <m/>
    <m/>
    <m/>
    <m/>
    <m/>
    <m/>
    <m/>
    <m/>
    <m/>
    <m/>
    <m/>
    <m/>
    <m/>
    <x v="2"/>
    <m/>
  </r>
  <r>
    <x v="4"/>
    <x v="12"/>
    <x v="18"/>
    <x v="32"/>
    <m/>
    <m/>
    <m/>
    <s v=""/>
    <x v="12"/>
    <x v="2"/>
    <m/>
    <m/>
    <m/>
    <m/>
    <m/>
    <m/>
    <m/>
    <m/>
    <m/>
    <m/>
    <m/>
    <m/>
    <m/>
    <m/>
    <x v="2"/>
    <m/>
  </r>
  <r>
    <x v="4"/>
    <x v="12"/>
    <x v="18"/>
    <x v="32"/>
    <m/>
    <m/>
    <m/>
    <s v=""/>
    <x v="12"/>
    <x v="2"/>
    <m/>
    <m/>
    <m/>
    <m/>
    <m/>
    <m/>
    <m/>
    <m/>
    <m/>
    <m/>
    <m/>
    <m/>
    <m/>
    <m/>
    <x v="2"/>
    <m/>
  </r>
  <r>
    <x v="4"/>
    <x v="12"/>
    <x v="18"/>
    <x v="32"/>
    <m/>
    <m/>
    <m/>
    <s v=""/>
    <x v="12"/>
    <x v="2"/>
    <m/>
    <m/>
    <m/>
    <m/>
    <m/>
    <m/>
    <m/>
    <m/>
    <m/>
    <m/>
    <m/>
    <m/>
    <m/>
    <m/>
    <x v="2"/>
    <m/>
  </r>
  <r>
    <x v="4"/>
    <x v="12"/>
    <x v="18"/>
    <x v="32"/>
    <m/>
    <m/>
    <m/>
    <s v=""/>
    <x v="12"/>
    <x v="2"/>
    <m/>
    <m/>
    <m/>
    <m/>
    <m/>
    <m/>
    <m/>
    <m/>
    <m/>
    <m/>
    <m/>
    <m/>
    <m/>
    <m/>
    <x v="2"/>
    <m/>
  </r>
  <r>
    <x v="4"/>
    <x v="12"/>
    <x v="18"/>
    <x v="32"/>
    <m/>
    <m/>
    <m/>
    <s v=""/>
    <x v="12"/>
    <x v="2"/>
    <m/>
    <m/>
    <m/>
    <m/>
    <m/>
    <m/>
    <m/>
    <m/>
    <m/>
    <m/>
    <m/>
    <m/>
    <m/>
    <m/>
    <x v="2"/>
    <m/>
  </r>
  <r>
    <x v="4"/>
    <x v="12"/>
    <x v="18"/>
    <x v="32"/>
    <m/>
    <m/>
    <m/>
    <s v=""/>
    <x v="12"/>
    <x v="2"/>
    <m/>
    <m/>
    <m/>
    <m/>
    <m/>
    <m/>
    <m/>
    <m/>
    <m/>
    <m/>
    <m/>
    <m/>
    <m/>
    <m/>
    <x v="2"/>
    <m/>
  </r>
  <r>
    <x v="4"/>
    <x v="12"/>
    <x v="18"/>
    <x v="32"/>
    <m/>
    <m/>
    <m/>
    <s v=""/>
    <x v="12"/>
    <x v="2"/>
    <m/>
    <m/>
    <m/>
    <m/>
    <m/>
    <m/>
    <m/>
    <m/>
    <m/>
    <m/>
    <m/>
    <m/>
    <m/>
    <m/>
    <x v="2"/>
    <m/>
  </r>
  <r>
    <x v="4"/>
    <x v="12"/>
    <x v="18"/>
    <x v="32"/>
    <m/>
    <m/>
    <m/>
    <s v=""/>
    <x v="12"/>
    <x v="2"/>
    <m/>
    <m/>
    <m/>
    <m/>
    <m/>
    <m/>
    <m/>
    <m/>
    <m/>
    <m/>
    <m/>
    <m/>
    <m/>
    <m/>
    <x v="2"/>
    <m/>
  </r>
  <r>
    <x v="4"/>
    <x v="12"/>
    <x v="18"/>
    <x v="32"/>
    <m/>
    <m/>
    <m/>
    <s v=""/>
    <x v="12"/>
    <x v="2"/>
    <m/>
    <m/>
    <m/>
    <m/>
    <m/>
    <m/>
    <m/>
    <m/>
    <m/>
    <m/>
    <m/>
    <m/>
    <m/>
    <m/>
    <x v="2"/>
    <m/>
  </r>
  <r>
    <x v="4"/>
    <x v="12"/>
    <x v="18"/>
    <x v="32"/>
    <m/>
    <m/>
    <m/>
    <s v=""/>
    <x v="12"/>
    <x v="2"/>
    <m/>
    <m/>
    <m/>
    <m/>
    <m/>
    <m/>
    <m/>
    <m/>
    <m/>
    <m/>
    <m/>
    <m/>
    <m/>
    <m/>
    <x v="2"/>
    <m/>
  </r>
  <r>
    <x v="4"/>
    <x v="12"/>
    <x v="18"/>
    <x v="32"/>
    <m/>
    <m/>
    <m/>
    <s v=""/>
    <x v="12"/>
    <x v="2"/>
    <m/>
    <m/>
    <m/>
    <m/>
    <m/>
    <m/>
    <m/>
    <m/>
    <m/>
    <m/>
    <m/>
    <m/>
    <m/>
    <m/>
    <x v="2"/>
    <m/>
  </r>
  <r>
    <x v="4"/>
    <x v="12"/>
    <x v="18"/>
    <x v="32"/>
    <m/>
    <m/>
    <m/>
    <s v=""/>
    <x v="12"/>
    <x v="2"/>
    <m/>
    <m/>
    <m/>
    <m/>
    <m/>
    <m/>
    <m/>
    <m/>
    <m/>
    <m/>
    <m/>
    <m/>
    <m/>
    <m/>
    <x v="2"/>
    <m/>
  </r>
  <r>
    <x v="4"/>
    <x v="12"/>
    <x v="18"/>
    <x v="32"/>
    <m/>
    <m/>
    <m/>
    <s v=""/>
    <x v="12"/>
    <x v="2"/>
    <m/>
    <m/>
    <m/>
    <m/>
    <m/>
    <m/>
    <m/>
    <m/>
    <m/>
    <m/>
    <m/>
    <m/>
    <m/>
    <m/>
    <x v="2"/>
    <m/>
  </r>
  <r>
    <x v="4"/>
    <x v="12"/>
    <x v="18"/>
    <x v="32"/>
    <m/>
    <m/>
    <m/>
    <s v=""/>
    <x v="12"/>
    <x v="2"/>
    <m/>
    <m/>
    <m/>
    <m/>
    <m/>
    <m/>
    <m/>
    <m/>
    <m/>
    <m/>
    <m/>
    <m/>
    <m/>
    <m/>
    <x v="2"/>
    <m/>
  </r>
  <r>
    <x v="4"/>
    <x v="12"/>
    <x v="18"/>
    <x v="32"/>
    <m/>
    <m/>
    <m/>
    <s v=""/>
    <x v="12"/>
    <x v="2"/>
    <m/>
    <m/>
    <m/>
    <m/>
    <m/>
    <m/>
    <m/>
    <m/>
    <m/>
    <m/>
    <m/>
    <m/>
    <m/>
    <m/>
    <x v="2"/>
    <m/>
  </r>
  <r>
    <x v="4"/>
    <x v="12"/>
    <x v="18"/>
    <x v="32"/>
    <m/>
    <m/>
    <m/>
    <s v=""/>
    <x v="12"/>
    <x v="2"/>
    <m/>
    <m/>
    <m/>
    <m/>
    <m/>
    <m/>
    <m/>
    <m/>
    <m/>
    <m/>
    <m/>
    <m/>
    <m/>
    <m/>
    <x v="2"/>
    <m/>
  </r>
  <r>
    <x v="4"/>
    <x v="12"/>
    <x v="18"/>
    <x v="32"/>
    <m/>
    <m/>
    <m/>
    <s v=""/>
    <x v="12"/>
    <x v="2"/>
    <m/>
    <m/>
    <m/>
    <m/>
    <m/>
    <m/>
    <m/>
    <m/>
    <m/>
    <m/>
    <m/>
    <m/>
    <m/>
    <m/>
    <x v="2"/>
    <m/>
  </r>
  <r>
    <x v="4"/>
    <x v="12"/>
    <x v="18"/>
    <x v="32"/>
    <m/>
    <m/>
    <m/>
    <s v=""/>
    <x v="12"/>
    <x v="2"/>
    <m/>
    <m/>
    <m/>
    <m/>
    <m/>
    <m/>
    <m/>
    <m/>
    <m/>
    <m/>
    <m/>
    <m/>
    <m/>
    <m/>
    <x v="2"/>
    <m/>
  </r>
  <r>
    <x v="4"/>
    <x v="12"/>
    <x v="18"/>
    <x v="32"/>
    <m/>
    <m/>
    <m/>
    <s v=""/>
    <x v="12"/>
    <x v="2"/>
    <m/>
    <m/>
    <m/>
    <m/>
    <m/>
    <m/>
    <m/>
    <m/>
    <m/>
    <m/>
    <m/>
    <m/>
    <m/>
    <m/>
    <x v="2"/>
    <m/>
  </r>
  <r>
    <x v="4"/>
    <x v="12"/>
    <x v="18"/>
    <x v="32"/>
    <m/>
    <m/>
    <m/>
    <s v=""/>
    <x v="12"/>
    <x v="2"/>
    <m/>
    <m/>
    <m/>
    <m/>
    <m/>
    <m/>
    <m/>
    <m/>
    <m/>
    <m/>
    <m/>
    <m/>
    <m/>
    <m/>
    <x v="2"/>
    <m/>
  </r>
  <r>
    <x v="4"/>
    <x v="12"/>
    <x v="18"/>
    <x v="32"/>
    <m/>
    <m/>
    <m/>
    <s v=""/>
    <x v="12"/>
    <x v="2"/>
    <m/>
    <m/>
    <m/>
    <m/>
    <m/>
    <m/>
    <m/>
    <m/>
    <m/>
    <m/>
    <m/>
    <m/>
    <m/>
    <m/>
    <x v="2"/>
    <m/>
  </r>
  <r>
    <x v="4"/>
    <x v="12"/>
    <x v="18"/>
    <x v="32"/>
    <m/>
    <m/>
    <m/>
    <s v=""/>
    <x v="12"/>
    <x v="2"/>
    <m/>
    <m/>
    <m/>
    <m/>
    <m/>
    <m/>
    <m/>
    <m/>
    <m/>
    <m/>
    <m/>
    <m/>
    <m/>
    <m/>
    <x v="2"/>
    <m/>
  </r>
  <r>
    <x v="4"/>
    <x v="12"/>
    <x v="18"/>
    <x v="32"/>
    <m/>
    <m/>
    <m/>
    <s v=""/>
    <x v="12"/>
    <x v="2"/>
    <m/>
    <m/>
    <m/>
    <m/>
    <m/>
    <m/>
    <m/>
    <m/>
    <m/>
    <m/>
    <m/>
    <m/>
    <m/>
    <m/>
    <x v="2"/>
    <m/>
  </r>
  <r>
    <x v="4"/>
    <x v="12"/>
    <x v="18"/>
    <x v="32"/>
    <m/>
    <m/>
    <m/>
    <s v=""/>
    <x v="12"/>
    <x v="2"/>
    <m/>
    <m/>
    <m/>
    <m/>
    <m/>
    <m/>
    <m/>
    <m/>
    <m/>
    <m/>
    <m/>
    <m/>
    <m/>
    <m/>
    <x v="2"/>
    <m/>
  </r>
  <r>
    <x v="4"/>
    <x v="12"/>
    <x v="18"/>
    <x v="32"/>
    <m/>
    <m/>
    <m/>
    <s v=""/>
    <x v="12"/>
    <x v="2"/>
    <m/>
    <m/>
    <m/>
    <m/>
    <m/>
    <m/>
    <m/>
    <m/>
    <m/>
    <m/>
    <m/>
    <m/>
    <m/>
    <m/>
    <x v="2"/>
    <m/>
  </r>
  <r>
    <x v="4"/>
    <x v="12"/>
    <x v="18"/>
    <x v="32"/>
    <m/>
    <m/>
    <m/>
    <s v=""/>
    <x v="12"/>
    <x v="2"/>
    <m/>
    <m/>
    <m/>
    <m/>
    <m/>
    <m/>
    <m/>
    <m/>
    <m/>
    <m/>
    <m/>
    <m/>
    <m/>
    <m/>
    <x v="2"/>
    <m/>
  </r>
  <r>
    <x v="4"/>
    <x v="12"/>
    <x v="18"/>
    <x v="32"/>
    <m/>
    <m/>
    <m/>
    <s v=""/>
    <x v="12"/>
    <x v="2"/>
    <m/>
    <m/>
    <m/>
    <m/>
    <m/>
    <m/>
    <m/>
    <m/>
    <m/>
    <m/>
    <m/>
    <m/>
    <m/>
    <m/>
    <x v="2"/>
    <m/>
  </r>
  <r>
    <x v="4"/>
    <x v="12"/>
    <x v="18"/>
    <x v="32"/>
    <m/>
    <m/>
    <m/>
    <s v=""/>
    <x v="12"/>
    <x v="2"/>
    <m/>
    <m/>
    <m/>
    <m/>
    <m/>
    <m/>
    <m/>
    <m/>
    <m/>
    <m/>
    <m/>
    <m/>
    <m/>
    <m/>
    <x v="2"/>
    <m/>
  </r>
  <r>
    <x v="4"/>
    <x v="12"/>
    <x v="18"/>
    <x v="32"/>
    <m/>
    <m/>
    <m/>
    <s v=""/>
    <x v="12"/>
    <x v="2"/>
    <m/>
    <m/>
    <m/>
    <m/>
    <m/>
    <m/>
    <m/>
    <m/>
    <m/>
    <m/>
    <m/>
    <m/>
    <m/>
    <m/>
    <x v="2"/>
    <m/>
  </r>
  <r>
    <x v="4"/>
    <x v="12"/>
    <x v="18"/>
    <x v="32"/>
    <m/>
    <m/>
    <m/>
    <s v=""/>
    <x v="12"/>
    <x v="2"/>
    <m/>
    <m/>
    <m/>
    <m/>
    <m/>
    <m/>
    <m/>
    <m/>
    <m/>
    <m/>
    <m/>
    <m/>
    <m/>
    <m/>
    <x v="2"/>
    <m/>
  </r>
  <r>
    <x v="4"/>
    <x v="12"/>
    <x v="18"/>
    <x v="32"/>
    <m/>
    <m/>
    <m/>
    <s v=""/>
    <x v="12"/>
    <x v="2"/>
    <m/>
    <m/>
    <m/>
    <m/>
    <m/>
    <m/>
    <m/>
    <m/>
    <m/>
    <m/>
    <m/>
    <m/>
    <m/>
    <m/>
    <x v="2"/>
    <m/>
  </r>
  <r>
    <x v="4"/>
    <x v="12"/>
    <x v="18"/>
    <x v="32"/>
    <m/>
    <m/>
    <m/>
    <s v=""/>
    <x v="12"/>
    <x v="2"/>
    <m/>
    <m/>
    <m/>
    <m/>
    <m/>
    <m/>
    <m/>
    <m/>
    <m/>
    <m/>
    <m/>
    <m/>
    <m/>
    <m/>
    <x v="2"/>
    <m/>
  </r>
  <r>
    <x v="4"/>
    <x v="12"/>
    <x v="18"/>
    <x v="32"/>
    <m/>
    <m/>
    <m/>
    <s v=""/>
    <x v="12"/>
    <x v="2"/>
    <m/>
    <m/>
    <m/>
    <m/>
    <m/>
    <m/>
    <m/>
    <m/>
    <m/>
    <m/>
    <m/>
    <m/>
    <m/>
    <m/>
    <x v="2"/>
    <m/>
  </r>
  <r>
    <x v="4"/>
    <x v="12"/>
    <x v="18"/>
    <x v="32"/>
    <m/>
    <m/>
    <m/>
    <s v=""/>
    <x v="12"/>
    <x v="2"/>
    <m/>
    <m/>
    <m/>
    <m/>
    <m/>
    <m/>
    <m/>
    <m/>
    <m/>
    <m/>
    <m/>
    <m/>
    <m/>
    <m/>
    <x v="2"/>
    <m/>
  </r>
  <r>
    <x v="4"/>
    <x v="12"/>
    <x v="18"/>
    <x v="32"/>
    <m/>
    <m/>
    <m/>
    <s v=""/>
    <x v="12"/>
    <x v="2"/>
    <m/>
    <m/>
    <m/>
    <m/>
    <m/>
    <m/>
    <m/>
    <m/>
    <m/>
    <m/>
    <m/>
    <m/>
    <m/>
    <m/>
    <x v="2"/>
    <m/>
  </r>
  <r>
    <x v="4"/>
    <x v="12"/>
    <x v="18"/>
    <x v="32"/>
    <m/>
    <m/>
    <m/>
    <s v=""/>
    <x v="12"/>
    <x v="2"/>
    <m/>
    <m/>
    <m/>
    <m/>
    <m/>
    <m/>
    <m/>
    <m/>
    <m/>
    <m/>
    <m/>
    <m/>
    <m/>
    <m/>
    <x v="2"/>
    <m/>
  </r>
  <r>
    <x v="4"/>
    <x v="12"/>
    <x v="18"/>
    <x v="32"/>
    <m/>
    <m/>
    <m/>
    <s v=""/>
    <x v="12"/>
    <x v="2"/>
    <m/>
    <m/>
    <m/>
    <m/>
    <m/>
    <m/>
    <m/>
    <m/>
    <m/>
    <m/>
    <m/>
    <m/>
    <m/>
    <m/>
    <x v="2"/>
    <m/>
  </r>
  <r>
    <x v="4"/>
    <x v="12"/>
    <x v="18"/>
    <x v="32"/>
    <m/>
    <m/>
    <m/>
    <s v=""/>
    <x v="12"/>
    <x v="2"/>
    <m/>
    <m/>
    <m/>
    <m/>
    <m/>
    <m/>
    <m/>
    <m/>
    <m/>
    <m/>
    <m/>
    <m/>
    <m/>
    <m/>
    <x v="2"/>
    <m/>
  </r>
  <r>
    <x v="4"/>
    <x v="12"/>
    <x v="18"/>
    <x v="32"/>
    <m/>
    <m/>
    <m/>
    <s v=""/>
    <x v="12"/>
    <x v="2"/>
    <m/>
    <m/>
    <m/>
    <m/>
    <m/>
    <m/>
    <m/>
    <m/>
    <m/>
    <m/>
    <m/>
    <m/>
    <m/>
    <m/>
    <x v="2"/>
    <m/>
  </r>
  <r>
    <x v="4"/>
    <x v="12"/>
    <x v="18"/>
    <x v="32"/>
    <m/>
    <m/>
    <m/>
    <s v=""/>
    <x v="12"/>
    <x v="2"/>
    <m/>
    <m/>
    <m/>
    <m/>
    <m/>
    <m/>
    <m/>
    <m/>
    <m/>
    <m/>
    <m/>
    <m/>
    <m/>
    <m/>
    <x v="2"/>
    <m/>
  </r>
  <r>
    <x v="4"/>
    <x v="12"/>
    <x v="18"/>
    <x v="32"/>
    <m/>
    <m/>
    <m/>
    <s v=""/>
    <x v="12"/>
    <x v="2"/>
    <m/>
    <m/>
    <m/>
    <m/>
    <m/>
    <m/>
    <m/>
    <m/>
    <m/>
    <m/>
    <m/>
    <m/>
    <m/>
    <m/>
    <x v="2"/>
    <m/>
  </r>
  <r>
    <x v="4"/>
    <x v="12"/>
    <x v="18"/>
    <x v="32"/>
    <m/>
    <m/>
    <m/>
    <s v=""/>
    <x v="12"/>
    <x v="2"/>
    <m/>
    <m/>
    <m/>
    <m/>
    <m/>
    <m/>
    <m/>
    <m/>
    <m/>
    <m/>
    <m/>
    <m/>
    <m/>
    <m/>
    <x v="2"/>
    <m/>
  </r>
  <r>
    <x v="4"/>
    <x v="12"/>
    <x v="18"/>
    <x v="32"/>
    <m/>
    <m/>
    <m/>
    <s v=""/>
    <x v="12"/>
    <x v="2"/>
    <m/>
    <m/>
    <m/>
    <m/>
    <m/>
    <m/>
    <m/>
    <m/>
    <m/>
    <m/>
    <m/>
    <m/>
    <m/>
    <m/>
    <x v="2"/>
    <m/>
  </r>
  <r>
    <x v="4"/>
    <x v="12"/>
    <x v="18"/>
    <x v="32"/>
    <m/>
    <m/>
    <m/>
    <s v=""/>
    <x v="12"/>
    <x v="2"/>
    <m/>
    <m/>
    <m/>
    <m/>
    <m/>
    <m/>
    <m/>
    <m/>
    <m/>
    <m/>
    <m/>
    <m/>
    <m/>
    <m/>
    <x v="2"/>
    <m/>
  </r>
  <r>
    <x v="4"/>
    <x v="12"/>
    <x v="18"/>
    <x v="32"/>
    <m/>
    <m/>
    <m/>
    <s v=""/>
    <x v="12"/>
    <x v="2"/>
    <m/>
    <m/>
    <m/>
    <m/>
    <m/>
    <m/>
    <m/>
    <m/>
    <m/>
    <m/>
    <m/>
    <m/>
    <m/>
    <m/>
    <x v="2"/>
    <m/>
  </r>
  <r>
    <x v="4"/>
    <x v="12"/>
    <x v="18"/>
    <x v="32"/>
    <m/>
    <m/>
    <m/>
    <s v=""/>
    <x v="12"/>
    <x v="2"/>
    <m/>
    <m/>
    <m/>
    <m/>
    <m/>
    <m/>
    <m/>
    <m/>
    <m/>
    <m/>
    <m/>
    <m/>
    <m/>
    <m/>
    <x v="2"/>
    <m/>
  </r>
  <r>
    <x v="4"/>
    <x v="12"/>
    <x v="18"/>
    <x v="32"/>
    <m/>
    <m/>
    <m/>
    <s v=""/>
    <x v="12"/>
    <x v="2"/>
    <m/>
    <m/>
    <m/>
    <m/>
    <m/>
    <m/>
    <m/>
    <m/>
    <m/>
    <m/>
    <m/>
    <m/>
    <m/>
    <m/>
    <x v="2"/>
    <m/>
  </r>
  <r>
    <x v="4"/>
    <x v="12"/>
    <x v="18"/>
    <x v="32"/>
    <m/>
    <m/>
    <m/>
    <s v=""/>
    <x v="12"/>
    <x v="2"/>
    <m/>
    <m/>
    <m/>
    <m/>
    <m/>
    <m/>
    <m/>
    <m/>
    <m/>
    <m/>
    <m/>
    <m/>
    <m/>
    <m/>
    <x v="2"/>
    <m/>
  </r>
  <r>
    <x v="4"/>
    <x v="12"/>
    <x v="18"/>
    <x v="32"/>
    <m/>
    <m/>
    <m/>
    <s v=""/>
    <x v="12"/>
    <x v="2"/>
    <m/>
    <m/>
    <m/>
    <m/>
    <m/>
    <m/>
    <m/>
    <m/>
    <m/>
    <m/>
    <m/>
    <m/>
    <m/>
    <m/>
    <x v="2"/>
    <m/>
  </r>
  <r>
    <x v="4"/>
    <x v="12"/>
    <x v="18"/>
    <x v="32"/>
    <m/>
    <m/>
    <m/>
    <s v=""/>
    <x v="12"/>
    <x v="2"/>
    <m/>
    <m/>
    <m/>
    <m/>
    <m/>
    <m/>
    <m/>
    <m/>
    <m/>
    <m/>
    <m/>
    <m/>
    <m/>
    <m/>
    <x v="2"/>
    <m/>
  </r>
  <r>
    <x v="4"/>
    <x v="12"/>
    <x v="18"/>
    <x v="32"/>
    <m/>
    <m/>
    <m/>
    <s v=""/>
    <x v="12"/>
    <x v="2"/>
    <m/>
    <m/>
    <m/>
    <m/>
    <m/>
    <m/>
    <m/>
    <m/>
    <m/>
    <m/>
    <m/>
    <m/>
    <m/>
    <m/>
    <x v="2"/>
    <m/>
  </r>
  <r>
    <x v="4"/>
    <x v="12"/>
    <x v="18"/>
    <x v="32"/>
    <m/>
    <m/>
    <m/>
    <s v=""/>
    <x v="12"/>
    <x v="2"/>
    <m/>
    <m/>
    <m/>
    <m/>
    <m/>
    <m/>
    <m/>
    <m/>
    <m/>
    <m/>
    <m/>
    <m/>
    <m/>
    <m/>
    <x v="2"/>
    <m/>
  </r>
  <r>
    <x v="4"/>
    <x v="12"/>
    <x v="18"/>
    <x v="32"/>
    <m/>
    <m/>
    <m/>
    <s v=""/>
    <x v="12"/>
    <x v="2"/>
    <m/>
    <m/>
    <m/>
    <m/>
    <m/>
    <m/>
    <m/>
    <m/>
    <m/>
    <m/>
    <m/>
    <m/>
    <m/>
    <m/>
    <x v="2"/>
    <m/>
  </r>
  <r>
    <x v="4"/>
    <x v="12"/>
    <x v="18"/>
    <x v="32"/>
    <m/>
    <m/>
    <m/>
    <s v=""/>
    <x v="12"/>
    <x v="2"/>
    <m/>
    <m/>
    <m/>
    <m/>
    <m/>
    <m/>
    <m/>
    <m/>
    <m/>
    <m/>
    <m/>
    <m/>
    <m/>
    <m/>
    <x v="2"/>
    <m/>
  </r>
  <r>
    <x v="4"/>
    <x v="12"/>
    <x v="18"/>
    <x v="32"/>
    <m/>
    <m/>
    <m/>
    <s v=""/>
    <x v="12"/>
    <x v="2"/>
    <m/>
    <m/>
    <m/>
    <m/>
    <m/>
    <m/>
    <m/>
    <m/>
    <m/>
    <m/>
    <m/>
    <m/>
    <m/>
    <m/>
    <x v="2"/>
    <m/>
  </r>
  <r>
    <x v="4"/>
    <x v="12"/>
    <x v="18"/>
    <x v="32"/>
    <m/>
    <m/>
    <m/>
    <s v=""/>
    <x v="12"/>
    <x v="2"/>
    <m/>
    <m/>
    <m/>
    <m/>
    <m/>
    <m/>
    <m/>
    <m/>
    <m/>
    <m/>
    <m/>
    <m/>
    <m/>
    <m/>
    <x v="2"/>
    <m/>
  </r>
  <r>
    <x v="4"/>
    <x v="12"/>
    <x v="18"/>
    <x v="32"/>
    <m/>
    <m/>
    <m/>
    <s v=""/>
    <x v="12"/>
    <x v="2"/>
    <m/>
    <m/>
    <m/>
    <m/>
    <m/>
    <m/>
    <m/>
    <m/>
    <m/>
    <m/>
    <m/>
    <m/>
    <m/>
    <m/>
    <x v="2"/>
    <m/>
  </r>
  <r>
    <x v="4"/>
    <x v="12"/>
    <x v="18"/>
    <x v="32"/>
    <m/>
    <m/>
    <m/>
    <s v=""/>
    <x v="12"/>
    <x v="2"/>
    <m/>
    <m/>
    <m/>
    <m/>
    <m/>
    <m/>
    <m/>
    <m/>
    <m/>
    <m/>
    <m/>
    <m/>
    <m/>
    <m/>
    <x v="2"/>
    <m/>
  </r>
  <r>
    <x v="4"/>
    <x v="12"/>
    <x v="18"/>
    <x v="32"/>
    <m/>
    <m/>
    <m/>
    <s v=""/>
    <x v="12"/>
    <x v="2"/>
    <m/>
    <m/>
    <m/>
    <m/>
    <m/>
    <m/>
    <m/>
    <m/>
    <m/>
    <m/>
    <m/>
    <m/>
    <m/>
    <m/>
    <x v="2"/>
    <m/>
  </r>
  <r>
    <x v="4"/>
    <x v="12"/>
    <x v="18"/>
    <x v="32"/>
    <m/>
    <m/>
    <m/>
    <s v=""/>
    <x v="12"/>
    <x v="2"/>
    <m/>
    <m/>
    <m/>
    <m/>
    <m/>
    <m/>
    <m/>
    <m/>
    <m/>
    <m/>
    <m/>
    <m/>
    <m/>
    <m/>
    <x v="2"/>
    <m/>
  </r>
  <r>
    <x v="4"/>
    <x v="12"/>
    <x v="18"/>
    <x v="32"/>
    <m/>
    <m/>
    <m/>
    <s v=""/>
    <x v="12"/>
    <x v="2"/>
    <m/>
    <m/>
    <m/>
    <m/>
    <m/>
    <m/>
    <m/>
    <m/>
    <m/>
    <m/>
    <m/>
    <m/>
    <m/>
    <m/>
    <x v="2"/>
    <m/>
  </r>
  <r>
    <x v="4"/>
    <x v="12"/>
    <x v="18"/>
    <x v="32"/>
    <m/>
    <m/>
    <m/>
    <s v=""/>
    <x v="12"/>
    <x v="2"/>
    <m/>
    <m/>
    <m/>
    <m/>
    <m/>
    <m/>
    <m/>
    <m/>
    <m/>
    <m/>
    <m/>
    <m/>
    <m/>
    <m/>
    <x v="2"/>
    <m/>
  </r>
  <r>
    <x v="4"/>
    <x v="12"/>
    <x v="18"/>
    <x v="32"/>
    <m/>
    <m/>
    <m/>
    <s v=""/>
    <x v="12"/>
    <x v="2"/>
    <m/>
    <m/>
    <m/>
    <m/>
    <m/>
    <m/>
    <m/>
    <m/>
    <m/>
    <m/>
    <m/>
    <m/>
    <m/>
    <m/>
    <x v="2"/>
    <m/>
  </r>
  <r>
    <x v="4"/>
    <x v="12"/>
    <x v="18"/>
    <x v="32"/>
    <m/>
    <m/>
    <m/>
    <s v=""/>
    <x v="12"/>
    <x v="2"/>
    <m/>
    <m/>
    <m/>
    <m/>
    <m/>
    <m/>
    <m/>
    <m/>
    <m/>
    <m/>
    <m/>
    <m/>
    <m/>
    <m/>
    <x v="2"/>
    <m/>
  </r>
  <r>
    <x v="4"/>
    <x v="12"/>
    <x v="18"/>
    <x v="32"/>
    <m/>
    <m/>
    <m/>
    <s v=""/>
    <x v="12"/>
    <x v="2"/>
    <m/>
    <m/>
    <m/>
    <m/>
    <m/>
    <m/>
    <m/>
    <m/>
    <m/>
    <m/>
    <m/>
    <m/>
    <m/>
    <m/>
    <x v="2"/>
    <m/>
  </r>
  <r>
    <x v="4"/>
    <x v="12"/>
    <x v="18"/>
    <x v="32"/>
    <m/>
    <m/>
    <m/>
    <s v=""/>
    <x v="12"/>
    <x v="2"/>
    <m/>
    <m/>
    <m/>
    <m/>
    <m/>
    <m/>
    <m/>
    <m/>
    <m/>
    <m/>
    <m/>
    <m/>
    <m/>
    <m/>
    <x v="2"/>
    <m/>
  </r>
  <r>
    <x v="4"/>
    <x v="12"/>
    <x v="18"/>
    <x v="32"/>
    <m/>
    <m/>
    <m/>
    <s v=""/>
    <x v="12"/>
    <x v="2"/>
    <m/>
    <m/>
    <m/>
    <m/>
    <m/>
    <m/>
    <m/>
    <m/>
    <m/>
    <m/>
    <m/>
    <m/>
    <m/>
    <m/>
    <x v="2"/>
    <m/>
  </r>
  <r>
    <x v="4"/>
    <x v="12"/>
    <x v="18"/>
    <x v="32"/>
    <m/>
    <m/>
    <m/>
    <s v=""/>
    <x v="12"/>
    <x v="2"/>
    <m/>
    <m/>
    <m/>
    <m/>
    <m/>
    <m/>
    <m/>
    <m/>
    <m/>
    <m/>
    <m/>
    <m/>
    <m/>
    <m/>
    <x v="2"/>
    <m/>
  </r>
  <r>
    <x v="4"/>
    <x v="12"/>
    <x v="18"/>
    <x v="32"/>
    <m/>
    <m/>
    <m/>
    <s v=""/>
    <x v="12"/>
    <x v="2"/>
    <m/>
    <m/>
    <m/>
    <m/>
    <m/>
    <m/>
    <m/>
    <m/>
    <m/>
    <m/>
    <m/>
    <m/>
    <m/>
    <m/>
    <x v="2"/>
    <m/>
  </r>
  <r>
    <x v="4"/>
    <x v="12"/>
    <x v="18"/>
    <x v="32"/>
    <m/>
    <m/>
    <m/>
    <s v=""/>
    <x v="12"/>
    <x v="2"/>
    <m/>
    <m/>
    <m/>
    <m/>
    <m/>
    <m/>
    <m/>
    <m/>
    <m/>
    <m/>
    <m/>
    <m/>
    <m/>
    <m/>
    <x v="2"/>
    <m/>
  </r>
  <r>
    <x v="4"/>
    <x v="12"/>
    <x v="18"/>
    <x v="32"/>
    <m/>
    <m/>
    <m/>
    <s v=""/>
    <x v="12"/>
    <x v="2"/>
    <m/>
    <m/>
    <m/>
    <m/>
    <m/>
    <m/>
    <m/>
    <m/>
    <m/>
    <m/>
    <m/>
    <m/>
    <m/>
    <m/>
    <x v="2"/>
    <m/>
  </r>
  <r>
    <x v="4"/>
    <x v="12"/>
    <x v="18"/>
    <x v="32"/>
    <m/>
    <m/>
    <m/>
    <s v=""/>
    <x v="12"/>
    <x v="2"/>
    <m/>
    <m/>
    <m/>
    <m/>
    <m/>
    <m/>
    <m/>
    <m/>
    <m/>
    <m/>
    <m/>
    <m/>
    <m/>
    <m/>
    <x v="2"/>
    <m/>
  </r>
  <r>
    <x v="4"/>
    <x v="12"/>
    <x v="18"/>
    <x v="32"/>
    <m/>
    <m/>
    <m/>
    <s v=""/>
    <x v="12"/>
    <x v="2"/>
    <m/>
    <m/>
    <m/>
    <m/>
    <m/>
    <m/>
    <m/>
    <m/>
    <m/>
    <m/>
    <m/>
    <m/>
    <m/>
    <m/>
    <x v="2"/>
    <m/>
  </r>
  <r>
    <x v="4"/>
    <x v="12"/>
    <x v="18"/>
    <x v="32"/>
    <m/>
    <m/>
    <m/>
    <s v=""/>
    <x v="12"/>
    <x v="2"/>
    <m/>
    <m/>
    <m/>
    <m/>
    <m/>
    <m/>
    <m/>
    <m/>
    <m/>
    <m/>
    <m/>
    <m/>
    <m/>
    <m/>
    <x v="2"/>
    <m/>
  </r>
  <r>
    <x v="4"/>
    <x v="12"/>
    <x v="18"/>
    <x v="32"/>
    <m/>
    <m/>
    <m/>
    <s v=""/>
    <x v="12"/>
    <x v="2"/>
    <m/>
    <m/>
    <m/>
    <m/>
    <m/>
    <m/>
    <m/>
    <m/>
    <m/>
    <m/>
    <m/>
    <m/>
    <m/>
    <m/>
    <x v="2"/>
    <m/>
  </r>
  <r>
    <x v="4"/>
    <x v="12"/>
    <x v="18"/>
    <x v="32"/>
    <m/>
    <m/>
    <m/>
    <s v=""/>
    <x v="12"/>
    <x v="2"/>
    <m/>
    <m/>
    <m/>
    <m/>
    <m/>
    <m/>
    <m/>
    <m/>
    <m/>
    <m/>
    <m/>
    <m/>
    <m/>
    <m/>
    <x v="2"/>
    <m/>
  </r>
  <r>
    <x v="4"/>
    <x v="12"/>
    <x v="18"/>
    <x v="32"/>
    <m/>
    <m/>
    <m/>
    <s v=""/>
    <x v="12"/>
    <x v="2"/>
    <m/>
    <m/>
    <m/>
    <m/>
    <m/>
    <m/>
    <m/>
    <m/>
    <m/>
    <m/>
    <m/>
    <m/>
    <m/>
    <m/>
    <x v="2"/>
    <m/>
  </r>
  <r>
    <x v="4"/>
    <x v="12"/>
    <x v="18"/>
    <x v="32"/>
    <m/>
    <m/>
    <m/>
    <s v=""/>
    <x v="12"/>
    <x v="2"/>
    <m/>
    <m/>
    <m/>
    <m/>
    <m/>
    <m/>
    <m/>
    <m/>
    <m/>
    <m/>
    <m/>
    <m/>
    <m/>
    <m/>
    <x v="2"/>
    <m/>
  </r>
  <r>
    <x v="4"/>
    <x v="12"/>
    <x v="18"/>
    <x v="32"/>
    <m/>
    <m/>
    <m/>
    <s v=""/>
    <x v="12"/>
    <x v="2"/>
    <m/>
    <m/>
    <m/>
    <m/>
    <m/>
    <m/>
    <m/>
    <m/>
    <m/>
    <m/>
    <m/>
    <m/>
    <m/>
    <m/>
    <x v="2"/>
    <m/>
  </r>
  <r>
    <x v="4"/>
    <x v="12"/>
    <x v="18"/>
    <x v="32"/>
    <m/>
    <m/>
    <m/>
    <s v=""/>
    <x v="12"/>
    <x v="2"/>
    <m/>
    <m/>
    <m/>
    <m/>
    <m/>
    <m/>
    <m/>
    <m/>
    <m/>
    <m/>
    <m/>
    <m/>
    <m/>
    <m/>
    <x v="2"/>
    <m/>
  </r>
  <r>
    <x v="4"/>
    <x v="12"/>
    <x v="18"/>
    <x v="32"/>
    <m/>
    <m/>
    <m/>
    <s v=""/>
    <x v="12"/>
    <x v="2"/>
    <m/>
    <m/>
    <m/>
    <m/>
    <m/>
    <m/>
    <m/>
    <m/>
    <m/>
    <m/>
    <m/>
    <m/>
    <m/>
    <m/>
    <x v="2"/>
    <m/>
  </r>
  <r>
    <x v="4"/>
    <x v="12"/>
    <x v="18"/>
    <x v="32"/>
    <m/>
    <m/>
    <m/>
    <s v=""/>
    <x v="12"/>
    <x v="2"/>
    <m/>
    <m/>
    <m/>
    <m/>
    <m/>
    <m/>
    <m/>
    <m/>
    <m/>
    <m/>
    <m/>
    <m/>
    <m/>
    <m/>
    <x v="2"/>
    <m/>
  </r>
  <r>
    <x v="4"/>
    <x v="12"/>
    <x v="18"/>
    <x v="32"/>
    <m/>
    <m/>
    <m/>
    <s v=""/>
    <x v="12"/>
    <x v="2"/>
    <m/>
    <m/>
    <m/>
    <m/>
    <m/>
    <m/>
    <m/>
    <m/>
    <m/>
    <m/>
    <m/>
    <m/>
    <m/>
    <m/>
    <x v="2"/>
    <m/>
  </r>
  <r>
    <x v="4"/>
    <x v="12"/>
    <x v="18"/>
    <x v="32"/>
    <m/>
    <m/>
    <m/>
    <s v=""/>
    <x v="12"/>
    <x v="2"/>
    <m/>
    <m/>
    <m/>
    <m/>
    <m/>
    <m/>
    <m/>
    <m/>
    <m/>
    <m/>
    <m/>
    <m/>
    <m/>
    <m/>
    <x v="2"/>
    <m/>
  </r>
  <r>
    <x v="4"/>
    <x v="12"/>
    <x v="18"/>
    <x v="32"/>
    <m/>
    <m/>
    <m/>
    <s v=""/>
    <x v="12"/>
    <x v="2"/>
    <m/>
    <m/>
    <m/>
    <m/>
    <m/>
    <m/>
    <m/>
    <m/>
    <m/>
    <m/>
    <m/>
    <m/>
    <m/>
    <m/>
    <x v="2"/>
    <m/>
  </r>
  <r>
    <x v="4"/>
    <x v="12"/>
    <x v="18"/>
    <x v="32"/>
    <m/>
    <m/>
    <m/>
    <s v=""/>
    <x v="12"/>
    <x v="2"/>
    <m/>
    <m/>
    <m/>
    <m/>
    <m/>
    <m/>
    <m/>
    <m/>
    <m/>
    <m/>
    <m/>
    <m/>
    <m/>
    <m/>
    <x v="2"/>
    <m/>
  </r>
  <r>
    <x v="4"/>
    <x v="12"/>
    <x v="18"/>
    <x v="32"/>
    <m/>
    <m/>
    <m/>
    <s v=""/>
    <x v="12"/>
    <x v="2"/>
    <m/>
    <m/>
    <m/>
    <m/>
    <m/>
    <m/>
    <m/>
    <m/>
    <m/>
    <m/>
    <m/>
    <m/>
    <m/>
    <m/>
    <x v="2"/>
    <m/>
  </r>
  <r>
    <x v="4"/>
    <x v="12"/>
    <x v="18"/>
    <x v="32"/>
    <m/>
    <m/>
    <m/>
    <s v=""/>
    <x v="12"/>
    <x v="2"/>
    <m/>
    <m/>
    <m/>
    <m/>
    <m/>
    <m/>
    <m/>
    <m/>
    <m/>
    <m/>
    <m/>
    <m/>
    <m/>
    <m/>
    <x v="2"/>
    <m/>
  </r>
  <r>
    <x v="4"/>
    <x v="12"/>
    <x v="18"/>
    <x v="32"/>
    <m/>
    <m/>
    <m/>
    <s v=""/>
    <x v="12"/>
    <x v="2"/>
    <m/>
    <m/>
    <m/>
    <m/>
    <m/>
    <m/>
    <m/>
    <m/>
    <m/>
    <m/>
    <m/>
    <m/>
    <m/>
    <m/>
    <x v="2"/>
    <m/>
  </r>
  <r>
    <x v="4"/>
    <x v="12"/>
    <x v="18"/>
    <x v="32"/>
    <m/>
    <m/>
    <m/>
    <s v=""/>
    <x v="12"/>
    <x v="2"/>
    <m/>
    <m/>
    <m/>
    <m/>
    <m/>
    <m/>
    <m/>
    <m/>
    <m/>
    <m/>
    <m/>
    <m/>
    <m/>
    <m/>
    <x v="2"/>
    <m/>
  </r>
  <r>
    <x v="4"/>
    <x v="12"/>
    <x v="18"/>
    <x v="32"/>
    <m/>
    <m/>
    <m/>
    <s v=""/>
    <x v="12"/>
    <x v="2"/>
    <m/>
    <m/>
    <m/>
    <m/>
    <m/>
    <m/>
    <m/>
    <m/>
    <m/>
    <m/>
    <m/>
    <m/>
    <m/>
    <m/>
    <x v="2"/>
    <m/>
  </r>
  <r>
    <x v="4"/>
    <x v="12"/>
    <x v="18"/>
    <x v="32"/>
    <m/>
    <m/>
    <m/>
    <s v=""/>
    <x v="12"/>
    <x v="2"/>
    <m/>
    <m/>
    <m/>
    <m/>
    <m/>
    <m/>
    <m/>
    <m/>
    <m/>
    <m/>
    <m/>
    <m/>
    <m/>
    <m/>
    <x v="2"/>
    <m/>
  </r>
  <r>
    <x v="4"/>
    <x v="12"/>
    <x v="18"/>
    <x v="32"/>
    <m/>
    <m/>
    <m/>
    <s v=""/>
    <x v="12"/>
    <x v="2"/>
    <m/>
    <m/>
    <m/>
    <m/>
    <m/>
    <m/>
    <m/>
    <m/>
    <m/>
    <m/>
    <m/>
    <m/>
    <m/>
    <m/>
    <x v="2"/>
    <m/>
  </r>
  <r>
    <x v="4"/>
    <x v="12"/>
    <x v="18"/>
    <x v="32"/>
    <m/>
    <m/>
    <m/>
    <s v=""/>
    <x v="12"/>
    <x v="2"/>
    <m/>
    <m/>
    <m/>
    <m/>
    <m/>
    <m/>
    <m/>
    <m/>
    <m/>
    <m/>
    <m/>
    <m/>
    <m/>
    <m/>
    <x v="2"/>
    <m/>
  </r>
  <r>
    <x v="4"/>
    <x v="12"/>
    <x v="18"/>
    <x v="32"/>
    <m/>
    <m/>
    <m/>
    <s v=""/>
    <x v="12"/>
    <x v="2"/>
    <m/>
    <m/>
    <m/>
    <m/>
    <m/>
    <m/>
    <m/>
    <m/>
    <m/>
    <m/>
    <m/>
    <m/>
    <m/>
    <m/>
    <x v="2"/>
    <m/>
  </r>
  <r>
    <x v="4"/>
    <x v="12"/>
    <x v="18"/>
    <x v="32"/>
    <m/>
    <m/>
    <m/>
    <s v=""/>
    <x v="12"/>
    <x v="2"/>
    <m/>
    <m/>
    <m/>
    <m/>
    <m/>
    <m/>
    <m/>
    <m/>
    <m/>
    <m/>
    <m/>
    <m/>
    <m/>
    <m/>
    <x v="2"/>
    <m/>
  </r>
  <r>
    <x v="4"/>
    <x v="12"/>
    <x v="18"/>
    <x v="32"/>
    <m/>
    <m/>
    <m/>
    <s v=""/>
    <x v="12"/>
    <x v="2"/>
    <m/>
    <m/>
    <m/>
    <m/>
    <m/>
    <m/>
    <m/>
    <m/>
    <m/>
    <m/>
    <m/>
    <m/>
    <m/>
    <m/>
    <x v="2"/>
    <m/>
  </r>
  <r>
    <x v="4"/>
    <x v="12"/>
    <x v="18"/>
    <x v="32"/>
    <m/>
    <m/>
    <m/>
    <s v=""/>
    <x v="12"/>
    <x v="2"/>
    <m/>
    <m/>
    <m/>
    <m/>
    <m/>
    <m/>
    <m/>
    <m/>
    <m/>
    <m/>
    <m/>
    <m/>
    <m/>
    <m/>
    <x v="2"/>
    <m/>
  </r>
  <r>
    <x v="4"/>
    <x v="12"/>
    <x v="18"/>
    <x v="32"/>
    <m/>
    <m/>
    <m/>
    <s v=""/>
    <x v="12"/>
    <x v="2"/>
    <m/>
    <m/>
    <m/>
    <m/>
    <m/>
    <m/>
    <m/>
    <m/>
    <m/>
    <m/>
    <m/>
    <m/>
    <m/>
    <m/>
    <x v="2"/>
    <m/>
  </r>
  <r>
    <x v="4"/>
    <x v="12"/>
    <x v="18"/>
    <x v="32"/>
    <m/>
    <m/>
    <m/>
    <s v=""/>
    <x v="12"/>
    <x v="2"/>
    <m/>
    <m/>
    <m/>
    <m/>
    <m/>
    <m/>
    <m/>
    <m/>
    <m/>
    <m/>
    <m/>
    <m/>
    <m/>
    <m/>
    <x v="2"/>
    <m/>
  </r>
  <r>
    <x v="4"/>
    <x v="12"/>
    <x v="18"/>
    <x v="32"/>
    <m/>
    <m/>
    <m/>
    <s v=""/>
    <x v="12"/>
    <x v="2"/>
    <m/>
    <m/>
    <m/>
    <m/>
    <m/>
    <m/>
    <m/>
    <m/>
    <m/>
    <m/>
    <m/>
    <m/>
    <m/>
    <m/>
    <x v="2"/>
    <m/>
  </r>
  <r>
    <x v="4"/>
    <x v="12"/>
    <x v="18"/>
    <x v="32"/>
    <m/>
    <m/>
    <m/>
    <s v=""/>
    <x v="12"/>
    <x v="2"/>
    <m/>
    <m/>
    <m/>
    <m/>
    <m/>
    <m/>
    <m/>
    <m/>
    <m/>
    <m/>
    <m/>
    <m/>
    <m/>
    <m/>
    <x v="2"/>
    <m/>
  </r>
  <r>
    <x v="4"/>
    <x v="12"/>
    <x v="18"/>
    <x v="32"/>
    <m/>
    <m/>
    <m/>
    <s v=""/>
    <x v="12"/>
    <x v="2"/>
    <m/>
    <m/>
    <m/>
    <m/>
    <m/>
    <m/>
    <m/>
    <m/>
    <m/>
    <m/>
    <m/>
    <m/>
    <m/>
    <m/>
    <x v="2"/>
    <m/>
  </r>
  <r>
    <x v="4"/>
    <x v="12"/>
    <x v="18"/>
    <x v="32"/>
    <m/>
    <m/>
    <m/>
    <s v=""/>
    <x v="12"/>
    <x v="2"/>
    <m/>
    <m/>
    <m/>
    <m/>
    <m/>
    <m/>
    <m/>
    <m/>
    <m/>
    <m/>
    <m/>
    <m/>
    <m/>
    <m/>
    <x v="2"/>
    <m/>
  </r>
  <r>
    <x v="4"/>
    <x v="12"/>
    <x v="18"/>
    <x v="32"/>
    <m/>
    <m/>
    <m/>
    <s v=""/>
    <x v="12"/>
    <x v="2"/>
    <m/>
    <m/>
    <m/>
    <m/>
    <m/>
    <m/>
    <m/>
    <m/>
    <m/>
    <m/>
    <m/>
    <m/>
    <m/>
    <m/>
    <x v="2"/>
    <m/>
  </r>
  <r>
    <x v="4"/>
    <x v="12"/>
    <x v="18"/>
    <x v="32"/>
    <m/>
    <m/>
    <m/>
    <s v=""/>
    <x v="12"/>
    <x v="2"/>
    <m/>
    <m/>
    <m/>
    <m/>
    <m/>
    <m/>
    <m/>
    <m/>
    <m/>
    <m/>
    <m/>
    <m/>
    <m/>
    <m/>
    <x v="2"/>
    <m/>
  </r>
  <r>
    <x v="4"/>
    <x v="12"/>
    <x v="18"/>
    <x v="32"/>
    <m/>
    <m/>
    <m/>
    <s v=""/>
    <x v="12"/>
    <x v="2"/>
    <m/>
    <m/>
    <m/>
    <m/>
    <m/>
    <m/>
    <m/>
    <m/>
    <m/>
    <m/>
    <m/>
    <m/>
    <m/>
    <m/>
    <x v="2"/>
    <m/>
  </r>
  <r>
    <x v="4"/>
    <x v="12"/>
    <x v="18"/>
    <x v="32"/>
    <m/>
    <m/>
    <m/>
    <s v=""/>
    <x v="12"/>
    <x v="2"/>
    <m/>
    <m/>
    <m/>
    <m/>
    <m/>
    <m/>
    <m/>
    <m/>
    <m/>
    <m/>
    <m/>
    <m/>
    <m/>
    <m/>
    <x v="2"/>
    <m/>
  </r>
  <r>
    <x v="4"/>
    <x v="12"/>
    <x v="18"/>
    <x v="32"/>
    <m/>
    <m/>
    <m/>
    <s v=""/>
    <x v="12"/>
    <x v="2"/>
    <m/>
    <m/>
    <m/>
    <m/>
    <m/>
    <m/>
    <m/>
    <m/>
    <m/>
    <m/>
    <m/>
    <m/>
    <m/>
    <m/>
    <x v="2"/>
    <m/>
  </r>
  <r>
    <x v="4"/>
    <x v="12"/>
    <x v="18"/>
    <x v="32"/>
    <m/>
    <m/>
    <m/>
    <s v=""/>
    <x v="12"/>
    <x v="2"/>
    <m/>
    <m/>
    <m/>
    <m/>
    <m/>
    <m/>
    <m/>
    <m/>
    <m/>
    <m/>
    <m/>
    <m/>
    <m/>
    <m/>
    <x v="2"/>
    <m/>
  </r>
  <r>
    <x v="4"/>
    <x v="12"/>
    <x v="18"/>
    <x v="32"/>
    <m/>
    <m/>
    <m/>
    <s v=""/>
    <x v="12"/>
    <x v="2"/>
    <m/>
    <m/>
    <m/>
    <m/>
    <m/>
    <m/>
    <m/>
    <m/>
    <m/>
    <m/>
    <m/>
    <m/>
    <m/>
    <m/>
    <x v="2"/>
    <m/>
  </r>
  <r>
    <x v="4"/>
    <x v="12"/>
    <x v="18"/>
    <x v="32"/>
    <m/>
    <m/>
    <m/>
    <s v=""/>
    <x v="12"/>
    <x v="2"/>
    <m/>
    <m/>
    <m/>
    <m/>
    <m/>
    <m/>
    <m/>
    <m/>
    <m/>
    <m/>
    <m/>
    <m/>
    <m/>
    <m/>
    <x v="2"/>
    <m/>
  </r>
  <r>
    <x v="4"/>
    <x v="12"/>
    <x v="18"/>
    <x v="32"/>
    <m/>
    <m/>
    <m/>
    <s v=""/>
    <x v="12"/>
    <x v="2"/>
    <m/>
    <m/>
    <m/>
    <m/>
    <m/>
    <m/>
    <m/>
    <m/>
    <m/>
    <m/>
    <m/>
    <m/>
    <m/>
    <m/>
    <x v="2"/>
    <m/>
  </r>
  <r>
    <x v="4"/>
    <x v="12"/>
    <x v="18"/>
    <x v="32"/>
    <m/>
    <m/>
    <m/>
    <s v=""/>
    <x v="12"/>
    <x v="2"/>
    <m/>
    <m/>
    <m/>
    <m/>
    <m/>
    <m/>
    <m/>
    <m/>
    <m/>
    <m/>
    <m/>
    <m/>
    <m/>
    <m/>
    <x v="2"/>
    <m/>
  </r>
  <r>
    <x v="4"/>
    <x v="12"/>
    <x v="18"/>
    <x v="32"/>
    <m/>
    <m/>
    <m/>
    <s v=""/>
    <x v="12"/>
    <x v="2"/>
    <m/>
    <m/>
    <m/>
    <m/>
    <m/>
    <m/>
    <m/>
    <m/>
    <m/>
    <m/>
    <m/>
    <m/>
    <m/>
    <m/>
    <x v="2"/>
    <m/>
  </r>
  <r>
    <x v="4"/>
    <x v="12"/>
    <x v="18"/>
    <x v="32"/>
    <m/>
    <m/>
    <m/>
    <s v=""/>
    <x v="12"/>
    <x v="2"/>
    <m/>
    <m/>
    <m/>
    <m/>
    <m/>
    <m/>
    <m/>
    <m/>
    <m/>
    <m/>
    <m/>
    <m/>
    <m/>
    <m/>
    <x v="2"/>
    <m/>
  </r>
  <r>
    <x v="4"/>
    <x v="12"/>
    <x v="18"/>
    <x v="32"/>
    <m/>
    <m/>
    <m/>
    <s v=""/>
    <x v="12"/>
    <x v="2"/>
    <m/>
    <m/>
    <m/>
    <m/>
    <m/>
    <m/>
    <m/>
    <m/>
    <m/>
    <m/>
    <m/>
    <m/>
    <m/>
    <m/>
    <x v="2"/>
    <m/>
  </r>
  <r>
    <x v="4"/>
    <x v="12"/>
    <x v="18"/>
    <x v="32"/>
    <m/>
    <m/>
    <m/>
    <s v=""/>
    <x v="12"/>
    <x v="2"/>
    <m/>
    <m/>
    <m/>
    <m/>
    <m/>
    <m/>
    <m/>
    <m/>
    <m/>
    <m/>
    <m/>
    <m/>
    <m/>
    <m/>
    <x v="2"/>
    <m/>
  </r>
  <r>
    <x v="4"/>
    <x v="12"/>
    <x v="18"/>
    <x v="32"/>
    <m/>
    <m/>
    <m/>
    <s v=""/>
    <x v="12"/>
    <x v="2"/>
    <m/>
    <m/>
    <m/>
    <m/>
    <m/>
    <m/>
    <m/>
    <m/>
    <m/>
    <m/>
    <m/>
    <m/>
    <m/>
    <m/>
    <x v="2"/>
    <m/>
  </r>
  <r>
    <x v="4"/>
    <x v="12"/>
    <x v="18"/>
    <x v="32"/>
    <m/>
    <m/>
    <m/>
    <s v=""/>
    <x v="12"/>
    <x v="2"/>
    <m/>
    <m/>
    <m/>
    <m/>
    <m/>
    <m/>
    <m/>
    <m/>
    <m/>
    <m/>
    <m/>
    <m/>
    <m/>
    <m/>
    <x v="2"/>
    <m/>
  </r>
  <r>
    <x v="4"/>
    <x v="12"/>
    <x v="18"/>
    <x v="32"/>
    <m/>
    <m/>
    <m/>
    <s v=""/>
    <x v="12"/>
    <x v="2"/>
    <m/>
    <m/>
    <m/>
    <m/>
    <m/>
    <m/>
    <m/>
    <m/>
    <m/>
    <m/>
    <m/>
    <m/>
    <m/>
    <m/>
    <x v="2"/>
    <m/>
  </r>
  <r>
    <x v="4"/>
    <x v="12"/>
    <x v="18"/>
    <x v="32"/>
    <m/>
    <m/>
    <m/>
    <s v=""/>
    <x v="12"/>
    <x v="2"/>
    <m/>
    <m/>
    <m/>
    <m/>
    <m/>
    <m/>
    <m/>
    <m/>
    <m/>
    <m/>
    <m/>
    <m/>
    <m/>
    <m/>
    <x v="2"/>
    <m/>
  </r>
  <r>
    <x v="4"/>
    <x v="12"/>
    <x v="18"/>
    <x v="32"/>
    <m/>
    <m/>
    <m/>
    <s v=""/>
    <x v="12"/>
    <x v="2"/>
    <m/>
    <m/>
    <m/>
    <m/>
    <m/>
    <m/>
    <m/>
    <m/>
    <m/>
    <m/>
    <m/>
    <m/>
    <m/>
    <m/>
    <x v="2"/>
    <m/>
  </r>
  <r>
    <x v="4"/>
    <x v="12"/>
    <x v="18"/>
    <x v="32"/>
    <m/>
    <m/>
    <m/>
    <s v=""/>
    <x v="12"/>
    <x v="2"/>
    <m/>
    <m/>
    <m/>
    <m/>
    <m/>
    <m/>
    <m/>
    <m/>
    <m/>
    <m/>
    <m/>
    <m/>
    <m/>
    <m/>
    <x v="2"/>
    <m/>
  </r>
  <r>
    <x v="4"/>
    <x v="12"/>
    <x v="18"/>
    <x v="32"/>
    <m/>
    <m/>
    <m/>
    <s v=""/>
    <x v="12"/>
    <x v="2"/>
    <m/>
    <m/>
    <m/>
    <m/>
    <m/>
    <m/>
    <m/>
    <m/>
    <m/>
    <m/>
    <m/>
    <m/>
    <m/>
    <m/>
    <x v="2"/>
    <m/>
  </r>
  <r>
    <x v="4"/>
    <x v="12"/>
    <x v="18"/>
    <x v="32"/>
    <m/>
    <m/>
    <m/>
    <s v=""/>
    <x v="12"/>
    <x v="2"/>
    <m/>
    <m/>
    <m/>
    <m/>
    <m/>
    <m/>
    <m/>
    <m/>
    <m/>
    <m/>
    <m/>
    <m/>
    <m/>
    <m/>
    <x v="2"/>
    <m/>
  </r>
  <r>
    <x v="4"/>
    <x v="12"/>
    <x v="18"/>
    <x v="32"/>
    <m/>
    <m/>
    <m/>
    <s v=""/>
    <x v="12"/>
    <x v="2"/>
    <m/>
    <m/>
    <m/>
    <m/>
    <m/>
    <m/>
    <m/>
    <m/>
    <m/>
    <m/>
    <m/>
    <m/>
    <m/>
    <m/>
    <x v="2"/>
    <m/>
  </r>
  <r>
    <x v="4"/>
    <x v="12"/>
    <x v="18"/>
    <x v="32"/>
    <m/>
    <m/>
    <m/>
    <s v=""/>
    <x v="12"/>
    <x v="2"/>
    <m/>
    <m/>
    <m/>
    <m/>
    <m/>
    <m/>
    <m/>
    <m/>
    <m/>
    <m/>
    <m/>
    <m/>
    <m/>
    <m/>
    <x v="2"/>
    <m/>
  </r>
  <r>
    <x v="4"/>
    <x v="12"/>
    <x v="18"/>
    <x v="32"/>
    <m/>
    <m/>
    <m/>
    <s v=""/>
    <x v="12"/>
    <x v="2"/>
    <m/>
    <m/>
    <m/>
    <m/>
    <m/>
    <m/>
    <m/>
    <m/>
    <m/>
    <m/>
    <m/>
    <m/>
    <m/>
    <m/>
    <x v="2"/>
    <m/>
  </r>
  <r>
    <x v="4"/>
    <x v="12"/>
    <x v="18"/>
    <x v="32"/>
    <m/>
    <m/>
    <m/>
    <s v=""/>
    <x v="12"/>
    <x v="2"/>
    <m/>
    <m/>
    <m/>
    <m/>
    <m/>
    <m/>
    <m/>
    <m/>
    <m/>
    <m/>
    <m/>
    <m/>
    <m/>
    <m/>
    <x v="2"/>
    <m/>
  </r>
  <r>
    <x v="4"/>
    <x v="12"/>
    <x v="18"/>
    <x v="32"/>
    <m/>
    <m/>
    <m/>
    <s v=""/>
    <x v="12"/>
    <x v="2"/>
    <m/>
    <m/>
    <m/>
    <m/>
    <m/>
    <m/>
    <m/>
    <m/>
    <m/>
    <m/>
    <m/>
    <m/>
    <m/>
    <m/>
    <x v="2"/>
    <m/>
  </r>
  <r>
    <x v="4"/>
    <x v="12"/>
    <x v="18"/>
    <x v="32"/>
    <m/>
    <m/>
    <m/>
    <s v=""/>
    <x v="12"/>
    <x v="2"/>
    <m/>
    <m/>
    <m/>
    <m/>
    <m/>
    <m/>
    <m/>
    <m/>
    <m/>
    <m/>
    <m/>
    <m/>
    <m/>
    <m/>
    <x v="2"/>
    <m/>
  </r>
  <r>
    <x v="4"/>
    <x v="12"/>
    <x v="18"/>
    <x v="32"/>
    <m/>
    <m/>
    <m/>
    <s v=""/>
    <x v="12"/>
    <x v="2"/>
    <m/>
    <m/>
    <m/>
    <m/>
    <m/>
    <m/>
    <m/>
    <m/>
    <m/>
    <m/>
    <m/>
    <m/>
    <m/>
    <m/>
    <x v="2"/>
    <m/>
  </r>
  <r>
    <x v="4"/>
    <x v="12"/>
    <x v="18"/>
    <x v="32"/>
    <m/>
    <m/>
    <m/>
    <s v=""/>
    <x v="12"/>
    <x v="2"/>
    <m/>
    <m/>
    <m/>
    <m/>
    <m/>
    <m/>
    <m/>
    <m/>
    <m/>
    <m/>
    <m/>
    <m/>
    <m/>
    <m/>
    <x v="2"/>
    <m/>
  </r>
  <r>
    <x v="4"/>
    <x v="12"/>
    <x v="18"/>
    <x v="32"/>
    <m/>
    <m/>
    <m/>
    <s v=""/>
    <x v="12"/>
    <x v="2"/>
    <m/>
    <m/>
    <m/>
    <m/>
    <m/>
    <m/>
    <m/>
    <m/>
    <m/>
    <m/>
    <m/>
    <m/>
    <m/>
    <m/>
    <x v="2"/>
    <m/>
  </r>
  <r>
    <x v="4"/>
    <x v="12"/>
    <x v="18"/>
    <x v="32"/>
    <m/>
    <m/>
    <m/>
    <s v=""/>
    <x v="12"/>
    <x v="2"/>
    <m/>
    <m/>
    <m/>
    <m/>
    <m/>
    <m/>
    <m/>
    <m/>
    <m/>
    <m/>
    <m/>
    <m/>
    <m/>
    <m/>
    <x v="2"/>
    <m/>
  </r>
  <r>
    <x v="4"/>
    <x v="12"/>
    <x v="18"/>
    <x v="32"/>
    <m/>
    <m/>
    <m/>
    <s v=""/>
    <x v="12"/>
    <x v="2"/>
    <m/>
    <m/>
    <m/>
    <m/>
    <m/>
    <m/>
    <m/>
    <m/>
    <m/>
    <m/>
    <m/>
    <m/>
    <m/>
    <m/>
    <x v="2"/>
    <m/>
  </r>
  <r>
    <x v="4"/>
    <x v="12"/>
    <x v="18"/>
    <x v="32"/>
    <m/>
    <m/>
    <m/>
    <s v=""/>
    <x v="12"/>
    <x v="2"/>
    <m/>
    <m/>
    <m/>
    <m/>
    <m/>
    <m/>
    <m/>
    <m/>
    <m/>
    <m/>
    <m/>
    <m/>
    <m/>
    <m/>
    <x v="2"/>
    <m/>
  </r>
  <r>
    <x v="4"/>
    <x v="12"/>
    <x v="18"/>
    <x v="32"/>
    <m/>
    <m/>
    <m/>
    <s v=""/>
    <x v="12"/>
    <x v="2"/>
    <m/>
    <m/>
    <m/>
    <m/>
    <m/>
    <m/>
    <m/>
    <m/>
    <m/>
    <m/>
    <m/>
    <m/>
    <m/>
    <m/>
    <x v="2"/>
    <m/>
  </r>
  <r>
    <x v="4"/>
    <x v="12"/>
    <x v="18"/>
    <x v="32"/>
    <m/>
    <m/>
    <m/>
    <s v=""/>
    <x v="12"/>
    <x v="2"/>
    <m/>
    <m/>
    <m/>
    <m/>
    <m/>
    <m/>
    <m/>
    <m/>
    <m/>
    <m/>
    <m/>
    <m/>
    <m/>
    <m/>
    <x v="2"/>
    <m/>
  </r>
  <r>
    <x v="4"/>
    <x v="12"/>
    <x v="18"/>
    <x v="32"/>
    <m/>
    <m/>
    <m/>
    <s v=""/>
    <x v="12"/>
    <x v="2"/>
    <m/>
    <m/>
    <m/>
    <m/>
    <m/>
    <m/>
    <m/>
    <m/>
    <m/>
    <m/>
    <m/>
    <m/>
    <m/>
    <m/>
    <x v="2"/>
    <m/>
  </r>
  <r>
    <x v="4"/>
    <x v="12"/>
    <x v="18"/>
    <x v="32"/>
    <m/>
    <m/>
    <m/>
    <s v=""/>
    <x v="12"/>
    <x v="2"/>
    <m/>
    <m/>
    <m/>
    <m/>
    <m/>
    <m/>
    <m/>
    <m/>
    <m/>
    <m/>
    <m/>
    <m/>
    <m/>
    <m/>
    <x v="2"/>
    <m/>
  </r>
  <r>
    <x v="4"/>
    <x v="12"/>
    <x v="18"/>
    <x v="32"/>
    <m/>
    <m/>
    <m/>
    <s v=""/>
    <x v="12"/>
    <x v="2"/>
    <m/>
    <m/>
    <m/>
    <m/>
    <m/>
    <m/>
    <m/>
    <m/>
    <m/>
    <m/>
    <m/>
    <m/>
    <m/>
    <m/>
    <x v="2"/>
    <m/>
  </r>
  <r>
    <x v="4"/>
    <x v="12"/>
    <x v="18"/>
    <x v="32"/>
    <m/>
    <m/>
    <m/>
    <s v=""/>
    <x v="12"/>
    <x v="2"/>
    <m/>
    <m/>
    <m/>
    <m/>
    <m/>
    <m/>
    <m/>
    <m/>
    <m/>
    <m/>
    <m/>
    <m/>
    <m/>
    <m/>
    <x v="2"/>
    <m/>
  </r>
  <r>
    <x v="4"/>
    <x v="12"/>
    <x v="18"/>
    <x v="32"/>
    <m/>
    <m/>
    <m/>
    <s v=""/>
    <x v="12"/>
    <x v="2"/>
    <m/>
    <m/>
    <m/>
    <m/>
    <m/>
    <m/>
    <m/>
    <m/>
    <m/>
    <m/>
    <m/>
    <m/>
    <m/>
    <m/>
    <x v="2"/>
    <m/>
  </r>
  <r>
    <x v="4"/>
    <x v="12"/>
    <x v="18"/>
    <x v="32"/>
    <m/>
    <m/>
    <m/>
    <s v=""/>
    <x v="12"/>
    <x v="2"/>
    <m/>
    <m/>
    <m/>
    <m/>
    <m/>
    <m/>
    <m/>
    <m/>
    <m/>
    <m/>
    <m/>
    <m/>
    <m/>
    <m/>
    <x v="2"/>
    <m/>
  </r>
  <r>
    <x v="4"/>
    <x v="12"/>
    <x v="18"/>
    <x v="32"/>
    <m/>
    <m/>
    <m/>
    <s v=""/>
    <x v="12"/>
    <x v="2"/>
    <m/>
    <m/>
    <m/>
    <m/>
    <m/>
    <m/>
    <m/>
    <m/>
    <m/>
    <m/>
    <m/>
    <m/>
    <m/>
    <m/>
    <x v="2"/>
    <m/>
  </r>
  <r>
    <x v="4"/>
    <x v="12"/>
    <x v="18"/>
    <x v="32"/>
    <m/>
    <m/>
    <m/>
    <s v=""/>
    <x v="12"/>
    <x v="2"/>
    <m/>
    <m/>
    <m/>
    <m/>
    <m/>
    <m/>
    <m/>
    <m/>
    <m/>
    <m/>
    <m/>
    <m/>
    <m/>
    <m/>
    <x v="2"/>
    <m/>
  </r>
  <r>
    <x v="4"/>
    <x v="12"/>
    <x v="18"/>
    <x v="32"/>
    <m/>
    <m/>
    <m/>
    <s v=""/>
    <x v="12"/>
    <x v="2"/>
    <m/>
    <m/>
    <m/>
    <m/>
    <m/>
    <m/>
    <m/>
    <m/>
    <m/>
    <m/>
    <m/>
    <m/>
    <m/>
    <m/>
    <x v="2"/>
    <m/>
  </r>
  <r>
    <x v="4"/>
    <x v="12"/>
    <x v="18"/>
    <x v="32"/>
    <m/>
    <m/>
    <m/>
    <s v=""/>
    <x v="12"/>
    <x v="2"/>
    <m/>
    <m/>
    <m/>
    <m/>
    <m/>
    <m/>
    <m/>
    <m/>
    <m/>
    <m/>
    <m/>
    <m/>
    <m/>
    <m/>
    <x v="2"/>
    <m/>
  </r>
  <r>
    <x v="4"/>
    <x v="12"/>
    <x v="18"/>
    <x v="32"/>
    <m/>
    <m/>
    <m/>
    <s v=""/>
    <x v="12"/>
    <x v="2"/>
    <m/>
    <m/>
    <m/>
    <m/>
    <m/>
    <m/>
    <m/>
    <m/>
    <m/>
    <m/>
    <m/>
    <m/>
    <m/>
    <m/>
    <x v="2"/>
    <m/>
  </r>
  <r>
    <x v="4"/>
    <x v="12"/>
    <x v="18"/>
    <x v="32"/>
    <m/>
    <m/>
    <m/>
    <s v=""/>
    <x v="12"/>
    <x v="2"/>
    <m/>
    <m/>
    <m/>
    <m/>
    <m/>
    <m/>
    <m/>
    <m/>
    <m/>
    <m/>
    <m/>
    <m/>
    <m/>
    <m/>
    <x v="2"/>
    <m/>
  </r>
  <r>
    <x v="4"/>
    <x v="12"/>
    <x v="18"/>
    <x v="32"/>
    <m/>
    <m/>
    <m/>
    <s v=""/>
    <x v="12"/>
    <x v="2"/>
    <m/>
    <m/>
    <m/>
    <m/>
    <m/>
    <m/>
    <m/>
    <m/>
    <m/>
    <m/>
    <m/>
    <m/>
    <m/>
    <m/>
    <x v="2"/>
    <m/>
  </r>
  <r>
    <x v="4"/>
    <x v="12"/>
    <x v="18"/>
    <x v="32"/>
    <m/>
    <m/>
    <m/>
    <s v=""/>
    <x v="12"/>
    <x v="2"/>
    <m/>
    <m/>
    <m/>
    <m/>
    <m/>
    <m/>
    <m/>
    <m/>
    <m/>
    <m/>
    <m/>
    <m/>
    <m/>
    <m/>
    <x v="2"/>
    <m/>
  </r>
  <r>
    <x v="4"/>
    <x v="12"/>
    <x v="18"/>
    <x v="32"/>
    <m/>
    <m/>
    <m/>
    <s v=""/>
    <x v="12"/>
    <x v="2"/>
    <m/>
    <m/>
    <m/>
    <m/>
    <m/>
    <m/>
    <m/>
    <m/>
    <m/>
    <m/>
    <m/>
    <m/>
    <m/>
    <m/>
    <x v="2"/>
    <m/>
  </r>
  <r>
    <x v="4"/>
    <x v="12"/>
    <x v="18"/>
    <x v="32"/>
    <m/>
    <m/>
    <m/>
    <s v=""/>
    <x v="12"/>
    <x v="2"/>
    <m/>
    <m/>
    <m/>
    <m/>
    <m/>
    <m/>
    <m/>
    <m/>
    <m/>
    <m/>
    <m/>
    <m/>
    <m/>
    <m/>
    <x v="2"/>
    <m/>
  </r>
  <r>
    <x v="4"/>
    <x v="12"/>
    <x v="18"/>
    <x v="32"/>
    <m/>
    <m/>
    <m/>
    <s v=""/>
    <x v="12"/>
    <x v="2"/>
    <m/>
    <m/>
    <m/>
    <m/>
    <m/>
    <m/>
    <m/>
    <m/>
    <m/>
    <m/>
    <m/>
    <m/>
    <m/>
    <m/>
    <x v="2"/>
    <m/>
  </r>
  <r>
    <x v="4"/>
    <x v="12"/>
    <x v="18"/>
    <x v="32"/>
    <m/>
    <m/>
    <m/>
    <s v=""/>
    <x v="12"/>
    <x v="2"/>
    <m/>
    <m/>
    <m/>
    <m/>
    <m/>
    <m/>
    <m/>
    <m/>
    <m/>
    <m/>
    <m/>
    <m/>
    <m/>
    <m/>
    <x v="2"/>
    <m/>
  </r>
  <r>
    <x v="4"/>
    <x v="12"/>
    <x v="18"/>
    <x v="32"/>
    <m/>
    <m/>
    <m/>
    <s v=""/>
    <x v="12"/>
    <x v="2"/>
    <m/>
    <m/>
    <m/>
    <m/>
    <m/>
    <m/>
    <m/>
    <m/>
    <m/>
    <m/>
    <m/>
    <m/>
    <m/>
    <m/>
    <x v="2"/>
    <m/>
  </r>
  <r>
    <x v="4"/>
    <x v="12"/>
    <x v="18"/>
    <x v="32"/>
    <m/>
    <m/>
    <m/>
    <s v=""/>
    <x v="12"/>
    <x v="2"/>
    <m/>
    <m/>
    <m/>
    <m/>
    <m/>
    <m/>
    <m/>
    <m/>
    <m/>
    <m/>
    <m/>
    <m/>
    <m/>
    <m/>
    <x v="2"/>
    <m/>
  </r>
  <r>
    <x v="4"/>
    <x v="12"/>
    <x v="18"/>
    <x v="32"/>
    <m/>
    <m/>
    <m/>
    <s v=""/>
    <x v="12"/>
    <x v="2"/>
    <m/>
    <m/>
    <m/>
    <m/>
    <m/>
    <m/>
    <m/>
    <m/>
    <m/>
    <m/>
    <m/>
    <m/>
    <m/>
    <m/>
    <x v="2"/>
    <m/>
  </r>
  <r>
    <x v="4"/>
    <x v="12"/>
    <x v="18"/>
    <x v="32"/>
    <m/>
    <m/>
    <m/>
    <s v=""/>
    <x v="12"/>
    <x v="2"/>
    <m/>
    <m/>
    <m/>
    <m/>
    <m/>
    <m/>
    <m/>
    <m/>
    <m/>
    <m/>
    <m/>
    <m/>
    <m/>
    <m/>
    <x v="2"/>
    <m/>
  </r>
  <r>
    <x v="4"/>
    <x v="12"/>
    <x v="18"/>
    <x v="32"/>
    <m/>
    <m/>
    <m/>
    <s v=""/>
    <x v="12"/>
    <x v="2"/>
    <m/>
    <m/>
    <m/>
    <m/>
    <m/>
    <m/>
    <m/>
    <m/>
    <m/>
    <m/>
    <m/>
    <m/>
    <m/>
    <m/>
    <x v="2"/>
    <m/>
  </r>
  <r>
    <x v="4"/>
    <x v="12"/>
    <x v="18"/>
    <x v="32"/>
    <m/>
    <m/>
    <m/>
    <s v=""/>
    <x v="12"/>
    <x v="2"/>
    <m/>
    <m/>
    <m/>
    <m/>
    <m/>
    <m/>
    <m/>
    <m/>
    <m/>
    <m/>
    <m/>
    <m/>
    <m/>
    <m/>
    <x v="2"/>
    <m/>
  </r>
  <r>
    <x v="4"/>
    <x v="12"/>
    <x v="18"/>
    <x v="32"/>
    <m/>
    <m/>
    <m/>
    <s v=""/>
    <x v="12"/>
    <x v="2"/>
    <m/>
    <m/>
    <m/>
    <m/>
    <m/>
    <m/>
    <m/>
    <m/>
    <m/>
    <m/>
    <m/>
    <m/>
    <m/>
    <m/>
    <x v="2"/>
    <m/>
  </r>
  <r>
    <x v="4"/>
    <x v="12"/>
    <x v="18"/>
    <x v="32"/>
    <m/>
    <m/>
    <m/>
    <s v=""/>
    <x v="12"/>
    <x v="2"/>
    <m/>
    <m/>
    <m/>
    <m/>
    <m/>
    <m/>
    <m/>
    <m/>
    <m/>
    <m/>
    <m/>
    <m/>
    <m/>
    <m/>
    <x v="2"/>
    <m/>
  </r>
  <r>
    <x v="4"/>
    <x v="12"/>
    <x v="18"/>
    <x v="32"/>
    <m/>
    <m/>
    <m/>
    <s v=""/>
    <x v="12"/>
    <x v="2"/>
    <m/>
    <m/>
    <m/>
    <m/>
    <m/>
    <m/>
    <m/>
    <m/>
    <m/>
    <m/>
    <m/>
    <m/>
    <m/>
    <m/>
    <x v="2"/>
    <m/>
  </r>
  <r>
    <x v="4"/>
    <x v="12"/>
    <x v="18"/>
    <x v="32"/>
    <m/>
    <m/>
    <m/>
    <s v=""/>
    <x v="12"/>
    <x v="2"/>
    <m/>
    <m/>
    <m/>
    <m/>
    <m/>
    <m/>
    <m/>
    <m/>
    <m/>
    <m/>
    <m/>
    <m/>
    <m/>
    <m/>
    <x v="2"/>
    <m/>
  </r>
  <r>
    <x v="4"/>
    <x v="12"/>
    <x v="18"/>
    <x v="32"/>
    <m/>
    <m/>
    <m/>
    <s v=""/>
    <x v="12"/>
    <x v="2"/>
    <m/>
    <m/>
    <m/>
    <m/>
    <m/>
    <m/>
    <m/>
    <m/>
    <m/>
    <m/>
    <m/>
    <m/>
    <m/>
    <m/>
    <x v="2"/>
    <m/>
  </r>
  <r>
    <x v="4"/>
    <x v="12"/>
    <x v="18"/>
    <x v="32"/>
    <m/>
    <m/>
    <m/>
    <s v=""/>
    <x v="12"/>
    <x v="2"/>
    <m/>
    <m/>
    <m/>
    <m/>
    <m/>
    <m/>
    <m/>
    <m/>
    <m/>
    <m/>
    <m/>
    <m/>
    <m/>
    <m/>
    <x v="2"/>
    <m/>
  </r>
  <r>
    <x v="4"/>
    <x v="12"/>
    <x v="18"/>
    <x v="32"/>
    <m/>
    <m/>
    <m/>
    <s v=""/>
    <x v="12"/>
    <x v="2"/>
    <m/>
    <m/>
    <m/>
    <m/>
    <m/>
    <m/>
    <m/>
    <m/>
    <m/>
    <m/>
    <m/>
    <m/>
    <m/>
    <m/>
    <x v="2"/>
    <m/>
  </r>
  <r>
    <x v="4"/>
    <x v="12"/>
    <x v="18"/>
    <x v="32"/>
    <m/>
    <m/>
    <m/>
    <s v=""/>
    <x v="12"/>
    <x v="2"/>
    <m/>
    <m/>
    <m/>
    <m/>
    <m/>
    <m/>
    <m/>
    <m/>
    <m/>
    <m/>
    <m/>
    <m/>
    <m/>
    <m/>
    <x v="2"/>
    <m/>
  </r>
  <r>
    <x v="4"/>
    <x v="12"/>
    <x v="18"/>
    <x v="32"/>
    <m/>
    <m/>
    <m/>
    <s v=""/>
    <x v="12"/>
    <x v="2"/>
    <m/>
    <m/>
    <m/>
    <m/>
    <m/>
    <m/>
    <m/>
    <m/>
    <m/>
    <m/>
    <m/>
    <m/>
    <m/>
    <m/>
    <x v="2"/>
    <m/>
  </r>
  <r>
    <x v="4"/>
    <x v="12"/>
    <x v="18"/>
    <x v="32"/>
    <m/>
    <m/>
    <m/>
    <s v=""/>
    <x v="12"/>
    <x v="2"/>
    <m/>
    <m/>
    <m/>
    <m/>
    <m/>
    <m/>
    <m/>
    <m/>
    <m/>
    <m/>
    <m/>
    <m/>
    <m/>
    <m/>
    <x v="2"/>
    <m/>
  </r>
  <r>
    <x v="4"/>
    <x v="12"/>
    <x v="18"/>
    <x v="32"/>
    <m/>
    <m/>
    <m/>
    <s v=""/>
    <x v="12"/>
    <x v="2"/>
    <m/>
    <m/>
    <m/>
    <m/>
    <m/>
    <m/>
    <m/>
    <m/>
    <m/>
    <m/>
    <m/>
    <m/>
    <m/>
    <m/>
    <x v="2"/>
    <m/>
  </r>
  <r>
    <x v="4"/>
    <x v="12"/>
    <x v="18"/>
    <x v="32"/>
    <m/>
    <m/>
    <m/>
    <s v=""/>
    <x v="12"/>
    <x v="2"/>
    <m/>
    <m/>
    <m/>
    <m/>
    <m/>
    <m/>
    <m/>
    <m/>
    <m/>
    <m/>
    <m/>
    <m/>
    <m/>
    <m/>
    <x v="2"/>
    <m/>
  </r>
  <r>
    <x v="4"/>
    <x v="12"/>
    <x v="18"/>
    <x v="32"/>
    <m/>
    <m/>
    <m/>
    <s v=""/>
    <x v="12"/>
    <x v="2"/>
    <m/>
    <m/>
    <m/>
    <m/>
    <m/>
    <m/>
    <m/>
    <m/>
    <m/>
    <m/>
    <m/>
    <m/>
    <m/>
    <m/>
    <x v="2"/>
    <m/>
  </r>
  <r>
    <x v="4"/>
    <x v="12"/>
    <x v="18"/>
    <x v="32"/>
    <m/>
    <m/>
    <m/>
    <s v=""/>
    <x v="12"/>
    <x v="2"/>
    <m/>
    <m/>
    <m/>
    <m/>
    <m/>
    <m/>
    <m/>
    <m/>
    <m/>
    <m/>
    <m/>
    <m/>
    <m/>
    <m/>
    <x v="2"/>
    <m/>
  </r>
  <r>
    <x v="4"/>
    <x v="12"/>
    <x v="18"/>
    <x v="32"/>
    <m/>
    <m/>
    <m/>
    <s v=""/>
    <x v="12"/>
    <x v="2"/>
    <m/>
    <m/>
    <m/>
    <m/>
    <m/>
    <m/>
    <m/>
    <m/>
    <m/>
    <m/>
    <m/>
    <m/>
    <m/>
    <m/>
    <x v="2"/>
    <m/>
  </r>
  <r>
    <x v="4"/>
    <x v="12"/>
    <x v="18"/>
    <x v="32"/>
    <m/>
    <m/>
    <m/>
    <s v=""/>
    <x v="12"/>
    <x v="2"/>
    <m/>
    <m/>
    <m/>
    <m/>
    <m/>
    <m/>
    <m/>
    <m/>
    <m/>
    <m/>
    <m/>
    <m/>
    <m/>
    <m/>
    <x v="2"/>
    <m/>
  </r>
  <r>
    <x v="4"/>
    <x v="12"/>
    <x v="18"/>
    <x v="32"/>
    <m/>
    <m/>
    <m/>
    <s v=""/>
    <x v="12"/>
    <x v="2"/>
    <m/>
    <m/>
    <m/>
    <m/>
    <m/>
    <m/>
    <m/>
    <m/>
    <m/>
    <m/>
    <m/>
    <m/>
    <m/>
    <m/>
    <x v="2"/>
    <m/>
  </r>
  <r>
    <x v="4"/>
    <x v="12"/>
    <x v="18"/>
    <x v="32"/>
    <m/>
    <m/>
    <m/>
    <s v=""/>
    <x v="12"/>
    <x v="2"/>
    <m/>
    <m/>
    <m/>
    <m/>
    <m/>
    <m/>
    <m/>
    <m/>
    <m/>
    <m/>
    <m/>
    <m/>
    <m/>
    <m/>
    <x v="2"/>
    <m/>
  </r>
  <r>
    <x v="4"/>
    <x v="12"/>
    <x v="18"/>
    <x v="32"/>
    <m/>
    <m/>
    <m/>
    <s v=""/>
    <x v="12"/>
    <x v="2"/>
    <m/>
    <m/>
    <m/>
    <m/>
    <m/>
    <m/>
    <m/>
    <m/>
    <m/>
    <m/>
    <m/>
    <m/>
    <m/>
    <m/>
    <x v="2"/>
    <m/>
  </r>
  <r>
    <x v="4"/>
    <x v="12"/>
    <x v="18"/>
    <x v="32"/>
    <m/>
    <m/>
    <m/>
    <s v=""/>
    <x v="12"/>
    <x v="2"/>
    <m/>
    <m/>
    <m/>
    <m/>
    <m/>
    <m/>
    <m/>
    <m/>
    <m/>
    <m/>
    <m/>
    <m/>
    <m/>
    <m/>
    <x v="2"/>
    <m/>
  </r>
  <r>
    <x v="4"/>
    <x v="12"/>
    <x v="18"/>
    <x v="32"/>
    <m/>
    <m/>
    <m/>
    <s v=""/>
    <x v="12"/>
    <x v="2"/>
    <m/>
    <m/>
    <m/>
    <m/>
    <m/>
    <m/>
    <m/>
    <m/>
    <m/>
    <m/>
    <m/>
    <m/>
    <m/>
    <m/>
    <x v="2"/>
    <m/>
  </r>
  <r>
    <x v="4"/>
    <x v="12"/>
    <x v="18"/>
    <x v="32"/>
    <m/>
    <m/>
    <m/>
    <s v=""/>
    <x v="12"/>
    <x v="2"/>
    <m/>
    <m/>
    <m/>
    <m/>
    <m/>
    <m/>
    <m/>
    <m/>
    <m/>
    <m/>
    <m/>
    <m/>
    <m/>
    <m/>
    <x v="2"/>
    <m/>
  </r>
  <r>
    <x v="4"/>
    <x v="12"/>
    <x v="18"/>
    <x v="32"/>
    <m/>
    <m/>
    <m/>
    <s v=""/>
    <x v="12"/>
    <x v="2"/>
    <m/>
    <m/>
    <m/>
    <m/>
    <m/>
    <m/>
    <m/>
    <m/>
    <m/>
    <m/>
    <m/>
    <m/>
    <m/>
    <m/>
    <x v="2"/>
    <m/>
  </r>
  <r>
    <x v="4"/>
    <x v="12"/>
    <x v="18"/>
    <x v="32"/>
    <m/>
    <m/>
    <m/>
    <s v=""/>
    <x v="12"/>
    <x v="2"/>
    <m/>
    <m/>
    <m/>
    <m/>
    <m/>
    <m/>
    <m/>
    <m/>
    <m/>
    <m/>
    <m/>
    <m/>
    <m/>
    <m/>
    <x v="2"/>
    <m/>
  </r>
  <r>
    <x v="4"/>
    <x v="12"/>
    <x v="18"/>
    <x v="32"/>
    <m/>
    <m/>
    <m/>
    <s v=""/>
    <x v="12"/>
    <x v="2"/>
    <m/>
    <m/>
    <m/>
    <m/>
    <m/>
    <m/>
    <m/>
    <m/>
    <m/>
    <m/>
    <m/>
    <m/>
    <m/>
    <m/>
    <x v="2"/>
    <m/>
  </r>
  <r>
    <x v="4"/>
    <x v="12"/>
    <x v="18"/>
    <x v="32"/>
    <m/>
    <m/>
    <m/>
    <s v=""/>
    <x v="12"/>
    <x v="2"/>
    <m/>
    <m/>
    <m/>
    <m/>
    <m/>
    <m/>
    <m/>
    <m/>
    <m/>
    <m/>
    <m/>
    <m/>
    <m/>
    <m/>
    <x v="2"/>
    <m/>
  </r>
  <r>
    <x v="4"/>
    <x v="12"/>
    <x v="18"/>
    <x v="32"/>
    <m/>
    <m/>
    <m/>
    <s v=""/>
    <x v="12"/>
    <x v="2"/>
    <m/>
    <m/>
    <m/>
    <m/>
    <m/>
    <m/>
    <m/>
    <m/>
    <m/>
    <m/>
    <m/>
    <m/>
    <m/>
    <m/>
    <x v="2"/>
    <m/>
  </r>
  <r>
    <x v="4"/>
    <x v="12"/>
    <x v="18"/>
    <x v="32"/>
    <m/>
    <m/>
    <m/>
    <s v=""/>
    <x v="12"/>
    <x v="2"/>
    <m/>
    <m/>
    <m/>
    <m/>
    <m/>
    <m/>
    <m/>
    <m/>
    <m/>
    <m/>
    <m/>
    <m/>
    <m/>
    <m/>
    <x v="2"/>
    <m/>
  </r>
  <r>
    <x v="4"/>
    <x v="12"/>
    <x v="18"/>
    <x v="32"/>
    <m/>
    <m/>
    <m/>
    <s v=""/>
    <x v="12"/>
    <x v="2"/>
    <m/>
    <m/>
    <m/>
    <m/>
    <m/>
    <m/>
    <m/>
    <m/>
    <m/>
    <m/>
    <m/>
    <m/>
    <m/>
    <m/>
    <x v="2"/>
    <m/>
  </r>
  <r>
    <x v="4"/>
    <x v="12"/>
    <x v="18"/>
    <x v="32"/>
    <m/>
    <m/>
    <m/>
    <s v=""/>
    <x v="12"/>
    <x v="2"/>
    <m/>
    <m/>
    <m/>
    <m/>
    <m/>
    <m/>
    <m/>
    <m/>
    <m/>
    <m/>
    <m/>
    <m/>
    <m/>
    <m/>
    <x v="2"/>
    <m/>
  </r>
  <r>
    <x v="4"/>
    <x v="12"/>
    <x v="18"/>
    <x v="32"/>
    <m/>
    <m/>
    <m/>
    <s v=""/>
    <x v="12"/>
    <x v="2"/>
    <m/>
    <m/>
    <m/>
    <m/>
    <m/>
    <m/>
    <m/>
    <m/>
    <m/>
    <m/>
    <m/>
    <m/>
    <m/>
    <m/>
    <x v="2"/>
    <m/>
  </r>
  <r>
    <x v="4"/>
    <x v="12"/>
    <x v="18"/>
    <x v="32"/>
    <m/>
    <m/>
    <m/>
    <s v=""/>
    <x v="12"/>
    <x v="2"/>
    <m/>
    <m/>
    <m/>
    <m/>
    <m/>
    <m/>
    <m/>
    <m/>
    <m/>
    <m/>
    <m/>
    <m/>
    <m/>
    <m/>
    <x v="2"/>
    <m/>
  </r>
  <r>
    <x v="4"/>
    <x v="12"/>
    <x v="18"/>
    <x v="32"/>
    <m/>
    <m/>
    <m/>
    <s v=""/>
    <x v="12"/>
    <x v="2"/>
    <m/>
    <m/>
    <m/>
    <m/>
    <m/>
    <m/>
    <m/>
    <m/>
    <m/>
    <m/>
    <m/>
    <m/>
    <m/>
    <m/>
    <x v="2"/>
    <m/>
  </r>
  <r>
    <x v="4"/>
    <x v="12"/>
    <x v="18"/>
    <x v="32"/>
    <m/>
    <m/>
    <m/>
    <s v=""/>
    <x v="12"/>
    <x v="2"/>
    <m/>
    <m/>
    <m/>
    <m/>
    <m/>
    <m/>
    <m/>
    <m/>
    <m/>
    <m/>
    <m/>
    <m/>
    <m/>
    <m/>
    <x v="2"/>
    <m/>
  </r>
  <r>
    <x v="4"/>
    <x v="12"/>
    <x v="18"/>
    <x v="32"/>
    <m/>
    <m/>
    <m/>
    <s v=""/>
    <x v="12"/>
    <x v="2"/>
    <m/>
    <m/>
    <m/>
    <m/>
    <m/>
    <m/>
    <m/>
    <m/>
    <m/>
    <m/>
    <m/>
    <m/>
    <m/>
    <m/>
    <x v="2"/>
    <m/>
  </r>
  <r>
    <x v="4"/>
    <x v="12"/>
    <x v="18"/>
    <x v="32"/>
    <m/>
    <m/>
    <m/>
    <s v=""/>
    <x v="12"/>
    <x v="2"/>
    <m/>
    <m/>
    <m/>
    <m/>
    <m/>
    <m/>
    <m/>
    <m/>
    <m/>
    <m/>
    <m/>
    <m/>
    <m/>
    <m/>
    <x v="2"/>
    <m/>
  </r>
  <r>
    <x v="4"/>
    <x v="12"/>
    <x v="18"/>
    <x v="32"/>
    <m/>
    <m/>
    <m/>
    <s v=""/>
    <x v="12"/>
    <x v="2"/>
    <m/>
    <m/>
    <m/>
    <m/>
    <m/>
    <m/>
    <m/>
    <m/>
    <m/>
    <m/>
    <m/>
    <m/>
    <m/>
    <m/>
    <x v="2"/>
    <m/>
  </r>
  <r>
    <x v="4"/>
    <x v="12"/>
    <x v="18"/>
    <x v="32"/>
    <m/>
    <m/>
    <m/>
    <s v=""/>
    <x v="12"/>
    <x v="2"/>
    <m/>
    <m/>
    <m/>
    <m/>
    <m/>
    <m/>
    <m/>
    <m/>
    <m/>
    <m/>
    <m/>
    <m/>
    <m/>
    <m/>
    <x v="2"/>
    <m/>
  </r>
  <r>
    <x v="4"/>
    <x v="12"/>
    <x v="18"/>
    <x v="32"/>
    <m/>
    <m/>
    <m/>
    <s v=""/>
    <x v="12"/>
    <x v="2"/>
    <m/>
    <m/>
    <m/>
    <m/>
    <m/>
    <m/>
    <m/>
    <m/>
    <m/>
    <m/>
    <m/>
    <m/>
    <m/>
    <m/>
    <x v="2"/>
    <m/>
  </r>
  <r>
    <x v="4"/>
    <x v="12"/>
    <x v="18"/>
    <x v="32"/>
    <m/>
    <m/>
    <m/>
    <s v=""/>
    <x v="12"/>
    <x v="2"/>
    <m/>
    <m/>
    <m/>
    <m/>
    <m/>
    <m/>
    <m/>
    <m/>
    <m/>
    <m/>
    <m/>
    <m/>
    <m/>
    <m/>
    <x v="2"/>
    <m/>
  </r>
  <r>
    <x v="4"/>
    <x v="12"/>
    <x v="18"/>
    <x v="32"/>
    <m/>
    <m/>
    <m/>
    <s v=""/>
    <x v="12"/>
    <x v="2"/>
    <m/>
    <m/>
    <m/>
    <m/>
    <m/>
    <m/>
    <m/>
    <m/>
    <m/>
    <m/>
    <m/>
    <m/>
    <m/>
    <m/>
    <x v="2"/>
    <m/>
  </r>
  <r>
    <x v="4"/>
    <x v="12"/>
    <x v="18"/>
    <x v="32"/>
    <m/>
    <m/>
    <m/>
    <s v=""/>
    <x v="12"/>
    <x v="2"/>
    <m/>
    <m/>
    <m/>
    <m/>
    <m/>
    <m/>
    <m/>
    <m/>
    <m/>
    <m/>
    <m/>
    <m/>
    <m/>
    <m/>
    <x v="2"/>
    <m/>
  </r>
  <r>
    <x v="4"/>
    <x v="12"/>
    <x v="18"/>
    <x v="32"/>
    <m/>
    <m/>
    <m/>
    <s v=""/>
    <x v="12"/>
    <x v="2"/>
    <m/>
    <m/>
    <m/>
    <m/>
    <m/>
    <m/>
    <m/>
    <m/>
    <m/>
    <m/>
    <m/>
    <m/>
    <m/>
    <m/>
    <x v="2"/>
    <m/>
  </r>
  <r>
    <x v="4"/>
    <x v="12"/>
    <x v="18"/>
    <x v="32"/>
    <m/>
    <m/>
    <m/>
    <s v=""/>
    <x v="12"/>
    <x v="2"/>
    <m/>
    <m/>
    <m/>
    <m/>
    <m/>
    <m/>
    <m/>
    <m/>
    <m/>
    <m/>
    <m/>
    <m/>
    <m/>
    <m/>
    <x v="2"/>
    <m/>
  </r>
  <r>
    <x v="4"/>
    <x v="12"/>
    <x v="18"/>
    <x v="32"/>
    <m/>
    <m/>
    <m/>
    <s v=""/>
    <x v="12"/>
    <x v="2"/>
    <m/>
    <m/>
    <m/>
    <m/>
    <m/>
    <m/>
    <m/>
    <m/>
    <m/>
    <m/>
    <m/>
    <m/>
    <m/>
    <m/>
    <x v="2"/>
    <m/>
  </r>
  <r>
    <x v="4"/>
    <x v="12"/>
    <x v="18"/>
    <x v="32"/>
    <m/>
    <m/>
    <m/>
    <s v=""/>
    <x v="12"/>
    <x v="2"/>
    <m/>
    <m/>
    <m/>
    <m/>
    <m/>
    <m/>
    <m/>
    <m/>
    <m/>
    <m/>
    <m/>
    <m/>
    <m/>
    <m/>
    <x v="2"/>
    <m/>
  </r>
  <r>
    <x v="4"/>
    <x v="12"/>
    <x v="18"/>
    <x v="32"/>
    <m/>
    <m/>
    <m/>
    <s v=""/>
    <x v="12"/>
    <x v="2"/>
    <m/>
    <m/>
    <m/>
    <m/>
    <m/>
    <m/>
    <m/>
    <m/>
    <m/>
    <m/>
    <m/>
    <m/>
    <m/>
    <m/>
    <x v="2"/>
    <m/>
  </r>
  <r>
    <x v="4"/>
    <x v="12"/>
    <x v="18"/>
    <x v="32"/>
    <m/>
    <m/>
    <m/>
    <s v=""/>
    <x v="12"/>
    <x v="2"/>
    <m/>
    <m/>
    <m/>
    <m/>
    <m/>
    <m/>
    <m/>
    <m/>
    <m/>
    <m/>
    <m/>
    <m/>
    <m/>
    <m/>
    <x v="2"/>
    <m/>
  </r>
  <r>
    <x v="4"/>
    <x v="12"/>
    <x v="18"/>
    <x v="32"/>
    <m/>
    <m/>
    <m/>
    <s v=""/>
    <x v="12"/>
    <x v="2"/>
    <m/>
    <m/>
    <m/>
    <m/>
    <m/>
    <m/>
    <m/>
    <m/>
    <m/>
    <m/>
    <m/>
    <m/>
    <m/>
    <m/>
    <x v="2"/>
    <m/>
  </r>
  <r>
    <x v="4"/>
    <x v="12"/>
    <x v="18"/>
    <x v="32"/>
    <m/>
    <m/>
    <m/>
    <s v=""/>
    <x v="12"/>
    <x v="2"/>
    <m/>
    <m/>
    <m/>
    <m/>
    <m/>
    <m/>
    <m/>
    <m/>
    <m/>
    <m/>
    <m/>
    <m/>
    <m/>
    <m/>
    <x v="2"/>
    <m/>
  </r>
  <r>
    <x v="4"/>
    <x v="12"/>
    <x v="18"/>
    <x v="32"/>
    <m/>
    <m/>
    <m/>
    <s v=""/>
    <x v="12"/>
    <x v="2"/>
    <m/>
    <m/>
    <m/>
    <m/>
    <m/>
    <m/>
    <m/>
    <m/>
    <m/>
    <m/>
    <m/>
    <m/>
    <m/>
    <m/>
    <x v="2"/>
    <m/>
  </r>
  <r>
    <x v="4"/>
    <x v="12"/>
    <x v="18"/>
    <x v="32"/>
    <m/>
    <m/>
    <m/>
    <s v=""/>
    <x v="12"/>
    <x v="2"/>
    <m/>
    <m/>
    <m/>
    <m/>
    <m/>
    <m/>
    <m/>
    <m/>
    <m/>
    <m/>
    <m/>
    <m/>
    <m/>
    <m/>
    <x v="2"/>
    <m/>
  </r>
  <r>
    <x v="4"/>
    <x v="12"/>
    <x v="18"/>
    <x v="32"/>
    <m/>
    <m/>
    <m/>
    <s v=""/>
    <x v="12"/>
    <x v="2"/>
    <m/>
    <m/>
    <m/>
    <m/>
    <m/>
    <m/>
    <m/>
    <m/>
    <m/>
    <m/>
    <m/>
    <m/>
    <m/>
    <m/>
    <x v="2"/>
    <m/>
  </r>
  <r>
    <x v="4"/>
    <x v="12"/>
    <x v="18"/>
    <x v="32"/>
    <m/>
    <m/>
    <m/>
    <s v=""/>
    <x v="12"/>
    <x v="2"/>
    <m/>
    <m/>
    <m/>
    <m/>
    <m/>
    <m/>
    <m/>
    <m/>
    <m/>
    <m/>
    <m/>
    <m/>
    <m/>
    <m/>
    <x v="2"/>
    <m/>
  </r>
  <r>
    <x v="4"/>
    <x v="12"/>
    <x v="18"/>
    <x v="32"/>
    <m/>
    <m/>
    <m/>
    <s v=""/>
    <x v="12"/>
    <x v="2"/>
    <m/>
    <m/>
    <m/>
    <m/>
    <m/>
    <m/>
    <m/>
    <m/>
    <m/>
    <m/>
    <m/>
    <m/>
    <m/>
    <m/>
    <x v="2"/>
    <m/>
  </r>
  <r>
    <x v="4"/>
    <x v="12"/>
    <x v="18"/>
    <x v="32"/>
    <m/>
    <m/>
    <m/>
    <s v=""/>
    <x v="12"/>
    <x v="2"/>
    <m/>
    <m/>
    <m/>
    <m/>
    <m/>
    <m/>
    <m/>
    <m/>
    <m/>
    <m/>
    <m/>
    <m/>
    <m/>
    <m/>
    <x v="2"/>
    <m/>
  </r>
  <r>
    <x v="4"/>
    <x v="12"/>
    <x v="18"/>
    <x v="32"/>
    <m/>
    <m/>
    <m/>
    <s v=""/>
    <x v="12"/>
    <x v="2"/>
    <m/>
    <m/>
    <m/>
    <m/>
    <m/>
    <m/>
    <m/>
    <m/>
    <m/>
    <m/>
    <m/>
    <m/>
    <m/>
    <m/>
    <x v="2"/>
    <m/>
  </r>
  <r>
    <x v="4"/>
    <x v="12"/>
    <x v="18"/>
    <x v="32"/>
    <m/>
    <m/>
    <m/>
    <s v=""/>
    <x v="12"/>
    <x v="2"/>
    <m/>
    <m/>
    <m/>
    <m/>
    <m/>
    <m/>
    <m/>
    <m/>
    <m/>
    <m/>
    <m/>
    <m/>
    <m/>
    <m/>
    <x v="2"/>
    <m/>
  </r>
  <r>
    <x v="4"/>
    <x v="12"/>
    <x v="18"/>
    <x v="32"/>
    <m/>
    <m/>
    <m/>
    <s v=""/>
    <x v="12"/>
    <x v="2"/>
    <m/>
    <m/>
    <m/>
    <m/>
    <m/>
    <m/>
    <m/>
    <m/>
    <m/>
    <m/>
    <m/>
    <m/>
    <m/>
    <m/>
    <x v="2"/>
    <m/>
  </r>
  <r>
    <x v="4"/>
    <x v="12"/>
    <x v="18"/>
    <x v="32"/>
    <m/>
    <m/>
    <m/>
    <s v=""/>
    <x v="12"/>
    <x v="2"/>
    <m/>
    <m/>
    <m/>
    <m/>
    <m/>
    <m/>
    <m/>
    <m/>
    <m/>
    <m/>
    <m/>
    <m/>
    <m/>
    <m/>
    <x v="2"/>
    <m/>
  </r>
  <r>
    <x v="4"/>
    <x v="12"/>
    <x v="18"/>
    <x v="32"/>
    <m/>
    <m/>
    <m/>
    <s v=""/>
    <x v="12"/>
    <x v="2"/>
    <m/>
    <m/>
    <m/>
    <m/>
    <m/>
    <m/>
    <m/>
    <m/>
    <m/>
    <m/>
    <m/>
    <m/>
    <m/>
    <m/>
    <x v="2"/>
    <m/>
  </r>
  <r>
    <x v="4"/>
    <x v="12"/>
    <x v="18"/>
    <x v="32"/>
    <m/>
    <m/>
    <m/>
    <s v=""/>
    <x v="12"/>
    <x v="2"/>
    <m/>
    <m/>
    <m/>
    <m/>
    <m/>
    <m/>
    <m/>
    <m/>
    <m/>
    <m/>
    <m/>
    <m/>
    <m/>
    <m/>
    <x v="2"/>
    <m/>
  </r>
  <r>
    <x v="4"/>
    <x v="12"/>
    <x v="18"/>
    <x v="32"/>
    <m/>
    <m/>
    <m/>
    <s v=""/>
    <x v="12"/>
    <x v="2"/>
    <m/>
    <m/>
    <m/>
    <m/>
    <m/>
    <m/>
    <m/>
    <m/>
    <m/>
    <m/>
    <m/>
    <m/>
    <m/>
    <m/>
    <x v="2"/>
    <m/>
  </r>
  <r>
    <x v="4"/>
    <x v="12"/>
    <x v="18"/>
    <x v="32"/>
    <m/>
    <m/>
    <m/>
    <s v=""/>
    <x v="12"/>
    <x v="2"/>
    <m/>
    <m/>
    <m/>
    <m/>
    <m/>
    <m/>
    <m/>
    <m/>
    <m/>
    <m/>
    <m/>
    <m/>
    <m/>
    <m/>
    <x v="2"/>
    <m/>
  </r>
  <r>
    <x v="4"/>
    <x v="12"/>
    <x v="18"/>
    <x v="32"/>
    <m/>
    <m/>
    <m/>
    <s v=""/>
    <x v="12"/>
    <x v="2"/>
    <m/>
    <m/>
    <m/>
    <m/>
    <m/>
    <m/>
    <m/>
    <m/>
    <m/>
    <m/>
    <m/>
    <m/>
    <m/>
    <m/>
    <x v="2"/>
    <m/>
  </r>
  <r>
    <x v="4"/>
    <x v="12"/>
    <x v="18"/>
    <x v="32"/>
    <m/>
    <m/>
    <m/>
    <s v=""/>
    <x v="12"/>
    <x v="2"/>
    <m/>
    <m/>
    <m/>
    <m/>
    <m/>
    <m/>
    <m/>
    <m/>
    <m/>
    <m/>
    <m/>
    <m/>
    <m/>
    <m/>
    <x v="2"/>
    <m/>
  </r>
  <r>
    <x v="4"/>
    <x v="12"/>
    <x v="18"/>
    <x v="32"/>
    <m/>
    <m/>
    <m/>
    <s v=""/>
    <x v="12"/>
    <x v="2"/>
    <m/>
    <m/>
    <m/>
    <m/>
    <m/>
    <m/>
    <m/>
    <m/>
    <m/>
    <m/>
    <m/>
    <m/>
    <m/>
    <m/>
    <x v="2"/>
    <m/>
  </r>
  <r>
    <x v="4"/>
    <x v="12"/>
    <x v="18"/>
    <x v="32"/>
    <m/>
    <m/>
    <m/>
    <s v=""/>
    <x v="12"/>
    <x v="2"/>
    <m/>
    <m/>
    <m/>
    <m/>
    <m/>
    <m/>
    <m/>
    <m/>
    <m/>
    <m/>
    <m/>
    <m/>
    <m/>
    <m/>
    <x v="2"/>
    <m/>
  </r>
  <r>
    <x v="4"/>
    <x v="12"/>
    <x v="18"/>
    <x v="32"/>
    <m/>
    <m/>
    <m/>
    <s v=""/>
    <x v="12"/>
    <x v="2"/>
    <m/>
    <m/>
    <m/>
    <m/>
    <m/>
    <m/>
    <m/>
    <m/>
    <m/>
    <m/>
    <m/>
    <m/>
    <m/>
    <m/>
    <x v="2"/>
    <m/>
  </r>
  <r>
    <x v="4"/>
    <x v="12"/>
    <x v="18"/>
    <x v="32"/>
    <m/>
    <m/>
    <m/>
    <s v=""/>
    <x v="12"/>
    <x v="2"/>
    <m/>
    <m/>
    <m/>
    <m/>
    <m/>
    <m/>
    <m/>
    <m/>
    <m/>
    <m/>
    <m/>
    <m/>
    <m/>
    <m/>
    <x v="2"/>
    <m/>
  </r>
  <r>
    <x v="4"/>
    <x v="12"/>
    <x v="18"/>
    <x v="32"/>
    <m/>
    <m/>
    <m/>
    <s v=""/>
    <x v="12"/>
    <x v="2"/>
    <m/>
    <m/>
    <m/>
    <m/>
    <m/>
    <m/>
    <m/>
    <m/>
    <m/>
    <m/>
    <m/>
    <m/>
    <m/>
    <m/>
    <x v="2"/>
    <m/>
  </r>
  <r>
    <x v="4"/>
    <x v="12"/>
    <x v="18"/>
    <x v="32"/>
    <m/>
    <m/>
    <m/>
    <s v=""/>
    <x v="12"/>
    <x v="2"/>
    <m/>
    <m/>
    <m/>
    <m/>
    <m/>
    <m/>
    <m/>
    <m/>
    <m/>
    <m/>
    <m/>
    <m/>
    <m/>
    <m/>
    <x v="2"/>
    <m/>
  </r>
  <r>
    <x v="4"/>
    <x v="12"/>
    <x v="18"/>
    <x v="32"/>
    <m/>
    <m/>
    <m/>
    <s v=""/>
    <x v="12"/>
    <x v="2"/>
    <m/>
    <m/>
    <m/>
    <m/>
    <m/>
    <m/>
    <m/>
    <m/>
    <m/>
    <m/>
    <m/>
    <m/>
    <m/>
    <m/>
    <x v="2"/>
    <m/>
  </r>
  <r>
    <x v="4"/>
    <x v="12"/>
    <x v="18"/>
    <x v="32"/>
    <m/>
    <m/>
    <m/>
    <s v=""/>
    <x v="12"/>
    <x v="2"/>
    <m/>
    <m/>
    <m/>
    <m/>
    <m/>
    <m/>
    <m/>
    <m/>
    <m/>
    <m/>
    <m/>
    <m/>
    <m/>
    <m/>
    <x v="2"/>
    <m/>
  </r>
  <r>
    <x v="4"/>
    <x v="12"/>
    <x v="18"/>
    <x v="32"/>
    <m/>
    <m/>
    <m/>
    <s v=""/>
    <x v="12"/>
    <x v="2"/>
    <m/>
    <m/>
    <m/>
    <m/>
    <m/>
    <m/>
    <m/>
    <m/>
    <m/>
    <m/>
    <m/>
    <m/>
    <m/>
    <m/>
    <x v="2"/>
    <m/>
  </r>
  <r>
    <x v="4"/>
    <x v="12"/>
    <x v="18"/>
    <x v="32"/>
    <m/>
    <m/>
    <m/>
    <s v=""/>
    <x v="12"/>
    <x v="2"/>
    <m/>
    <m/>
    <m/>
    <m/>
    <m/>
    <m/>
    <m/>
    <m/>
    <m/>
    <m/>
    <m/>
    <m/>
    <m/>
    <m/>
    <x v="2"/>
    <m/>
  </r>
  <r>
    <x v="4"/>
    <x v="12"/>
    <x v="18"/>
    <x v="32"/>
    <m/>
    <m/>
    <m/>
    <s v=""/>
    <x v="12"/>
    <x v="2"/>
    <m/>
    <m/>
    <m/>
    <m/>
    <m/>
    <m/>
    <m/>
    <m/>
    <m/>
    <m/>
    <m/>
    <m/>
    <m/>
    <m/>
    <x v="2"/>
    <m/>
  </r>
  <r>
    <x v="4"/>
    <x v="12"/>
    <x v="18"/>
    <x v="32"/>
    <m/>
    <m/>
    <m/>
    <s v=""/>
    <x v="12"/>
    <x v="2"/>
    <m/>
    <m/>
    <m/>
    <m/>
    <m/>
    <m/>
    <m/>
    <m/>
    <m/>
    <m/>
    <m/>
    <m/>
    <m/>
    <m/>
    <x v="2"/>
    <m/>
  </r>
  <r>
    <x v="4"/>
    <x v="12"/>
    <x v="18"/>
    <x v="32"/>
    <m/>
    <m/>
    <m/>
    <s v=""/>
    <x v="12"/>
    <x v="2"/>
    <m/>
    <m/>
    <m/>
    <m/>
    <m/>
    <m/>
    <m/>
    <m/>
    <m/>
    <m/>
    <m/>
    <m/>
    <m/>
    <m/>
    <x v="2"/>
    <m/>
  </r>
  <r>
    <x v="4"/>
    <x v="12"/>
    <x v="18"/>
    <x v="32"/>
    <m/>
    <m/>
    <m/>
    <s v=""/>
    <x v="12"/>
    <x v="2"/>
    <m/>
    <m/>
    <m/>
    <m/>
    <m/>
    <m/>
    <m/>
    <m/>
    <m/>
    <m/>
    <m/>
    <m/>
    <m/>
    <m/>
    <x v="2"/>
    <m/>
  </r>
  <r>
    <x v="4"/>
    <x v="12"/>
    <x v="18"/>
    <x v="32"/>
    <m/>
    <m/>
    <m/>
    <s v=""/>
    <x v="12"/>
    <x v="2"/>
    <m/>
    <m/>
    <m/>
    <m/>
    <m/>
    <m/>
    <m/>
    <m/>
    <m/>
    <m/>
    <m/>
    <m/>
    <m/>
    <m/>
    <x v="2"/>
    <m/>
  </r>
  <r>
    <x v="4"/>
    <x v="12"/>
    <x v="18"/>
    <x v="32"/>
    <m/>
    <m/>
    <m/>
    <s v=""/>
    <x v="12"/>
    <x v="2"/>
    <m/>
    <m/>
    <m/>
    <m/>
    <m/>
    <m/>
    <m/>
    <m/>
    <m/>
    <m/>
    <m/>
    <m/>
    <m/>
    <m/>
    <x v="2"/>
    <m/>
  </r>
  <r>
    <x v="4"/>
    <x v="12"/>
    <x v="18"/>
    <x v="32"/>
    <m/>
    <m/>
    <m/>
    <s v=""/>
    <x v="12"/>
    <x v="2"/>
    <m/>
    <m/>
    <m/>
    <m/>
    <m/>
    <m/>
    <m/>
    <m/>
    <m/>
    <m/>
    <m/>
    <m/>
    <m/>
    <m/>
    <x v="2"/>
    <m/>
  </r>
  <r>
    <x v="4"/>
    <x v="12"/>
    <x v="18"/>
    <x v="32"/>
    <m/>
    <m/>
    <m/>
    <s v=""/>
    <x v="12"/>
    <x v="2"/>
    <m/>
    <m/>
    <m/>
    <m/>
    <m/>
    <m/>
    <m/>
    <m/>
    <m/>
    <m/>
    <m/>
    <m/>
    <m/>
    <m/>
    <x v="2"/>
    <m/>
  </r>
  <r>
    <x v="4"/>
    <x v="12"/>
    <x v="18"/>
    <x v="32"/>
    <m/>
    <m/>
    <m/>
    <s v=""/>
    <x v="12"/>
    <x v="2"/>
    <m/>
    <m/>
    <m/>
    <m/>
    <m/>
    <m/>
    <m/>
    <m/>
    <m/>
    <m/>
    <m/>
    <m/>
    <m/>
    <m/>
    <x v="2"/>
    <m/>
  </r>
  <r>
    <x v="4"/>
    <x v="12"/>
    <x v="18"/>
    <x v="32"/>
    <m/>
    <m/>
    <m/>
    <s v=""/>
    <x v="12"/>
    <x v="2"/>
    <m/>
    <m/>
    <m/>
    <m/>
    <m/>
    <m/>
    <m/>
    <m/>
    <m/>
    <m/>
    <m/>
    <m/>
    <m/>
    <m/>
    <x v="2"/>
    <m/>
  </r>
  <r>
    <x v="4"/>
    <x v="12"/>
    <x v="18"/>
    <x v="32"/>
    <m/>
    <m/>
    <m/>
    <s v=""/>
    <x v="12"/>
    <x v="2"/>
    <m/>
    <m/>
    <m/>
    <m/>
    <m/>
    <m/>
    <m/>
    <m/>
    <m/>
    <m/>
    <m/>
    <m/>
    <m/>
    <m/>
    <x v="2"/>
    <m/>
  </r>
  <r>
    <x v="4"/>
    <x v="12"/>
    <x v="18"/>
    <x v="32"/>
    <m/>
    <m/>
    <m/>
    <s v=""/>
    <x v="12"/>
    <x v="2"/>
    <m/>
    <m/>
    <m/>
    <m/>
    <m/>
    <m/>
    <m/>
    <m/>
    <m/>
    <m/>
    <m/>
    <m/>
    <m/>
    <m/>
    <x v="2"/>
    <m/>
  </r>
  <r>
    <x v="4"/>
    <x v="12"/>
    <x v="18"/>
    <x v="32"/>
    <m/>
    <m/>
    <m/>
    <s v=""/>
    <x v="12"/>
    <x v="2"/>
    <m/>
    <m/>
    <m/>
    <m/>
    <m/>
    <m/>
    <m/>
    <m/>
    <m/>
    <m/>
    <m/>
    <m/>
    <m/>
    <m/>
    <x v="2"/>
    <m/>
  </r>
  <r>
    <x v="4"/>
    <x v="12"/>
    <x v="18"/>
    <x v="32"/>
    <m/>
    <m/>
    <m/>
    <s v=""/>
    <x v="12"/>
    <x v="2"/>
    <m/>
    <m/>
    <m/>
    <m/>
    <m/>
    <m/>
    <m/>
    <m/>
    <m/>
    <m/>
    <m/>
    <m/>
    <m/>
    <m/>
    <x v="2"/>
    <m/>
  </r>
  <r>
    <x v="4"/>
    <x v="12"/>
    <x v="18"/>
    <x v="32"/>
    <m/>
    <m/>
    <m/>
    <s v=""/>
    <x v="12"/>
    <x v="2"/>
    <m/>
    <m/>
    <m/>
    <m/>
    <m/>
    <m/>
    <m/>
    <m/>
    <m/>
    <m/>
    <m/>
    <m/>
    <m/>
    <m/>
    <x v="2"/>
    <m/>
  </r>
  <r>
    <x v="4"/>
    <x v="12"/>
    <x v="18"/>
    <x v="32"/>
    <m/>
    <m/>
    <m/>
    <s v=""/>
    <x v="12"/>
    <x v="2"/>
    <m/>
    <m/>
    <m/>
    <m/>
    <m/>
    <m/>
    <m/>
    <m/>
    <m/>
    <m/>
    <m/>
    <m/>
    <m/>
    <m/>
    <x v="2"/>
    <m/>
  </r>
  <r>
    <x v="4"/>
    <x v="12"/>
    <x v="18"/>
    <x v="32"/>
    <m/>
    <m/>
    <m/>
    <s v=""/>
    <x v="12"/>
    <x v="2"/>
    <m/>
    <m/>
    <m/>
    <m/>
    <m/>
    <m/>
    <m/>
    <m/>
    <m/>
    <m/>
    <m/>
    <m/>
    <m/>
    <m/>
    <x v="2"/>
    <m/>
  </r>
  <r>
    <x v="4"/>
    <x v="12"/>
    <x v="18"/>
    <x v="32"/>
    <m/>
    <m/>
    <m/>
    <s v=""/>
    <x v="12"/>
    <x v="2"/>
    <m/>
    <m/>
    <m/>
    <m/>
    <m/>
    <m/>
    <m/>
    <m/>
    <m/>
    <m/>
    <m/>
    <m/>
    <m/>
    <m/>
    <x v="2"/>
    <m/>
  </r>
  <r>
    <x v="4"/>
    <x v="12"/>
    <x v="18"/>
    <x v="32"/>
    <m/>
    <m/>
    <m/>
    <s v=""/>
    <x v="12"/>
    <x v="2"/>
    <m/>
    <m/>
    <m/>
    <m/>
    <m/>
    <m/>
    <m/>
    <m/>
    <m/>
    <m/>
    <m/>
    <m/>
    <m/>
    <m/>
    <x v="2"/>
    <m/>
  </r>
  <r>
    <x v="4"/>
    <x v="12"/>
    <x v="18"/>
    <x v="32"/>
    <m/>
    <m/>
    <m/>
    <s v=""/>
    <x v="12"/>
    <x v="2"/>
    <m/>
    <m/>
    <m/>
    <m/>
    <m/>
    <m/>
    <m/>
    <m/>
    <m/>
    <m/>
    <m/>
    <m/>
    <m/>
    <m/>
    <x v="2"/>
    <m/>
  </r>
  <r>
    <x v="4"/>
    <x v="12"/>
    <x v="18"/>
    <x v="32"/>
    <m/>
    <m/>
    <m/>
    <s v=""/>
    <x v="12"/>
    <x v="2"/>
    <m/>
    <m/>
    <m/>
    <m/>
    <m/>
    <m/>
    <m/>
    <m/>
    <m/>
    <m/>
    <m/>
    <m/>
    <m/>
    <m/>
    <x v="2"/>
    <m/>
  </r>
  <r>
    <x v="4"/>
    <x v="12"/>
    <x v="18"/>
    <x v="32"/>
    <m/>
    <m/>
    <m/>
    <s v=""/>
    <x v="12"/>
    <x v="2"/>
    <m/>
    <m/>
    <m/>
    <m/>
    <m/>
    <m/>
    <m/>
    <m/>
    <m/>
    <m/>
    <m/>
    <m/>
    <m/>
    <m/>
    <x v="2"/>
    <m/>
  </r>
  <r>
    <x v="4"/>
    <x v="12"/>
    <x v="18"/>
    <x v="32"/>
    <m/>
    <m/>
    <m/>
    <s v=""/>
    <x v="12"/>
    <x v="2"/>
    <m/>
    <m/>
    <m/>
    <m/>
    <m/>
    <m/>
    <m/>
    <m/>
    <m/>
    <m/>
    <m/>
    <m/>
    <m/>
    <m/>
    <x v="2"/>
    <m/>
  </r>
  <r>
    <x v="4"/>
    <x v="12"/>
    <x v="18"/>
    <x v="32"/>
    <m/>
    <m/>
    <m/>
    <s v=""/>
    <x v="12"/>
    <x v="2"/>
    <m/>
    <m/>
    <m/>
    <m/>
    <m/>
    <m/>
    <m/>
    <m/>
    <m/>
    <m/>
    <m/>
    <m/>
    <m/>
    <m/>
    <x v="2"/>
    <m/>
  </r>
  <r>
    <x v="4"/>
    <x v="12"/>
    <x v="18"/>
    <x v="32"/>
    <m/>
    <m/>
    <m/>
    <s v=""/>
    <x v="12"/>
    <x v="2"/>
    <m/>
    <m/>
    <m/>
    <m/>
    <m/>
    <m/>
    <m/>
    <m/>
    <m/>
    <m/>
    <m/>
    <m/>
    <m/>
    <m/>
    <x v="2"/>
    <m/>
  </r>
  <r>
    <x v="4"/>
    <x v="12"/>
    <x v="18"/>
    <x v="32"/>
    <m/>
    <m/>
    <m/>
    <s v=""/>
    <x v="12"/>
    <x v="2"/>
    <m/>
    <m/>
    <m/>
    <m/>
    <m/>
    <m/>
    <m/>
    <m/>
    <m/>
    <m/>
    <m/>
    <m/>
    <m/>
    <m/>
    <x v="2"/>
    <m/>
  </r>
  <r>
    <x v="4"/>
    <x v="12"/>
    <x v="18"/>
    <x v="32"/>
    <m/>
    <m/>
    <m/>
    <s v=""/>
    <x v="12"/>
    <x v="2"/>
    <m/>
    <m/>
    <m/>
    <m/>
    <m/>
    <m/>
    <m/>
    <m/>
    <m/>
    <m/>
    <m/>
    <m/>
    <m/>
    <m/>
    <x v="2"/>
    <m/>
  </r>
  <r>
    <x v="4"/>
    <x v="12"/>
    <x v="18"/>
    <x v="32"/>
    <m/>
    <m/>
    <m/>
    <s v=""/>
    <x v="12"/>
    <x v="2"/>
    <m/>
    <m/>
    <m/>
    <m/>
    <m/>
    <m/>
    <m/>
    <m/>
    <m/>
    <m/>
    <m/>
    <m/>
    <m/>
    <m/>
    <x v="2"/>
    <m/>
  </r>
  <r>
    <x v="4"/>
    <x v="12"/>
    <x v="18"/>
    <x v="32"/>
    <m/>
    <m/>
    <m/>
    <s v=""/>
    <x v="12"/>
    <x v="2"/>
    <m/>
    <m/>
    <m/>
    <m/>
    <m/>
    <m/>
    <m/>
    <m/>
    <m/>
    <m/>
    <m/>
    <m/>
    <m/>
    <m/>
    <x v="2"/>
    <m/>
  </r>
  <r>
    <x v="4"/>
    <x v="12"/>
    <x v="18"/>
    <x v="32"/>
    <m/>
    <m/>
    <m/>
    <s v=""/>
    <x v="12"/>
    <x v="2"/>
    <m/>
    <m/>
    <m/>
    <m/>
    <m/>
    <m/>
    <m/>
    <m/>
    <m/>
    <m/>
    <m/>
    <m/>
    <m/>
    <m/>
    <x v="2"/>
    <m/>
  </r>
  <r>
    <x v="4"/>
    <x v="12"/>
    <x v="18"/>
    <x v="32"/>
    <m/>
    <m/>
    <m/>
    <s v=""/>
    <x v="12"/>
    <x v="2"/>
    <m/>
    <m/>
    <m/>
    <m/>
    <m/>
    <m/>
    <m/>
    <m/>
    <m/>
    <m/>
    <m/>
    <m/>
    <m/>
    <m/>
    <x v="2"/>
    <m/>
  </r>
  <r>
    <x v="4"/>
    <x v="12"/>
    <x v="18"/>
    <x v="32"/>
    <m/>
    <m/>
    <m/>
    <s v=""/>
    <x v="12"/>
    <x v="2"/>
    <m/>
    <m/>
    <m/>
    <m/>
    <m/>
    <m/>
    <m/>
    <m/>
    <m/>
    <m/>
    <m/>
    <m/>
    <m/>
    <m/>
    <x v="2"/>
    <m/>
  </r>
  <r>
    <x v="4"/>
    <x v="12"/>
    <x v="18"/>
    <x v="32"/>
    <m/>
    <m/>
    <m/>
    <s v=""/>
    <x v="12"/>
    <x v="2"/>
    <m/>
    <m/>
    <m/>
    <m/>
    <m/>
    <m/>
    <m/>
    <m/>
    <m/>
    <m/>
    <m/>
    <m/>
    <m/>
    <m/>
    <x v="2"/>
    <m/>
  </r>
  <r>
    <x v="4"/>
    <x v="12"/>
    <x v="18"/>
    <x v="32"/>
    <m/>
    <m/>
    <m/>
    <s v=""/>
    <x v="12"/>
    <x v="2"/>
    <m/>
    <m/>
    <m/>
    <m/>
    <m/>
    <m/>
    <m/>
    <m/>
    <m/>
    <m/>
    <m/>
    <m/>
    <m/>
    <m/>
    <x v="2"/>
    <m/>
  </r>
  <r>
    <x v="4"/>
    <x v="12"/>
    <x v="18"/>
    <x v="32"/>
    <m/>
    <m/>
    <m/>
    <s v=""/>
    <x v="12"/>
    <x v="2"/>
    <m/>
    <m/>
    <m/>
    <m/>
    <m/>
    <m/>
    <m/>
    <m/>
    <m/>
    <m/>
    <m/>
    <m/>
    <m/>
    <m/>
    <x v="2"/>
    <m/>
  </r>
  <r>
    <x v="4"/>
    <x v="12"/>
    <x v="18"/>
    <x v="32"/>
    <m/>
    <m/>
    <m/>
    <s v=""/>
    <x v="12"/>
    <x v="2"/>
    <m/>
    <m/>
    <m/>
    <m/>
    <m/>
    <m/>
    <m/>
    <m/>
    <m/>
    <m/>
    <m/>
    <m/>
    <m/>
    <m/>
    <x v="2"/>
    <m/>
  </r>
  <r>
    <x v="4"/>
    <x v="12"/>
    <x v="18"/>
    <x v="32"/>
    <m/>
    <m/>
    <m/>
    <s v=""/>
    <x v="12"/>
    <x v="2"/>
    <m/>
    <m/>
    <m/>
    <m/>
    <m/>
    <m/>
    <m/>
    <m/>
    <m/>
    <m/>
    <m/>
    <m/>
    <m/>
    <m/>
    <x v="2"/>
    <m/>
  </r>
  <r>
    <x v="4"/>
    <x v="12"/>
    <x v="18"/>
    <x v="32"/>
    <m/>
    <m/>
    <m/>
    <s v=""/>
    <x v="12"/>
    <x v="2"/>
    <m/>
    <m/>
    <m/>
    <m/>
    <m/>
    <m/>
    <m/>
    <m/>
    <m/>
    <m/>
    <m/>
    <m/>
    <m/>
    <m/>
    <x v="2"/>
    <m/>
  </r>
  <r>
    <x v="4"/>
    <x v="12"/>
    <x v="18"/>
    <x v="32"/>
    <m/>
    <m/>
    <m/>
    <s v=""/>
    <x v="12"/>
    <x v="2"/>
    <m/>
    <m/>
    <m/>
    <m/>
    <m/>
    <m/>
    <m/>
    <m/>
    <m/>
    <m/>
    <m/>
    <m/>
    <m/>
    <m/>
    <x v="2"/>
    <m/>
  </r>
  <r>
    <x v="4"/>
    <x v="12"/>
    <x v="18"/>
    <x v="32"/>
    <m/>
    <m/>
    <m/>
    <s v=""/>
    <x v="12"/>
    <x v="2"/>
    <m/>
    <m/>
    <m/>
    <m/>
    <m/>
    <m/>
    <m/>
    <m/>
    <m/>
    <m/>
    <m/>
    <m/>
    <m/>
    <m/>
    <x v="2"/>
    <m/>
  </r>
  <r>
    <x v="4"/>
    <x v="12"/>
    <x v="18"/>
    <x v="32"/>
    <m/>
    <m/>
    <m/>
    <s v=""/>
    <x v="12"/>
    <x v="2"/>
    <m/>
    <m/>
    <m/>
    <m/>
    <m/>
    <m/>
    <m/>
    <m/>
    <m/>
    <m/>
    <m/>
    <m/>
    <m/>
    <m/>
    <x v="2"/>
    <m/>
  </r>
  <r>
    <x v="4"/>
    <x v="12"/>
    <x v="18"/>
    <x v="32"/>
    <m/>
    <m/>
    <m/>
    <s v=""/>
    <x v="12"/>
    <x v="2"/>
    <m/>
    <m/>
    <m/>
    <m/>
    <m/>
    <m/>
    <m/>
    <m/>
    <m/>
    <m/>
    <m/>
    <m/>
    <m/>
    <m/>
    <x v="2"/>
    <m/>
  </r>
  <r>
    <x v="4"/>
    <x v="12"/>
    <x v="18"/>
    <x v="32"/>
    <m/>
    <m/>
    <m/>
    <s v=""/>
    <x v="12"/>
    <x v="2"/>
    <m/>
    <m/>
    <m/>
    <m/>
    <m/>
    <m/>
    <m/>
    <m/>
    <m/>
    <m/>
    <m/>
    <m/>
    <m/>
    <m/>
    <x v="2"/>
    <m/>
  </r>
  <r>
    <x v="4"/>
    <x v="12"/>
    <x v="18"/>
    <x v="32"/>
    <m/>
    <m/>
    <m/>
    <s v=""/>
    <x v="12"/>
    <x v="2"/>
    <m/>
    <m/>
    <m/>
    <m/>
    <m/>
    <m/>
    <m/>
    <m/>
    <m/>
    <m/>
    <m/>
    <m/>
    <m/>
    <m/>
    <x v="2"/>
    <m/>
  </r>
  <r>
    <x v="4"/>
    <x v="12"/>
    <x v="18"/>
    <x v="32"/>
    <m/>
    <m/>
    <m/>
    <s v=""/>
    <x v="12"/>
    <x v="2"/>
    <m/>
    <m/>
    <m/>
    <m/>
    <m/>
    <m/>
    <m/>
    <m/>
    <m/>
    <m/>
    <m/>
    <m/>
    <m/>
    <m/>
    <x v="2"/>
    <m/>
  </r>
  <r>
    <x v="4"/>
    <x v="12"/>
    <x v="18"/>
    <x v="32"/>
    <m/>
    <m/>
    <m/>
    <s v=""/>
    <x v="12"/>
    <x v="2"/>
    <m/>
    <m/>
    <m/>
    <m/>
    <m/>
    <m/>
    <m/>
    <m/>
    <m/>
    <m/>
    <m/>
    <m/>
    <m/>
    <m/>
    <x v="2"/>
    <m/>
  </r>
  <r>
    <x v="4"/>
    <x v="12"/>
    <x v="18"/>
    <x v="32"/>
    <m/>
    <m/>
    <m/>
    <s v=""/>
    <x v="12"/>
    <x v="2"/>
    <m/>
    <m/>
    <m/>
    <m/>
    <m/>
    <m/>
    <m/>
    <m/>
    <m/>
    <m/>
    <m/>
    <m/>
    <m/>
    <m/>
    <x v="2"/>
    <m/>
  </r>
  <r>
    <x v="4"/>
    <x v="12"/>
    <x v="18"/>
    <x v="32"/>
    <m/>
    <m/>
    <m/>
    <s v=""/>
    <x v="12"/>
    <x v="2"/>
    <m/>
    <m/>
    <m/>
    <m/>
    <m/>
    <m/>
    <m/>
    <m/>
    <m/>
    <m/>
    <m/>
    <m/>
    <m/>
    <m/>
    <x v="2"/>
    <m/>
  </r>
  <r>
    <x v="4"/>
    <x v="12"/>
    <x v="18"/>
    <x v="32"/>
    <m/>
    <m/>
    <m/>
    <s v=""/>
    <x v="12"/>
    <x v="2"/>
    <m/>
    <m/>
    <m/>
    <m/>
    <m/>
    <m/>
    <m/>
    <m/>
    <m/>
    <m/>
    <m/>
    <m/>
    <m/>
    <m/>
    <x v="2"/>
    <m/>
  </r>
  <r>
    <x v="4"/>
    <x v="12"/>
    <x v="18"/>
    <x v="32"/>
    <m/>
    <m/>
    <m/>
    <s v=""/>
    <x v="12"/>
    <x v="2"/>
    <m/>
    <m/>
    <m/>
    <m/>
    <m/>
    <m/>
    <m/>
    <m/>
    <m/>
    <m/>
    <m/>
    <m/>
    <m/>
    <m/>
    <x v="2"/>
    <m/>
  </r>
  <r>
    <x v="4"/>
    <x v="12"/>
    <x v="18"/>
    <x v="32"/>
    <m/>
    <m/>
    <m/>
    <s v=""/>
    <x v="12"/>
    <x v="2"/>
    <m/>
    <m/>
    <m/>
    <m/>
    <m/>
    <m/>
    <m/>
    <m/>
    <m/>
    <m/>
    <m/>
    <m/>
    <m/>
    <m/>
    <x v="2"/>
    <m/>
  </r>
  <r>
    <x v="4"/>
    <x v="12"/>
    <x v="18"/>
    <x v="32"/>
    <m/>
    <m/>
    <m/>
    <s v=""/>
    <x v="12"/>
    <x v="2"/>
    <m/>
    <m/>
    <m/>
    <m/>
    <m/>
    <m/>
    <m/>
    <m/>
    <m/>
    <m/>
    <m/>
    <m/>
    <m/>
    <m/>
    <x v="2"/>
    <m/>
  </r>
  <r>
    <x v="4"/>
    <x v="12"/>
    <x v="18"/>
    <x v="32"/>
    <m/>
    <m/>
    <m/>
    <s v=""/>
    <x v="12"/>
    <x v="2"/>
    <m/>
    <m/>
    <m/>
    <m/>
    <m/>
    <m/>
    <m/>
    <m/>
    <m/>
    <m/>
    <m/>
    <m/>
    <m/>
    <m/>
    <x v="2"/>
    <m/>
  </r>
  <r>
    <x v="4"/>
    <x v="12"/>
    <x v="18"/>
    <x v="32"/>
    <m/>
    <m/>
    <m/>
    <s v=""/>
    <x v="12"/>
    <x v="2"/>
    <m/>
    <m/>
    <m/>
    <m/>
    <m/>
    <m/>
    <m/>
    <m/>
    <m/>
    <m/>
    <m/>
    <m/>
    <m/>
    <m/>
    <x v="2"/>
    <m/>
  </r>
  <r>
    <x v="4"/>
    <x v="12"/>
    <x v="18"/>
    <x v="32"/>
    <m/>
    <m/>
    <m/>
    <s v=""/>
    <x v="12"/>
    <x v="2"/>
    <m/>
    <m/>
    <m/>
    <m/>
    <m/>
    <m/>
    <m/>
    <m/>
    <m/>
    <m/>
    <m/>
    <m/>
    <m/>
    <m/>
    <x v="2"/>
    <m/>
  </r>
  <r>
    <x v="4"/>
    <x v="12"/>
    <x v="18"/>
    <x v="32"/>
    <m/>
    <m/>
    <m/>
    <s v=""/>
    <x v="12"/>
    <x v="2"/>
    <m/>
    <m/>
    <m/>
    <m/>
    <m/>
    <m/>
    <m/>
    <m/>
    <m/>
    <m/>
    <m/>
    <m/>
    <m/>
    <m/>
    <x v="2"/>
    <m/>
  </r>
  <r>
    <x v="4"/>
    <x v="12"/>
    <x v="18"/>
    <x v="32"/>
    <m/>
    <m/>
    <m/>
    <s v=""/>
    <x v="12"/>
    <x v="2"/>
    <m/>
    <m/>
    <m/>
    <m/>
    <m/>
    <m/>
    <m/>
    <m/>
    <m/>
    <m/>
    <m/>
    <m/>
    <m/>
    <m/>
    <x v="2"/>
    <m/>
  </r>
  <r>
    <x v="4"/>
    <x v="12"/>
    <x v="18"/>
    <x v="32"/>
    <m/>
    <m/>
    <m/>
    <s v=""/>
    <x v="12"/>
    <x v="2"/>
    <m/>
    <m/>
    <m/>
    <m/>
    <m/>
    <m/>
    <m/>
    <m/>
    <m/>
    <m/>
    <m/>
    <m/>
    <m/>
    <m/>
    <x v="2"/>
    <m/>
  </r>
  <r>
    <x v="4"/>
    <x v="12"/>
    <x v="18"/>
    <x v="32"/>
    <m/>
    <m/>
    <m/>
    <s v=""/>
    <x v="12"/>
    <x v="2"/>
    <m/>
    <m/>
    <m/>
    <m/>
    <m/>
    <m/>
    <m/>
    <m/>
    <m/>
    <m/>
    <m/>
    <m/>
    <m/>
    <m/>
    <x v="2"/>
    <m/>
  </r>
  <r>
    <x v="4"/>
    <x v="12"/>
    <x v="18"/>
    <x v="32"/>
    <m/>
    <m/>
    <m/>
    <s v=""/>
    <x v="12"/>
    <x v="2"/>
    <m/>
    <m/>
    <m/>
    <m/>
    <m/>
    <m/>
    <m/>
    <m/>
    <m/>
    <m/>
    <m/>
    <m/>
    <m/>
    <m/>
    <x v="2"/>
    <m/>
  </r>
  <r>
    <x v="4"/>
    <x v="12"/>
    <x v="18"/>
    <x v="32"/>
    <m/>
    <m/>
    <m/>
    <s v=""/>
    <x v="12"/>
    <x v="2"/>
    <m/>
    <m/>
    <m/>
    <m/>
    <m/>
    <m/>
    <m/>
    <m/>
    <m/>
    <m/>
    <m/>
    <m/>
    <m/>
    <m/>
    <x v="2"/>
    <m/>
  </r>
  <r>
    <x v="4"/>
    <x v="12"/>
    <x v="18"/>
    <x v="32"/>
    <m/>
    <m/>
    <m/>
    <s v=""/>
    <x v="12"/>
    <x v="2"/>
    <m/>
    <m/>
    <m/>
    <m/>
    <m/>
    <m/>
    <m/>
    <m/>
    <m/>
    <m/>
    <m/>
    <m/>
    <m/>
    <m/>
    <x v="2"/>
    <m/>
  </r>
  <r>
    <x v="4"/>
    <x v="12"/>
    <x v="18"/>
    <x v="32"/>
    <m/>
    <m/>
    <m/>
    <s v=""/>
    <x v="12"/>
    <x v="2"/>
    <m/>
    <m/>
    <m/>
    <m/>
    <m/>
    <m/>
    <m/>
    <m/>
    <m/>
    <m/>
    <m/>
    <m/>
    <m/>
    <m/>
    <x v="2"/>
    <m/>
  </r>
  <r>
    <x v="4"/>
    <x v="12"/>
    <x v="18"/>
    <x v="32"/>
    <m/>
    <m/>
    <m/>
    <s v=""/>
    <x v="12"/>
    <x v="2"/>
    <m/>
    <m/>
    <m/>
    <m/>
    <m/>
    <m/>
    <m/>
    <m/>
    <m/>
    <m/>
    <m/>
    <m/>
    <m/>
    <m/>
    <x v="2"/>
    <m/>
  </r>
  <r>
    <x v="4"/>
    <x v="12"/>
    <x v="18"/>
    <x v="32"/>
    <m/>
    <m/>
    <m/>
    <s v=""/>
    <x v="12"/>
    <x v="2"/>
    <m/>
    <m/>
    <m/>
    <m/>
    <m/>
    <m/>
    <m/>
    <m/>
    <m/>
    <m/>
    <m/>
    <m/>
    <m/>
    <m/>
    <x v="2"/>
    <m/>
  </r>
  <r>
    <x v="4"/>
    <x v="12"/>
    <x v="18"/>
    <x v="32"/>
    <m/>
    <m/>
    <m/>
    <s v=""/>
    <x v="12"/>
    <x v="2"/>
    <m/>
    <m/>
    <m/>
    <m/>
    <m/>
    <m/>
    <m/>
    <m/>
    <m/>
    <m/>
    <m/>
    <m/>
    <m/>
    <m/>
    <x v="2"/>
    <m/>
  </r>
  <r>
    <x v="4"/>
    <x v="12"/>
    <x v="18"/>
    <x v="32"/>
    <m/>
    <m/>
    <m/>
    <s v=""/>
    <x v="12"/>
    <x v="2"/>
    <m/>
    <m/>
    <m/>
    <m/>
    <m/>
    <m/>
    <m/>
    <m/>
    <m/>
    <m/>
    <m/>
    <m/>
    <m/>
    <m/>
    <x v="2"/>
    <m/>
  </r>
  <r>
    <x v="4"/>
    <x v="12"/>
    <x v="18"/>
    <x v="32"/>
    <m/>
    <m/>
    <m/>
    <s v=""/>
    <x v="12"/>
    <x v="2"/>
    <m/>
    <m/>
    <m/>
    <m/>
    <m/>
    <m/>
    <m/>
    <m/>
    <m/>
    <m/>
    <m/>
    <m/>
    <m/>
    <m/>
    <x v="2"/>
    <m/>
  </r>
  <r>
    <x v="4"/>
    <x v="12"/>
    <x v="18"/>
    <x v="32"/>
    <m/>
    <m/>
    <m/>
    <s v=""/>
    <x v="12"/>
    <x v="2"/>
    <m/>
    <m/>
    <m/>
    <m/>
    <m/>
    <m/>
    <m/>
    <m/>
    <m/>
    <m/>
    <m/>
    <m/>
    <m/>
    <m/>
    <x v="2"/>
    <m/>
  </r>
  <r>
    <x v="4"/>
    <x v="12"/>
    <x v="18"/>
    <x v="32"/>
    <m/>
    <m/>
    <m/>
    <s v=""/>
    <x v="12"/>
    <x v="2"/>
    <m/>
    <m/>
    <m/>
    <m/>
    <m/>
    <m/>
    <m/>
    <m/>
    <m/>
    <m/>
    <m/>
    <m/>
    <m/>
    <m/>
    <x v="2"/>
    <m/>
  </r>
  <r>
    <x v="4"/>
    <x v="12"/>
    <x v="18"/>
    <x v="32"/>
    <m/>
    <m/>
    <m/>
    <s v=""/>
    <x v="12"/>
    <x v="2"/>
    <m/>
    <m/>
    <m/>
    <m/>
    <m/>
    <m/>
    <m/>
    <m/>
    <m/>
    <m/>
    <m/>
    <m/>
    <m/>
    <m/>
    <x v="2"/>
    <m/>
  </r>
  <r>
    <x v="4"/>
    <x v="12"/>
    <x v="18"/>
    <x v="32"/>
    <m/>
    <m/>
    <m/>
    <s v=""/>
    <x v="12"/>
    <x v="2"/>
    <m/>
    <m/>
    <m/>
    <m/>
    <m/>
    <m/>
    <m/>
    <m/>
    <m/>
    <m/>
    <m/>
    <m/>
    <m/>
    <m/>
    <x v="2"/>
    <m/>
  </r>
  <r>
    <x v="4"/>
    <x v="12"/>
    <x v="18"/>
    <x v="32"/>
    <m/>
    <m/>
    <m/>
    <s v=""/>
    <x v="12"/>
    <x v="2"/>
    <m/>
    <m/>
    <m/>
    <m/>
    <m/>
    <m/>
    <m/>
    <m/>
    <m/>
    <m/>
    <m/>
    <m/>
    <m/>
    <m/>
    <x v="2"/>
    <m/>
  </r>
  <r>
    <x v="4"/>
    <x v="12"/>
    <x v="18"/>
    <x v="32"/>
    <m/>
    <m/>
    <m/>
    <s v=""/>
    <x v="12"/>
    <x v="2"/>
    <m/>
    <m/>
    <m/>
    <m/>
    <m/>
    <m/>
    <m/>
    <m/>
    <m/>
    <m/>
    <m/>
    <m/>
    <m/>
    <m/>
    <x v="2"/>
    <m/>
  </r>
  <r>
    <x v="4"/>
    <x v="12"/>
    <x v="18"/>
    <x v="32"/>
    <m/>
    <m/>
    <m/>
    <s v=""/>
    <x v="12"/>
    <x v="2"/>
    <m/>
    <m/>
    <m/>
    <m/>
    <m/>
    <m/>
    <m/>
    <m/>
    <m/>
    <m/>
    <m/>
    <m/>
    <m/>
    <m/>
    <x v="2"/>
    <m/>
  </r>
  <r>
    <x v="4"/>
    <x v="12"/>
    <x v="18"/>
    <x v="32"/>
    <m/>
    <m/>
    <m/>
    <s v=""/>
    <x v="12"/>
    <x v="2"/>
    <m/>
    <m/>
    <m/>
    <m/>
    <m/>
    <m/>
    <m/>
    <m/>
    <m/>
    <m/>
    <m/>
    <m/>
    <m/>
    <m/>
    <x v="2"/>
    <m/>
  </r>
  <r>
    <x v="4"/>
    <x v="12"/>
    <x v="18"/>
    <x v="32"/>
    <m/>
    <m/>
    <m/>
    <s v=""/>
    <x v="12"/>
    <x v="2"/>
    <m/>
    <m/>
    <m/>
    <m/>
    <m/>
    <m/>
    <m/>
    <m/>
    <m/>
    <m/>
    <m/>
    <m/>
    <m/>
    <m/>
    <x v="2"/>
    <m/>
  </r>
  <r>
    <x v="4"/>
    <x v="12"/>
    <x v="18"/>
    <x v="32"/>
    <m/>
    <m/>
    <m/>
    <s v=""/>
    <x v="12"/>
    <x v="2"/>
    <m/>
    <m/>
    <m/>
    <m/>
    <m/>
    <m/>
    <m/>
    <m/>
    <m/>
    <m/>
    <m/>
    <m/>
    <m/>
    <m/>
    <x v="2"/>
    <m/>
  </r>
  <r>
    <x v="4"/>
    <x v="12"/>
    <x v="18"/>
    <x v="32"/>
    <m/>
    <m/>
    <m/>
    <s v=""/>
    <x v="12"/>
    <x v="2"/>
    <m/>
    <m/>
    <m/>
    <m/>
    <m/>
    <m/>
    <m/>
    <m/>
    <m/>
    <m/>
    <m/>
    <m/>
    <m/>
    <m/>
    <x v="2"/>
    <m/>
  </r>
  <r>
    <x v="4"/>
    <x v="12"/>
    <x v="18"/>
    <x v="32"/>
    <m/>
    <m/>
    <m/>
    <s v=""/>
    <x v="12"/>
    <x v="2"/>
    <m/>
    <m/>
    <m/>
    <m/>
    <m/>
    <m/>
    <m/>
    <m/>
    <m/>
    <m/>
    <m/>
    <m/>
    <m/>
    <m/>
    <x v="2"/>
    <m/>
  </r>
  <r>
    <x v="4"/>
    <x v="12"/>
    <x v="18"/>
    <x v="32"/>
    <m/>
    <m/>
    <m/>
    <s v=""/>
    <x v="12"/>
    <x v="2"/>
    <m/>
    <m/>
    <m/>
    <m/>
    <m/>
    <m/>
    <m/>
    <m/>
    <m/>
    <m/>
    <m/>
    <m/>
    <m/>
    <m/>
    <x v="2"/>
    <m/>
  </r>
  <r>
    <x v="4"/>
    <x v="12"/>
    <x v="18"/>
    <x v="32"/>
    <m/>
    <m/>
    <m/>
    <s v=""/>
    <x v="12"/>
    <x v="2"/>
    <m/>
    <m/>
    <m/>
    <m/>
    <m/>
    <m/>
    <m/>
    <m/>
    <m/>
    <m/>
    <m/>
    <m/>
    <m/>
    <m/>
    <x v="2"/>
    <m/>
  </r>
  <r>
    <x v="4"/>
    <x v="12"/>
    <x v="18"/>
    <x v="32"/>
    <m/>
    <m/>
    <m/>
    <s v=""/>
    <x v="12"/>
    <x v="2"/>
    <m/>
    <m/>
    <m/>
    <m/>
    <m/>
    <m/>
    <m/>
    <m/>
    <m/>
    <m/>
    <m/>
    <m/>
    <m/>
    <m/>
    <x v="2"/>
    <m/>
  </r>
  <r>
    <x v="4"/>
    <x v="12"/>
    <x v="18"/>
    <x v="32"/>
    <m/>
    <m/>
    <m/>
    <s v=""/>
    <x v="12"/>
    <x v="2"/>
    <m/>
    <m/>
    <m/>
    <m/>
    <m/>
    <m/>
    <m/>
    <m/>
    <m/>
    <m/>
    <m/>
    <m/>
    <m/>
    <m/>
    <x v="2"/>
    <m/>
  </r>
  <r>
    <x v="4"/>
    <x v="12"/>
    <x v="18"/>
    <x v="32"/>
    <m/>
    <m/>
    <m/>
    <s v=""/>
    <x v="12"/>
    <x v="2"/>
    <m/>
    <m/>
    <m/>
    <m/>
    <m/>
    <m/>
    <m/>
    <m/>
    <m/>
    <m/>
    <m/>
    <m/>
    <m/>
    <m/>
    <x v="2"/>
    <m/>
  </r>
  <r>
    <x v="4"/>
    <x v="12"/>
    <x v="18"/>
    <x v="32"/>
    <m/>
    <m/>
    <m/>
    <s v=""/>
    <x v="12"/>
    <x v="2"/>
    <m/>
    <m/>
    <m/>
    <m/>
    <m/>
    <m/>
    <m/>
    <m/>
    <m/>
    <m/>
    <m/>
    <m/>
    <m/>
    <m/>
    <x v="2"/>
    <m/>
  </r>
  <r>
    <x v="4"/>
    <x v="12"/>
    <x v="18"/>
    <x v="32"/>
    <m/>
    <m/>
    <m/>
    <s v=""/>
    <x v="12"/>
    <x v="2"/>
    <m/>
    <m/>
    <m/>
    <m/>
    <m/>
    <m/>
    <m/>
    <m/>
    <m/>
    <m/>
    <m/>
    <m/>
    <m/>
    <m/>
    <x v="2"/>
    <m/>
  </r>
  <r>
    <x v="4"/>
    <x v="12"/>
    <x v="18"/>
    <x v="32"/>
    <m/>
    <m/>
    <m/>
    <s v=""/>
    <x v="12"/>
    <x v="2"/>
    <m/>
    <m/>
    <m/>
    <m/>
    <m/>
    <m/>
    <m/>
    <m/>
    <m/>
    <m/>
    <m/>
    <m/>
    <m/>
    <m/>
    <x v="2"/>
    <m/>
  </r>
  <r>
    <x v="4"/>
    <x v="12"/>
    <x v="18"/>
    <x v="32"/>
    <m/>
    <m/>
    <m/>
    <s v=""/>
    <x v="12"/>
    <x v="2"/>
    <m/>
    <m/>
    <m/>
    <m/>
    <m/>
    <m/>
    <m/>
    <m/>
    <m/>
    <m/>
    <m/>
    <m/>
    <m/>
    <m/>
    <x v="2"/>
    <m/>
  </r>
  <r>
    <x v="4"/>
    <x v="12"/>
    <x v="18"/>
    <x v="32"/>
    <m/>
    <m/>
    <m/>
    <s v=""/>
    <x v="12"/>
    <x v="2"/>
    <m/>
    <m/>
    <m/>
    <m/>
    <m/>
    <m/>
    <m/>
    <m/>
    <m/>
    <m/>
    <m/>
    <m/>
    <m/>
    <m/>
    <x v="2"/>
    <m/>
  </r>
  <r>
    <x v="4"/>
    <x v="12"/>
    <x v="18"/>
    <x v="32"/>
    <m/>
    <m/>
    <m/>
    <s v=""/>
    <x v="12"/>
    <x v="2"/>
    <m/>
    <m/>
    <m/>
    <m/>
    <m/>
    <m/>
    <m/>
    <m/>
    <m/>
    <m/>
    <m/>
    <m/>
    <m/>
    <m/>
    <x v="2"/>
    <m/>
  </r>
  <r>
    <x v="4"/>
    <x v="12"/>
    <x v="18"/>
    <x v="32"/>
    <m/>
    <m/>
    <m/>
    <s v=""/>
    <x v="12"/>
    <x v="2"/>
    <m/>
    <m/>
    <m/>
    <m/>
    <m/>
    <m/>
    <m/>
    <m/>
    <m/>
    <m/>
    <m/>
    <m/>
    <m/>
    <m/>
    <x v="2"/>
    <m/>
  </r>
  <r>
    <x v="4"/>
    <x v="12"/>
    <x v="18"/>
    <x v="32"/>
    <m/>
    <m/>
    <m/>
    <s v=""/>
    <x v="12"/>
    <x v="2"/>
    <m/>
    <m/>
    <m/>
    <m/>
    <m/>
    <m/>
    <m/>
    <m/>
    <m/>
    <m/>
    <m/>
    <m/>
    <m/>
    <m/>
    <x v="2"/>
    <m/>
  </r>
  <r>
    <x v="4"/>
    <x v="12"/>
    <x v="18"/>
    <x v="32"/>
    <m/>
    <m/>
    <m/>
    <s v=""/>
    <x v="12"/>
    <x v="2"/>
    <m/>
    <m/>
    <m/>
    <m/>
    <m/>
    <m/>
    <m/>
    <m/>
    <m/>
    <m/>
    <m/>
    <m/>
    <m/>
    <m/>
    <x v="2"/>
    <m/>
  </r>
  <r>
    <x v="4"/>
    <x v="12"/>
    <x v="18"/>
    <x v="32"/>
    <m/>
    <m/>
    <m/>
    <s v=""/>
    <x v="12"/>
    <x v="2"/>
    <m/>
    <m/>
    <m/>
    <m/>
    <m/>
    <m/>
    <m/>
    <m/>
    <m/>
    <m/>
    <m/>
    <m/>
    <m/>
    <m/>
    <x v="2"/>
    <m/>
  </r>
  <r>
    <x v="4"/>
    <x v="12"/>
    <x v="18"/>
    <x v="32"/>
    <m/>
    <m/>
    <m/>
    <s v=""/>
    <x v="12"/>
    <x v="2"/>
    <m/>
    <m/>
    <m/>
    <m/>
    <m/>
    <m/>
    <m/>
    <m/>
    <m/>
    <m/>
    <m/>
    <m/>
    <m/>
    <m/>
    <x v="2"/>
    <m/>
  </r>
  <r>
    <x v="4"/>
    <x v="12"/>
    <x v="18"/>
    <x v="32"/>
    <m/>
    <m/>
    <m/>
    <s v=""/>
    <x v="12"/>
    <x v="2"/>
    <m/>
    <m/>
    <m/>
    <m/>
    <m/>
    <m/>
    <m/>
    <m/>
    <m/>
    <m/>
    <m/>
    <m/>
    <m/>
    <m/>
    <x v="2"/>
    <m/>
  </r>
  <r>
    <x v="4"/>
    <x v="12"/>
    <x v="18"/>
    <x v="32"/>
    <m/>
    <m/>
    <m/>
    <s v=""/>
    <x v="12"/>
    <x v="2"/>
    <m/>
    <m/>
    <m/>
    <m/>
    <m/>
    <m/>
    <m/>
    <m/>
    <m/>
    <m/>
    <m/>
    <m/>
    <m/>
    <m/>
    <x v="2"/>
    <m/>
  </r>
  <r>
    <x v="4"/>
    <x v="12"/>
    <x v="18"/>
    <x v="32"/>
    <m/>
    <m/>
    <m/>
    <s v=""/>
    <x v="12"/>
    <x v="2"/>
    <m/>
    <m/>
    <m/>
    <m/>
    <m/>
    <m/>
    <m/>
    <m/>
    <m/>
    <m/>
    <m/>
    <m/>
    <m/>
    <m/>
    <x v="2"/>
    <m/>
  </r>
  <r>
    <x v="4"/>
    <x v="12"/>
    <x v="18"/>
    <x v="32"/>
    <m/>
    <m/>
    <m/>
    <s v=""/>
    <x v="12"/>
    <x v="2"/>
    <m/>
    <m/>
    <m/>
    <m/>
    <m/>
    <m/>
    <m/>
    <m/>
    <m/>
    <m/>
    <m/>
    <m/>
    <m/>
    <m/>
    <x v="2"/>
    <m/>
  </r>
  <r>
    <x v="4"/>
    <x v="12"/>
    <x v="18"/>
    <x v="32"/>
    <m/>
    <m/>
    <m/>
    <s v=""/>
    <x v="12"/>
    <x v="2"/>
    <m/>
    <m/>
    <m/>
    <m/>
    <m/>
    <m/>
    <m/>
    <m/>
    <m/>
    <m/>
    <m/>
    <m/>
    <m/>
    <m/>
    <x v="2"/>
    <m/>
  </r>
  <r>
    <x v="4"/>
    <x v="12"/>
    <x v="18"/>
    <x v="32"/>
    <m/>
    <m/>
    <m/>
    <s v=""/>
    <x v="12"/>
    <x v="2"/>
    <m/>
    <m/>
    <m/>
    <m/>
    <m/>
    <m/>
    <m/>
    <m/>
    <m/>
    <m/>
    <m/>
    <m/>
    <m/>
    <m/>
    <x v="2"/>
    <m/>
  </r>
  <r>
    <x v="4"/>
    <x v="12"/>
    <x v="18"/>
    <x v="32"/>
    <m/>
    <m/>
    <m/>
    <s v=""/>
    <x v="12"/>
    <x v="2"/>
    <m/>
    <m/>
    <m/>
    <m/>
    <m/>
    <m/>
    <m/>
    <m/>
    <m/>
    <m/>
    <m/>
    <m/>
    <m/>
    <m/>
    <x v="2"/>
    <m/>
  </r>
  <r>
    <x v="4"/>
    <x v="12"/>
    <x v="18"/>
    <x v="32"/>
    <m/>
    <m/>
    <m/>
    <s v=""/>
    <x v="12"/>
    <x v="2"/>
    <m/>
    <m/>
    <m/>
    <m/>
    <m/>
    <m/>
    <m/>
    <m/>
    <m/>
    <m/>
    <m/>
    <m/>
    <m/>
    <m/>
    <x v="2"/>
    <m/>
  </r>
  <r>
    <x v="4"/>
    <x v="12"/>
    <x v="18"/>
    <x v="32"/>
    <m/>
    <m/>
    <m/>
    <s v=""/>
    <x v="12"/>
    <x v="2"/>
    <m/>
    <m/>
    <m/>
    <m/>
    <m/>
    <m/>
    <m/>
    <m/>
    <m/>
    <m/>
    <m/>
    <m/>
    <m/>
    <m/>
    <x v="2"/>
    <m/>
  </r>
  <r>
    <x v="4"/>
    <x v="12"/>
    <x v="18"/>
    <x v="32"/>
    <m/>
    <m/>
    <m/>
    <s v=""/>
    <x v="12"/>
    <x v="2"/>
    <m/>
    <m/>
    <m/>
    <m/>
    <m/>
    <m/>
    <m/>
    <m/>
    <m/>
    <m/>
    <m/>
    <m/>
    <m/>
    <m/>
    <x v="2"/>
    <m/>
  </r>
  <r>
    <x v="4"/>
    <x v="12"/>
    <x v="18"/>
    <x v="32"/>
    <m/>
    <m/>
    <m/>
    <s v=""/>
    <x v="12"/>
    <x v="2"/>
    <m/>
    <m/>
    <m/>
    <m/>
    <m/>
    <m/>
    <m/>
    <m/>
    <m/>
    <m/>
    <m/>
    <m/>
    <m/>
    <m/>
    <x v="2"/>
    <m/>
  </r>
  <r>
    <x v="4"/>
    <x v="12"/>
    <x v="18"/>
    <x v="32"/>
    <m/>
    <m/>
    <m/>
    <s v=""/>
    <x v="12"/>
    <x v="2"/>
    <m/>
    <m/>
    <m/>
    <m/>
    <m/>
    <m/>
    <m/>
    <m/>
    <m/>
    <m/>
    <m/>
    <m/>
    <m/>
    <m/>
    <x v="2"/>
    <m/>
  </r>
  <r>
    <x v="4"/>
    <x v="12"/>
    <x v="18"/>
    <x v="32"/>
    <m/>
    <m/>
    <m/>
    <s v=""/>
    <x v="12"/>
    <x v="2"/>
    <m/>
    <m/>
    <m/>
    <m/>
    <m/>
    <m/>
    <m/>
    <m/>
    <m/>
    <m/>
    <m/>
    <m/>
    <m/>
    <m/>
    <x v="2"/>
    <m/>
  </r>
  <r>
    <x v="4"/>
    <x v="12"/>
    <x v="18"/>
    <x v="32"/>
    <m/>
    <m/>
    <m/>
    <s v=""/>
    <x v="12"/>
    <x v="2"/>
    <m/>
    <m/>
    <m/>
    <m/>
    <m/>
    <m/>
    <m/>
    <m/>
    <m/>
    <m/>
    <m/>
    <m/>
    <m/>
    <m/>
    <x v="2"/>
    <m/>
  </r>
  <r>
    <x v="4"/>
    <x v="12"/>
    <x v="18"/>
    <x v="32"/>
    <m/>
    <m/>
    <m/>
    <s v=""/>
    <x v="12"/>
    <x v="2"/>
    <m/>
    <m/>
    <m/>
    <m/>
    <m/>
    <m/>
    <m/>
    <m/>
    <m/>
    <m/>
    <m/>
    <m/>
    <m/>
    <m/>
    <x v="2"/>
    <m/>
  </r>
  <r>
    <x v="4"/>
    <x v="12"/>
    <x v="18"/>
    <x v="32"/>
    <m/>
    <m/>
    <m/>
    <s v=""/>
    <x v="12"/>
    <x v="2"/>
    <m/>
    <m/>
    <m/>
    <m/>
    <m/>
    <m/>
    <m/>
    <m/>
    <m/>
    <m/>
    <m/>
    <m/>
    <m/>
    <m/>
    <x v="2"/>
    <m/>
  </r>
  <r>
    <x v="4"/>
    <x v="12"/>
    <x v="18"/>
    <x v="32"/>
    <m/>
    <m/>
    <m/>
    <s v=""/>
    <x v="12"/>
    <x v="2"/>
    <m/>
    <m/>
    <m/>
    <m/>
    <m/>
    <m/>
    <m/>
    <m/>
    <m/>
    <m/>
    <m/>
    <m/>
    <m/>
    <m/>
    <x v="2"/>
    <m/>
  </r>
  <r>
    <x v="4"/>
    <x v="12"/>
    <x v="18"/>
    <x v="32"/>
    <m/>
    <m/>
    <m/>
    <s v=""/>
    <x v="12"/>
    <x v="2"/>
    <m/>
    <m/>
    <m/>
    <m/>
    <m/>
    <m/>
    <m/>
    <m/>
    <m/>
    <m/>
    <m/>
    <m/>
    <m/>
    <m/>
    <x v="2"/>
    <m/>
  </r>
  <r>
    <x v="4"/>
    <x v="12"/>
    <x v="18"/>
    <x v="32"/>
    <m/>
    <m/>
    <m/>
    <s v=""/>
    <x v="12"/>
    <x v="2"/>
    <m/>
    <m/>
    <m/>
    <m/>
    <m/>
    <m/>
    <m/>
    <m/>
    <m/>
    <m/>
    <m/>
    <m/>
    <m/>
    <m/>
    <x v="2"/>
    <m/>
  </r>
  <r>
    <x v="4"/>
    <x v="12"/>
    <x v="18"/>
    <x v="32"/>
    <m/>
    <m/>
    <m/>
    <s v=""/>
    <x v="12"/>
    <x v="2"/>
    <m/>
    <m/>
    <m/>
    <m/>
    <m/>
    <m/>
    <m/>
    <m/>
    <m/>
    <m/>
    <m/>
    <m/>
    <m/>
    <m/>
    <x v="2"/>
    <m/>
  </r>
  <r>
    <x v="4"/>
    <x v="12"/>
    <x v="18"/>
    <x v="32"/>
    <m/>
    <m/>
    <m/>
    <s v=""/>
    <x v="12"/>
    <x v="2"/>
    <m/>
    <m/>
    <m/>
    <m/>
    <m/>
    <m/>
    <m/>
    <m/>
    <m/>
    <m/>
    <m/>
    <m/>
    <m/>
    <m/>
    <x v="2"/>
    <m/>
  </r>
  <r>
    <x v="4"/>
    <x v="12"/>
    <x v="18"/>
    <x v="32"/>
    <m/>
    <m/>
    <m/>
    <s v=""/>
    <x v="12"/>
    <x v="2"/>
    <m/>
    <m/>
    <m/>
    <m/>
    <m/>
    <m/>
    <m/>
    <m/>
    <m/>
    <m/>
    <m/>
    <m/>
    <m/>
    <m/>
    <x v="2"/>
    <m/>
  </r>
  <r>
    <x v="4"/>
    <x v="12"/>
    <x v="18"/>
    <x v="32"/>
    <m/>
    <m/>
    <m/>
    <s v=""/>
    <x v="12"/>
    <x v="2"/>
    <m/>
    <m/>
    <m/>
    <m/>
    <m/>
    <m/>
    <m/>
    <m/>
    <m/>
    <m/>
    <m/>
    <m/>
    <m/>
    <m/>
    <x v="2"/>
    <m/>
  </r>
  <r>
    <x v="4"/>
    <x v="12"/>
    <x v="18"/>
    <x v="32"/>
    <m/>
    <m/>
    <m/>
    <s v=""/>
    <x v="12"/>
    <x v="2"/>
    <m/>
    <m/>
    <m/>
    <m/>
    <m/>
    <m/>
    <m/>
    <m/>
    <m/>
    <m/>
    <m/>
    <m/>
    <m/>
    <m/>
    <x v="2"/>
    <m/>
  </r>
  <r>
    <x v="4"/>
    <x v="12"/>
    <x v="18"/>
    <x v="32"/>
    <m/>
    <m/>
    <m/>
    <s v=""/>
    <x v="12"/>
    <x v="2"/>
    <m/>
    <m/>
    <m/>
    <m/>
    <m/>
    <m/>
    <m/>
    <m/>
    <m/>
    <m/>
    <m/>
    <m/>
    <m/>
    <m/>
    <x v="2"/>
    <m/>
  </r>
  <r>
    <x v="4"/>
    <x v="12"/>
    <x v="18"/>
    <x v="32"/>
    <m/>
    <m/>
    <m/>
    <s v=""/>
    <x v="12"/>
    <x v="2"/>
    <m/>
    <m/>
    <m/>
    <m/>
    <m/>
    <m/>
    <m/>
    <m/>
    <m/>
    <m/>
    <m/>
    <m/>
    <m/>
    <m/>
    <x v="2"/>
    <m/>
  </r>
  <r>
    <x v="4"/>
    <x v="12"/>
    <x v="18"/>
    <x v="32"/>
    <m/>
    <m/>
    <m/>
    <s v=""/>
    <x v="12"/>
    <x v="2"/>
    <m/>
    <m/>
    <m/>
    <m/>
    <m/>
    <m/>
    <m/>
    <m/>
    <m/>
    <m/>
    <m/>
    <m/>
    <m/>
    <m/>
    <x v="2"/>
    <m/>
  </r>
  <r>
    <x v="4"/>
    <x v="12"/>
    <x v="18"/>
    <x v="32"/>
    <m/>
    <m/>
    <m/>
    <s v=""/>
    <x v="12"/>
    <x v="2"/>
    <m/>
    <m/>
    <m/>
    <m/>
    <m/>
    <m/>
    <m/>
    <m/>
    <m/>
    <m/>
    <m/>
    <m/>
    <m/>
    <m/>
    <x v="2"/>
    <m/>
  </r>
  <r>
    <x v="4"/>
    <x v="12"/>
    <x v="18"/>
    <x v="32"/>
    <m/>
    <m/>
    <m/>
    <s v=""/>
    <x v="12"/>
    <x v="2"/>
    <m/>
    <m/>
    <m/>
    <m/>
    <m/>
    <m/>
    <m/>
    <m/>
    <m/>
    <m/>
    <m/>
    <m/>
    <m/>
    <m/>
    <x v="2"/>
    <m/>
  </r>
  <r>
    <x v="4"/>
    <x v="12"/>
    <x v="18"/>
    <x v="32"/>
    <m/>
    <m/>
    <m/>
    <s v=""/>
    <x v="12"/>
    <x v="2"/>
    <m/>
    <m/>
    <m/>
    <m/>
    <m/>
    <m/>
    <m/>
    <m/>
    <m/>
    <m/>
    <m/>
    <m/>
    <m/>
    <m/>
    <x v="2"/>
    <m/>
  </r>
  <r>
    <x v="4"/>
    <x v="12"/>
    <x v="18"/>
    <x v="32"/>
    <m/>
    <m/>
    <m/>
    <s v=""/>
    <x v="12"/>
    <x v="2"/>
    <m/>
    <m/>
    <m/>
    <m/>
    <m/>
    <m/>
    <m/>
    <m/>
    <m/>
    <m/>
    <m/>
    <m/>
    <m/>
    <m/>
    <x v="2"/>
    <m/>
  </r>
  <r>
    <x v="4"/>
    <x v="12"/>
    <x v="18"/>
    <x v="32"/>
    <m/>
    <m/>
    <m/>
    <s v=""/>
    <x v="12"/>
    <x v="2"/>
    <m/>
    <m/>
    <m/>
    <m/>
    <m/>
    <m/>
    <m/>
    <m/>
    <m/>
    <m/>
    <m/>
    <m/>
    <m/>
    <m/>
    <x v="2"/>
    <m/>
  </r>
  <r>
    <x v="4"/>
    <x v="12"/>
    <x v="18"/>
    <x v="32"/>
    <m/>
    <m/>
    <m/>
    <s v=""/>
    <x v="12"/>
    <x v="2"/>
    <m/>
    <m/>
    <m/>
    <m/>
    <m/>
    <m/>
    <m/>
    <m/>
    <m/>
    <m/>
    <m/>
    <m/>
    <m/>
    <m/>
    <x v="2"/>
    <m/>
  </r>
  <r>
    <x v="4"/>
    <x v="12"/>
    <x v="18"/>
    <x v="32"/>
    <m/>
    <m/>
    <m/>
    <s v=""/>
    <x v="12"/>
    <x v="2"/>
    <m/>
    <m/>
    <m/>
    <m/>
    <m/>
    <m/>
    <m/>
    <m/>
    <m/>
    <m/>
    <m/>
    <m/>
    <m/>
    <m/>
    <x v="2"/>
    <m/>
  </r>
  <r>
    <x v="4"/>
    <x v="12"/>
    <x v="18"/>
    <x v="32"/>
    <m/>
    <m/>
    <m/>
    <s v=""/>
    <x v="12"/>
    <x v="2"/>
    <m/>
    <m/>
    <m/>
    <m/>
    <m/>
    <m/>
    <m/>
    <m/>
    <m/>
    <m/>
    <m/>
    <m/>
    <m/>
    <m/>
    <x v="2"/>
    <m/>
  </r>
  <r>
    <x v="4"/>
    <x v="12"/>
    <x v="18"/>
    <x v="32"/>
    <m/>
    <m/>
    <m/>
    <s v=""/>
    <x v="12"/>
    <x v="2"/>
    <m/>
    <m/>
    <m/>
    <m/>
    <m/>
    <m/>
    <m/>
    <m/>
    <m/>
    <m/>
    <m/>
    <m/>
    <m/>
    <m/>
    <x v="2"/>
    <m/>
  </r>
  <r>
    <x v="4"/>
    <x v="12"/>
    <x v="18"/>
    <x v="32"/>
    <m/>
    <m/>
    <m/>
    <s v=""/>
    <x v="12"/>
    <x v="2"/>
    <m/>
    <m/>
    <m/>
    <m/>
    <m/>
    <m/>
    <m/>
    <m/>
    <m/>
    <m/>
    <m/>
    <m/>
    <m/>
    <m/>
    <x v="2"/>
    <m/>
  </r>
  <r>
    <x v="4"/>
    <x v="12"/>
    <x v="18"/>
    <x v="32"/>
    <m/>
    <m/>
    <m/>
    <s v=""/>
    <x v="12"/>
    <x v="2"/>
    <m/>
    <m/>
    <m/>
    <m/>
    <m/>
    <m/>
    <m/>
    <m/>
    <m/>
    <m/>
    <m/>
    <m/>
    <m/>
    <m/>
    <x v="2"/>
    <m/>
  </r>
  <r>
    <x v="4"/>
    <x v="12"/>
    <x v="18"/>
    <x v="32"/>
    <m/>
    <m/>
    <m/>
    <s v=""/>
    <x v="12"/>
    <x v="2"/>
    <m/>
    <m/>
    <m/>
    <m/>
    <m/>
    <m/>
    <m/>
    <m/>
    <m/>
    <m/>
    <m/>
    <m/>
    <m/>
    <m/>
    <x v="2"/>
    <m/>
  </r>
  <r>
    <x v="4"/>
    <x v="12"/>
    <x v="18"/>
    <x v="32"/>
    <m/>
    <m/>
    <m/>
    <s v=""/>
    <x v="12"/>
    <x v="2"/>
    <m/>
    <m/>
    <m/>
    <m/>
    <m/>
    <m/>
    <m/>
    <m/>
    <m/>
    <m/>
    <m/>
    <m/>
    <m/>
    <m/>
    <x v="2"/>
    <m/>
  </r>
  <r>
    <x v="4"/>
    <x v="12"/>
    <x v="18"/>
    <x v="32"/>
    <m/>
    <m/>
    <m/>
    <s v=""/>
    <x v="12"/>
    <x v="2"/>
    <m/>
    <m/>
    <m/>
    <m/>
    <m/>
    <m/>
    <m/>
    <m/>
    <m/>
    <m/>
    <m/>
    <m/>
    <m/>
    <m/>
    <x v="2"/>
    <m/>
  </r>
  <r>
    <x v="4"/>
    <x v="12"/>
    <x v="18"/>
    <x v="32"/>
    <m/>
    <m/>
    <m/>
    <s v=""/>
    <x v="12"/>
    <x v="2"/>
    <m/>
    <m/>
    <m/>
    <m/>
    <m/>
    <m/>
    <m/>
    <m/>
    <m/>
    <m/>
    <m/>
    <m/>
    <m/>
    <m/>
    <x v="2"/>
    <m/>
  </r>
  <r>
    <x v="4"/>
    <x v="12"/>
    <x v="18"/>
    <x v="32"/>
    <m/>
    <m/>
    <m/>
    <s v=""/>
    <x v="12"/>
    <x v="2"/>
    <m/>
    <m/>
    <m/>
    <m/>
    <m/>
    <m/>
    <m/>
    <m/>
    <m/>
    <m/>
    <m/>
    <m/>
    <m/>
    <m/>
    <x v="2"/>
    <m/>
  </r>
  <r>
    <x v="4"/>
    <x v="12"/>
    <x v="18"/>
    <x v="32"/>
    <m/>
    <m/>
    <m/>
    <s v=""/>
    <x v="12"/>
    <x v="2"/>
    <m/>
    <m/>
    <m/>
    <m/>
    <m/>
    <m/>
    <m/>
    <m/>
    <m/>
    <m/>
    <m/>
    <m/>
    <m/>
    <m/>
    <x v="2"/>
    <m/>
  </r>
  <r>
    <x v="4"/>
    <x v="12"/>
    <x v="18"/>
    <x v="32"/>
    <m/>
    <m/>
    <m/>
    <s v=""/>
    <x v="12"/>
    <x v="2"/>
    <m/>
    <m/>
    <m/>
    <m/>
    <m/>
    <m/>
    <m/>
    <m/>
    <m/>
    <m/>
    <m/>
    <m/>
    <m/>
    <m/>
    <x v="2"/>
    <m/>
  </r>
  <r>
    <x v="4"/>
    <x v="12"/>
    <x v="18"/>
    <x v="32"/>
    <m/>
    <m/>
    <m/>
    <s v=""/>
    <x v="12"/>
    <x v="2"/>
    <m/>
    <m/>
    <m/>
    <m/>
    <m/>
    <m/>
    <m/>
    <m/>
    <m/>
    <m/>
    <m/>
    <m/>
    <m/>
    <m/>
    <x v="2"/>
    <m/>
  </r>
  <r>
    <x v="4"/>
    <x v="12"/>
    <x v="18"/>
    <x v="32"/>
    <m/>
    <m/>
    <m/>
    <s v=""/>
    <x v="12"/>
    <x v="2"/>
    <m/>
    <m/>
    <m/>
    <m/>
    <m/>
    <m/>
    <m/>
    <m/>
    <m/>
    <m/>
    <m/>
    <m/>
    <m/>
    <m/>
    <x v="2"/>
    <m/>
  </r>
  <r>
    <x v="4"/>
    <x v="12"/>
    <x v="18"/>
    <x v="32"/>
    <m/>
    <m/>
    <m/>
    <s v=""/>
    <x v="12"/>
    <x v="2"/>
    <m/>
    <m/>
    <m/>
    <m/>
    <m/>
    <m/>
    <m/>
    <m/>
    <m/>
    <m/>
    <m/>
    <m/>
    <m/>
    <m/>
    <x v="2"/>
    <m/>
  </r>
  <r>
    <x v="4"/>
    <x v="12"/>
    <x v="18"/>
    <x v="32"/>
    <m/>
    <m/>
    <m/>
    <s v=""/>
    <x v="12"/>
    <x v="2"/>
    <m/>
    <m/>
    <m/>
    <m/>
    <m/>
    <m/>
    <m/>
    <m/>
    <m/>
    <m/>
    <m/>
    <m/>
    <m/>
    <m/>
    <x v="2"/>
    <m/>
  </r>
  <r>
    <x v="4"/>
    <x v="12"/>
    <x v="18"/>
    <x v="32"/>
    <m/>
    <m/>
    <m/>
    <s v=""/>
    <x v="12"/>
    <x v="2"/>
    <m/>
    <m/>
    <m/>
    <m/>
    <m/>
    <m/>
    <m/>
    <m/>
    <m/>
    <m/>
    <m/>
    <m/>
    <m/>
    <m/>
    <x v="2"/>
    <m/>
  </r>
  <r>
    <x v="4"/>
    <x v="12"/>
    <x v="18"/>
    <x v="32"/>
    <m/>
    <m/>
    <m/>
    <s v=""/>
    <x v="12"/>
    <x v="2"/>
    <m/>
    <m/>
    <m/>
    <m/>
    <m/>
    <m/>
    <m/>
    <m/>
    <m/>
    <m/>
    <m/>
    <m/>
    <m/>
    <m/>
    <x v="2"/>
    <m/>
  </r>
  <r>
    <x v="4"/>
    <x v="12"/>
    <x v="18"/>
    <x v="32"/>
    <m/>
    <m/>
    <m/>
    <s v=""/>
    <x v="12"/>
    <x v="2"/>
    <m/>
    <m/>
    <m/>
    <m/>
    <m/>
    <m/>
    <m/>
    <m/>
    <m/>
    <m/>
    <m/>
    <m/>
    <m/>
    <m/>
    <x v="2"/>
    <m/>
  </r>
  <r>
    <x v="4"/>
    <x v="12"/>
    <x v="18"/>
    <x v="32"/>
    <m/>
    <m/>
    <m/>
    <s v=""/>
    <x v="12"/>
    <x v="2"/>
    <m/>
    <m/>
    <m/>
    <m/>
    <m/>
    <m/>
    <m/>
    <m/>
    <m/>
    <m/>
    <m/>
    <m/>
    <m/>
    <m/>
    <x v="2"/>
    <m/>
  </r>
  <r>
    <x v="4"/>
    <x v="12"/>
    <x v="18"/>
    <x v="32"/>
    <m/>
    <m/>
    <m/>
    <s v=""/>
    <x v="12"/>
    <x v="2"/>
    <m/>
    <m/>
    <m/>
    <m/>
    <m/>
    <m/>
    <m/>
    <m/>
    <m/>
    <m/>
    <m/>
    <m/>
    <m/>
    <m/>
    <x v="2"/>
    <m/>
  </r>
  <r>
    <x v="4"/>
    <x v="12"/>
    <x v="18"/>
    <x v="32"/>
    <m/>
    <m/>
    <m/>
    <s v=""/>
    <x v="12"/>
    <x v="2"/>
    <m/>
    <m/>
    <m/>
    <m/>
    <m/>
    <m/>
    <m/>
    <m/>
    <m/>
    <m/>
    <m/>
    <m/>
    <m/>
    <m/>
    <x v="2"/>
    <m/>
  </r>
  <r>
    <x v="4"/>
    <x v="12"/>
    <x v="18"/>
    <x v="32"/>
    <m/>
    <m/>
    <m/>
    <s v=""/>
    <x v="12"/>
    <x v="2"/>
    <m/>
    <m/>
    <m/>
    <m/>
    <m/>
    <m/>
    <m/>
    <m/>
    <m/>
    <m/>
    <m/>
    <m/>
    <m/>
    <m/>
    <x v="2"/>
    <m/>
  </r>
  <r>
    <x v="4"/>
    <x v="12"/>
    <x v="18"/>
    <x v="32"/>
    <m/>
    <m/>
    <m/>
    <s v=""/>
    <x v="12"/>
    <x v="2"/>
    <m/>
    <m/>
    <m/>
    <m/>
    <m/>
    <m/>
    <m/>
    <m/>
    <m/>
    <m/>
    <m/>
    <m/>
    <m/>
    <m/>
    <x v="2"/>
    <m/>
  </r>
  <r>
    <x v="4"/>
    <x v="12"/>
    <x v="18"/>
    <x v="32"/>
    <m/>
    <m/>
    <m/>
    <s v=""/>
    <x v="12"/>
    <x v="2"/>
    <m/>
    <m/>
    <m/>
    <m/>
    <m/>
    <m/>
    <m/>
    <m/>
    <m/>
    <m/>
    <m/>
    <m/>
    <m/>
    <m/>
    <x v="2"/>
    <m/>
  </r>
  <r>
    <x v="4"/>
    <x v="12"/>
    <x v="18"/>
    <x v="32"/>
    <m/>
    <m/>
    <m/>
    <s v=""/>
    <x v="12"/>
    <x v="2"/>
    <m/>
    <m/>
    <m/>
    <m/>
    <m/>
    <m/>
    <m/>
    <m/>
    <m/>
    <m/>
    <m/>
    <m/>
    <m/>
    <m/>
    <x v="2"/>
    <m/>
  </r>
  <r>
    <x v="4"/>
    <x v="12"/>
    <x v="18"/>
    <x v="32"/>
    <m/>
    <m/>
    <m/>
    <s v=""/>
    <x v="12"/>
    <x v="2"/>
    <m/>
    <m/>
    <m/>
    <m/>
    <m/>
    <m/>
    <m/>
    <m/>
    <m/>
    <m/>
    <m/>
    <m/>
    <m/>
    <m/>
    <x v="2"/>
    <m/>
  </r>
  <r>
    <x v="4"/>
    <x v="12"/>
    <x v="18"/>
    <x v="32"/>
    <m/>
    <m/>
    <m/>
    <s v=""/>
    <x v="12"/>
    <x v="2"/>
    <m/>
    <m/>
    <m/>
    <m/>
    <m/>
    <m/>
    <m/>
    <m/>
    <m/>
    <m/>
    <m/>
    <m/>
    <m/>
    <m/>
    <x v="2"/>
    <m/>
  </r>
  <r>
    <x v="4"/>
    <x v="12"/>
    <x v="18"/>
    <x v="32"/>
    <m/>
    <m/>
    <m/>
    <s v=""/>
    <x v="12"/>
    <x v="2"/>
    <m/>
    <m/>
    <m/>
    <m/>
    <m/>
    <m/>
    <m/>
    <m/>
    <m/>
    <m/>
    <m/>
    <m/>
    <m/>
    <m/>
    <x v="2"/>
    <m/>
  </r>
  <r>
    <x v="4"/>
    <x v="12"/>
    <x v="18"/>
    <x v="32"/>
    <m/>
    <m/>
    <m/>
    <s v=""/>
    <x v="12"/>
    <x v="2"/>
    <m/>
    <m/>
    <m/>
    <m/>
    <m/>
    <m/>
    <m/>
    <m/>
    <m/>
    <m/>
    <m/>
    <m/>
    <m/>
    <m/>
    <x v="2"/>
    <m/>
  </r>
  <r>
    <x v="4"/>
    <x v="12"/>
    <x v="18"/>
    <x v="32"/>
    <m/>
    <m/>
    <m/>
    <s v=""/>
    <x v="12"/>
    <x v="2"/>
    <m/>
    <m/>
    <m/>
    <m/>
    <m/>
    <m/>
    <m/>
    <m/>
    <m/>
    <m/>
    <m/>
    <m/>
    <m/>
    <m/>
    <x v="2"/>
    <m/>
  </r>
  <r>
    <x v="4"/>
    <x v="12"/>
    <x v="18"/>
    <x v="32"/>
    <m/>
    <m/>
    <m/>
    <s v=""/>
    <x v="12"/>
    <x v="2"/>
    <m/>
    <m/>
    <m/>
    <m/>
    <m/>
    <m/>
    <m/>
    <m/>
    <m/>
    <m/>
    <m/>
    <m/>
    <m/>
    <m/>
    <x v="2"/>
    <m/>
  </r>
  <r>
    <x v="4"/>
    <x v="12"/>
    <x v="18"/>
    <x v="32"/>
    <m/>
    <m/>
    <m/>
    <s v=""/>
    <x v="12"/>
    <x v="2"/>
    <m/>
    <m/>
    <m/>
    <m/>
    <m/>
    <m/>
    <m/>
    <m/>
    <m/>
    <m/>
    <m/>
    <m/>
    <m/>
    <m/>
    <x v="2"/>
    <m/>
  </r>
  <r>
    <x v="4"/>
    <x v="12"/>
    <x v="18"/>
    <x v="32"/>
    <m/>
    <m/>
    <m/>
    <s v=""/>
    <x v="12"/>
    <x v="2"/>
    <m/>
    <m/>
    <m/>
    <m/>
    <m/>
    <m/>
    <m/>
    <m/>
    <m/>
    <m/>
    <m/>
    <m/>
    <m/>
    <m/>
    <x v="2"/>
    <m/>
  </r>
  <r>
    <x v="4"/>
    <x v="12"/>
    <x v="18"/>
    <x v="32"/>
    <m/>
    <m/>
    <m/>
    <s v=""/>
    <x v="12"/>
    <x v="2"/>
    <m/>
    <m/>
    <m/>
    <m/>
    <m/>
    <m/>
    <m/>
    <m/>
    <m/>
    <m/>
    <m/>
    <m/>
    <m/>
    <m/>
    <x v="2"/>
    <m/>
  </r>
  <r>
    <x v="4"/>
    <x v="12"/>
    <x v="18"/>
    <x v="32"/>
    <m/>
    <m/>
    <m/>
    <s v=""/>
    <x v="12"/>
    <x v="2"/>
    <m/>
    <m/>
    <m/>
    <m/>
    <m/>
    <m/>
    <m/>
    <m/>
    <m/>
    <m/>
    <m/>
    <m/>
    <m/>
    <m/>
    <x v="2"/>
    <m/>
  </r>
  <r>
    <x v="4"/>
    <x v="12"/>
    <x v="18"/>
    <x v="32"/>
    <m/>
    <m/>
    <m/>
    <s v=""/>
    <x v="12"/>
    <x v="2"/>
    <m/>
    <m/>
    <m/>
    <m/>
    <m/>
    <m/>
    <m/>
    <m/>
    <m/>
    <m/>
    <m/>
    <m/>
    <m/>
    <m/>
    <x v="2"/>
    <m/>
  </r>
  <r>
    <x v="4"/>
    <x v="12"/>
    <x v="18"/>
    <x v="32"/>
    <m/>
    <m/>
    <m/>
    <s v=""/>
    <x v="12"/>
    <x v="2"/>
    <m/>
    <m/>
    <m/>
    <m/>
    <m/>
    <m/>
    <m/>
    <m/>
    <m/>
    <m/>
    <m/>
    <m/>
    <m/>
    <m/>
    <x v="2"/>
    <m/>
  </r>
  <r>
    <x v="4"/>
    <x v="12"/>
    <x v="18"/>
    <x v="32"/>
    <m/>
    <m/>
    <m/>
    <s v=""/>
    <x v="12"/>
    <x v="2"/>
    <m/>
    <m/>
    <m/>
    <m/>
    <m/>
    <m/>
    <m/>
    <m/>
    <m/>
    <m/>
    <m/>
    <m/>
    <m/>
    <m/>
    <x v="2"/>
    <m/>
  </r>
  <r>
    <x v="4"/>
    <x v="12"/>
    <x v="18"/>
    <x v="32"/>
    <m/>
    <m/>
    <m/>
    <s v=""/>
    <x v="12"/>
    <x v="2"/>
    <m/>
    <m/>
    <m/>
    <m/>
    <m/>
    <m/>
    <m/>
    <m/>
    <m/>
    <m/>
    <m/>
    <m/>
    <m/>
    <m/>
    <x v="2"/>
    <m/>
  </r>
  <r>
    <x v="4"/>
    <x v="12"/>
    <x v="18"/>
    <x v="32"/>
    <m/>
    <m/>
    <m/>
    <s v=""/>
    <x v="12"/>
    <x v="2"/>
    <m/>
    <m/>
    <m/>
    <m/>
    <m/>
    <m/>
    <m/>
    <m/>
    <m/>
    <m/>
    <m/>
    <m/>
    <m/>
    <m/>
    <x v="2"/>
    <m/>
  </r>
  <r>
    <x v="4"/>
    <x v="12"/>
    <x v="18"/>
    <x v="32"/>
    <m/>
    <m/>
    <m/>
    <s v=""/>
    <x v="12"/>
    <x v="2"/>
    <m/>
    <m/>
    <m/>
    <m/>
    <m/>
    <m/>
    <m/>
    <m/>
    <m/>
    <m/>
    <m/>
    <m/>
    <m/>
    <m/>
    <x v="2"/>
    <m/>
  </r>
  <r>
    <x v="4"/>
    <x v="12"/>
    <x v="18"/>
    <x v="32"/>
    <m/>
    <m/>
    <m/>
    <s v=""/>
    <x v="12"/>
    <x v="2"/>
    <m/>
    <m/>
    <m/>
    <m/>
    <m/>
    <m/>
    <m/>
    <m/>
    <m/>
    <m/>
    <m/>
    <m/>
    <m/>
    <m/>
    <x v="2"/>
    <m/>
  </r>
  <r>
    <x v="4"/>
    <x v="12"/>
    <x v="18"/>
    <x v="32"/>
    <m/>
    <m/>
    <m/>
    <s v=""/>
    <x v="12"/>
    <x v="2"/>
    <m/>
    <m/>
    <m/>
    <m/>
    <m/>
    <m/>
    <m/>
    <m/>
    <m/>
    <m/>
    <m/>
    <m/>
    <m/>
    <m/>
    <x v="2"/>
    <m/>
  </r>
  <r>
    <x v="4"/>
    <x v="12"/>
    <x v="18"/>
    <x v="32"/>
    <m/>
    <m/>
    <m/>
    <s v=""/>
    <x v="12"/>
    <x v="2"/>
    <m/>
    <m/>
    <m/>
    <m/>
    <m/>
    <m/>
    <m/>
    <m/>
    <m/>
    <m/>
    <m/>
    <m/>
    <m/>
    <m/>
    <x v="2"/>
    <m/>
  </r>
  <r>
    <x v="4"/>
    <x v="12"/>
    <x v="18"/>
    <x v="32"/>
    <m/>
    <m/>
    <m/>
    <s v=""/>
    <x v="12"/>
    <x v="2"/>
    <m/>
    <m/>
    <m/>
    <m/>
    <m/>
    <m/>
    <m/>
    <m/>
    <m/>
    <m/>
    <m/>
    <m/>
    <m/>
    <m/>
    <x v="2"/>
    <m/>
  </r>
  <r>
    <x v="4"/>
    <x v="12"/>
    <x v="18"/>
    <x v="32"/>
    <m/>
    <m/>
    <m/>
    <s v=""/>
    <x v="12"/>
    <x v="2"/>
    <m/>
    <m/>
    <m/>
    <m/>
    <m/>
    <m/>
    <m/>
    <m/>
    <m/>
    <m/>
    <m/>
    <m/>
    <m/>
    <m/>
    <x v="2"/>
    <m/>
  </r>
  <r>
    <x v="4"/>
    <x v="12"/>
    <x v="18"/>
    <x v="32"/>
    <m/>
    <m/>
    <m/>
    <s v=""/>
    <x v="12"/>
    <x v="2"/>
    <m/>
    <m/>
    <m/>
    <m/>
    <m/>
    <m/>
    <m/>
    <m/>
    <m/>
    <m/>
    <m/>
    <m/>
    <m/>
    <m/>
    <x v="2"/>
    <m/>
  </r>
  <r>
    <x v="4"/>
    <x v="12"/>
    <x v="18"/>
    <x v="32"/>
    <m/>
    <m/>
    <m/>
    <s v=""/>
    <x v="12"/>
    <x v="2"/>
    <m/>
    <m/>
    <m/>
    <m/>
    <m/>
    <m/>
    <m/>
    <m/>
    <m/>
    <m/>
    <m/>
    <m/>
    <m/>
    <m/>
    <x v="2"/>
    <m/>
  </r>
  <r>
    <x v="4"/>
    <x v="12"/>
    <x v="18"/>
    <x v="32"/>
    <m/>
    <m/>
    <m/>
    <s v=""/>
    <x v="12"/>
    <x v="2"/>
    <m/>
    <m/>
    <m/>
    <m/>
    <m/>
    <m/>
    <m/>
    <m/>
    <m/>
    <m/>
    <m/>
    <m/>
    <m/>
    <m/>
    <x v="2"/>
    <m/>
  </r>
  <r>
    <x v="4"/>
    <x v="12"/>
    <x v="18"/>
    <x v="32"/>
    <m/>
    <m/>
    <m/>
    <s v=""/>
    <x v="12"/>
    <x v="2"/>
    <m/>
    <m/>
    <m/>
    <m/>
    <m/>
    <m/>
    <m/>
    <m/>
    <m/>
    <m/>
    <m/>
    <m/>
    <m/>
    <m/>
    <x v="2"/>
    <m/>
  </r>
  <r>
    <x v="4"/>
    <x v="12"/>
    <x v="18"/>
    <x v="32"/>
    <m/>
    <m/>
    <m/>
    <s v=""/>
    <x v="12"/>
    <x v="2"/>
    <m/>
    <m/>
    <m/>
    <m/>
    <m/>
    <m/>
    <m/>
    <m/>
    <m/>
    <m/>
    <m/>
    <m/>
    <m/>
    <m/>
    <x v="2"/>
    <m/>
  </r>
  <r>
    <x v="4"/>
    <x v="12"/>
    <x v="18"/>
    <x v="32"/>
    <m/>
    <m/>
    <m/>
    <s v=""/>
    <x v="12"/>
    <x v="2"/>
    <m/>
    <m/>
    <m/>
    <m/>
    <m/>
    <m/>
    <m/>
    <m/>
    <m/>
    <m/>
    <m/>
    <m/>
    <m/>
    <m/>
    <x v="2"/>
    <m/>
  </r>
  <r>
    <x v="4"/>
    <x v="12"/>
    <x v="18"/>
    <x v="32"/>
    <m/>
    <m/>
    <m/>
    <s v=""/>
    <x v="12"/>
    <x v="2"/>
    <m/>
    <m/>
    <m/>
    <m/>
    <m/>
    <m/>
    <m/>
    <m/>
    <m/>
    <m/>
    <m/>
    <m/>
    <m/>
    <m/>
    <x v="2"/>
    <m/>
  </r>
  <r>
    <x v="4"/>
    <x v="12"/>
    <x v="18"/>
    <x v="32"/>
    <m/>
    <m/>
    <m/>
    <s v=""/>
    <x v="12"/>
    <x v="2"/>
    <m/>
    <m/>
    <m/>
    <m/>
    <m/>
    <m/>
    <m/>
    <m/>
    <m/>
    <m/>
    <m/>
    <m/>
    <m/>
    <m/>
    <x v="2"/>
    <m/>
  </r>
  <r>
    <x v="4"/>
    <x v="12"/>
    <x v="18"/>
    <x v="32"/>
    <m/>
    <m/>
    <m/>
    <s v=""/>
    <x v="12"/>
    <x v="2"/>
    <m/>
    <m/>
    <m/>
    <m/>
    <m/>
    <m/>
    <m/>
    <m/>
    <m/>
    <m/>
    <m/>
    <m/>
    <m/>
    <m/>
    <x v="2"/>
    <m/>
  </r>
  <r>
    <x v="4"/>
    <x v="12"/>
    <x v="18"/>
    <x v="32"/>
    <m/>
    <m/>
    <m/>
    <s v=""/>
    <x v="12"/>
    <x v="2"/>
    <m/>
    <m/>
    <m/>
    <m/>
    <m/>
    <m/>
    <m/>
    <m/>
    <m/>
    <m/>
    <m/>
    <m/>
    <m/>
    <m/>
    <x v="2"/>
    <m/>
  </r>
  <r>
    <x v="4"/>
    <x v="12"/>
    <x v="18"/>
    <x v="32"/>
    <m/>
    <m/>
    <m/>
    <s v=""/>
    <x v="12"/>
    <x v="2"/>
    <m/>
    <m/>
    <m/>
    <m/>
    <m/>
    <m/>
    <m/>
    <m/>
    <m/>
    <m/>
    <m/>
    <m/>
    <m/>
    <m/>
    <x v="2"/>
    <m/>
  </r>
  <r>
    <x v="4"/>
    <x v="12"/>
    <x v="18"/>
    <x v="32"/>
    <m/>
    <m/>
    <m/>
    <s v=""/>
    <x v="12"/>
    <x v="2"/>
    <m/>
    <m/>
    <m/>
    <m/>
    <m/>
    <m/>
    <m/>
    <m/>
    <m/>
    <m/>
    <m/>
    <m/>
    <m/>
    <m/>
    <x v="2"/>
    <m/>
  </r>
  <r>
    <x v="4"/>
    <x v="12"/>
    <x v="18"/>
    <x v="32"/>
    <m/>
    <m/>
    <m/>
    <s v=""/>
    <x v="12"/>
    <x v="2"/>
    <m/>
    <m/>
    <m/>
    <m/>
    <m/>
    <m/>
    <m/>
    <m/>
    <m/>
    <m/>
    <m/>
    <m/>
    <m/>
    <m/>
    <x v="2"/>
    <m/>
  </r>
  <r>
    <x v="4"/>
    <x v="12"/>
    <x v="18"/>
    <x v="32"/>
    <m/>
    <m/>
    <m/>
    <s v=""/>
    <x v="12"/>
    <x v="2"/>
    <m/>
    <m/>
    <m/>
    <m/>
    <m/>
    <m/>
    <m/>
    <m/>
    <m/>
    <m/>
    <m/>
    <m/>
    <m/>
    <m/>
    <x v="2"/>
    <m/>
  </r>
  <r>
    <x v="4"/>
    <x v="12"/>
    <x v="18"/>
    <x v="32"/>
    <m/>
    <m/>
    <m/>
    <s v=""/>
    <x v="12"/>
    <x v="2"/>
    <m/>
    <m/>
    <m/>
    <m/>
    <m/>
    <m/>
    <m/>
    <m/>
    <m/>
    <m/>
    <m/>
    <m/>
    <m/>
    <m/>
    <x v="2"/>
    <m/>
  </r>
  <r>
    <x v="4"/>
    <x v="12"/>
    <x v="18"/>
    <x v="32"/>
    <m/>
    <m/>
    <m/>
    <s v=""/>
    <x v="12"/>
    <x v="2"/>
    <m/>
    <m/>
    <m/>
    <m/>
    <m/>
    <m/>
    <m/>
    <m/>
    <m/>
    <m/>
    <m/>
    <m/>
    <m/>
    <m/>
    <x v="2"/>
    <m/>
  </r>
  <r>
    <x v="4"/>
    <x v="12"/>
    <x v="18"/>
    <x v="32"/>
    <m/>
    <m/>
    <m/>
    <s v=""/>
    <x v="12"/>
    <x v="2"/>
    <m/>
    <m/>
    <m/>
    <m/>
    <m/>
    <m/>
    <m/>
    <m/>
    <m/>
    <m/>
    <m/>
    <m/>
    <m/>
    <m/>
    <x v="2"/>
    <m/>
  </r>
  <r>
    <x v="4"/>
    <x v="12"/>
    <x v="18"/>
    <x v="32"/>
    <m/>
    <m/>
    <m/>
    <s v=""/>
    <x v="12"/>
    <x v="2"/>
    <m/>
    <m/>
    <m/>
    <m/>
    <m/>
    <m/>
    <m/>
    <m/>
    <m/>
    <m/>
    <m/>
    <m/>
    <m/>
    <m/>
    <x v="2"/>
    <m/>
  </r>
  <r>
    <x v="4"/>
    <x v="12"/>
    <x v="18"/>
    <x v="32"/>
    <m/>
    <m/>
    <m/>
    <s v=""/>
    <x v="12"/>
    <x v="2"/>
    <m/>
    <m/>
    <m/>
    <m/>
    <m/>
    <m/>
    <m/>
    <m/>
    <m/>
    <m/>
    <m/>
    <m/>
    <m/>
    <m/>
    <x v="2"/>
    <m/>
  </r>
  <r>
    <x v="4"/>
    <x v="12"/>
    <x v="18"/>
    <x v="32"/>
    <m/>
    <m/>
    <m/>
    <s v=""/>
    <x v="12"/>
    <x v="2"/>
    <m/>
    <m/>
    <m/>
    <m/>
    <m/>
    <m/>
    <m/>
    <m/>
    <m/>
    <m/>
    <m/>
    <m/>
    <m/>
    <m/>
    <x v="2"/>
    <m/>
  </r>
  <r>
    <x v="4"/>
    <x v="12"/>
    <x v="18"/>
    <x v="32"/>
    <m/>
    <m/>
    <m/>
    <s v=""/>
    <x v="12"/>
    <x v="2"/>
    <m/>
    <m/>
    <m/>
    <m/>
    <m/>
    <m/>
    <m/>
    <m/>
    <m/>
    <m/>
    <m/>
    <m/>
    <m/>
    <m/>
    <x v="2"/>
    <m/>
  </r>
  <r>
    <x v="4"/>
    <x v="12"/>
    <x v="18"/>
    <x v="32"/>
    <m/>
    <m/>
    <m/>
    <s v=""/>
    <x v="12"/>
    <x v="2"/>
    <m/>
    <m/>
    <m/>
    <m/>
    <m/>
    <m/>
    <m/>
    <m/>
    <m/>
    <m/>
    <m/>
    <m/>
    <m/>
    <m/>
    <x v="2"/>
    <m/>
  </r>
  <r>
    <x v="4"/>
    <x v="12"/>
    <x v="18"/>
    <x v="32"/>
    <m/>
    <m/>
    <m/>
    <s v=""/>
    <x v="12"/>
    <x v="2"/>
    <m/>
    <m/>
    <m/>
    <m/>
    <m/>
    <m/>
    <m/>
    <m/>
    <m/>
    <m/>
    <m/>
    <m/>
    <m/>
    <m/>
    <x v="2"/>
    <m/>
  </r>
  <r>
    <x v="4"/>
    <x v="12"/>
    <x v="18"/>
    <x v="32"/>
    <m/>
    <m/>
    <m/>
    <s v=""/>
    <x v="12"/>
    <x v="2"/>
    <m/>
    <m/>
    <m/>
    <m/>
    <m/>
    <m/>
    <m/>
    <m/>
    <m/>
    <m/>
    <m/>
    <m/>
    <m/>
    <m/>
    <x v="2"/>
    <m/>
  </r>
  <r>
    <x v="4"/>
    <x v="12"/>
    <x v="18"/>
    <x v="32"/>
    <m/>
    <m/>
    <m/>
    <s v=""/>
    <x v="12"/>
    <x v="2"/>
    <m/>
    <m/>
    <m/>
    <m/>
    <m/>
    <m/>
    <m/>
    <m/>
    <m/>
    <m/>
    <m/>
    <m/>
    <m/>
    <m/>
    <x v="2"/>
    <m/>
  </r>
  <r>
    <x v="4"/>
    <x v="12"/>
    <x v="18"/>
    <x v="32"/>
    <m/>
    <m/>
    <m/>
    <s v=""/>
    <x v="12"/>
    <x v="2"/>
    <m/>
    <m/>
    <m/>
    <m/>
    <m/>
    <m/>
    <m/>
    <m/>
    <m/>
    <m/>
    <m/>
    <m/>
    <m/>
    <m/>
    <x v="2"/>
    <m/>
  </r>
  <r>
    <x v="4"/>
    <x v="12"/>
    <x v="18"/>
    <x v="32"/>
    <m/>
    <m/>
    <m/>
    <s v=""/>
    <x v="12"/>
    <x v="2"/>
    <m/>
    <m/>
    <m/>
    <m/>
    <m/>
    <m/>
    <m/>
    <m/>
    <m/>
    <m/>
    <m/>
    <m/>
    <m/>
    <m/>
    <x v="2"/>
    <m/>
  </r>
  <r>
    <x v="4"/>
    <x v="12"/>
    <x v="18"/>
    <x v="32"/>
    <m/>
    <m/>
    <m/>
    <s v=""/>
    <x v="12"/>
    <x v="2"/>
    <m/>
    <m/>
    <m/>
    <m/>
    <m/>
    <m/>
    <m/>
    <m/>
    <m/>
    <m/>
    <m/>
    <m/>
    <m/>
    <m/>
    <x v="2"/>
    <m/>
  </r>
  <r>
    <x v="4"/>
    <x v="12"/>
    <x v="18"/>
    <x v="32"/>
    <m/>
    <m/>
    <m/>
    <s v=""/>
    <x v="12"/>
    <x v="2"/>
    <m/>
    <m/>
    <m/>
    <m/>
    <m/>
    <m/>
    <m/>
    <m/>
    <m/>
    <m/>
    <m/>
    <m/>
    <m/>
    <m/>
    <x v="2"/>
    <m/>
  </r>
  <r>
    <x v="4"/>
    <x v="12"/>
    <x v="18"/>
    <x v="32"/>
    <m/>
    <m/>
    <m/>
    <s v=""/>
    <x v="12"/>
    <x v="2"/>
    <m/>
    <m/>
    <m/>
    <m/>
    <m/>
    <m/>
    <m/>
    <m/>
    <m/>
    <m/>
    <m/>
    <m/>
    <m/>
    <m/>
    <x v="2"/>
    <m/>
  </r>
  <r>
    <x v="4"/>
    <x v="12"/>
    <x v="18"/>
    <x v="32"/>
    <m/>
    <m/>
    <m/>
    <s v=""/>
    <x v="12"/>
    <x v="2"/>
    <m/>
    <m/>
    <m/>
    <m/>
    <m/>
    <m/>
    <m/>
    <m/>
    <m/>
    <m/>
    <m/>
    <m/>
    <m/>
    <m/>
    <x v="2"/>
    <m/>
  </r>
  <r>
    <x v="4"/>
    <x v="12"/>
    <x v="18"/>
    <x v="32"/>
    <m/>
    <m/>
    <m/>
    <s v=""/>
    <x v="12"/>
    <x v="2"/>
    <m/>
    <m/>
    <m/>
    <m/>
    <m/>
    <m/>
    <m/>
    <m/>
    <m/>
    <m/>
    <m/>
    <m/>
    <m/>
    <m/>
    <x v="2"/>
    <m/>
  </r>
  <r>
    <x v="4"/>
    <x v="12"/>
    <x v="18"/>
    <x v="32"/>
    <m/>
    <m/>
    <m/>
    <s v=""/>
    <x v="12"/>
    <x v="2"/>
    <m/>
    <m/>
    <m/>
    <m/>
    <m/>
    <m/>
    <m/>
    <m/>
    <m/>
    <m/>
    <m/>
    <m/>
    <m/>
    <m/>
    <x v="2"/>
    <m/>
  </r>
  <r>
    <x v="4"/>
    <x v="12"/>
    <x v="18"/>
    <x v="32"/>
    <m/>
    <m/>
    <m/>
    <s v=""/>
    <x v="12"/>
    <x v="2"/>
    <m/>
    <m/>
    <m/>
    <m/>
    <m/>
    <m/>
    <m/>
    <m/>
    <m/>
    <m/>
    <m/>
    <m/>
    <m/>
    <m/>
    <x v="2"/>
    <m/>
  </r>
  <r>
    <x v="4"/>
    <x v="12"/>
    <x v="18"/>
    <x v="32"/>
    <m/>
    <m/>
    <m/>
    <s v=""/>
    <x v="12"/>
    <x v="2"/>
    <m/>
    <m/>
    <m/>
    <m/>
    <m/>
    <m/>
    <m/>
    <m/>
    <m/>
    <m/>
    <m/>
    <m/>
    <m/>
    <m/>
    <x v="2"/>
    <m/>
  </r>
  <r>
    <x v="4"/>
    <x v="12"/>
    <x v="18"/>
    <x v="32"/>
    <m/>
    <m/>
    <m/>
    <s v=""/>
    <x v="12"/>
    <x v="2"/>
    <m/>
    <m/>
    <m/>
    <m/>
    <m/>
    <m/>
    <m/>
    <m/>
    <m/>
    <m/>
    <m/>
    <m/>
    <m/>
    <m/>
    <x v="2"/>
    <m/>
  </r>
  <r>
    <x v="4"/>
    <x v="12"/>
    <x v="18"/>
    <x v="32"/>
    <m/>
    <m/>
    <m/>
    <s v=""/>
    <x v="12"/>
    <x v="2"/>
    <m/>
    <m/>
    <m/>
    <m/>
    <m/>
    <m/>
    <m/>
    <m/>
    <m/>
    <m/>
    <m/>
    <m/>
    <m/>
    <m/>
    <x v="2"/>
    <m/>
  </r>
  <r>
    <x v="4"/>
    <x v="12"/>
    <x v="18"/>
    <x v="32"/>
    <m/>
    <m/>
    <m/>
    <s v=""/>
    <x v="12"/>
    <x v="2"/>
    <m/>
    <m/>
    <m/>
    <m/>
    <m/>
    <m/>
    <m/>
    <m/>
    <m/>
    <m/>
    <m/>
    <m/>
    <m/>
    <m/>
    <x v="2"/>
    <m/>
  </r>
  <r>
    <x v="4"/>
    <x v="12"/>
    <x v="18"/>
    <x v="32"/>
    <m/>
    <m/>
    <m/>
    <s v=""/>
    <x v="12"/>
    <x v="2"/>
    <m/>
    <m/>
    <m/>
    <m/>
    <m/>
    <m/>
    <m/>
    <m/>
    <m/>
    <m/>
    <m/>
    <m/>
    <m/>
    <m/>
    <x v="2"/>
    <m/>
  </r>
  <r>
    <x v="4"/>
    <x v="12"/>
    <x v="18"/>
    <x v="32"/>
    <m/>
    <m/>
    <m/>
    <s v=""/>
    <x v="12"/>
    <x v="2"/>
    <m/>
    <m/>
    <m/>
    <m/>
    <m/>
    <m/>
    <m/>
    <m/>
    <m/>
    <m/>
    <m/>
    <m/>
    <m/>
    <m/>
    <x v="2"/>
    <m/>
  </r>
  <r>
    <x v="4"/>
    <x v="12"/>
    <x v="18"/>
    <x v="32"/>
    <m/>
    <m/>
    <m/>
    <s v=""/>
    <x v="12"/>
    <x v="2"/>
    <m/>
    <m/>
    <m/>
    <m/>
    <m/>
    <m/>
    <m/>
    <m/>
    <m/>
    <m/>
    <m/>
    <m/>
    <m/>
    <m/>
    <x v="2"/>
    <m/>
  </r>
  <r>
    <x v="4"/>
    <x v="12"/>
    <x v="18"/>
    <x v="32"/>
    <m/>
    <m/>
    <m/>
    <s v=""/>
    <x v="12"/>
    <x v="2"/>
    <m/>
    <m/>
    <m/>
    <m/>
    <m/>
    <m/>
    <m/>
    <m/>
    <m/>
    <m/>
    <m/>
    <m/>
    <m/>
    <m/>
    <x v="2"/>
    <m/>
  </r>
  <r>
    <x v="4"/>
    <x v="12"/>
    <x v="18"/>
    <x v="32"/>
    <m/>
    <m/>
    <m/>
    <s v=""/>
    <x v="12"/>
    <x v="2"/>
    <m/>
    <m/>
    <m/>
    <m/>
    <m/>
    <m/>
    <m/>
    <m/>
    <m/>
    <m/>
    <m/>
    <m/>
    <m/>
    <m/>
    <x v="2"/>
    <m/>
  </r>
  <r>
    <x v="4"/>
    <x v="12"/>
    <x v="18"/>
    <x v="32"/>
    <m/>
    <m/>
    <m/>
    <s v=""/>
    <x v="12"/>
    <x v="2"/>
    <m/>
    <m/>
    <m/>
    <m/>
    <m/>
    <m/>
    <m/>
    <m/>
    <m/>
    <m/>
    <m/>
    <m/>
    <m/>
    <m/>
    <x v="2"/>
    <m/>
  </r>
  <r>
    <x v="4"/>
    <x v="12"/>
    <x v="18"/>
    <x v="32"/>
    <m/>
    <m/>
    <m/>
    <s v=""/>
    <x v="12"/>
    <x v="2"/>
    <m/>
    <m/>
    <m/>
    <m/>
    <m/>
    <m/>
    <m/>
    <m/>
    <m/>
    <m/>
    <m/>
    <m/>
    <m/>
    <m/>
    <x v="2"/>
    <m/>
  </r>
  <r>
    <x v="4"/>
    <x v="12"/>
    <x v="18"/>
    <x v="32"/>
    <m/>
    <m/>
    <m/>
    <s v=""/>
    <x v="12"/>
    <x v="2"/>
    <m/>
    <m/>
    <m/>
    <m/>
    <m/>
    <m/>
    <m/>
    <m/>
    <m/>
    <m/>
    <m/>
    <m/>
    <m/>
    <m/>
    <x v="2"/>
    <m/>
  </r>
  <r>
    <x v="4"/>
    <x v="12"/>
    <x v="18"/>
    <x v="32"/>
    <m/>
    <m/>
    <m/>
    <s v=""/>
    <x v="12"/>
    <x v="2"/>
    <m/>
    <m/>
    <m/>
    <m/>
    <m/>
    <m/>
    <m/>
    <m/>
    <m/>
    <m/>
    <m/>
    <m/>
    <m/>
    <m/>
    <x v="2"/>
    <m/>
  </r>
  <r>
    <x v="4"/>
    <x v="12"/>
    <x v="18"/>
    <x v="32"/>
    <m/>
    <m/>
    <m/>
    <s v=""/>
    <x v="12"/>
    <x v="2"/>
    <m/>
    <m/>
    <m/>
    <m/>
    <m/>
    <m/>
    <m/>
    <m/>
    <m/>
    <m/>
    <m/>
    <m/>
    <m/>
    <m/>
    <x v="2"/>
    <m/>
  </r>
  <r>
    <x v="4"/>
    <x v="12"/>
    <x v="18"/>
    <x v="32"/>
    <m/>
    <m/>
    <m/>
    <s v=""/>
    <x v="12"/>
    <x v="2"/>
    <m/>
    <m/>
    <m/>
    <m/>
    <m/>
    <m/>
    <m/>
    <m/>
    <m/>
    <m/>
    <m/>
    <m/>
    <m/>
    <m/>
    <x v="2"/>
    <m/>
  </r>
  <r>
    <x v="4"/>
    <x v="12"/>
    <x v="18"/>
    <x v="32"/>
    <m/>
    <m/>
    <m/>
    <s v=""/>
    <x v="12"/>
    <x v="2"/>
    <m/>
    <m/>
    <m/>
    <m/>
    <m/>
    <m/>
    <m/>
    <m/>
    <m/>
    <m/>
    <m/>
    <m/>
    <m/>
    <m/>
    <x v="2"/>
    <m/>
  </r>
  <r>
    <x v="4"/>
    <x v="12"/>
    <x v="18"/>
    <x v="32"/>
    <m/>
    <m/>
    <m/>
    <s v=""/>
    <x v="12"/>
    <x v="2"/>
    <m/>
    <m/>
    <m/>
    <m/>
    <m/>
    <m/>
    <m/>
    <m/>
    <m/>
    <m/>
    <m/>
    <m/>
    <m/>
    <m/>
    <x v="2"/>
    <m/>
  </r>
  <r>
    <x v="4"/>
    <x v="12"/>
    <x v="18"/>
    <x v="32"/>
    <m/>
    <m/>
    <m/>
    <s v=""/>
    <x v="12"/>
    <x v="2"/>
    <m/>
    <m/>
    <m/>
    <m/>
    <m/>
    <m/>
    <m/>
    <m/>
    <m/>
    <m/>
    <m/>
    <m/>
    <m/>
    <m/>
    <x v="2"/>
    <m/>
  </r>
  <r>
    <x v="4"/>
    <x v="12"/>
    <x v="18"/>
    <x v="32"/>
    <m/>
    <m/>
    <m/>
    <s v=""/>
    <x v="12"/>
    <x v="2"/>
    <m/>
    <m/>
    <m/>
    <m/>
    <m/>
    <m/>
    <m/>
    <m/>
    <m/>
    <m/>
    <m/>
    <m/>
    <m/>
    <m/>
    <x v="2"/>
    <m/>
  </r>
  <r>
    <x v="4"/>
    <x v="12"/>
    <x v="18"/>
    <x v="32"/>
    <m/>
    <m/>
    <m/>
    <s v=""/>
    <x v="12"/>
    <x v="2"/>
    <m/>
    <m/>
    <m/>
    <m/>
    <m/>
    <m/>
    <m/>
    <m/>
    <m/>
    <m/>
    <m/>
    <m/>
    <m/>
    <m/>
    <x v="2"/>
    <m/>
  </r>
  <r>
    <x v="4"/>
    <x v="12"/>
    <x v="18"/>
    <x v="32"/>
    <m/>
    <m/>
    <m/>
    <s v=""/>
    <x v="12"/>
    <x v="2"/>
    <m/>
    <m/>
    <m/>
    <m/>
    <m/>
    <m/>
    <m/>
    <m/>
    <m/>
    <m/>
    <m/>
    <m/>
    <m/>
    <m/>
    <x v="2"/>
    <m/>
  </r>
  <r>
    <x v="4"/>
    <x v="12"/>
    <x v="18"/>
    <x v="32"/>
    <m/>
    <m/>
    <m/>
    <s v=""/>
    <x v="12"/>
    <x v="2"/>
    <m/>
    <m/>
    <m/>
    <m/>
    <m/>
    <m/>
    <m/>
    <m/>
    <m/>
    <m/>
    <m/>
    <m/>
    <m/>
    <m/>
    <x v="2"/>
    <m/>
  </r>
  <r>
    <x v="4"/>
    <x v="12"/>
    <x v="18"/>
    <x v="32"/>
    <m/>
    <m/>
    <m/>
    <s v=""/>
    <x v="12"/>
    <x v="2"/>
    <m/>
    <m/>
    <m/>
    <m/>
    <m/>
    <m/>
    <m/>
    <m/>
    <m/>
    <m/>
    <m/>
    <m/>
    <m/>
    <m/>
    <x v="2"/>
    <m/>
  </r>
  <r>
    <x v="4"/>
    <x v="12"/>
    <x v="18"/>
    <x v="32"/>
    <m/>
    <m/>
    <m/>
    <s v=""/>
    <x v="12"/>
    <x v="2"/>
    <m/>
    <m/>
    <m/>
    <m/>
    <m/>
    <m/>
    <m/>
    <m/>
    <m/>
    <m/>
    <m/>
    <m/>
    <m/>
    <m/>
    <x v="2"/>
    <m/>
  </r>
  <r>
    <x v="4"/>
    <x v="12"/>
    <x v="18"/>
    <x v="32"/>
    <m/>
    <m/>
    <m/>
    <s v=""/>
    <x v="12"/>
    <x v="2"/>
    <m/>
    <m/>
    <m/>
    <m/>
    <m/>
    <m/>
    <m/>
    <m/>
    <m/>
    <m/>
    <m/>
    <m/>
    <m/>
    <m/>
    <x v="2"/>
    <m/>
  </r>
  <r>
    <x v="4"/>
    <x v="12"/>
    <x v="18"/>
    <x v="32"/>
    <m/>
    <m/>
    <m/>
    <s v=""/>
    <x v="12"/>
    <x v="2"/>
    <m/>
    <m/>
    <m/>
    <m/>
    <m/>
    <m/>
    <m/>
    <m/>
    <m/>
    <m/>
    <m/>
    <m/>
    <m/>
    <m/>
    <x v="2"/>
    <m/>
  </r>
  <r>
    <x v="4"/>
    <x v="12"/>
    <x v="18"/>
    <x v="32"/>
    <m/>
    <m/>
    <m/>
    <s v=""/>
    <x v="12"/>
    <x v="2"/>
    <m/>
    <m/>
    <m/>
    <m/>
    <m/>
    <m/>
    <m/>
    <m/>
    <m/>
    <m/>
    <m/>
    <m/>
    <m/>
    <m/>
    <x v="2"/>
    <m/>
  </r>
  <r>
    <x v="4"/>
    <x v="12"/>
    <x v="18"/>
    <x v="32"/>
    <m/>
    <m/>
    <m/>
    <s v=""/>
    <x v="12"/>
    <x v="2"/>
    <m/>
    <m/>
    <m/>
    <m/>
    <m/>
    <m/>
    <m/>
    <m/>
    <m/>
    <m/>
    <m/>
    <m/>
    <m/>
    <m/>
    <x v="2"/>
    <m/>
  </r>
  <r>
    <x v="4"/>
    <x v="12"/>
    <x v="18"/>
    <x v="32"/>
    <m/>
    <m/>
    <m/>
    <s v=""/>
    <x v="12"/>
    <x v="2"/>
    <m/>
    <m/>
    <m/>
    <m/>
    <m/>
    <m/>
    <m/>
    <m/>
    <m/>
    <m/>
    <m/>
    <m/>
    <m/>
    <m/>
    <x v="2"/>
    <m/>
  </r>
  <r>
    <x v="4"/>
    <x v="12"/>
    <x v="18"/>
    <x v="32"/>
    <m/>
    <m/>
    <m/>
    <s v=""/>
    <x v="12"/>
    <x v="2"/>
    <m/>
    <m/>
    <m/>
    <m/>
    <m/>
    <m/>
    <m/>
    <m/>
    <m/>
    <m/>
    <m/>
    <m/>
    <m/>
    <m/>
    <x v="2"/>
    <m/>
  </r>
  <r>
    <x v="4"/>
    <x v="12"/>
    <x v="18"/>
    <x v="32"/>
    <m/>
    <m/>
    <m/>
    <s v=""/>
    <x v="12"/>
    <x v="2"/>
    <m/>
    <m/>
    <m/>
    <m/>
    <m/>
    <m/>
    <m/>
    <m/>
    <m/>
    <m/>
    <m/>
    <m/>
    <m/>
    <m/>
    <x v="2"/>
    <m/>
  </r>
  <r>
    <x v="4"/>
    <x v="12"/>
    <x v="18"/>
    <x v="32"/>
    <m/>
    <m/>
    <m/>
    <s v=""/>
    <x v="12"/>
    <x v="2"/>
    <m/>
    <m/>
    <m/>
    <m/>
    <m/>
    <m/>
    <m/>
    <m/>
    <m/>
    <m/>
    <m/>
    <m/>
    <m/>
    <m/>
    <x v="2"/>
    <m/>
  </r>
  <r>
    <x v="4"/>
    <x v="12"/>
    <x v="18"/>
    <x v="32"/>
    <m/>
    <m/>
    <m/>
    <s v=""/>
    <x v="12"/>
    <x v="2"/>
    <m/>
    <m/>
    <m/>
    <m/>
    <m/>
    <m/>
    <m/>
    <m/>
    <m/>
    <m/>
    <m/>
    <m/>
    <m/>
    <m/>
    <x v="2"/>
    <m/>
  </r>
  <r>
    <x v="4"/>
    <x v="12"/>
    <x v="18"/>
    <x v="32"/>
    <m/>
    <m/>
    <m/>
    <s v=""/>
    <x v="12"/>
    <x v="2"/>
    <m/>
    <m/>
    <m/>
    <m/>
    <m/>
    <m/>
    <m/>
    <m/>
    <m/>
    <m/>
    <m/>
    <m/>
    <m/>
    <m/>
    <x v="2"/>
    <m/>
  </r>
  <r>
    <x v="4"/>
    <x v="12"/>
    <x v="18"/>
    <x v="32"/>
    <m/>
    <m/>
    <m/>
    <s v=""/>
    <x v="12"/>
    <x v="2"/>
    <m/>
    <m/>
    <m/>
    <m/>
    <m/>
    <m/>
    <m/>
    <m/>
    <m/>
    <m/>
    <m/>
    <m/>
    <m/>
    <m/>
    <x v="2"/>
    <m/>
  </r>
  <r>
    <x v="4"/>
    <x v="12"/>
    <x v="18"/>
    <x v="32"/>
    <m/>
    <m/>
    <m/>
    <s v=""/>
    <x v="12"/>
    <x v="2"/>
    <m/>
    <m/>
    <m/>
    <m/>
    <m/>
    <m/>
    <m/>
    <m/>
    <m/>
    <m/>
    <m/>
    <m/>
    <m/>
    <m/>
    <x v="2"/>
    <m/>
  </r>
  <r>
    <x v="4"/>
    <x v="12"/>
    <x v="18"/>
    <x v="32"/>
    <m/>
    <m/>
    <m/>
    <s v=""/>
    <x v="12"/>
    <x v="2"/>
    <m/>
    <m/>
    <m/>
    <m/>
    <m/>
    <m/>
    <m/>
    <m/>
    <m/>
    <m/>
    <m/>
    <m/>
    <m/>
    <m/>
    <x v="2"/>
    <m/>
  </r>
  <r>
    <x v="4"/>
    <x v="12"/>
    <x v="18"/>
    <x v="32"/>
    <m/>
    <m/>
    <m/>
    <s v=""/>
    <x v="12"/>
    <x v="2"/>
    <m/>
    <m/>
    <m/>
    <m/>
    <m/>
    <m/>
    <m/>
    <m/>
    <m/>
    <m/>
    <m/>
    <m/>
    <m/>
    <m/>
    <x v="2"/>
    <m/>
  </r>
  <r>
    <x v="4"/>
    <x v="12"/>
    <x v="18"/>
    <x v="32"/>
    <m/>
    <m/>
    <m/>
    <s v=""/>
    <x v="12"/>
    <x v="2"/>
    <m/>
    <m/>
    <m/>
    <m/>
    <m/>
    <m/>
    <m/>
    <m/>
    <m/>
    <m/>
    <m/>
    <m/>
    <m/>
    <m/>
    <x v="2"/>
    <m/>
  </r>
  <r>
    <x v="4"/>
    <x v="12"/>
    <x v="18"/>
    <x v="32"/>
    <m/>
    <m/>
    <m/>
    <s v=""/>
    <x v="12"/>
    <x v="2"/>
    <m/>
    <m/>
    <m/>
    <m/>
    <m/>
    <m/>
    <m/>
    <m/>
    <m/>
    <m/>
    <m/>
    <m/>
    <m/>
    <m/>
    <x v="2"/>
    <m/>
  </r>
  <r>
    <x v="4"/>
    <x v="12"/>
    <x v="18"/>
    <x v="32"/>
    <m/>
    <m/>
    <m/>
    <s v=""/>
    <x v="12"/>
    <x v="2"/>
    <m/>
    <m/>
    <m/>
    <m/>
    <m/>
    <m/>
    <m/>
    <m/>
    <m/>
    <m/>
    <m/>
    <m/>
    <m/>
    <m/>
    <x v="2"/>
    <m/>
  </r>
  <r>
    <x v="4"/>
    <x v="12"/>
    <x v="18"/>
    <x v="32"/>
    <m/>
    <m/>
    <m/>
    <s v=""/>
    <x v="12"/>
    <x v="2"/>
    <m/>
    <m/>
    <m/>
    <m/>
    <m/>
    <m/>
    <m/>
    <m/>
    <m/>
    <m/>
    <m/>
    <m/>
    <m/>
    <m/>
    <x v="2"/>
    <m/>
  </r>
  <r>
    <x v="4"/>
    <x v="12"/>
    <x v="18"/>
    <x v="32"/>
    <m/>
    <m/>
    <m/>
    <s v=""/>
    <x v="12"/>
    <x v="2"/>
    <m/>
    <m/>
    <m/>
    <m/>
    <m/>
    <m/>
    <m/>
    <m/>
    <m/>
    <m/>
    <m/>
    <m/>
    <m/>
    <m/>
    <x v="2"/>
    <m/>
  </r>
  <r>
    <x v="4"/>
    <x v="12"/>
    <x v="18"/>
    <x v="32"/>
    <m/>
    <m/>
    <m/>
    <s v=""/>
    <x v="12"/>
    <x v="2"/>
    <m/>
    <m/>
    <m/>
    <m/>
    <m/>
    <m/>
    <m/>
    <m/>
    <m/>
    <m/>
    <m/>
    <m/>
    <m/>
    <m/>
    <x v="2"/>
    <m/>
  </r>
  <r>
    <x v="4"/>
    <x v="12"/>
    <x v="18"/>
    <x v="32"/>
    <m/>
    <m/>
    <m/>
    <s v=""/>
    <x v="12"/>
    <x v="2"/>
    <m/>
    <m/>
    <m/>
    <m/>
    <m/>
    <m/>
    <m/>
    <m/>
    <m/>
    <m/>
    <m/>
    <m/>
    <m/>
    <m/>
    <x v="2"/>
    <m/>
  </r>
  <r>
    <x v="4"/>
    <x v="12"/>
    <x v="18"/>
    <x v="32"/>
    <m/>
    <m/>
    <m/>
    <s v=""/>
    <x v="12"/>
    <x v="2"/>
    <m/>
    <m/>
    <m/>
    <m/>
    <m/>
    <m/>
    <m/>
    <m/>
    <m/>
    <m/>
    <m/>
    <m/>
    <m/>
    <m/>
    <x v="2"/>
    <m/>
  </r>
  <r>
    <x v="4"/>
    <x v="12"/>
    <x v="18"/>
    <x v="32"/>
    <m/>
    <m/>
    <m/>
    <s v=""/>
    <x v="12"/>
    <x v="2"/>
    <m/>
    <m/>
    <m/>
    <m/>
    <m/>
    <m/>
    <m/>
    <m/>
    <m/>
    <m/>
    <m/>
    <m/>
    <m/>
    <m/>
    <x v="2"/>
    <m/>
  </r>
  <r>
    <x v="4"/>
    <x v="12"/>
    <x v="18"/>
    <x v="32"/>
    <m/>
    <m/>
    <m/>
    <s v=""/>
    <x v="12"/>
    <x v="2"/>
    <m/>
    <m/>
    <m/>
    <m/>
    <m/>
    <m/>
    <m/>
    <m/>
    <m/>
    <m/>
    <m/>
    <m/>
    <m/>
    <m/>
    <x v="2"/>
    <m/>
  </r>
  <r>
    <x v="4"/>
    <x v="12"/>
    <x v="18"/>
    <x v="32"/>
    <m/>
    <m/>
    <m/>
    <s v=""/>
    <x v="12"/>
    <x v="2"/>
    <m/>
    <m/>
    <m/>
    <m/>
    <m/>
    <m/>
    <m/>
    <m/>
    <m/>
    <m/>
    <m/>
    <m/>
    <m/>
    <m/>
    <x v="2"/>
    <m/>
  </r>
  <r>
    <x v="4"/>
    <x v="12"/>
    <x v="18"/>
    <x v="32"/>
    <m/>
    <m/>
    <m/>
    <s v=""/>
    <x v="12"/>
    <x v="2"/>
    <m/>
    <m/>
    <m/>
    <m/>
    <m/>
    <m/>
    <m/>
    <m/>
    <m/>
    <m/>
    <m/>
    <m/>
    <m/>
    <m/>
    <x v="2"/>
    <m/>
  </r>
  <r>
    <x v="4"/>
    <x v="12"/>
    <x v="18"/>
    <x v="32"/>
    <m/>
    <m/>
    <m/>
    <s v=""/>
    <x v="12"/>
    <x v="2"/>
    <m/>
    <m/>
    <m/>
    <m/>
    <m/>
    <m/>
    <m/>
    <m/>
    <m/>
    <m/>
    <m/>
    <m/>
    <m/>
    <m/>
    <x v="2"/>
    <m/>
  </r>
  <r>
    <x v="4"/>
    <x v="12"/>
    <x v="18"/>
    <x v="32"/>
    <m/>
    <m/>
    <m/>
    <s v=""/>
    <x v="12"/>
    <x v="2"/>
    <m/>
    <m/>
    <m/>
    <m/>
    <m/>
    <m/>
    <m/>
    <m/>
    <m/>
    <m/>
    <m/>
    <m/>
    <m/>
    <m/>
    <x v="2"/>
    <m/>
  </r>
  <r>
    <x v="4"/>
    <x v="12"/>
    <x v="18"/>
    <x v="32"/>
    <m/>
    <m/>
    <m/>
    <s v=""/>
    <x v="12"/>
    <x v="2"/>
    <m/>
    <m/>
    <m/>
    <m/>
    <m/>
    <m/>
    <m/>
    <m/>
    <m/>
    <m/>
    <m/>
    <m/>
    <m/>
    <m/>
    <x v="2"/>
    <m/>
  </r>
  <r>
    <x v="4"/>
    <x v="12"/>
    <x v="18"/>
    <x v="32"/>
    <m/>
    <m/>
    <m/>
    <s v=""/>
    <x v="12"/>
    <x v="2"/>
    <m/>
    <m/>
    <m/>
    <m/>
    <m/>
    <m/>
    <m/>
    <m/>
    <m/>
    <m/>
    <m/>
    <m/>
    <m/>
    <m/>
    <x v="2"/>
    <m/>
  </r>
  <r>
    <x v="4"/>
    <x v="12"/>
    <x v="18"/>
    <x v="32"/>
    <m/>
    <m/>
    <m/>
    <s v=""/>
    <x v="12"/>
    <x v="2"/>
    <m/>
    <m/>
    <m/>
    <m/>
    <m/>
    <m/>
    <m/>
    <m/>
    <m/>
    <m/>
    <m/>
    <m/>
    <m/>
    <m/>
    <x v="2"/>
    <m/>
  </r>
  <r>
    <x v="4"/>
    <x v="12"/>
    <x v="18"/>
    <x v="32"/>
    <m/>
    <m/>
    <m/>
    <s v=""/>
    <x v="12"/>
    <x v="2"/>
    <m/>
    <m/>
    <m/>
    <m/>
    <m/>
    <m/>
    <m/>
    <m/>
    <m/>
    <m/>
    <m/>
    <m/>
    <m/>
    <m/>
    <x v="2"/>
    <m/>
  </r>
  <r>
    <x v="4"/>
    <x v="12"/>
    <x v="18"/>
    <x v="32"/>
    <m/>
    <m/>
    <m/>
    <s v=""/>
    <x v="12"/>
    <x v="2"/>
    <m/>
    <m/>
    <m/>
    <m/>
    <m/>
    <m/>
    <m/>
    <m/>
    <m/>
    <m/>
    <m/>
    <m/>
    <m/>
    <m/>
    <x v="2"/>
    <m/>
  </r>
  <r>
    <x v="4"/>
    <x v="12"/>
    <x v="18"/>
    <x v="32"/>
    <m/>
    <m/>
    <m/>
    <s v=""/>
    <x v="12"/>
    <x v="2"/>
    <m/>
    <m/>
    <m/>
    <m/>
    <m/>
    <m/>
    <m/>
    <m/>
    <m/>
    <m/>
    <m/>
    <m/>
    <m/>
    <m/>
    <x v="2"/>
    <m/>
  </r>
  <r>
    <x v="4"/>
    <x v="12"/>
    <x v="18"/>
    <x v="32"/>
    <m/>
    <m/>
    <m/>
    <s v=""/>
    <x v="12"/>
    <x v="2"/>
    <m/>
    <m/>
    <m/>
    <m/>
    <m/>
    <m/>
    <m/>
    <m/>
    <m/>
    <m/>
    <m/>
    <m/>
    <m/>
    <m/>
    <x v="2"/>
    <m/>
  </r>
  <r>
    <x v="4"/>
    <x v="12"/>
    <x v="18"/>
    <x v="32"/>
    <m/>
    <m/>
    <m/>
    <s v=""/>
    <x v="12"/>
    <x v="2"/>
    <m/>
    <m/>
    <m/>
    <m/>
    <m/>
    <m/>
    <m/>
    <m/>
    <m/>
    <m/>
    <m/>
    <m/>
    <m/>
    <m/>
    <x v="2"/>
    <m/>
  </r>
  <r>
    <x v="4"/>
    <x v="12"/>
    <x v="18"/>
    <x v="32"/>
    <m/>
    <m/>
    <m/>
    <s v=""/>
    <x v="12"/>
    <x v="2"/>
    <m/>
    <m/>
    <m/>
    <m/>
    <m/>
    <m/>
    <m/>
    <m/>
    <m/>
    <m/>
    <m/>
    <m/>
    <m/>
    <m/>
    <x v="2"/>
    <m/>
  </r>
  <r>
    <x v="4"/>
    <x v="12"/>
    <x v="18"/>
    <x v="32"/>
    <m/>
    <m/>
    <m/>
    <s v=""/>
    <x v="12"/>
    <x v="2"/>
    <m/>
    <m/>
    <m/>
    <m/>
    <m/>
    <m/>
    <m/>
    <m/>
    <m/>
    <m/>
    <m/>
    <m/>
    <m/>
    <m/>
    <x v="2"/>
    <m/>
  </r>
  <r>
    <x v="4"/>
    <x v="12"/>
    <x v="18"/>
    <x v="32"/>
    <m/>
    <m/>
    <m/>
    <s v=""/>
    <x v="12"/>
    <x v="2"/>
    <m/>
    <m/>
    <m/>
    <m/>
    <m/>
    <m/>
    <m/>
    <m/>
    <m/>
    <m/>
    <m/>
    <m/>
    <m/>
    <m/>
    <x v="2"/>
    <m/>
  </r>
  <r>
    <x v="4"/>
    <x v="12"/>
    <x v="18"/>
    <x v="32"/>
    <m/>
    <m/>
    <m/>
    <s v=""/>
    <x v="12"/>
    <x v="2"/>
    <m/>
    <m/>
    <m/>
    <m/>
    <m/>
    <m/>
    <m/>
    <m/>
    <m/>
    <m/>
    <m/>
    <m/>
    <m/>
    <m/>
    <x v="2"/>
    <m/>
  </r>
  <r>
    <x v="4"/>
    <x v="12"/>
    <x v="18"/>
    <x v="32"/>
    <m/>
    <m/>
    <m/>
    <s v=""/>
    <x v="12"/>
    <x v="2"/>
    <m/>
    <m/>
    <m/>
    <m/>
    <m/>
    <m/>
    <m/>
    <m/>
    <m/>
    <m/>
    <m/>
    <m/>
    <m/>
    <m/>
    <x v="2"/>
    <m/>
  </r>
  <r>
    <x v="4"/>
    <x v="12"/>
    <x v="18"/>
    <x v="32"/>
    <m/>
    <m/>
    <m/>
    <s v=""/>
    <x v="12"/>
    <x v="2"/>
    <m/>
    <m/>
    <m/>
    <m/>
    <m/>
    <m/>
    <m/>
    <m/>
    <m/>
    <m/>
    <m/>
    <m/>
    <m/>
    <m/>
    <x v="2"/>
    <m/>
  </r>
  <r>
    <x v="4"/>
    <x v="12"/>
    <x v="18"/>
    <x v="32"/>
    <m/>
    <m/>
    <m/>
    <s v=""/>
    <x v="12"/>
    <x v="2"/>
    <m/>
    <m/>
    <m/>
    <m/>
    <m/>
    <m/>
    <m/>
    <m/>
    <m/>
    <m/>
    <m/>
    <m/>
    <m/>
    <m/>
    <x v="2"/>
    <m/>
  </r>
  <r>
    <x v="4"/>
    <x v="12"/>
    <x v="18"/>
    <x v="32"/>
    <m/>
    <m/>
    <m/>
    <s v=""/>
    <x v="12"/>
    <x v="2"/>
    <m/>
    <m/>
    <m/>
    <m/>
    <m/>
    <m/>
    <m/>
    <m/>
    <m/>
    <m/>
    <m/>
    <m/>
    <m/>
    <m/>
    <x v="2"/>
    <m/>
  </r>
  <r>
    <x v="4"/>
    <x v="12"/>
    <x v="18"/>
    <x v="32"/>
    <m/>
    <m/>
    <m/>
    <s v=""/>
    <x v="12"/>
    <x v="2"/>
    <m/>
    <m/>
    <m/>
    <m/>
    <m/>
    <m/>
    <m/>
    <m/>
    <m/>
    <m/>
    <m/>
    <m/>
    <m/>
    <m/>
    <x v="2"/>
    <m/>
  </r>
  <r>
    <x v="4"/>
    <x v="12"/>
    <x v="18"/>
    <x v="32"/>
    <m/>
    <m/>
    <m/>
    <s v=""/>
    <x v="12"/>
    <x v="2"/>
    <m/>
    <m/>
    <m/>
    <m/>
    <m/>
    <m/>
    <m/>
    <m/>
    <m/>
    <m/>
    <m/>
    <m/>
    <m/>
    <m/>
    <x v="2"/>
    <m/>
  </r>
  <r>
    <x v="4"/>
    <x v="12"/>
    <x v="18"/>
    <x v="32"/>
    <m/>
    <m/>
    <m/>
    <s v=""/>
    <x v="12"/>
    <x v="2"/>
    <m/>
    <m/>
    <m/>
    <m/>
    <m/>
    <m/>
    <m/>
    <m/>
    <m/>
    <m/>
    <m/>
    <m/>
    <m/>
    <m/>
    <x v="2"/>
    <m/>
  </r>
  <r>
    <x v="4"/>
    <x v="12"/>
    <x v="18"/>
    <x v="32"/>
    <m/>
    <m/>
    <m/>
    <s v=""/>
    <x v="12"/>
    <x v="2"/>
    <m/>
    <m/>
    <m/>
    <m/>
    <m/>
    <m/>
    <m/>
    <m/>
    <m/>
    <m/>
    <m/>
    <m/>
    <m/>
    <m/>
    <x v="2"/>
    <m/>
  </r>
  <r>
    <x v="4"/>
    <x v="12"/>
    <x v="18"/>
    <x v="32"/>
    <m/>
    <m/>
    <m/>
    <s v=""/>
    <x v="12"/>
    <x v="2"/>
    <m/>
    <m/>
    <m/>
    <m/>
    <m/>
    <m/>
    <m/>
    <m/>
    <m/>
    <m/>
    <m/>
    <m/>
    <m/>
    <m/>
    <x v="2"/>
    <m/>
  </r>
  <r>
    <x v="4"/>
    <x v="12"/>
    <x v="18"/>
    <x v="32"/>
    <m/>
    <m/>
    <m/>
    <s v=""/>
    <x v="12"/>
    <x v="2"/>
    <m/>
    <m/>
    <m/>
    <m/>
    <m/>
    <m/>
    <m/>
    <m/>
    <m/>
    <m/>
    <m/>
    <m/>
    <m/>
    <m/>
    <x v="2"/>
    <m/>
  </r>
  <r>
    <x v="4"/>
    <x v="12"/>
    <x v="18"/>
    <x v="32"/>
    <m/>
    <m/>
    <m/>
    <s v=""/>
    <x v="12"/>
    <x v="2"/>
    <m/>
    <m/>
    <m/>
    <m/>
    <m/>
    <m/>
    <m/>
    <m/>
    <m/>
    <m/>
    <m/>
    <m/>
    <m/>
    <m/>
    <x v="2"/>
    <m/>
  </r>
  <r>
    <x v="4"/>
    <x v="12"/>
    <x v="18"/>
    <x v="32"/>
    <m/>
    <m/>
    <m/>
    <s v=""/>
    <x v="12"/>
    <x v="2"/>
    <m/>
    <m/>
    <m/>
    <m/>
    <m/>
    <m/>
    <m/>
    <m/>
    <m/>
    <m/>
    <m/>
    <m/>
    <m/>
    <m/>
    <x v="2"/>
    <m/>
  </r>
  <r>
    <x v="4"/>
    <x v="12"/>
    <x v="18"/>
    <x v="32"/>
    <m/>
    <m/>
    <m/>
    <s v=""/>
    <x v="12"/>
    <x v="2"/>
    <m/>
    <m/>
    <m/>
    <m/>
    <m/>
    <m/>
    <m/>
    <m/>
    <m/>
    <m/>
    <m/>
    <m/>
    <m/>
    <m/>
    <x v="2"/>
    <m/>
  </r>
  <r>
    <x v="4"/>
    <x v="12"/>
    <x v="18"/>
    <x v="32"/>
    <m/>
    <m/>
    <m/>
    <s v=""/>
    <x v="12"/>
    <x v="2"/>
    <m/>
    <m/>
    <m/>
    <m/>
    <m/>
    <m/>
    <m/>
    <m/>
    <m/>
    <m/>
    <m/>
    <m/>
    <m/>
    <m/>
    <x v="2"/>
    <m/>
  </r>
  <r>
    <x v="4"/>
    <x v="12"/>
    <x v="18"/>
    <x v="32"/>
    <m/>
    <m/>
    <m/>
    <s v=""/>
    <x v="12"/>
    <x v="2"/>
    <m/>
    <m/>
    <m/>
    <m/>
    <m/>
    <m/>
    <m/>
    <m/>
    <m/>
    <m/>
    <m/>
    <m/>
    <m/>
    <m/>
    <x v="2"/>
    <m/>
  </r>
  <r>
    <x v="4"/>
    <x v="12"/>
    <x v="18"/>
    <x v="32"/>
    <m/>
    <m/>
    <m/>
    <s v=""/>
    <x v="12"/>
    <x v="2"/>
    <m/>
    <m/>
    <m/>
    <m/>
    <m/>
    <m/>
    <m/>
    <m/>
    <m/>
    <m/>
    <m/>
    <m/>
    <m/>
    <m/>
    <x v="2"/>
    <m/>
  </r>
  <r>
    <x v="4"/>
    <x v="12"/>
    <x v="18"/>
    <x v="32"/>
    <m/>
    <m/>
    <m/>
    <s v=""/>
    <x v="12"/>
    <x v="2"/>
    <m/>
    <m/>
    <m/>
    <m/>
    <m/>
    <m/>
    <m/>
    <m/>
    <m/>
    <m/>
    <m/>
    <m/>
    <m/>
    <m/>
    <x v="2"/>
    <m/>
  </r>
  <r>
    <x v="4"/>
    <x v="12"/>
    <x v="18"/>
    <x v="32"/>
    <m/>
    <m/>
    <m/>
    <s v=""/>
    <x v="12"/>
    <x v="2"/>
    <m/>
    <m/>
    <m/>
    <m/>
    <m/>
    <m/>
    <m/>
    <m/>
    <m/>
    <m/>
    <m/>
    <m/>
    <m/>
    <m/>
    <x v="2"/>
    <m/>
  </r>
  <r>
    <x v="4"/>
    <x v="12"/>
    <x v="18"/>
    <x v="32"/>
    <m/>
    <m/>
    <m/>
    <s v=""/>
    <x v="12"/>
    <x v="2"/>
    <m/>
    <m/>
    <m/>
    <m/>
    <m/>
    <m/>
    <m/>
    <m/>
    <m/>
    <m/>
    <m/>
    <m/>
    <m/>
    <m/>
    <x v="2"/>
    <m/>
  </r>
  <r>
    <x v="4"/>
    <x v="12"/>
    <x v="18"/>
    <x v="32"/>
    <m/>
    <m/>
    <m/>
    <s v=""/>
    <x v="12"/>
    <x v="2"/>
    <m/>
    <m/>
    <m/>
    <m/>
    <m/>
    <m/>
    <m/>
    <m/>
    <m/>
    <m/>
    <m/>
    <m/>
    <m/>
    <m/>
    <x v="2"/>
    <m/>
  </r>
  <r>
    <x v="4"/>
    <x v="12"/>
    <x v="18"/>
    <x v="32"/>
    <m/>
    <m/>
    <m/>
    <s v=""/>
    <x v="12"/>
    <x v="2"/>
    <m/>
    <m/>
    <m/>
    <m/>
    <m/>
    <m/>
    <m/>
    <m/>
    <m/>
    <m/>
    <m/>
    <m/>
    <m/>
    <m/>
    <x v="2"/>
    <m/>
  </r>
  <r>
    <x v="4"/>
    <x v="12"/>
    <x v="18"/>
    <x v="32"/>
    <m/>
    <m/>
    <m/>
    <s v=""/>
    <x v="12"/>
    <x v="2"/>
    <m/>
    <m/>
    <m/>
    <m/>
    <m/>
    <m/>
    <m/>
    <m/>
    <m/>
    <m/>
    <m/>
    <m/>
    <m/>
    <m/>
    <x v="2"/>
    <m/>
  </r>
  <r>
    <x v="4"/>
    <x v="12"/>
    <x v="18"/>
    <x v="32"/>
    <m/>
    <m/>
    <m/>
    <s v=""/>
    <x v="12"/>
    <x v="2"/>
    <m/>
    <m/>
    <m/>
    <m/>
    <m/>
    <m/>
    <m/>
    <m/>
    <m/>
    <m/>
    <m/>
    <m/>
    <m/>
    <m/>
    <x v="2"/>
    <m/>
  </r>
  <r>
    <x v="4"/>
    <x v="12"/>
    <x v="18"/>
    <x v="32"/>
    <m/>
    <m/>
    <m/>
    <s v=""/>
    <x v="12"/>
    <x v="2"/>
    <m/>
    <m/>
    <m/>
    <m/>
    <m/>
    <m/>
    <m/>
    <m/>
    <m/>
    <m/>
    <m/>
    <m/>
    <m/>
    <m/>
    <x v="2"/>
    <m/>
  </r>
  <r>
    <x v="4"/>
    <x v="12"/>
    <x v="18"/>
    <x v="32"/>
    <m/>
    <m/>
    <m/>
    <s v=""/>
    <x v="12"/>
    <x v="2"/>
    <m/>
    <m/>
    <m/>
    <m/>
    <m/>
    <m/>
    <m/>
    <m/>
    <m/>
    <m/>
    <m/>
    <m/>
    <m/>
    <m/>
    <x v="2"/>
    <m/>
  </r>
  <r>
    <x v="4"/>
    <x v="12"/>
    <x v="18"/>
    <x v="32"/>
    <m/>
    <m/>
    <m/>
    <s v=""/>
    <x v="12"/>
    <x v="2"/>
    <m/>
    <m/>
    <m/>
    <m/>
    <m/>
    <m/>
    <m/>
    <m/>
    <m/>
    <m/>
    <m/>
    <m/>
    <m/>
    <m/>
    <x v="2"/>
    <m/>
  </r>
  <r>
    <x v="4"/>
    <x v="12"/>
    <x v="18"/>
    <x v="32"/>
    <m/>
    <m/>
    <m/>
    <s v=""/>
    <x v="12"/>
    <x v="2"/>
    <m/>
    <m/>
    <m/>
    <m/>
    <m/>
    <m/>
    <m/>
    <m/>
    <m/>
    <m/>
    <m/>
    <m/>
    <m/>
    <m/>
    <x v="2"/>
    <m/>
  </r>
  <r>
    <x v="4"/>
    <x v="12"/>
    <x v="18"/>
    <x v="32"/>
    <m/>
    <m/>
    <m/>
    <s v=""/>
    <x v="12"/>
    <x v="2"/>
    <m/>
    <m/>
    <m/>
    <m/>
    <m/>
    <m/>
    <m/>
    <m/>
    <m/>
    <m/>
    <m/>
    <m/>
    <m/>
    <m/>
    <x v="2"/>
    <m/>
  </r>
  <r>
    <x v="4"/>
    <x v="12"/>
    <x v="18"/>
    <x v="32"/>
    <m/>
    <m/>
    <m/>
    <s v=""/>
    <x v="12"/>
    <x v="2"/>
    <m/>
    <m/>
    <m/>
    <m/>
    <m/>
    <m/>
    <m/>
    <m/>
    <m/>
    <m/>
    <m/>
    <m/>
    <m/>
    <m/>
    <x v="2"/>
    <m/>
  </r>
  <r>
    <x v="4"/>
    <x v="12"/>
    <x v="18"/>
    <x v="32"/>
    <m/>
    <m/>
    <m/>
    <s v=""/>
    <x v="12"/>
    <x v="2"/>
    <m/>
    <m/>
    <m/>
    <m/>
    <m/>
    <m/>
    <m/>
    <m/>
    <m/>
    <m/>
    <m/>
    <m/>
    <m/>
    <m/>
    <x v="2"/>
    <m/>
  </r>
  <r>
    <x v="4"/>
    <x v="12"/>
    <x v="18"/>
    <x v="32"/>
    <m/>
    <m/>
    <m/>
    <s v=""/>
    <x v="12"/>
    <x v="2"/>
    <m/>
    <m/>
    <m/>
    <m/>
    <m/>
    <m/>
    <m/>
    <m/>
    <m/>
    <m/>
    <m/>
    <m/>
    <m/>
    <m/>
    <x v="2"/>
    <m/>
  </r>
  <r>
    <x v="4"/>
    <x v="12"/>
    <x v="18"/>
    <x v="32"/>
    <m/>
    <m/>
    <m/>
    <s v=""/>
    <x v="12"/>
    <x v="2"/>
    <m/>
    <m/>
    <m/>
    <m/>
    <m/>
    <m/>
    <m/>
    <m/>
    <m/>
    <m/>
    <m/>
    <m/>
    <m/>
    <m/>
    <x v="2"/>
    <m/>
  </r>
  <r>
    <x v="4"/>
    <x v="12"/>
    <x v="18"/>
    <x v="32"/>
    <m/>
    <m/>
    <m/>
    <s v=""/>
    <x v="12"/>
    <x v="2"/>
    <m/>
    <m/>
    <m/>
    <m/>
    <m/>
    <m/>
    <m/>
    <m/>
    <m/>
    <m/>
    <m/>
    <m/>
    <m/>
    <m/>
    <x v="2"/>
    <m/>
  </r>
  <r>
    <x v="4"/>
    <x v="12"/>
    <x v="18"/>
    <x v="32"/>
    <m/>
    <m/>
    <m/>
    <s v=""/>
    <x v="12"/>
    <x v="2"/>
    <m/>
    <m/>
    <m/>
    <m/>
    <m/>
    <m/>
    <m/>
    <m/>
    <m/>
    <m/>
    <m/>
    <m/>
    <m/>
    <m/>
    <x v="2"/>
    <m/>
  </r>
  <r>
    <x v="4"/>
    <x v="12"/>
    <x v="18"/>
    <x v="32"/>
    <m/>
    <m/>
    <m/>
    <s v=""/>
    <x v="12"/>
    <x v="2"/>
    <m/>
    <m/>
    <m/>
    <m/>
    <m/>
    <m/>
    <m/>
    <m/>
    <m/>
    <m/>
    <m/>
    <m/>
    <m/>
    <m/>
    <x v="2"/>
    <m/>
  </r>
  <r>
    <x v="4"/>
    <x v="12"/>
    <x v="18"/>
    <x v="32"/>
    <m/>
    <m/>
    <m/>
    <s v=""/>
    <x v="12"/>
    <x v="2"/>
    <m/>
    <m/>
    <m/>
    <m/>
    <m/>
    <m/>
    <m/>
    <m/>
    <m/>
    <m/>
    <m/>
    <m/>
    <m/>
    <m/>
    <x v="2"/>
    <m/>
  </r>
  <r>
    <x v="4"/>
    <x v="12"/>
    <x v="18"/>
    <x v="32"/>
    <m/>
    <m/>
    <m/>
    <s v=""/>
    <x v="12"/>
    <x v="2"/>
    <m/>
    <m/>
    <m/>
    <m/>
    <m/>
    <m/>
    <m/>
    <m/>
    <m/>
    <m/>
    <m/>
    <m/>
    <m/>
    <m/>
    <x v="2"/>
    <m/>
  </r>
  <r>
    <x v="4"/>
    <x v="12"/>
    <x v="18"/>
    <x v="32"/>
    <m/>
    <m/>
    <m/>
    <s v=""/>
    <x v="12"/>
    <x v="2"/>
    <m/>
    <m/>
    <m/>
    <m/>
    <m/>
    <m/>
    <m/>
    <m/>
    <m/>
    <m/>
    <m/>
    <m/>
    <m/>
    <m/>
    <x v="2"/>
    <m/>
  </r>
  <r>
    <x v="4"/>
    <x v="12"/>
    <x v="18"/>
    <x v="32"/>
    <m/>
    <m/>
    <m/>
    <s v=""/>
    <x v="12"/>
    <x v="2"/>
    <m/>
    <m/>
    <m/>
    <m/>
    <m/>
    <m/>
    <m/>
    <m/>
    <m/>
    <m/>
    <m/>
    <m/>
    <m/>
    <m/>
    <x v="2"/>
    <m/>
  </r>
  <r>
    <x v="4"/>
    <x v="12"/>
    <x v="18"/>
    <x v="32"/>
    <m/>
    <m/>
    <m/>
    <s v=""/>
    <x v="12"/>
    <x v="2"/>
    <m/>
    <m/>
    <m/>
    <m/>
    <m/>
    <m/>
    <m/>
    <m/>
    <m/>
    <m/>
    <m/>
    <m/>
    <m/>
    <m/>
    <x v="2"/>
    <m/>
  </r>
  <r>
    <x v="4"/>
    <x v="12"/>
    <x v="18"/>
    <x v="32"/>
    <m/>
    <m/>
    <m/>
    <s v=""/>
    <x v="12"/>
    <x v="2"/>
    <m/>
    <m/>
    <m/>
    <m/>
    <m/>
    <m/>
    <m/>
    <m/>
    <m/>
    <m/>
    <m/>
    <m/>
    <m/>
    <m/>
    <x v="2"/>
    <m/>
  </r>
  <r>
    <x v="4"/>
    <x v="12"/>
    <x v="18"/>
    <x v="32"/>
    <m/>
    <m/>
    <m/>
    <s v=""/>
    <x v="12"/>
    <x v="2"/>
    <m/>
    <m/>
    <m/>
    <m/>
    <m/>
    <m/>
    <m/>
    <m/>
    <m/>
    <m/>
    <m/>
    <m/>
    <m/>
    <m/>
    <x v="2"/>
    <m/>
  </r>
  <r>
    <x v="4"/>
    <x v="12"/>
    <x v="18"/>
    <x v="32"/>
    <m/>
    <m/>
    <m/>
    <s v=""/>
    <x v="12"/>
    <x v="2"/>
    <m/>
    <m/>
    <m/>
    <m/>
    <m/>
    <m/>
    <m/>
    <m/>
    <m/>
    <m/>
    <m/>
    <m/>
    <m/>
    <m/>
    <x v="2"/>
    <m/>
  </r>
  <r>
    <x v="4"/>
    <x v="12"/>
    <x v="18"/>
    <x v="32"/>
    <m/>
    <m/>
    <m/>
    <s v=""/>
    <x v="12"/>
    <x v="2"/>
    <m/>
    <m/>
    <m/>
    <m/>
    <m/>
    <m/>
    <m/>
    <m/>
    <m/>
    <m/>
    <m/>
    <m/>
    <m/>
    <m/>
    <x v="2"/>
    <m/>
  </r>
  <r>
    <x v="4"/>
    <x v="12"/>
    <x v="18"/>
    <x v="32"/>
    <m/>
    <m/>
    <m/>
    <s v=""/>
    <x v="12"/>
    <x v="2"/>
    <m/>
    <m/>
    <m/>
    <m/>
    <m/>
    <m/>
    <m/>
    <m/>
    <m/>
    <m/>
    <m/>
    <m/>
    <m/>
    <m/>
    <x v="2"/>
    <m/>
  </r>
  <r>
    <x v="4"/>
    <x v="12"/>
    <x v="18"/>
    <x v="32"/>
    <m/>
    <m/>
    <m/>
    <s v=""/>
    <x v="12"/>
    <x v="2"/>
    <m/>
    <m/>
    <m/>
    <m/>
    <m/>
    <m/>
    <m/>
    <m/>
    <m/>
    <m/>
    <m/>
    <m/>
    <m/>
    <m/>
    <x v="2"/>
    <m/>
  </r>
  <r>
    <x v="4"/>
    <x v="12"/>
    <x v="18"/>
    <x v="32"/>
    <m/>
    <m/>
    <m/>
    <s v=""/>
    <x v="12"/>
    <x v="2"/>
    <m/>
    <m/>
    <m/>
    <m/>
    <m/>
    <m/>
    <m/>
    <m/>
    <m/>
    <m/>
    <m/>
    <m/>
    <m/>
    <m/>
    <x v="2"/>
    <m/>
  </r>
  <r>
    <x v="4"/>
    <x v="12"/>
    <x v="18"/>
    <x v="32"/>
    <m/>
    <m/>
    <m/>
    <s v=""/>
    <x v="12"/>
    <x v="2"/>
    <m/>
    <m/>
    <m/>
    <m/>
    <m/>
    <m/>
    <m/>
    <m/>
    <m/>
    <m/>
    <m/>
    <m/>
    <m/>
    <m/>
    <x v="2"/>
    <m/>
  </r>
  <r>
    <x v="4"/>
    <x v="12"/>
    <x v="18"/>
    <x v="32"/>
    <m/>
    <m/>
    <m/>
    <s v=""/>
    <x v="12"/>
    <x v="2"/>
    <m/>
    <m/>
    <m/>
    <m/>
    <m/>
    <m/>
    <m/>
    <m/>
    <m/>
    <m/>
    <m/>
    <m/>
    <m/>
    <m/>
    <x v="2"/>
    <m/>
  </r>
  <r>
    <x v="4"/>
    <x v="12"/>
    <x v="18"/>
    <x v="32"/>
    <m/>
    <m/>
    <m/>
    <s v=""/>
    <x v="12"/>
    <x v="2"/>
    <m/>
    <m/>
    <m/>
    <m/>
    <m/>
    <m/>
    <m/>
    <m/>
    <m/>
    <m/>
    <m/>
    <m/>
    <m/>
    <m/>
    <x v="2"/>
    <m/>
  </r>
  <r>
    <x v="4"/>
    <x v="12"/>
    <x v="18"/>
    <x v="32"/>
    <m/>
    <m/>
    <m/>
    <s v=""/>
    <x v="12"/>
    <x v="2"/>
    <m/>
    <m/>
    <m/>
    <m/>
    <m/>
    <m/>
    <m/>
    <m/>
    <m/>
    <m/>
    <m/>
    <m/>
    <m/>
    <m/>
    <x v="2"/>
    <m/>
  </r>
  <r>
    <x v="4"/>
    <x v="12"/>
    <x v="18"/>
    <x v="32"/>
    <m/>
    <m/>
    <m/>
    <s v=""/>
    <x v="12"/>
    <x v="2"/>
    <m/>
    <m/>
    <m/>
    <m/>
    <m/>
    <m/>
    <m/>
    <m/>
    <m/>
    <m/>
    <m/>
    <m/>
    <m/>
    <m/>
    <x v="2"/>
    <m/>
  </r>
  <r>
    <x v="4"/>
    <x v="12"/>
    <x v="18"/>
    <x v="32"/>
    <m/>
    <m/>
    <m/>
    <s v=""/>
    <x v="12"/>
    <x v="2"/>
    <m/>
    <m/>
    <m/>
    <m/>
    <m/>
    <m/>
    <m/>
    <m/>
    <m/>
    <m/>
    <m/>
    <m/>
    <m/>
    <m/>
    <x v="2"/>
    <m/>
  </r>
  <r>
    <x v="4"/>
    <x v="12"/>
    <x v="18"/>
    <x v="32"/>
    <m/>
    <m/>
    <m/>
    <s v=""/>
    <x v="12"/>
    <x v="2"/>
    <m/>
    <m/>
    <m/>
    <m/>
    <m/>
    <m/>
    <m/>
    <m/>
    <m/>
    <m/>
    <m/>
    <m/>
    <m/>
    <m/>
    <x v="2"/>
    <m/>
  </r>
  <r>
    <x v="4"/>
    <x v="12"/>
    <x v="18"/>
    <x v="32"/>
    <m/>
    <m/>
    <m/>
    <s v=""/>
    <x v="12"/>
    <x v="2"/>
    <m/>
    <m/>
    <m/>
    <m/>
    <m/>
    <m/>
    <m/>
    <m/>
    <m/>
    <m/>
    <m/>
    <m/>
    <m/>
    <m/>
    <x v="2"/>
    <m/>
  </r>
  <r>
    <x v="4"/>
    <x v="12"/>
    <x v="18"/>
    <x v="32"/>
    <m/>
    <m/>
    <m/>
    <s v=""/>
    <x v="12"/>
    <x v="2"/>
    <m/>
    <m/>
    <m/>
    <m/>
    <m/>
    <m/>
    <m/>
    <m/>
    <m/>
    <m/>
    <m/>
    <m/>
    <m/>
    <m/>
    <x v="2"/>
    <m/>
  </r>
  <r>
    <x v="4"/>
    <x v="12"/>
    <x v="18"/>
    <x v="32"/>
    <m/>
    <m/>
    <m/>
    <s v=""/>
    <x v="12"/>
    <x v="2"/>
    <m/>
    <m/>
    <m/>
    <m/>
    <m/>
    <m/>
    <m/>
    <m/>
    <m/>
    <m/>
    <m/>
    <m/>
    <m/>
    <m/>
    <x v="2"/>
    <m/>
  </r>
  <r>
    <x v="4"/>
    <x v="12"/>
    <x v="18"/>
    <x v="32"/>
    <m/>
    <m/>
    <m/>
    <s v=""/>
    <x v="12"/>
    <x v="2"/>
    <m/>
    <m/>
    <m/>
    <m/>
    <m/>
    <m/>
    <m/>
    <m/>
    <m/>
    <m/>
    <m/>
    <m/>
    <m/>
    <m/>
    <x v="2"/>
    <m/>
  </r>
  <r>
    <x v="4"/>
    <x v="12"/>
    <x v="18"/>
    <x v="32"/>
    <m/>
    <m/>
    <m/>
    <s v=""/>
    <x v="12"/>
    <x v="2"/>
    <m/>
    <m/>
    <m/>
    <m/>
    <m/>
    <m/>
    <m/>
    <m/>
    <m/>
    <m/>
    <m/>
    <m/>
    <m/>
    <m/>
    <x v="2"/>
    <m/>
  </r>
  <r>
    <x v="4"/>
    <x v="12"/>
    <x v="18"/>
    <x v="32"/>
    <m/>
    <m/>
    <m/>
    <s v=""/>
    <x v="12"/>
    <x v="2"/>
    <m/>
    <m/>
    <m/>
    <m/>
    <m/>
    <m/>
    <m/>
    <m/>
    <m/>
    <m/>
    <m/>
    <m/>
    <m/>
    <m/>
    <x v="2"/>
    <m/>
  </r>
  <r>
    <x v="4"/>
    <x v="12"/>
    <x v="18"/>
    <x v="32"/>
    <m/>
    <m/>
    <m/>
    <s v=""/>
    <x v="12"/>
    <x v="2"/>
    <m/>
    <m/>
    <m/>
    <m/>
    <m/>
    <m/>
    <m/>
    <m/>
    <m/>
    <m/>
    <m/>
    <m/>
    <m/>
    <m/>
    <x v="2"/>
    <m/>
  </r>
  <r>
    <x v="4"/>
    <x v="12"/>
    <x v="18"/>
    <x v="32"/>
    <m/>
    <m/>
    <m/>
    <s v=""/>
    <x v="12"/>
    <x v="2"/>
    <m/>
    <m/>
    <m/>
    <m/>
    <m/>
    <m/>
    <m/>
    <m/>
    <m/>
    <m/>
    <m/>
    <m/>
    <m/>
    <m/>
    <x v="2"/>
    <m/>
  </r>
  <r>
    <x v="4"/>
    <x v="12"/>
    <x v="18"/>
    <x v="32"/>
    <m/>
    <m/>
    <m/>
    <s v=""/>
    <x v="12"/>
    <x v="2"/>
    <m/>
    <m/>
    <m/>
    <m/>
    <m/>
    <m/>
    <m/>
    <m/>
    <m/>
    <m/>
    <m/>
    <m/>
    <m/>
    <m/>
    <x v="2"/>
    <m/>
  </r>
  <r>
    <x v="4"/>
    <x v="12"/>
    <x v="18"/>
    <x v="32"/>
    <m/>
    <m/>
    <m/>
    <s v=""/>
    <x v="12"/>
    <x v="2"/>
    <m/>
    <m/>
    <m/>
    <m/>
    <m/>
    <m/>
    <m/>
    <m/>
    <m/>
    <m/>
    <m/>
    <m/>
    <m/>
    <m/>
    <x v="2"/>
    <m/>
  </r>
  <r>
    <x v="4"/>
    <x v="12"/>
    <x v="18"/>
    <x v="32"/>
    <m/>
    <m/>
    <m/>
    <s v=""/>
    <x v="12"/>
    <x v="2"/>
    <m/>
    <m/>
    <m/>
    <m/>
    <m/>
    <m/>
    <m/>
    <m/>
    <m/>
    <m/>
    <m/>
    <m/>
    <m/>
    <m/>
    <x v="2"/>
    <m/>
  </r>
  <r>
    <x v="4"/>
    <x v="12"/>
    <x v="18"/>
    <x v="32"/>
    <m/>
    <m/>
    <m/>
    <s v=""/>
    <x v="12"/>
    <x v="2"/>
    <m/>
    <m/>
    <m/>
    <m/>
    <m/>
    <m/>
    <m/>
    <m/>
    <m/>
    <m/>
    <m/>
    <m/>
    <m/>
    <m/>
    <x v="2"/>
    <m/>
  </r>
  <r>
    <x v="4"/>
    <x v="12"/>
    <x v="18"/>
    <x v="32"/>
    <m/>
    <m/>
    <m/>
    <s v=""/>
    <x v="12"/>
    <x v="2"/>
    <m/>
    <m/>
    <m/>
    <m/>
    <m/>
    <m/>
    <m/>
    <m/>
    <m/>
    <m/>
    <m/>
    <m/>
    <m/>
    <m/>
    <x v="2"/>
    <m/>
  </r>
  <r>
    <x v="4"/>
    <x v="12"/>
    <x v="18"/>
    <x v="32"/>
    <m/>
    <m/>
    <m/>
    <s v=""/>
    <x v="12"/>
    <x v="2"/>
    <m/>
    <m/>
    <m/>
    <m/>
    <m/>
    <m/>
    <m/>
    <m/>
    <m/>
    <m/>
    <m/>
    <m/>
    <m/>
    <m/>
    <x v="2"/>
    <m/>
  </r>
  <r>
    <x v="4"/>
    <x v="12"/>
    <x v="18"/>
    <x v="32"/>
    <m/>
    <m/>
    <m/>
    <s v=""/>
    <x v="12"/>
    <x v="2"/>
    <m/>
    <m/>
    <m/>
    <m/>
    <m/>
    <m/>
    <m/>
    <m/>
    <m/>
    <m/>
    <m/>
    <m/>
    <m/>
    <m/>
    <x v="2"/>
    <m/>
  </r>
  <r>
    <x v="4"/>
    <x v="12"/>
    <x v="18"/>
    <x v="32"/>
    <m/>
    <m/>
    <m/>
    <s v=""/>
    <x v="12"/>
    <x v="2"/>
    <m/>
    <m/>
    <m/>
    <m/>
    <m/>
    <m/>
    <m/>
    <m/>
    <m/>
    <m/>
    <m/>
    <m/>
    <m/>
    <m/>
    <x v="2"/>
    <m/>
  </r>
  <r>
    <x v="4"/>
    <x v="12"/>
    <x v="18"/>
    <x v="32"/>
    <m/>
    <m/>
    <m/>
    <s v=""/>
    <x v="12"/>
    <x v="2"/>
    <m/>
    <m/>
    <m/>
    <m/>
    <m/>
    <m/>
    <m/>
    <m/>
    <m/>
    <m/>
    <m/>
    <m/>
    <m/>
    <m/>
    <x v="2"/>
    <m/>
  </r>
  <r>
    <x v="4"/>
    <x v="12"/>
    <x v="18"/>
    <x v="32"/>
    <m/>
    <m/>
    <m/>
    <s v=""/>
    <x v="12"/>
    <x v="2"/>
    <m/>
    <m/>
    <m/>
    <m/>
    <m/>
    <m/>
    <m/>
    <m/>
    <m/>
    <m/>
    <m/>
    <m/>
    <m/>
    <m/>
    <x v="2"/>
    <m/>
  </r>
  <r>
    <x v="4"/>
    <x v="12"/>
    <x v="18"/>
    <x v="32"/>
    <m/>
    <m/>
    <m/>
    <s v=""/>
    <x v="12"/>
    <x v="2"/>
    <m/>
    <m/>
    <m/>
    <m/>
    <m/>
    <m/>
    <m/>
    <m/>
    <m/>
    <m/>
    <m/>
    <m/>
    <m/>
    <m/>
    <x v="2"/>
    <m/>
  </r>
  <r>
    <x v="4"/>
    <x v="12"/>
    <x v="18"/>
    <x v="32"/>
    <m/>
    <m/>
    <m/>
    <s v=""/>
    <x v="12"/>
    <x v="2"/>
    <m/>
    <m/>
    <m/>
    <m/>
    <m/>
    <m/>
    <m/>
    <m/>
    <m/>
    <m/>
    <m/>
    <m/>
    <m/>
    <m/>
    <x v="2"/>
    <m/>
  </r>
  <r>
    <x v="4"/>
    <x v="12"/>
    <x v="18"/>
    <x v="32"/>
    <m/>
    <m/>
    <m/>
    <s v=""/>
    <x v="12"/>
    <x v="2"/>
    <m/>
    <m/>
    <m/>
    <m/>
    <m/>
    <m/>
    <m/>
    <m/>
    <m/>
    <m/>
    <m/>
    <m/>
    <m/>
    <m/>
    <x v="2"/>
    <m/>
  </r>
  <r>
    <x v="4"/>
    <x v="12"/>
    <x v="18"/>
    <x v="32"/>
    <m/>
    <m/>
    <m/>
    <s v=""/>
    <x v="12"/>
    <x v="2"/>
    <m/>
    <m/>
    <m/>
    <m/>
    <m/>
    <m/>
    <m/>
    <m/>
    <m/>
    <m/>
    <m/>
    <m/>
    <m/>
    <m/>
    <x v="2"/>
    <m/>
  </r>
  <r>
    <x v="4"/>
    <x v="12"/>
    <x v="18"/>
    <x v="32"/>
    <m/>
    <m/>
    <m/>
    <s v=""/>
    <x v="12"/>
    <x v="2"/>
    <m/>
    <m/>
    <m/>
    <m/>
    <m/>
    <m/>
    <m/>
    <m/>
    <m/>
    <m/>
    <m/>
    <m/>
    <m/>
    <m/>
    <x v="2"/>
    <m/>
  </r>
  <r>
    <x v="4"/>
    <x v="12"/>
    <x v="18"/>
    <x v="32"/>
    <m/>
    <m/>
    <m/>
    <s v=""/>
    <x v="12"/>
    <x v="2"/>
    <m/>
    <m/>
    <m/>
    <m/>
    <m/>
    <m/>
    <m/>
    <m/>
    <m/>
    <m/>
    <m/>
    <m/>
    <m/>
    <m/>
    <x v="2"/>
    <m/>
  </r>
  <r>
    <x v="4"/>
    <x v="12"/>
    <x v="18"/>
    <x v="32"/>
    <m/>
    <m/>
    <m/>
    <s v=""/>
    <x v="12"/>
    <x v="2"/>
    <m/>
    <m/>
    <m/>
    <m/>
    <m/>
    <m/>
    <m/>
    <m/>
    <m/>
    <m/>
    <m/>
    <m/>
    <m/>
    <m/>
    <x v="2"/>
    <m/>
  </r>
  <r>
    <x v="4"/>
    <x v="12"/>
    <x v="18"/>
    <x v="32"/>
    <m/>
    <m/>
    <m/>
    <s v=""/>
    <x v="12"/>
    <x v="2"/>
    <m/>
    <m/>
    <m/>
    <m/>
    <m/>
    <m/>
    <m/>
    <m/>
    <m/>
    <m/>
    <m/>
    <m/>
    <m/>
    <m/>
    <x v="2"/>
    <m/>
  </r>
  <r>
    <x v="4"/>
    <x v="12"/>
    <x v="18"/>
    <x v="32"/>
    <m/>
    <m/>
    <m/>
    <s v=""/>
    <x v="12"/>
    <x v="2"/>
    <m/>
    <m/>
    <m/>
    <m/>
    <m/>
    <m/>
    <m/>
    <m/>
    <m/>
    <m/>
    <m/>
    <m/>
    <m/>
    <m/>
    <x v="2"/>
    <m/>
  </r>
  <r>
    <x v="4"/>
    <x v="12"/>
    <x v="18"/>
    <x v="32"/>
    <m/>
    <m/>
    <m/>
    <s v=""/>
    <x v="12"/>
    <x v="2"/>
    <m/>
    <m/>
    <m/>
    <m/>
    <m/>
    <m/>
    <m/>
    <m/>
    <m/>
    <m/>
    <m/>
    <m/>
    <m/>
    <m/>
    <x v="2"/>
    <m/>
  </r>
  <r>
    <x v="4"/>
    <x v="12"/>
    <x v="18"/>
    <x v="32"/>
    <m/>
    <m/>
    <m/>
    <s v=""/>
    <x v="12"/>
    <x v="2"/>
    <m/>
    <m/>
    <m/>
    <m/>
    <m/>
    <m/>
    <m/>
    <m/>
    <m/>
    <m/>
    <m/>
    <m/>
    <m/>
    <m/>
    <x v="2"/>
    <m/>
  </r>
  <r>
    <x v="4"/>
    <x v="12"/>
    <x v="18"/>
    <x v="32"/>
    <m/>
    <m/>
    <m/>
    <s v=""/>
    <x v="12"/>
    <x v="2"/>
    <m/>
    <m/>
    <m/>
    <m/>
    <m/>
    <m/>
    <m/>
    <m/>
    <m/>
    <m/>
    <m/>
    <m/>
    <m/>
    <m/>
    <x v="2"/>
    <m/>
  </r>
  <r>
    <x v="4"/>
    <x v="12"/>
    <x v="18"/>
    <x v="32"/>
    <m/>
    <m/>
    <m/>
    <s v=""/>
    <x v="12"/>
    <x v="2"/>
    <m/>
    <m/>
    <m/>
    <m/>
    <m/>
    <m/>
    <m/>
    <m/>
    <m/>
    <m/>
    <m/>
    <m/>
    <m/>
    <m/>
    <x v="2"/>
    <m/>
  </r>
  <r>
    <x v="4"/>
    <x v="12"/>
    <x v="18"/>
    <x v="32"/>
    <m/>
    <m/>
    <m/>
    <s v=""/>
    <x v="12"/>
    <x v="2"/>
    <m/>
    <m/>
    <m/>
    <m/>
    <m/>
    <m/>
    <m/>
    <m/>
    <m/>
    <m/>
    <m/>
    <m/>
    <m/>
    <m/>
    <x v="2"/>
    <m/>
  </r>
  <r>
    <x v="4"/>
    <x v="12"/>
    <x v="18"/>
    <x v="32"/>
    <m/>
    <m/>
    <m/>
    <s v=""/>
    <x v="12"/>
    <x v="2"/>
    <m/>
    <m/>
    <m/>
    <m/>
    <m/>
    <m/>
    <m/>
    <m/>
    <m/>
    <m/>
    <m/>
    <m/>
    <m/>
    <m/>
    <x v="2"/>
    <m/>
  </r>
  <r>
    <x v="4"/>
    <x v="12"/>
    <x v="18"/>
    <x v="32"/>
    <m/>
    <m/>
    <m/>
    <s v=""/>
    <x v="12"/>
    <x v="2"/>
    <m/>
    <m/>
    <m/>
    <m/>
    <m/>
    <m/>
    <m/>
    <m/>
    <m/>
    <m/>
    <m/>
    <m/>
    <m/>
    <m/>
    <x v="2"/>
    <m/>
  </r>
  <r>
    <x v="4"/>
    <x v="12"/>
    <x v="18"/>
    <x v="32"/>
    <m/>
    <m/>
    <m/>
    <s v=""/>
    <x v="12"/>
    <x v="2"/>
    <m/>
    <m/>
    <m/>
    <m/>
    <m/>
    <m/>
    <m/>
    <m/>
    <m/>
    <m/>
    <m/>
    <m/>
    <m/>
    <m/>
    <x v="2"/>
    <m/>
  </r>
  <r>
    <x v="4"/>
    <x v="12"/>
    <x v="18"/>
    <x v="32"/>
    <m/>
    <m/>
    <m/>
    <s v=""/>
    <x v="12"/>
    <x v="2"/>
    <m/>
    <m/>
    <m/>
    <m/>
    <m/>
    <m/>
    <m/>
    <m/>
    <m/>
    <m/>
    <m/>
    <m/>
    <m/>
    <m/>
    <x v="2"/>
    <m/>
  </r>
  <r>
    <x v="4"/>
    <x v="12"/>
    <x v="18"/>
    <x v="32"/>
    <m/>
    <m/>
    <m/>
    <s v=""/>
    <x v="12"/>
    <x v="2"/>
    <m/>
    <m/>
    <m/>
    <m/>
    <m/>
    <m/>
    <m/>
    <m/>
    <m/>
    <m/>
    <m/>
    <m/>
    <m/>
    <m/>
    <x v="2"/>
    <m/>
  </r>
  <r>
    <x v="4"/>
    <x v="12"/>
    <x v="18"/>
    <x v="32"/>
    <m/>
    <m/>
    <m/>
    <s v=""/>
    <x v="12"/>
    <x v="2"/>
    <m/>
    <m/>
    <m/>
    <m/>
    <m/>
    <m/>
    <m/>
    <m/>
    <m/>
    <m/>
    <m/>
    <m/>
    <m/>
    <m/>
    <x v="2"/>
    <m/>
  </r>
  <r>
    <x v="4"/>
    <x v="12"/>
    <x v="18"/>
    <x v="32"/>
    <m/>
    <m/>
    <m/>
    <s v=""/>
    <x v="12"/>
    <x v="2"/>
    <m/>
    <m/>
    <m/>
    <m/>
    <m/>
    <m/>
    <m/>
    <m/>
    <m/>
    <m/>
    <m/>
    <m/>
    <m/>
    <m/>
    <x v="2"/>
    <m/>
  </r>
  <r>
    <x v="4"/>
    <x v="12"/>
    <x v="18"/>
    <x v="32"/>
    <m/>
    <m/>
    <m/>
    <s v=""/>
    <x v="12"/>
    <x v="2"/>
    <m/>
    <m/>
    <m/>
    <m/>
    <m/>
    <m/>
    <m/>
    <m/>
    <m/>
    <m/>
    <m/>
    <m/>
    <m/>
    <m/>
    <x v="2"/>
    <m/>
  </r>
  <r>
    <x v="4"/>
    <x v="12"/>
    <x v="18"/>
    <x v="32"/>
    <m/>
    <m/>
    <m/>
    <s v=""/>
    <x v="12"/>
    <x v="2"/>
    <m/>
    <m/>
    <m/>
    <m/>
    <m/>
    <m/>
    <m/>
    <m/>
    <m/>
    <m/>
    <m/>
    <m/>
    <m/>
    <m/>
    <x v="2"/>
    <m/>
  </r>
  <r>
    <x v="4"/>
    <x v="12"/>
    <x v="18"/>
    <x v="32"/>
    <m/>
    <m/>
    <m/>
    <s v=""/>
    <x v="12"/>
    <x v="2"/>
    <m/>
    <m/>
    <m/>
    <m/>
    <m/>
    <m/>
    <m/>
    <m/>
    <m/>
    <m/>
    <m/>
    <m/>
    <m/>
    <m/>
    <x v="2"/>
    <m/>
  </r>
  <r>
    <x v="4"/>
    <x v="12"/>
    <x v="18"/>
    <x v="32"/>
    <m/>
    <m/>
    <m/>
    <s v=""/>
    <x v="12"/>
    <x v="2"/>
    <m/>
    <m/>
    <m/>
    <m/>
    <m/>
    <m/>
    <m/>
    <m/>
    <m/>
    <m/>
    <m/>
    <m/>
    <m/>
    <m/>
    <x v="2"/>
    <m/>
  </r>
  <r>
    <x v="4"/>
    <x v="12"/>
    <x v="18"/>
    <x v="32"/>
    <m/>
    <m/>
    <m/>
    <s v=""/>
    <x v="12"/>
    <x v="2"/>
    <m/>
    <m/>
    <m/>
    <m/>
    <m/>
    <m/>
    <m/>
    <m/>
    <m/>
    <m/>
    <m/>
    <m/>
    <m/>
    <m/>
    <x v="2"/>
    <m/>
  </r>
  <r>
    <x v="4"/>
    <x v="12"/>
    <x v="18"/>
    <x v="32"/>
    <m/>
    <m/>
    <m/>
    <s v=""/>
    <x v="12"/>
    <x v="2"/>
    <m/>
    <m/>
    <m/>
    <m/>
    <m/>
    <m/>
    <m/>
    <m/>
    <m/>
    <m/>
    <m/>
    <m/>
    <m/>
    <m/>
    <x v="2"/>
    <m/>
  </r>
  <r>
    <x v="4"/>
    <x v="12"/>
    <x v="18"/>
    <x v="32"/>
    <m/>
    <m/>
    <m/>
    <s v=""/>
    <x v="12"/>
    <x v="2"/>
    <m/>
    <m/>
    <m/>
    <m/>
    <m/>
    <m/>
    <m/>
    <m/>
    <m/>
    <m/>
    <m/>
    <m/>
    <m/>
    <m/>
    <x v="2"/>
    <m/>
  </r>
  <r>
    <x v="4"/>
    <x v="12"/>
    <x v="18"/>
    <x v="32"/>
    <m/>
    <m/>
    <m/>
    <s v=""/>
    <x v="12"/>
    <x v="2"/>
    <m/>
    <m/>
    <m/>
    <m/>
    <m/>
    <m/>
    <m/>
    <m/>
    <m/>
    <m/>
    <m/>
    <m/>
    <m/>
    <m/>
    <x v="2"/>
    <m/>
  </r>
  <r>
    <x v="4"/>
    <x v="12"/>
    <x v="18"/>
    <x v="32"/>
    <m/>
    <m/>
    <m/>
    <s v=""/>
    <x v="12"/>
    <x v="2"/>
    <m/>
    <m/>
    <m/>
    <m/>
    <m/>
    <m/>
    <m/>
    <m/>
    <m/>
    <m/>
    <m/>
    <m/>
    <m/>
    <m/>
    <x v="2"/>
    <m/>
  </r>
  <r>
    <x v="4"/>
    <x v="12"/>
    <x v="18"/>
    <x v="32"/>
    <m/>
    <m/>
    <m/>
    <s v=""/>
    <x v="12"/>
    <x v="2"/>
    <m/>
    <m/>
    <m/>
    <m/>
    <m/>
    <m/>
    <m/>
    <m/>
    <m/>
    <m/>
    <m/>
    <m/>
    <m/>
    <m/>
    <x v="2"/>
    <m/>
  </r>
  <r>
    <x v="4"/>
    <x v="12"/>
    <x v="18"/>
    <x v="32"/>
    <m/>
    <m/>
    <m/>
    <s v=""/>
    <x v="12"/>
    <x v="2"/>
    <m/>
    <m/>
    <m/>
    <m/>
    <m/>
    <m/>
    <m/>
    <m/>
    <m/>
    <m/>
    <m/>
    <m/>
    <m/>
    <m/>
    <x v="2"/>
    <m/>
  </r>
  <r>
    <x v="4"/>
    <x v="12"/>
    <x v="18"/>
    <x v="32"/>
    <m/>
    <m/>
    <m/>
    <s v=""/>
    <x v="12"/>
    <x v="2"/>
    <m/>
    <m/>
    <m/>
    <m/>
    <m/>
    <m/>
    <m/>
    <m/>
    <m/>
    <m/>
    <m/>
    <m/>
    <m/>
    <m/>
    <x v="2"/>
    <m/>
  </r>
  <r>
    <x v="4"/>
    <x v="12"/>
    <x v="18"/>
    <x v="32"/>
    <m/>
    <m/>
    <m/>
    <s v=""/>
    <x v="12"/>
    <x v="2"/>
    <m/>
    <m/>
    <m/>
    <m/>
    <m/>
    <m/>
    <m/>
    <m/>
    <m/>
    <m/>
    <m/>
    <m/>
    <m/>
    <m/>
    <x v="2"/>
    <m/>
  </r>
  <r>
    <x v="4"/>
    <x v="12"/>
    <x v="18"/>
    <x v="32"/>
    <m/>
    <m/>
    <m/>
    <s v=""/>
    <x v="12"/>
    <x v="2"/>
    <m/>
    <m/>
    <m/>
    <m/>
    <m/>
    <m/>
    <m/>
    <m/>
    <m/>
    <m/>
    <m/>
    <m/>
    <m/>
    <m/>
    <x v="2"/>
    <m/>
  </r>
  <r>
    <x v="4"/>
    <x v="12"/>
    <x v="18"/>
    <x v="32"/>
    <m/>
    <m/>
    <m/>
    <s v=""/>
    <x v="12"/>
    <x v="2"/>
    <m/>
    <m/>
    <m/>
    <m/>
    <m/>
    <m/>
    <m/>
    <m/>
    <m/>
    <m/>
    <m/>
    <m/>
    <m/>
    <m/>
    <x v="2"/>
    <m/>
  </r>
  <r>
    <x v="4"/>
    <x v="12"/>
    <x v="18"/>
    <x v="32"/>
    <m/>
    <m/>
    <m/>
    <s v=""/>
    <x v="12"/>
    <x v="2"/>
    <m/>
    <m/>
    <m/>
    <m/>
    <m/>
    <m/>
    <m/>
    <m/>
    <m/>
    <m/>
    <m/>
    <m/>
    <m/>
    <m/>
    <x v="2"/>
    <m/>
  </r>
  <r>
    <x v="4"/>
    <x v="12"/>
    <x v="18"/>
    <x v="32"/>
    <m/>
    <m/>
    <m/>
    <s v=""/>
    <x v="12"/>
    <x v="2"/>
    <m/>
    <m/>
    <m/>
    <m/>
    <m/>
    <m/>
    <m/>
    <m/>
    <m/>
    <m/>
    <m/>
    <m/>
    <m/>
    <m/>
    <x v="2"/>
    <m/>
  </r>
  <r>
    <x v="4"/>
    <x v="12"/>
    <x v="18"/>
    <x v="32"/>
    <m/>
    <m/>
    <m/>
    <s v=""/>
    <x v="12"/>
    <x v="2"/>
    <m/>
    <m/>
    <m/>
    <m/>
    <m/>
    <m/>
    <m/>
    <m/>
    <m/>
    <m/>
    <m/>
    <m/>
    <m/>
    <m/>
    <x v="2"/>
    <m/>
  </r>
  <r>
    <x v="4"/>
    <x v="12"/>
    <x v="18"/>
    <x v="32"/>
    <m/>
    <m/>
    <m/>
    <s v=""/>
    <x v="12"/>
    <x v="2"/>
    <m/>
    <m/>
    <m/>
    <m/>
    <m/>
    <m/>
    <m/>
    <m/>
    <m/>
    <m/>
    <m/>
    <m/>
    <m/>
    <m/>
    <x v="2"/>
    <m/>
  </r>
  <r>
    <x v="4"/>
    <x v="12"/>
    <x v="18"/>
    <x v="32"/>
    <m/>
    <m/>
    <m/>
    <s v=""/>
    <x v="12"/>
    <x v="2"/>
    <m/>
    <m/>
    <m/>
    <m/>
    <m/>
    <m/>
    <m/>
    <m/>
    <m/>
    <m/>
    <m/>
    <m/>
    <m/>
    <m/>
    <x v="2"/>
    <m/>
  </r>
  <r>
    <x v="4"/>
    <x v="12"/>
    <x v="18"/>
    <x v="32"/>
    <m/>
    <m/>
    <m/>
    <s v=""/>
    <x v="12"/>
    <x v="2"/>
    <m/>
    <m/>
    <m/>
    <m/>
    <m/>
    <m/>
    <m/>
    <m/>
    <m/>
    <m/>
    <m/>
    <m/>
    <m/>
    <m/>
    <x v="2"/>
    <m/>
  </r>
  <r>
    <x v="4"/>
    <x v="12"/>
    <x v="18"/>
    <x v="32"/>
    <m/>
    <m/>
    <m/>
    <s v=""/>
    <x v="12"/>
    <x v="2"/>
    <m/>
    <m/>
    <m/>
    <m/>
    <m/>
    <m/>
    <m/>
    <m/>
    <m/>
    <m/>
    <m/>
    <m/>
    <m/>
    <m/>
    <x v="2"/>
    <m/>
  </r>
  <r>
    <x v="4"/>
    <x v="12"/>
    <x v="18"/>
    <x v="32"/>
    <m/>
    <m/>
    <m/>
    <s v=""/>
    <x v="12"/>
    <x v="2"/>
    <m/>
    <m/>
    <m/>
    <m/>
    <m/>
    <m/>
    <m/>
    <m/>
    <m/>
    <m/>
    <m/>
    <m/>
    <m/>
    <m/>
    <x v="2"/>
    <m/>
  </r>
  <r>
    <x v="4"/>
    <x v="12"/>
    <x v="18"/>
    <x v="32"/>
    <m/>
    <m/>
    <m/>
    <s v=""/>
    <x v="12"/>
    <x v="2"/>
    <m/>
    <m/>
    <m/>
    <m/>
    <m/>
    <m/>
    <m/>
    <m/>
    <m/>
    <m/>
    <m/>
    <m/>
    <m/>
    <m/>
    <x v="2"/>
    <m/>
  </r>
  <r>
    <x v="4"/>
    <x v="12"/>
    <x v="18"/>
    <x v="32"/>
    <m/>
    <m/>
    <m/>
    <s v=""/>
    <x v="12"/>
    <x v="2"/>
    <m/>
    <m/>
    <m/>
    <m/>
    <m/>
    <m/>
    <m/>
    <m/>
    <m/>
    <m/>
    <m/>
    <m/>
    <m/>
    <m/>
    <x v="2"/>
    <m/>
  </r>
  <r>
    <x v="4"/>
    <x v="12"/>
    <x v="18"/>
    <x v="32"/>
    <m/>
    <m/>
    <m/>
    <s v=""/>
    <x v="12"/>
    <x v="2"/>
    <m/>
    <m/>
    <m/>
    <m/>
    <m/>
    <m/>
    <m/>
    <m/>
    <m/>
    <m/>
    <m/>
    <m/>
    <m/>
    <m/>
    <x v="2"/>
    <m/>
  </r>
  <r>
    <x v="4"/>
    <x v="12"/>
    <x v="18"/>
    <x v="32"/>
    <m/>
    <m/>
    <m/>
    <s v=""/>
    <x v="12"/>
    <x v="2"/>
    <m/>
    <m/>
    <m/>
    <m/>
    <m/>
    <m/>
    <m/>
    <m/>
    <m/>
    <m/>
    <m/>
    <m/>
    <m/>
    <m/>
    <x v="2"/>
    <m/>
  </r>
  <r>
    <x v="4"/>
    <x v="12"/>
    <x v="18"/>
    <x v="32"/>
    <m/>
    <m/>
    <m/>
    <s v=""/>
    <x v="12"/>
    <x v="2"/>
    <m/>
    <m/>
    <m/>
    <m/>
    <m/>
    <m/>
    <m/>
    <m/>
    <m/>
    <m/>
    <m/>
    <m/>
    <m/>
    <m/>
    <x v="2"/>
    <m/>
  </r>
  <r>
    <x v="4"/>
    <x v="12"/>
    <x v="18"/>
    <x v="32"/>
    <m/>
    <m/>
    <m/>
    <s v=""/>
    <x v="12"/>
    <x v="2"/>
    <m/>
    <m/>
    <m/>
    <m/>
    <m/>
    <m/>
    <m/>
    <m/>
    <m/>
    <m/>
    <m/>
    <m/>
    <m/>
    <m/>
    <x v="2"/>
    <m/>
  </r>
  <r>
    <x v="4"/>
    <x v="12"/>
    <x v="18"/>
    <x v="32"/>
    <m/>
    <m/>
    <m/>
    <s v=""/>
    <x v="12"/>
    <x v="2"/>
    <m/>
    <m/>
    <m/>
    <m/>
    <m/>
    <m/>
    <m/>
    <m/>
    <m/>
    <m/>
    <m/>
    <m/>
    <m/>
    <m/>
    <x v="2"/>
    <m/>
  </r>
  <r>
    <x v="4"/>
    <x v="12"/>
    <x v="18"/>
    <x v="32"/>
    <m/>
    <m/>
    <m/>
    <s v=""/>
    <x v="12"/>
    <x v="2"/>
    <m/>
    <m/>
    <m/>
    <m/>
    <m/>
    <m/>
    <m/>
    <m/>
    <m/>
    <m/>
    <m/>
    <m/>
    <m/>
    <m/>
    <x v="2"/>
    <m/>
  </r>
  <r>
    <x v="4"/>
    <x v="12"/>
    <x v="18"/>
    <x v="32"/>
    <m/>
    <m/>
    <m/>
    <s v=""/>
    <x v="12"/>
    <x v="2"/>
    <m/>
    <m/>
    <m/>
    <m/>
    <m/>
    <m/>
    <m/>
    <m/>
    <m/>
    <m/>
    <m/>
    <m/>
    <m/>
    <m/>
    <x v="2"/>
    <m/>
  </r>
  <r>
    <x v="4"/>
    <x v="12"/>
    <x v="18"/>
    <x v="32"/>
    <m/>
    <m/>
    <m/>
    <s v=""/>
    <x v="12"/>
    <x v="2"/>
    <m/>
    <m/>
    <m/>
    <m/>
    <m/>
    <m/>
    <m/>
    <m/>
    <m/>
    <m/>
    <m/>
    <m/>
    <m/>
    <m/>
    <x v="2"/>
    <m/>
  </r>
  <r>
    <x v="4"/>
    <x v="12"/>
    <x v="18"/>
    <x v="32"/>
    <m/>
    <m/>
    <m/>
    <s v=""/>
    <x v="12"/>
    <x v="2"/>
    <m/>
    <m/>
    <m/>
    <m/>
    <m/>
    <m/>
    <m/>
    <m/>
    <m/>
    <m/>
    <m/>
    <m/>
    <m/>
    <m/>
    <x v="2"/>
    <m/>
  </r>
  <r>
    <x v="4"/>
    <x v="12"/>
    <x v="18"/>
    <x v="32"/>
    <m/>
    <m/>
    <m/>
    <s v=""/>
    <x v="12"/>
    <x v="2"/>
    <m/>
    <m/>
    <m/>
    <m/>
    <m/>
    <m/>
    <m/>
    <m/>
    <m/>
    <m/>
    <m/>
    <m/>
    <m/>
    <m/>
    <x v="2"/>
    <m/>
  </r>
  <r>
    <x v="4"/>
    <x v="12"/>
    <x v="18"/>
    <x v="32"/>
    <m/>
    <m/>
    <m/>
    <s v=""/>
    <x v="12"/>
    <x v="2"/>
    <m/>
    <m/>
    <m/>
    <m/>
    <m/>
    <m/>
    <m/>
    <m/>
    <m/>
    <m/>
    <m/>
    <m/>
    <m/>
    <m/>
    <x v="2"/>
    <m/>
  </r>
  <r>
    <x v="4"/>
    <x v="12"/>
    <x v="18"/>
    <x v="32"/>
    <m/>
    <m/>
    <m/>
    <s v=""/>
    <x v="12"/>
    <x v="2"/>
    <m/>
    <m/>
    <m/>
    <m/>
    <m/>
    <m/>
    <m/>
    <m/>
    <m/>
    <m/>
    <m/>
    <m/>
    <m/>
    <m/>
    <x v="2"/>
    <m/>
  </r>
  <r>
    <x v="4"/>
    <x v="12"/>
    <x v="18"/>
    <x v="32"/>
    <m/>
    <m/>
    <m/>
    <s v=""/>
    <x v="12"/>
    <x v="2"/>
    <m/>
    <m/>
    <m/>
    <m/>
    <m/>
    <m/>
    <m/>
    <m/>
    <m/>
    <m/>
    <m/>
    <m/>
    <m/>
    <m/>
    <x v="2"/>
    <m/>
  </r>
  <r>
    <x v="4"/>
    <x v="12"/>
    <x v="18"/>
    <x v="32"/>
    <m/>
    <m/>
    <m/>
    <s v=""/>
    <x v="12"/>
    <x v="2"/>
    <m/>
    <m/>
    <m/>
    <m/>
    <m/>
    <m/>
    <m/>
    <m/>
    <m/>
    <m/>
    <m/>
    <m/>
    <m/>
    <m/>
    <x v="2"/>
    <m/>
  </r>
  <r>
    <x v="4"/>
    <x v="12"/>
    <x v="18"/>
    <x v="32"/>
    <m/>
    <m/>
    <m/>
    <s v=""/>
    <x v="12"/>
    <x v="2"/>
    <m/>
    <m/>
    <m/>
    <m/>
    <m/>
    <m/>
    <m/>
    <m/>
    <m/>
    <m/>
    <m/>
    <m/>
    <m/>
    <m/>
    <x v="2"/>
    <m/>
  </r>
  <r>
    <x v="4"/>
    <x v="12"/>
    <x v="18"/>
    <x v="32"/>
    <m/>
    <m/>
    <m/>
    <s v=""/>
    <x v="12"/>
    <x v="2"/>
    <m/>
    <m/>
    <m/>
    <m/>
    <m/>
    <m/>
    <m/>
    <m/>
    <m/>
    <m/>
    <m/>
    <m/>
    <m/>
    <m/>
    <x v="2"/>
    <m/>
  </r>
  <r>
    <x v="4"/>
    <x v="12"/>
    <x v="18"/>
    <x v="32"/>
    <m/>
    <m/>
    <m/>
    <s v=""/>
    <x v="12"/>
    <x v="2"/>
    <m/>
    <m/>
    <m/>
    <m/>
    <m/>
    <m/>
    <m/>
    <m/>
    <m/>
    <m/>
    <m/>
    <m/>
    <m/>
    <m/>
    <x v="2"/>
    <m/>
  </r>
  <r>
    <x v="4"/>
    <x v="12"/>
    <x v="18"/>
    <x v="32"/>
    <m/>
    <m/>
    <m/>
    <s v=""/>
    <x v="12"/>
    <x v="2"/>
    <m/>
    <m/>
    <m/>
    <m/>
    <m/>
    <m/>
    <m/>
    <m/>
    <m/>
    <m/>
    <m/>
    <m/>
    <m/>
    <m/>
    <x v="2"/>
    <m/>
  </r>
  <r>
    <x v="4"/>
    <x v="12"/>
    <x v="18"/>
    <x v="32"/>
    <m/>
    <m/>
    <m/>
    <s v=""/>
    <x v="12"/>
    <x v="2"/>
    <m/>
    <m/>
    <m/>
    <m/>
    <m/>
    <m/>
    <m/>
    <m/>
    <m/>
    <m/>
    <m/>
    <m/>
    <m/>
    <m/>
    <x v="2"/>
    <m/>
  </r>
  <r>
    <x v="4"/>
    <x v="12"/>
    <x v="18"/>
    <x v="32"/>
    <m/>
    <m/>
    <m/>
    <s v=""/>
    <x v="12"/>
    <x v="2"/>
    <m/>
    <m/>
    <m/>
    <m/>
    <m/>
    <m/>
    <m/>
    <m/>
    <m/>
    <m/>
    <m/>
    <m/>
    <m/>
    <m/>
    <x v="2"/>
    <m/>
  </r>
  <r>
    <x v="4"/>
    <x v="12"/>
    <x v="18"/>
    <x v="32"/>
    <m/>
    <m/>
    <m/>
    <s v=""/>
    <x v="12"/>
    <x v="2"/>
    <m/>
    <m/>
    <m/>
    <m/>
    <m/>
    <m/>
    <m/>
    <m/>
    <m/>
    <m/>
    <m/>
    <m/>
    <m/>
    <m/>
    <x v="2"/>
    <m/>
  </r>
  <r>
    <x v="4"/>
    <x v="12"/>
    <x v="18"/>
    <x v="32"/>
    <m/>
    <m/>
    <m/>
    <s v=""/>
    <x v="12"/>
    <x v="2"/>
    <m/>
    <m/>
    <m/>
    <m/>
    <m/>
    <m/>
    <m/>
    <m/>
    <m/>
    <m/>
    <m/>
    <m/>
    <m/>
    <m/>
    <x v="2"/>
    <m/>
  </r>
  <r>
    <x v="4"/>
    <x v="12"/>
    <x v="18"/>
    <x v="32"/>
    <m/>
    <m/>
    <m/>
    <s v=""/>
    <x v="12"/>
    <x v="2"/>
    <m/>
    <m/>
    <m/>
    <m/>
    <m/>
    <m/>
    <m/>
    <m/>
    <m/>
    <m/>
    <m/>
    <m/>
    <m/>
    <m/>
    <x v="2"/>
    <m/>
  </r>
  <r>
    <x v="4"/>
    <x v="12"/>
    <x v="18"/>
    <x v="32"/>
    <m/>
    <m/>
    <m/>
    <s v=""/>
    <x v="12"/>
    <x v="2"/>
    <m/>
    <m/>
    <m/>
    <m/>
    <m/>
    <m/>
    <m/>
    <m/>
    <m/>
    <m/>
    <m/>
    <m/>
    <m/>
    <m/>
    <x v="2"/>
    <m/>
  </r>
  <r>
    <x v="4"/>
    <x v="12"/>
    <x v="18"/>
    <x v="32"/>
    <m/>
    <m/>
    <m/>
    <s v=""/>
    <x v="12"/>
    <x v="2"/>
    <m/>
    <m/>
    <m/>
    <m/>
    <m/>
    <m/>
    <m/>
    <m/>
    <m/>
    <m/>
    <m/>
    <m/>
    <m/>
    <m/>
    <x v="2"/>
    <m/>
  </r>
  <r>
    <x v="4"/>
    <x v="12"/>
    <x v="18"/>
    <x v="32"/>
    <m/>
    <m/>
    <m/>
    <s v=""/>
    <x v="12"/>
    <x v="2"/>
    <m/>
    <m/>
    <m/>
    <m/>
    <m/>
    <m/>
    <m/>
    <m/>
    <m/>
    <m/>
    <m/>
    <m/>
    <m/>
    <m/>
    <x v="2"/>
    <m/>
  </r>
  <r>
    <x v="4"/>
    <x v="12"/>
    <x v="18"/>
    <x v="32"/>
    <m/>
    <m/>
    <m/>
    <s v=""/>
    <x v="12"/>
    <x v="2"/>
    <m/>
    <m/>
    <m/>
    <m/>
    <m/>
    <m/>
    <m/>
    <m/>
    <m/>
    <m/>
    <m/>
    <m/>
    <m/>
    <m/>
    <x v="2"/>
    <m/>
  </r>
  <r>
    <x v="4"/>
    <x v="12"/>
    <x v="18"/>
    <x v="32"/>
    <m/>
    <m/>
    <m/>
    <s v=""/>
    <x v="12"/>
    <x v="2"/>
    <m/>
    <m/>
    <m/>
    <m/>
    <m/>
    <m/>
    <m/>
    <m/>
    <m/>
    <m/>
    <m/>
    <m/>
    <m/>
    <m/>
    <x v="2"/>
    <m/>
  </r>
  <r>
    <x v="4"/>
    <x v="12"/>
    <x v="18"/>
    <x v="32"/>
    <m/>
    <m/>
    <m/>
    <s v=""/>
    <x v="12"/>
    <x v="2"/>
    <m/>
    <m/>
    <m/>
    <m/>
    <m/>
    <m/>
    <m/>
    <m/>
    <m/>
    <m/>
    <m/>
    <m/>
    <m/>
    <m/>
    <x v="2"/>
    <m/>
  </r>
  <r>
    <x v="4"/>
    <x v="12"/>
    <x v="18"/>
    <x v="32"/>
    <m/>
    <m/>
    <m/>
    <s v=""/>
    <x v="12"/>
    <x v="2"/>
    <m/>
    <m/>
    <m/>
    <m/>
    <m/>
    <m/>
    <m/>
    <m/>
    <m/>
    <m/>
    <m/>
    <m/>
    <m/>
    <m/>
    <x v="2"/>
    <m/>
  </r>
  <r>
    <x v="4"/>
    <x v="12"/>
    <x v="18"/>
    <x v="32"/>
    <m/>
    <m/>
    <m/>
    <s v=""/>
    <x v="12"/>
    <x v="2"/>
    <m/>
    <m/>
    <m/>
    <m/>
    <m/>
    <m/>
    <m/>
    <m/>
    <m/>
    <m/>
    <m/>
    <m/>
    <m/>
    <m/>
    <x v="2"/>
    <m/>
  </r>
  <r>
    <x v="4"/>
    <x v="12"/>
    <x v="18"/>
    <x v="32"/>
    <m/>
    <m/>
    <m/>
    <s v=""/>
    <x v="12"/>
    <x v="2"/>
    <m/>
    <m/>
    <m/>
    <m/>
    <m/>
    <m/>
    <m/>
    <m/>
    <m/>
    <m/>
    <m/>
    <m/>
    <m/>
    <m/>
    <x v="2"/>
    <m/>
  </r>
  <r>
    <x v="4"/>
    <x v="12"/>
    <x v="18"/>
    <x v="32"/>
    <m/>
    <m/>
    <m/>
    <s v=""/>
    <x v="12"/>
    <x v="2"/>
    <m/>
    <m/>
    <m/>
    <m/>
    <m/>
    <m/>
    <m/>
    <m/>
    <m/>
    <m/>
    <m/>
    <m/>
    <m/>
    <m/>
    <x v="2"/>
    <m/>
  </r>
  <r>
    <x v="4"/>
    <x v="12"/>
    <x v="18"/>
    <x v="32"/>
    <m/>
    <m/>
    <m/>
    <s v=""/>
    <x v="12"/>
    <x v="2"/>
    <m/>
    <m/>
    <m/>
    <m/>
    <m/>
    <m/>
    <m/>
    <m/>
    <m/>
    <m/>
    <m/>
    <m/>
    <m/>
    <m/>
    <x v="2"/>
    <m/>
  </r>
  <r>
    <x v="4"/>
    <x v="12"/>
    <x v="18"/>
    <x v="32"/>
    <m/>
    <m/>
    <m/>
    <s v=""/>
    <x v="12"/>
    <x v="2"/>
    <m/>
    <m/>
    <m/>
    <m/>
    <m/>
    <m/>
    <m/>
    <m/>
    <m/>
    <m/>
    <m/>
    <m/>
    <m/>
    <m/>
    <x v="2"/>
    <m/>
  </r>
  <r>
    <x v="4"/>
    <x v="12"/>
    <x v="18"/>
    <x v="32"/>
    <m/>
    <m/>
    <m/>
    <s v=""/>
    <x v="12"/>
    <x v="2"/>
    <m/>
    <m/>
    <m/>
    <m/>
    <m/>
    <m/>
    <m/>
    <m/>
    <m/>
    <m/>
    <m/>
    <m/>
    <m/>
    <m/>
    <x v="2"/>
    <m/>
  </r>
  <r>
    <x v="4"/>
    <x v="12"/>
    <x v="18"/>
    <x v="32"/>
    <m/>
    <m/>
    <m/>
    <s v=""/>
    <x v="12"/>
    <x v="2"/>
    <m/>
    <m/>
    <m/>
    <m/>
    <m/>
    <m/>
    <m/>
    <m/>
    <m/>
    <m/>
    <m/>
    <m/>
    <m/>
    <m/>
    <x v="2"/>
    <m/>
  </r>
  <r>
    <x v="4"/>
    <x v="12"/>
    <x v="18"/>
    <x v="32"/>
    <m/>
    <m/>
    <m/>
    <s v=""/>
    <x v="12"/>
    <x v="2"/>
    <m/>
    <m/>
    <m/>
    <m/>
    <m/>
    <m/>
    <m/>
    <m/>
    <m/>
    <m/>
    <m/>
    <m/>
    <m/>
    <m/>
    <x v="2"/>
    <m/>
  </r>
  <r>
    <x v="4"/>
    <x v="12"/>
    <x v="18"/>
    <x v="32"/>
    <m/>
    <m/>
    <m/>
    <s v=""/>
    <x v="12"/>
    <x v="2"/>
    <m/>
    <m/>
    <m/>
    <m/>
    <m/>
    <m/>
    <m/>
    <m/>
    <m/>
    <m/>
    <m/>
    <m/>
    <m/>
    <m/>
    <x v="2"/>
    <m/>
  </r>
  <r>
    <x v="4"/>
    <x v="12"/>
    <x v="18"/>
    <x v="32"/>
    <m/>
    <m/>
    <m/>
    <s v=""/>
    <x v="12"/>
    <x v="2"/>
    <m/>
    <m/>
    <m/>
    <m/>
    <m/>
    <m/>
    <m/>
    <m/>
    <m/>
    <m/>
    <m/>
    <m/>
    <m/>
    <m/>
    <x v="2"/>
    <m/>
  </r>
  <r>
    <x v="4"/>
    <x v="12"/>
    <x v="18"/>
    <x v="32"/>
    <m/>
    <m/>
    <m/>
    <s v=""/>
    <x v="12"/>
    <x v="2"/>
    <m/>
    <m/>
    <m/>
    <m/>
    <m/>
    <m/>
    <m/>
    <m/>
    <m/>
    <m/>
    <m/>
    <m/>
    <m/>
    <m/>
    <x v="2"/>
    <m/>
  </r>
  <r>
    <x v="4"/>
    <x v="12"/>
    <x v="18"/>
    <x v="32"/>
    <m/>
    <m/>
    <m/>
    <s v=""/>
    <x v="12"/>
    <x v="2"/>
    <m/>
    <m/>
    <m/>
    <m/>
    <m/>
    <m/>
    <m/>
    <m/>
    <m/>
    <m/>
    <m/>
    <m/>
    <m/>
    <m/>
    <x v="2"/>
    <m/>
  </r>
  <r>
    <x v="4"/>
    <x v="12"/>
    <x v="18"/>
    <x v="32"/>
    <m/>
    <m/>
    <m/>
    <s v=""/>
    <x v="12"/>
    <x v="2"/>
    <m/>
    <m/>
    <m/>
    <m/>
    <m/>
    <m/>
    <m/>
    <m/>
    <m/>
    <m/>
    <m/>
    <m/>
    <m/>
    <m/>
    <x v="2"/>
    <m/>
  </r>
  <r>
    <x v="4"/>
    <x v="12"/>
    <x v="18"/>
    <x v="32"/>
    <m/>
    <m/>
    <m/>
    <s v=""/>
    <x v="12"/>
    <x v="2"/>
    <m/>
    <m/>
    <m/>
    <m/>
    <m/>
    <m/>
    <m/>
    <m/>
    <m/>
    <m/>
    <m/>
    <m/>
    <m/>
    <m/>
    <x v="2"/>
    <m/>
  </r>
  <r>
    <x v="4"/>
    <x v="12"/>
    <x v="18"/>
    <x v="32"/>
    <m/>
    <m/>
    <m/>
    <s v=""/>
    <x v="12"/>
    <x v="2"/>
    <m/>
    <m/>
    <m/>
    <m/>
    <m/>
    <m/>
    <m/>
    <m/>
    <m/>
    <m/>
    <m/>
    <m/>
    <m/>
    <m/>
    <x v="2"/>
    <m/>
  </r>
  <r>
    <x v="4"/>
    <x v="12"/>
    <x v="18"/>
    <x v="32"/>
    <m/>
    <m/>
    <m/>
    <s v=""/>
    <x v="12"/>
    <x v="2"/>
    <m/>
    <m/>
    <m/>
    <m/>
    <m/>
    <m/>
    <m/>
    <m/>
    <m/>
    <m/>
    <m/>
    <m/>
    <m/>
    <m/>
    <x v="2"/>
    <m/>
  </r>
  <r>
    <x v="4"/>
    <x v="12"/>
    <x v="18"/>
    <x v="32"/>
    <m/>
    <m/>
    <m/>
    <s v=""/>
    <x v="12"/>
    <x v="2"/>
    <m/>
    <m/>
    <m/>
    <m/>
    <m/>
    <m/>
    <m/>
    <m/>
    <m/>
    <m/>
    <m/>
    <m/>
    <m/>
    <m/>
    <x v="2"/>
    <m/>
  </r>
  <r>
    <x v="4"/>
    <x v="12"/>
    <x v="18"/>
    <x v="32"/>
    <m/>
    <m/>
    <m/>
    <s v=""/>
    <x v="12"/>
    <x v="2"/>
    <m/>
    <m/>
    <m/>
    <m/>
    <m/>
    <m/>
    <m/>
    <m/>
    <m/>
    <m/>
    <m/>
    <m/>
    <m/>
    <m/>
    <x v="2"/>
    <m/>
  </r>
  <r>
    <x v="4"/>
    <x v="12"/>
    <x v="18"/>
    <x v="32"/>
    <m/>
    <m/>
    <m/>
    <s v=""/>
    <x v="12"/>
    <x v="2"/>
    <m/>
    <m/>
    <m/>
    <m/>
    <m/>
    <m/>
    <m/>
    <m/>
    <m/>
    <m/>
    <m/>
    <m/>
    <m/>
    <m/>
    <x v="2"/>
    <m/>
  </r>
  <r>
    <x v="4"/>
    <x v="12"/>
    <x v="18"/>
    <x v="32"/>
    <m/>
    <m/>
    <m/>
    <s v=""/>
    <x v="12"/>
    <x v="2"/>
    <m/>
    <m/>
    <m/>
    <m/>
    <m/>
    <m/>
    <m/>
    <m/>
    <m/>
    <m/>
    <m/>
    <m/>
    <m/>
    <m/>
    <x v="2"/>
    <m/>
  </r>
  <r>
    <x v="4"/>
    <x v="12"/>
    <x v="18"/>
    <x v="32"/>
    <m/>
    <m/>
    <m/>
    <s v=""/>
    <x v="12"/>
    <x v="2"/>
    <m/>
    <m/>
    <m/>
    <m/>
    <m/>
    <m/>
    <m/>
    <m/>
    <m/>
    <m/>
    <m/>
    <m/>
    <m/>
    <m/>
    <x v="2"/>
    <m/>
  </r>
  <r>
    <x v="4"/>
    <x v="12"/>
    <x v="18"/>
    <x v="32"/>
    <m/>
    <m/>
    <m/>
    <s v=""/>
    <x v="12"/>
    <x v="2"/>
    <m/>
    <m/>
    <m/>
    <m/>
    <m/>
    <m/>
    <m/>
    <m/>
    <m/>
    <m/>
    <m/>
    <m/>
    <m/>
    <m/>
    <x v="2"/>
    <m/>
  </r>
  <r>
    <x v="4"/>
    <x v="12"/>
    <x v="18"/>
    <x v="32"/>
    <m/>
    <m/>
    <m/>
    <s v=""/>
    <x v="12"/>
    <x v="2"/>
    <m/>
    <m/>
    <m/>
    <m/>
    <m/>
    <m/>
    <m/>
    <m/>
    <m/>
    <m/>
    <m/>
    <m/>
    <m/>
    <m/>
    <x v="2"/>
    <m/>
  </r>
  <r>
    <x v="4"/>
    <x v="12"/>
    <x v="18"/>
    <x v="32"/>
    <m/>
    <m/>
    <m/>
    <s v=""/>
    <x v="12"/>
    <x v="2"/>
    <m/>
    <m/>
    <m/>
    <m/>
    <m/>
    <m/>
    <m/>
    <m/>
    <m/>
    <m/>
    <m/>
    <m/>
    <m/>
    <m/>
    <x v="2"/>
    <m/>
  </r>
  <r>
    <x v="4"/>
    <x v="12"/>
    <x v="18"/>
    <x v="32"/>
    <m/>
    <m/>
    <m/>
    <s v=""/>
    <x v="12"/>
    <x v="2"/>
    <m/>
    <m/>
    <m/>
    <m/>
    <m/>
    <m/>
    <m/>
    <m/>
    <m/>
    <m/>
    <m/>
    <m/>
    <m/>
    <m/>
    <x v="2"/>
    <m/>
  </r>
  <r>
    <x v="4"/>
    <x v="12"/>
    <x v="18"/>
    <x v="32"/>
    <m/>
    <m/>
    <m/>
    <s v=""/>
    <x v="12"/>
    <x v="2"/>
    <m/>
    <m/>
    <m/>
    <m/>
    <m/>
    <m/>
    <m/>
    <m/>
    <m/>
    <m/>
    <m/>
    <m/>
    <m/>
    <m/>
    <x v="2"/>
    <m/>
  </r>
  <r>
    <x v="4"/>
    <x v="12"/>
    <x v="18"/>
    <x v="32"/>
    <m/>
    <m/>
    <m/>
    <s v=""/>
    <x v="12"/>
    <x v="2"/>
    <m/>
    <m/>
    <m/>
    <m/>
    <m/>
    <m/>
    <m/>
    <m/>
    <m/>
    <m/>
    <m/>
    <m/>
    <m/>
    <m/>
    <x v="2"/>
    <m/>
  </r>
  <r>
    <x v="4"/>
    <x v="12"/>
    <x v="18"/>
    <x v="32"/>
    <m/>
    <m/>
    <m/>
    <s v=""/>
    <x v="12"/>
    <x v="2"/>
    <m/>
    <m/>
    <m/>
    <m/>
    <m/>
    <m/>
    <m/>
    <m/>
    <m/>
    <m/>
    <m/>
    <m/>
    <m/>
    <m/>
    <x v="2"/>
    <m/>
  </r>
  <r>
    <x v="4"/>
    <x v="12"/>
    <x v="18"/>
    <x v="32"/>
    <m/>
    <m/>
    <m/>
    <s v=""/>
    <x v="12"/>
    <x v="2"/>
    <m/>
    <m/>
    <m/>
    <m/>
    <m/>
    <m/>
    <m/>
    <m/>
    <m/>
    <m/>
    <m/>
    <m/>
    <m/>
    <m/>
    <x v="2"/>
    <m/>
  </r>
  <r>
    <x v="4"/>
    <x v="12"/>
    <x v="18"/>
    <x v="32"/>
    <m/>
    <m/>
    <m/>
    <s v=""/>
    <x v="12"/>
    <x v="2"/>
    <m/>
    <m/>
    <m/>
    <m/>
    <m/>
    <m/>
    <m/>
    <m/>
    <m/>
    <m/>
    <m/>
    <m/>
    <m/>
    <m/>
    <x v="2"/>
    <m/>
  </r>
  <r>
    <x v="4"/>
    <x v="12"/>
    <x v="18"/>
    <x v="32"/>
    <m/>
    <m/>
    <m/>
    <s v=""/>
    <x v="12"/>
    <x v="2"/>
    <m/>
    <m/>
    <m/>
    <m/>
    <m/>
    <m/>
    <m/>
    <m/>
    <m/>
    <m/>
    <m/>
    <m/>
    <m/>
    <m/>
    <x v="2"/>
    <m/>
  </r>
  <r>
    <x v="4"/>
    <x v="12"/>
    <x v="18"/>
    <x v="32"/>
    <m/>
    <m/>
    <m/>
    <s v=""/>
    <x v="12"/>
    <x v="2"/>
    <m/>
    <m/>
    <m/>
    <m/>
    <m/>
    <m/>
    <m/>
    <m/>
    <m/>
    <m/>
    <m/>
    <m/>
    <m/>
    <m/>
    <x v="2"/>
    <m/>
  </r>
  <r>
    <x v="4"/>
    <x v="12"/>
    <x v="18"/>
    <x v="32"/>
    <m/>
    <m/>
    <m/>
    <s v=""/>
    <x v="12"/>
    <x v="2"/>
    <m/>
    <m/>
    <m/>
    <m/>
    <m/>
    <m/>
    <m/>
    <m/>
    <m/>
    <m/>
    <m/>
    <m/>
    <m/>
    <m/>
    <x v="2"/>
    <m/>
  </r>
  <r>
    <x v="4"/>
    <x v="12"/>
    <x v="18"/>
    <x v="32"/>
    <m/>
    <m/>
    <m/>
    <s v=""/>
    <x v="12"/>
    <x v="2"/>
    <m/>
    <m/>
    <m/>
    <m/>
    <m/>
    <m/>
    <m/>
    <m/>
    <m/>
    <m/>
    <m/>
    <m/>
    <m/>
    <m/>
    <x v="2"/>
    <m/>
  </r>
  <r>
    <x v="4"/>
    <x v="12"/>
    <x v="18"/>
    <x v="32"/>
    <m/>
    <m/>
    <m/>
    <s v=""/>
    <x v="12"/>
    <x v="2"/>
    <m/>
    <m/>
    <m/>
    <m/>
    <m/>
    <m/>
    <m/>
    <m/>
    <m/>
    <m/>
    <m/>
    <m/>
    <m/>
    <m/>
    <x v="2"/>
    <m/>
  </r>
  <r>
    <x v="4"/>
    <x v="12"/>
    <x v="18"/>
    <x v="32"/>
    <m/>
    <m/>
    <m/>
    <s v=""/>
    <x v="12"/>
    <x v="2"/>
    <m/>
    <m/>
    <m/>
    <m/>
    <m/>
    <m/>
    <m/>
    <m/>
    <m/>
    <m/>
    <m/>
    <m/>
    <m/>
    <m/>
    <x v="2"/>
    <m/>
  </r>
  <r>
    <x v="4"/>
    <x v="12"/>
    <x v="18"/>
    <x v="32"/>
    <m/>
    <m/>
    <m/>
    <s v=""/>
    <x v="12"/>
    <x v="2"/>
    <m/>
    <m/>
    <m/>
    <m/>
    <m/>
    <m/>
    <m/>
    <m/>
    <m/>
    <m/>
    <m/>
    <m/>
    <m/>
    <m/>
    <x v="2"/>
    <m/>
  </r>
  <r>
    <x v="4"/>
    <x v="12"/>
    <x v="18"/>
    <x v="32"/>
    <m/>
    <m/>
    <m/>
    <s v=""/>
    <x v="12"/>
    <x v="2"/>
    <m/>
    <m/>
    <m/>
    <m/>
    <m/>
    <m/>
    <m/>
    <m/>
    <m/>
    <m/>
    <m/>
    <m/>
    <m/>
    <m/>
    <x v="2"/>
    <m/>
  </r>
  <r>
    <x v="4"/>
    <x v="12"/>
    <x v="18"/>
    <x v="32"/>
    <m/>
    <m/>
    <m/>
    <s v=""/>
    <x v="12"/>
    <x v="2"/>
    <m/>
    <m/>
    <m/>
    <m/>
    <m/>
    <m/>
    <m/>
    <m/>
    <m/>
    <m/>
    <m/>
    <m/>
    <m/>
    <m/>
    <x v="2"/>
    <m/>
  </r>
  <r>
    <x v="4"/>
    <x v="12"/>
    <x v="18"/>
    <x v="32"/>
    <m/>
    <m/>
    <m/>
    <s v=""/>
    <x v="12"/>
    <x v="2"/>
    <m/>
    <m/>
    <m/>
    <m/>
    <m/>
    <m/>
    <m/>
    <m/>
    <m/>
    <m/>
    <m/>
    <m/>
    <m/>
    <m/>
    <x v="2"/>
    <m/>
  </r>
  <r>
    <x v="4"/>
    <x v="12"/>
    <x v="18"/>
    <x v="32"/>
    <m/>
    <m/>
    <m/>
    <s v=""/>
    <x v="12"/>
    <x v="2"/>
    <m/>
    <m/>
    <m/>
    <m/>
    <m/>
    <m/>
    <m/>
    <m/>
    <m/>
    <m/>
    <m/>
    <m/>
    <m/>
    <m/>
    <x v="2"/>
    <m/>
  </r>
</pivotCacheRecords>
</file>

<file path=xl/pivotTables/_rels/pivotTable1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2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3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2.xml"/></Relationships>
</file>

<file path=xl/pivotTables/_rels/pivotTable4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2.xml"/></Relationships>
</file>

<file path=xl/pivotTables/_rels/pivotTable5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6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7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8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2.xml"/></Relationships>
</file>

<file path=xl/pivotTables/_rels/pivotTable9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10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11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2.xml"/></Relationships>
</file>

<file path=xl/pivotTables/_rels/pivotTable12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13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14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2.xml"/></Relationships>
</file>

<file path=xl/pivotTables/_rels/pivotTable15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pivotTable1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00000000-0007-0000-0400-000000000000}" name="PivotTable2" cacheId="9" applyNumberFormats="0" applyBorderFormats="0" applyFontFormats="0" applyPatternFormats="0" applyAlignmentFormats="0" applyWidthHeightFormats="1" dataCaption="Values" updatedVersion="6" minRefreshableVersion="3" itemPrintTitles="1" createdVersion="5" indent="0" outline="1" outlineData="1" multipleFieldFilters="0" rowHeaderCaption="Initiative" colHeaderCaption="">
  <location ref="B81:AI101" firstHeaderRow="1" firstDataRow="3" firstDataCol="1"/>
  <pivotFields count="26">
    <pivotField axis="axisRow" showAll="0" defaultSubtotal="0">
      <items count="5">
        <item x="1"/>
        <item x="0"/>
        <item x="4"/>
        <item x="2"/>
        <item x="3"/>
      </items>
    </pivotField>
    <pivotField axis="axisRow" multipleItemSelectionAllowed="1" showAll="0">
      <items count="14">
        <item sd="0" x="2"/>
        <item sd="0" x="10"/>
        <item sd="0" x="1"/>
        <item sd="0" x="5"/>
        <item sd="0" x="6"/>
        <item sd="0" x="0"/>
        <item sd="0" x="4"/>
        <item sd="0" x="12"/>
        <item sd="0" x="3"/>
        <item sd="0" x="7"/>
        <item x="9"/>
        <item x="8"/>
        <item x="11"/>
        <item t="default"/>
      </items>
    </pivotField>
    <pivotField axis="axisRow" showAll="0">
      <items count="23">
        <item x="4"/>
        <item m="1" x="19"/>
        <item x="2"/>
        <item x="1"/>
        <item x="6"/>
        <item x="18"/>
        <item x="7"/>
        <item x="0"/>
        <item x="9"/>
        <item x="3"/>
        <item x="14"/>
        <item x="8"/>
        <item x="15"/>
        <item x="10"/>
        <item x="5"/>
        <item x="12"/>
        <item x="11"/>
        <item m="1" x="20"/>
        <item x="13"/>
        <item m="1" x="21"/>
        <item x="16"/>
        <item x="17"/>
        <item t="default"/>
      </items>
    </pivotField>
    <pivotField showAll="0"/>
    <pivotField showAll="0"/>
    <pivotField showAll="0"/>
    <pivotField showAll="0"/>
    <pivotField showAll="0"/>
    <pivotField axis="axisCol" multipleItemSelectionAllowed="1" showAll="0">
      <items count="18">
        <item x="0"/>
        <item x="1"/>
        <item x="2"/>
        <item h="1" x="12"/>
        <item h="1" x="13"/>
        <item x="3"/>
        <item x="4"/>
        <item x="5"/>
        <item x="6"/>
        <item x="7"/>
        <item h="1" m="1" x="15"/>
        <item x="9"/>
        <item x="8"/>
        <item h="1" x="10"/>
        <item h="1" x="11"/>
        <item h="1" m="1" x="16"/>
        <item h="1" m="1" x="14"/>
        <item t="default"/>
      </items>
    </pivotField>
    <pivotField showAll="0" defaultSubtotal="0"/>
    <pivotField showAll="0" defaultSubtotal="0"/>
    <pivotField showAll="0" defaultSubtotal="0"/>
    <pivotField showAll="0"/>
    <pivotField showAll="0"/>
    <pivotField showAll="0"/>
    <pivotField showAll="0"/>
    <pivotField showAll="0"/>
    <pivotField showAll="0"/>
    <pivotField showAll="0" defaultSubtotal="0"/>
    <pivotField showAll="0" defaultSubtotal="0"/>
    <pivotField showAll="0"/>
    <pivotField showAll="0"/>
    <pivotField dataField="1" showAll="0"/>
    <pivotField showAll="0"/>
    <pivotField axis="axisCol" showAll="0" defaultSubtotal="0">
      <items count="6">
        <item m="1" x="5"/>
        <item x="0"/>
        <item m="1" x="4"/>
        <item x="2"/>
        <item x="1"/>
        <item x="3"/>
      </items>
    </pivotField>
    <pivotField showAll="0"/>
  </pivotFields>
  <rowFields count="3">
    <field x="0"/>
    <field x="1"/>
    <field x="2"/>
  </rowFields>
  <rowItems count="18">
    <i>
      <x/>
    </i>
    <i r="1">
      <x/>
    </i>
    <i r="1">
      <x v="2"/>
    </i>
    <i r="1">
      <x v="9"/>
    </i>
    <i>
      <x v="1"/>
    </i>
    <i r="1">
      <x v="3"/>
    </i>
    <i r="1">
      <x v="5"/>
    </i>
    <i r="1">
      <x v="6"/>
    </i>
    <i>
      <x v="3"/>
    </i>
    <i r="1">
      <x v="8"/>
    </i>
    <i r="1">
      <x v="10"/>
    </i>
    <i r="2">
      <x v="15"/>
    </i>
    <i>
      <x v="4"/>
    </i>
    <i r="1">
      <x v="1"/>
    </i>
    <i r="1">
      <x v="4"/>
    </i>
    <i r="1">
      <x v="11"/>
    </i>
    <i r="2">
      <x v="16"/>
    </i>
    <i t="grand">
      <x/>
    </i>
  </rowItems>
  <colFields count="2">
    <field x="8"/>
    <field x="24"/>
  </colFields>
  <colItems count="33">
    <i>
      <x/>
      <x v="1"/>
    </i>
    <i r="1">
      <x v="3"/>
    </i>
    <i r="1">
      <x v="4"/>
    </i>
    <i t="default">
      <x/>
    </i>
    <i>
      <x v="1"/>
      <x v="1"/>
    </i>
    <i r="1">
      <x v="3"/>
    </i>
    <i r="1">
      <x v="4"/>
    </i>
    <i t="default">
      <x v="1"/>
    </i>
    <i>
      <x v="2"/>
      <x v="1"/>
    </i>
    <i r="1">
      <x v="4"/>
    </i>
    <i t="default">
      <x v="2"/>
    </i>
    <i>
      <x v="5"/>
      <x v="1"/>
    </i>
    <i r="1">
      <x v="4"/>
    </i>
    <i t="default">
      <x v="5"/>
    </i>
    <i>
      <x v="6"/>
      <x v="1"/>
    </i>
    <i r="1">
      <x v="4"/>
    </i>
    <i t="default">
      <x v="6"/>
    </i>
    <i>
      <x v="7"/>
      <x v="1"/>
    </i>
    <i r="1">
      <x v="4"/>
    </i>
    <i t="default">
      <x v="7"/>
    </i>
    <i>
      <x v="8"/>
      <x v="1"/>
    </i>
    <i r="1">
      <x v="4"/>
    </i>
    <i t="default">
      <x v="8"/>
    </i>
    <i>
      <x v="9"/>
      <x v="1"/>
    </i>
    <i r="1">
      <x v="4"/>
    </i>
    <i t="default">
      <x v="9"/>
    </i>
    <i>
      <x v="11"/>
      <x v="1"/>
    </i>
    <i r="1">
      <x v="4"/>
    </i>
    <i t="default">
      <x v="11"/>
    </i>
    <i>
      <x v="12"/>
      <x v="1"/>
    </i>
    <i r="1">
      <x v="4"/>
    </i>
    <i t="default">
      <x v="12"/>
    </i>
    <i t="grand">
      <x/>
    </i>
  </colItems>
  <dataFields count="1">
    <dataField name="# of people Undupli. (Uni.)" fld="22" baseField="0" baseItem="0"/>
  </dataFields>
  <formats count="29">
    <format dxfId="444">
      <pivotArea dataOnly="0" labelOnly="1" grandCol="1" outline="0" fieldPosition="0"/>
    </format>
    <format dxfId="443">
      <pivotArea outline="0" collapsedLevelsAreSubtotals="1" fieldPosition="0"/>
    </format>
    <format dxfId="442">
      <pivotArea dataOnly="0" labelOnly="1" outline="0" fieldPosition="0">
        <references count="1">
          <reference field="4294967294" count="1">
            <x v="0"/>
          </reference>
        </references>
      </pivotArea>
    </format>
    <format dxfId="441">
      <pivotArea dataOnly="0" labelOnly="1" outline="0" fieldPosition="0">
        <references count="1">
          <reference field="4294967294" count="1">
            <x v="0"/>
          </reference>
        </references>
      </pivotArea>
    </format>
    <format dxfId="440">
      <pivotArea field="8" dataOnly="0" labelOnly="1" grandRow="1" outline="0" axis="axisCol" fieldPosition="0">
        <references count="1">
          <reference field="4294967294" count="1" selected="0">
            <x v="0"/>
          </reference>
        </references>
      </pivotArea>
    </format>
    <format dxfId="439">
      <pivotArea field="24" dataOnly="0" labelOnly="1" grandCol="1" outline="0" axis="axisCol" fieldPosition="1">
        <references count="1">
          <reference field="4294967294" count="1" selected="0">
            <x v="0"/>
          </reference>
        </references>
      </pivotArea>
    </format>
    <format dxfId="438">
      <pivotArea outline="0" collapsedLevelsAreSubtotals="1" fieldPosition="0"/>
    </format>
    <format dxfId="437">
      <pivotArea dataOnly="0" labelOnly="1" fieldPosition="0">
        <references count="2">
          <reference field="4294967294" count="1" selected="0">
            <x v="0"/>
          </reference>
          <reference field="8" count="0"/>
        </references>
      </pivotArea>
    </format>
    <format dxfId="436">
      <pivotArea dataOnly="0" labelOnly="1" fieldPosition="0">
        <references count="2">
          <reference field="4294967294" count="1" selected="0">
            <x v="0"/>
          </reference>
          <reference field="8" count="0" defaultSubtotal="1"/>
        </references>
      </pivotArea>
    </format>
    <format dxfId="435">
      <pivotArea dataOnly="0" labelOnly="1" fieldPosition="0">
        <references count="2">
          <reference field="4294967294" count="1" selected="0">
            <x v="0"/>
          </reference>
          <reference field="8" count="0" defaultSubtotal="1"/>
        </references>
      </pivotArea>
    </format>
    <format dxfId="434">
      <pivotArea dataOnly="0" labelOnly="1" fieldPosition="0">
        <references count="3">
          <reference field="4294967294" count="1" selected="0">
            <x v="0"/>
          </reference>
          <reference field="8" count="1" selected="0">
            <x v="0"/>
          </reference>
          <reference field="24" count="2">
            <x v="1"/>
            <x v="4"/>
          </reference>
        </references>
      </pivotArea>
    </format>
    <format dxfId="433">
      <pivotArea dataOnly="0" labelOnly="1" fieldPosition="0">
        <references count="3">
          <reference field="4294967294" count="1" selected="0">
            <x v="0"/>
          </reference>
          <reference field="8" count="1" selected="0">
            <x v="1"/>
          </reference>
          <reference field="24" count="2">
            <x v="1"/>
            <x v="4"/>
          </reference>
        </references>
      </pivotArea>
    </format>
    <format dxfId="432">
      <pivotArea dataOnly="0" labelOnly="1" fieldPosition="0">
        <references count="3">
          <reference field="4294967294" count="1" selected="0">
            <x v="0"/>
          </reference>
          <reference field="8" count="1" selected="0">
            <x v="2"/>
          </reference>
          <reference field="24" count="2">
            <x v="1"/>
            <x v="4"/>
          </reference>
        </references>
      </pivotArea>
    </format>
    <format dxfId="431">
      <pivotArea dataOnly="0" labelOnly="1" fieldPosition="0">
        <references count="3">
          <reference field="4294967294" count="1" selected="0">
            <x v="0"/>
          </reference>
          <reference field="8" count="1" selected="0">
            <x v="3"/>
          </reference>
          <reference field="24" count="1">
            <x v="3"/>
          </reference>
        </references>
      </pivotArea>
    </format>
    <format dxfId="430">
      <pivotArea dataOnly="0" labelOnly="1" fieldPosition="0">
        <references count="3">
          <reference field="4294967294" count="1" selected="0">
            <x v="0"/>
          </reference>
          <reference field="8" count="1" selected="0">
            <x v="5"/>
          </reference>
          <reference field="24" count="2">
            <x v="1"/>
            <x v="4"/>
          </reference>
        </references>
      </pivotArea>
    </format>
    <format dxfId="429">
      <pivotArea dataOnly="0" labelOnly="1" fieldPosition="0">
        <references count="3">
          <reference field="4294967294" count="1" selected="0">
            <x v="0"/>
          </reference>
          <reference field="8" count="1" selected="0">
            <x v="6"/>
          </reference>
          <reference field="24" count="2">
            <x v="1"/>
            <x v="4"/>
          </reference>
        </references>
      </pivotArea>
    </format>
    <format dxfId="428">
      <pivotArea dataOnly="0" labelOnly="1" fieldPosition="0">
        <references count="3">
          <reference field="4294967294" count="1" selected="0">
            <x v="0"/>
          </reference>
          <reference field="8" count="1" selected="0">
            <x v="7"/>
          </reference>
          <reference field="24" count="2">
            <x v="1"/>
            <x v="4"/>
          </reference>
        </references>
      </pivotArea>
    </format>
    <format dxfId="427">
      <pivotArea dataOnly="0" labelOnly="1" fieldPosition="0">
        <references count="3">
          <reference field="4294967294" count="1" selected="0">
            <x v="0"/>
          </reference>
          <reference field="8" count="1" selected="0">
            <x v="8"/>
          </reference>
          <reference field="24" count="2">
            <x v="1"/>
            <x v="4"/>
          </reference>
        </references>
      </pivotArea>
    </format>
    <format dxfId="426">
      <pivotArea dataOnly="0" labelOnly="1" fieldPosition="0">
        <references count="3">
          <reference field="4294967294" count="1" selected="0">
            <x v="0"/>
          </reference>
          <reference field="8" count="1" selected="0">
            <x v="9"/>
          </reference>
          <reference field="24" count="2">
            <x v="1"/>
            <x v="4"/>
          </reference>
        </references>
      </pivotArea>
    </format>
    <format dxfId="425">
      <pivotArea dataOnly="0" labelOnly="1" fieldPosition="0">
        <references count="1">
          <reference field="8" count="1">
            <x v="2"/>
          </reference>
        </references>
      </pivotArea>
    </format>
    <format dxfId="424">
      <pivotArea dataOnly="0" labelOnly="1" fieldPosition="0">
        <references count="1">
          <reference field="8" count="1">
            <x v="3"/>
          </reference>
        </references>
      </pivotArea>
    </format>
    <format dxfId="423">
      <pivotArea dataOnly="0" labelOnly="1" fieldPosition="0">
        <references count="1">
          <reference field="8" count="1">
            <x v="5"/>
          </reference>
        </references>
      </pivotArea>
    </format>
    <format dxfId="422">
      <pivotArea dataOnly="0" labelOnly="1" fieldPosition="0">
        <references count="1">
          <reference field="8" count="1">
            <x v="6"/>
          </reference>
        </references>
      </pivotArea>
    </format>
    <format dxfId="421">
      <pivotArea dataOnly="0" labelOnly="1" fieldPosition="0">
        <references count="1">
          <reference field="8" count="1">
            <x v="7"/>
          </reference>
        </references>
      </pivotArea>
    </format>
    <format dxfId="420">
      <pivotArea dataOnly="0" labelOnly="1" fieldPosition="0">
        <references count="1">
          <reference field="8" count="1">
            <x v="8"/>
          </reference>
        </references>
      </pivotArea>
    </format>
    <format dxfId="419">
      <pivotArea dataOnly="0" labelOnly="1" fieldPosition="0">
        <references count="1">
          <reference field="8" count="1">
            <x v="9"/>
          </reference>
        </references>
      </pivotArea>
    </format>
    <format dxfId="418">
      <pivotArea dataOnly="0" labelOnly="1" fieldPosition="0">
        <references count="2">
          <reference field="4294967294" count="1" selected="0">
            <x v="0"/>
          </reference>
          <reference field="8" count="0" defaultSubtotal="1"/>
        </references>
      </pivotArea>
    </format>
    <format dxfId="417">
      <pivotArea dataOnly="0" labelOnly="1" fieldPosition="0">
        <references count="2">
          <reference field="4294967294" count="1" selected="0">
            <x v="0"/>
          </reference>
          <reference field="8" count="1" defaultSubtotal="1">
            <x v="9"/>
          </reference>
        </references>
      </pivotArea>
    </format>
    <format dxfId="416">
      <pivotArea field="8" dataOnly="0" labelOnly="1" grandCol="1" outline="0" axis="axisCol" fieldPosition="0">
        <references count="1">
          <reference field="4294967294" count="1" selected="0">
            <x v="0"/>
          </reference>
        </references>
      </pivotArea>
    </format>
  </formats>
  <pivotTableStyleInfo name="PivotStyleLight8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2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00000000-0007-0000-0400-000002000000}" name="PivotTable7" cacheId="9" applyNumberFormats="0" applyBorderFormats="0" applyFontFormats="0" applyPatternFormats="0" applyAlignmentFormats="0" applyWidthHeightFormats="1" dataCaption="Values" updatedVersion="6" minRefreshableVersion="3" itemPrintTitles="1" createdVersion="5" indent="0" outline="1" outlineData="1" multipleFieldFilters="0" rowHeaderCaption="Initiative" colHeaderCaption="">
  <location ref="B43:AF62" firstHeaderRow="1" firstDataRow="3" firstDataCol="1"/>
  <pivotFields count="26">
    <pivotField axis="axisRow" showAll="0" defaultSubtotal="0">
      <items count="5">
        <item x="1"/>
        <item x="0"/>
        <item x="4"/>
        <item x="2"/>
        <item x="3"/>
      </items>
    </pivotField>
    <pivotField axis="axisRow" multipleItemSelectionAllowed="1" showAll="0">
      <items count="14">
        <item sd="0" x="2"/>
        <item sd="0" x="10"/>
        <item sd="0" x="1"/>
        <item sd="0" x="5"/>
        <item sd="0" x="6"/>
        <item sd="0" x="0"/>
        <item sd="0" x="4"/>
        <item sd="0" x="12"/>
        <item sd="0" x="3"/>
        <item sd="0" x="7"/>
        <item x="9"/>
        <item x="8"/>
        <item x="11"/>
        <item t="default"/>
      </items>
    </pivotField>
    <pivotField axis="axisRow" showAll="0">
      <items count="23">
        <item x="4"/>
        <item m="1" x="19"/>
        <item x="2"/>
        <item x="1"/>
        <item x="6"/>
        <item x="18"/>
        <item x="7"/>
        <item x="0"/>
        <item x="9"/>
        <item x="3"/>
        <item x="14"/>
        <item x="8"/>
        <item x="15"/>
        <item x="10"/>
        <item x="5"/>
        <item x="12"/>
        <item x="11"/>
        <item m="1" x="20"/>
        <item x="13"/>
        <item m="1" x="21"/>
        <item x="16"/>
        <item x="17"/>
        <item t="default"/>
      </items>
    </pivotField>
    <pivotField showAll="0"/>
    <pivotField showAll="0"/>
    <pivotField showAll="0"/>
    <pivotField showAll="0"/>
    <pivotField showAll="0"/>
    <pivotField axis="axisCol" multipleItemSelectionAllowed="1" showAll="0">
      <items count="18">
        <item x="0"/>
        <item x="1"/>
        <item x="2"/>
        <item h="1" x="12"/>
        <item h="1" x="13"/>
        <item x="3"/>
        <item x="4"/>
        <item x="5"/>
        <item x="6"/>
        <item x="7"/>
        <item h="1" m="1" x="15"/>
        <item h="1" x="9"/>
        <item x="8"/>
        <item h="1" x="10"/>
        <item h="1" x="11"/>
        <item h="1" m="1" x="16"/>
        <item h="1" m="1" x="14"/>
        <item t="default"/>
      </items>
    </pivotField>
    <pivotField showAll="0" defaultSubtotal="0"/>
    <pivotField showAll="0" defaultSubtotal="0"/>
    <pivotField showAll="0" defaultSubtotal="0"/>
    <pivotField showAll="0"/>
    <pivotField showAll="0"/>
    <pivotField showAll="0"/>
    <pivotField showAll="0"/>
    <pivotField showAll="0"/>
    <pivotField showAll="0"/>
    <pivotField showAll="0" defaultSubtotal="0"/>
    <pivotField showAll="0" defaultSubtotal="0"/>
    <pivotField showAll="0"/>
    <pivotField showAll="0"/>
    <pivotField showAll="0"/>
    <pivotField dataField="1" showAll="0"/>
    <pivotField axis="axisCol" showAll="0" defaultSubtotal="0">
      <items count="6">
        <item m="1" x="5"/>
        <item x="0"/>
        <item m="1" x="4"/>
        <item x="2"/>
        <item x="1"/>
        <item x="3"/>
      </items>
    </pivotField>
    <pivotField showAll="0"/>
  </pivotFields>
  <rowFields count="3">
    <field x="0"/>
    <field x="1"/>
    <field x="2"/>
  </rowFields>
  <rowItems count="17">
    <i>
      <x/>
    </i>
    <i r="1">
      <x/>
    </i>
    <i r="1">
      <x v="2"/>
    </i>
    <i r="1">
      <x v="9"/>
    </i>
    <i>
      <x v="1"/>
    </i>
    <i r="1">
      <x v="3"/>
    </i>
    <i r="1">
      <x v="5"/>
    </i>
    <i r="1">
      <x v="6"/>
    </i>
    <i>
      <x v="3"/>
    </i>
    <i r="1">
      <x v="8"/>
    </i>
    <i r="1">
      <x v="10"/>
    </i>
    <i r="2">
      <x v="15"/>
    </i>
    <i>
      <x v="4"/>
    </i>
    <i r="1">
      <x v="4"/>
    </i>
    <i r="1">
      <x v="11"/>
    </i>
    <i r="2">
      <x v="16"/>
    </i>
    <i t="grand">
      <x/>
    </i>
  </rowItems>
  <colFields count="2">
    <field x="8"/>
    <field x="24"/>
  </colFields>
  <colItems count="30">
    <i>
      <x/>
      <x v="1"/>
    </i>
    <i r="1">
      <x v="3"/>
    </i>
    <i r="1">
      <x v="4"/>
    </i>
    <i t="default">
      <x/>
    </i>
    <i>
      <x v="1"/>
      <x v="1"/>
    </i>
    <i r="1">
      <x v="3"/>
    </i>
    <i r="1">
      <x v="4"/>
    </i>
    <i t="default">
      <x v="1"/>
    </i>
    <i>
      <x v="2"/>
      <x v="1"/>
    </i>
    <i r="1">
      <x v="4"/>
    </i>
    <i t="default">
      <x v="2"/>
    </i>
    <i>
      <x v="5"/>
      <x v="1"/>
    </i>
    <i r="1">
      <x v="4"/>
    </i>
    <i t="default">
      <x v="5"/>
    </i>
    <i>
      <x v="6"/>
      <x v="1"/>
    </i>
    <i r="1">
      <x v="4"/>
    </i>
    <i t="default">
      <x v="6"/>
    </i>
    <i>
      <x v="7"/>
      <x v="1"/>
    </i>
    <i r="1">
      <x v="4"/>
    </i>
    <i t="default">
      <x v="7"/>
    </i>
    <i>
      <x v="8"/>
      <x v="1"/>
    </i>
    <i r="1">
      <x v="4"/>
    </i>
    <i t="default">
      <x v="8"/>
    </i>
    <i>
      <x v="9"/>
      <x v="1"/>
    </i>
    <i r="1">
      <x v="4"/>
    </i>
    <i t="default">
      <x v="9"/>
    </i>
    <i>
      <x v="12"/>
      <x v="1"/>
    </i>
    <i r="1">
      <x v="4"/>
    </i>
    <i t="default">
      <x v="12"/>
    </i>
    <i t="grand">
      <x/>
    </i>
  </colItems>
  <dataFields count="1">
    <dataField name="# of people Dupli. (Enc.)" fld="23" baseField="0" baseItem="0"/>
  </dataFields>
  <formats count="27">
    <format dxfId="471">
      <pivotArea dataOnly="0" labelOnly="1" grandCol="1" outline="0" fieldPosition="0"/>
    </format>
    <format dxfId="470">
      <pivotArea outline="0" collapsedLevelsAreSubtotals="1" fieldPosition="0"/>
    </format>
    <format dxfId="469">
      <pivotArea dataOnly="0" labelOnly="1" outline="0" fieldPosition="0">
        <references count="1">
          <reference field="4294967294" count="1">
            <x v="0"/>
          </reference>
        </references>
      </pivotArea>
    </format>
    <format dxfId="468">
      <pivotArea dataOnly="0" labelOnly="1" outline="0" fieldPosition="0">
        <references count="1">
          <reference field="4294967294" count="1">
            <x v="0"/>
          </reference>
        </references>
      </pivotArea>
    </format>
    <format dxfId="467">
      <pivotArea field="8" dataOnly="0" labelOnly="1" grandRow="1" outline="0" axis="axisCol" fieldPosition="0">
        <references count="1">
          <reference field="4294967294" count="1" selected="0">
            <x v="0"/>
          </reference>
        </references>
      </pivotArea>
    </format>
    <format dxfId="466">
      <pivotArea field="24" dataOnly="0" labelOnly="1" grandCol="1" outline="0" axis="axisCol" fieldPosition="1">
        <references count="1">
          <reference field="4294967294" count="1" selected="0">
            <x v="0"/>
          </reference>
        </references>
      </pivotArea>
    </format>
    <format dxfId="465">
      <pivotArea outline="0" collapsedLevelsAreSubtotals="1" fieldPosition="0"/>
    </format>
    <format dxfId="464">
      <pivotArea dataOnly="0" labelOnly="1" fieldPosition="0">
        <references count="2">
          <reference field="4294967294" count="1" selected="0">
            <x v="0"/>
          </reference>
          <reference field="8" count="0"/>
        </references>
      </pivotArea>
    </format>
    <format dxfId="463">
      <pivotArea dataOnly="0" labelOnly="1" fieldPosition="0">
        <references count="2">
          <reference field="4294967294" count="1" selected="0">
            <x v="0"/>
          </reference>
          <reference field="8" count="0" defaultSubtotal="1"/>
        </references>
      </pivotArea>
    </format>
    <format dxfId="462">
      <pivotArea dataOnly="0" labelOnly="1" fieldPosition="0">
        <references count="3">
          <reference field="4294967294" count="1" selected="0">
            <x v="0"/>
          </reference>
          <reference field="8" count="1" selected="0">
            <x v="0"/>
          </reference>
          <reference field="24" count="2">
            <x v="1"/>
            <x v="4"/>
          </reference>
        </references>
      </pivotArea>
    </format>
    <format dxfId="461">
      <pivotArea dataOnly="0" labelOnly="1" fieldPosition="0">
        <references count="3">
          <reference field="4294967294" count="1" selected="0">
            <x v="0"/>
          </reference>
          <reference field="8" count="1" selected="0">
            <x v="1"/>
          </reference>
          <reference field="24" count="2">
            <x v="1"/>
            <x v="4"/>
          </reference>
        </references>
      </pivotArea>
    </format>
    <format dxfId="460">
      <pivotArea dataOnly="0" labelOnly="1" fieldPosition="0">
        <references count="3">
          <reference field="4294967294" count="1" selected="0">
            <x v="0"/>
          </reference>
          <reference field="8" count="1" selected="0">
            <x v="2"/>
          </reference>
          <reference field="24" count="2">
            <x v="1"/>
            <x v="4"/>
          </reference>
        </references>
      </pivotArea>
    </format>
    <format dxfId="459">
      <pivotArea dataOnly="0" labelOnly="1" fieldPosition="0">
        <references count="3">
          <reference field="4294967294" count="1" selected="0">
            <x v="0"/>
          </reference>
          <reference field="8" count="1" selected="0">
            <x v="3"/>
          </reference>
          <reference field="24" count="1">
            <x v="3"/>
          </reference>
        </references>
      </pivotArea>
    </format>
    <format dxfId="458">
      <pivotArea dataOnly="0" labelOnly="1" fieldPosition="0">
        <references count="3">
          <reference field="4294967294" count="1" selected="0">
            <x v="0"/>
          </reference>
          <reference field="8" count="1" selected="0">
            <x v="5"/>
          </reference>
          <reference field="24" count="2">
            <x v="1"/>
            <x v="4"/>
          </reference>
        </references>
      </pivotArea>
    </format>
    <format dxfId="457">
      <pivotArea dataOnly="0" labelOnly="1" fieldPosition="0">
        <references count="3">
          <reference field="4294967294" count="1" selected="0">
            <x v="0"/>
          </reference>
          <reference field="8" count="1" selected="0">
            <x v="6"/>
          </reference>
          <reference field="24" count="2">
            <x v="1"/>
            <x v="4"/>
          </reference>
        </references>
      </pivotArea>
    </format>
    <format dxfId="456">
      <pivotArea dataOnly="0" labelOnly="1" fieldPosition="0">
        <references count="3">
          <reference field="4294967294" count="1" selected="0">
            <x v="0"/>
          </reference>
          <reference field="8" count="1" selected="0">
            <x v="7"/>
          </reference>
          <reference field="24" count="2">
            <x v="1"/>
            <x v="4"/>
          </reference>
        </references>
      </pivotArea>
    </format>
    <format dxfId="455">
      <pivotArea dataOnly="0" labelOnly="1" fieldPosition="0">
        <references count="3">
          <reference field="4294967294" count="1" selected="0">
            <x v="0"/>
          </reference>
          <reference field="8" count="1" selected="0">
            <x v="8"/>
          </reference>
          <reference field="24" count="2">
            <x v="1"/>
            <x v="4"/>
          </reference>
        </references>
      </pivotArea>
    </format>
    <format dxfId="454">
      <pivotArea dataOnly="0" labelOnly="1" fieldPosition="0">
        <references count="3">
          <reference field="4294967294" count="1" selected="0">
            <x v="0"/>
          </reference>
          <reference field="8" count="1" selected="0">
            <x v="9"/>
          </reference>
          <reference field="24" count="2">
            <x v="1"/>
            <x v="4"/>
          </reference>
        </references>
      </pivotArea>
    </format>
    <format dxfId="453">
      <pivotArea dataOnly="0" labelOnly="1" fieldPosition="0">
        <references count="1">
          <reference field="8" count="1">
            <x v="2"/>
          </reference>
        </references>
      </pivotArea>
    </format>
    <format dxfId="452">
      <pivotArea dataOnly="0" labelOnly="1" fieldPosition="0">
        <references count="1">
          <reference field="8" count="1">
            <x v="3"/>
          </reference>
        </references>
      </pivotArea>
    </format>
    <format dxfId="451">
      <pivotArea dataOnly="0" labelOnly="1" fieldPosition="0">
        <references count="1">
          <reference field="8" count="1">
            <x v="5"/>
          </reference>
        </references>
      </pivotArea>
    </format>
    <format dxfId="450">
      <pivotArea dataOnly="0" labelOnly="1" fieldPosition="0">
        <references count="1">
          <reference field="8" count="1">
            <x v="6"/>
          </reference>
        </references>
      </pivotArea>
    </format>
    <format dxfId="449">
      <pivotArea dataOnly="0" labelOnly="1" fieldPosition="0">
        <references count="1">
          <reference field="8" count="1">
            <x v="7"/>
          </reference>
        </references>
      </pivotArea>
    </format>
    <format dxfId="448">
      <pivotArea dataOnly="0" labelOnly="1" fieldPosition="0">
        <references count="1">
          <reference field="8" count="1">
            <x v="8"/>
          </reference>
        </references>
      </pivotArea>
    </format>
    <format dxfId="447">
      <pivotArea dataOnly="0" labelOnly="1" fieldPosition="0">
        <references count="1">
          <reference field="8" count="1">
            <x v="9"/>
          </reference>
        </references>
      </pivotArea>
    </format>
    <format dxfId="446">
      <pivotArea dataOnly="0" labelOnly="1" fieldPosition="0">
        <references count="2">
          <reference field="4294967294" count="1" selected="0">
            <x v="0"/>
          </reference>
          <reference field="8" count="0" defaultSubtotal="1"/>
        </references>
      </pivotArea>
    </format>
    <format dxfId="445">
      <pivotArea field="8" dataOnly="0" labelOnly="1" grandCol="1" outline="0" axis="axisCol" fieldPosition="0">
        <references count="1">
          <reference field="4294967294" count="1" selected="0">
            <x v="0"/>
          </reference>
        </references>
      </pivotArea>
    </format>
  </formats>
  <pivotTableStyleInfo name="PivotStyleLight8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3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00000000-0007-0000-0400-000001000000}" name="PivotTable5" cacheId="18" applyNumberFormats="0" applyBorderFormats="0" applyFontFormats="0" applyPatternFormats="0" applyAlignmentFormats="0" applyWidthHeightFormats="1" dataCaption="Values" updatedVersion="6" minRefreshableVersion="3" itemPrintTitles="1" createdVersion="5" indent="0" outline="1" outlineData="1" multipleFieldFilters="0" rowHeaderCaption="Initiative" colHeaderCaption="">
  <location ref="B3:Z25" firstHeaderRow="1" firstDataRow="4" firstDataCol="1"/>
  <pivotFields count="26">
    <pivotField axis="axisRow" showAll="0" defaultSubtotal="0">
      <items count="5">
        <item x="1"/>
        <item x="3"/>
        <item x="0"/>
        <item x="4"/>
        <item x="2"/>
      </items>
    </pivotField>
    <pivotField axis="axisRow" showAll="0" defaultSubtotal="0">
      <items count="13">
        <item sd="0" x="2"/>
        <item sd="0" x="1"/>
        <item sd="0" x="5"/>
        <item sd="0" x="6"/>
        <item sd="0" x="0"/>
        <item sd="0" x="4"/>
        <item sd="0" x="12"/>
        <item sd="0" x="10"/>
        <item sd="0" x="3"/>
        <item sd="0" x="7"/>
        <item x="9"/>
        <item x="8"/>
        <item x="11"/>
      </items>
    </pivotField>
    <pivotField axis="axisRow" showAll="0" defaultSubtotal="0">
      <items count="21">
        <item x="4"/>
        <item x="7"/>
        <item x="0"/>
        <item x="9"/>
        <item x="2"/>
        <item x="1"/>
        <item x="6"/>
        <item x="18"/>
        <item x="3"/>
        <item x="14"/>
        <item x="8"/>
        <item x="15"/>
        <item x="10"/>
        <item x="5"/>
        <item x="12"/>
        <item x="11"/>
        <item m="1" x="19"/>
        <item x="13"/>
        <item m="1" x="20"/>
        <item x="16"/>
        <item x="17"/>
      </items>
    </pivotField>
    <pivotField showAll="0" defaultSubtotal="0"/>
    <pivotField showAll="0" defaultSubtotal="0"/>
    <pivotField showAll="0" defaultSubtotal="0"/>
    <pivotField dataField="1" showAll="0" defaultSubtotal="0"/>
    <pivotField showAll="0" defaultSubtotal="0"/>
    <pivotField axis="axisCol" showAll="0" defaultSubtotal="0">
      <items count="17">
        <item sd="0" x="0"/>
        <item x="1"/>
        <item x="2"/>
        <item x="3"/>
        <item x="4"/>
        <item x="5"/>
        <item x="12"/>
        <item x="6"/>
        <item x="7"/>
        <item x="13"/>
        <item m="1" x="15"/>
        <item x="9"/>
        <item x="8"/>
        <item x="10"/>
        <item x="11"/>
        <item m="1" x="16"/>
        <item m="1" x="14"/>
      </items>
    </pivotField>
    <pivotField axis="axisCol" showAll="0" defaultSubtotal="0">
      <items count="6">
        <item x="0"/>
        <item h="1" x="2"/>
        <item h="1" x="1"/>
        <item h="1" x="5"/>
        <item h="1" x="3"/>
        <item h="1" x="4"/>
      </items>
    </pivotField>
    <pivotField showAll="0" defaultSubtotal="0"/>
    <pivotField showAll="0" defaultSubtotal="0"/>
    <pivotField showAll="0" defaultSubtotal="0"/>
    <pivotField showAll="0" defaultSubtotal="0"/>
    <pivotField showAll="0" defaultSubtotal="0"/>
    <pivotField showAll="0" defaultSubtotal="0"/>
    <pivotField showAll="0" defaultSubtotal="0"/>
    <pivotField showAll="0" defaultSubtotal="0"/>
    <pivotField showAll="0" defaultSubtotal="0"/>
    <pivotField showAll="0" defaultSubtotal="0"/>
    <pivotField showAll="0" defaultSubtotal="0"/>
    <pivotField showAll="0" defaultSubtotal="0"/>
    <pivotField showAll="0" defaultSubtotal="0"/>
    <pivotField showAll="0" defaultSubtotal="0"/>
    <pivotField axis="axisCol" showAll="0" defaultSubtotal="0">
      <items count="5">
        <item m="1" x="4"/>
        <item x="0"/>
        <item x="2"/>
        <item x="1"/>
        <item x="3"/>
      </items>
    </pivotField>
    <pivotField showAll="0" defaultSubtotal="0"/>
  </pivotFields>
  <rowFields count="3">
    <field x="0"/>
    <field x="1"/>
    <field x="2"/>
  </rowFields>
  <rowItems count="19">
    <i>
      <x/>
    </i>
    <i r="1">
      <x/>
    </i>
    <i r="1">
      <x v="1"/>
    </i>
    <i r="1">
      <x v="9"/>
    </i>
    <i>
      <x v="1"/>
    </i>
    <i r="1">
      <x v="3"/>
    </i>
    <i r="1">
      <x v="7"/>
    </i>
    <i r="1">
      <x v="11"/>
    </i>
    <i r="2">
      <x v="15"/>
    </i>
    <i>
      <x v="2"/>
    </i>
    <i r="1">
      <x v="4"/>
    </i>
    <i r="1">
      <x v="5"/>
    </i>
    <i>
      <x v="4"/>
    </i>
    <i r="1">
      <x v="8"/>
    </i>
    <i r="1">
      <x v="10"/>
    </i>
    <i r="2">
      <x v="14"/>
    </i>
    <i r="1">
      <x v="12"/>
    </i>
    <i r="2">
      <x v="20"/>
    </i>
    <i t="grand">
      <x/>
    </i>
  </rowItems>
  <colFields count="3">
    <field x="9"/>
    <field x="8"/>
    <field x="24"/>
  </colFields>
  <colItems count="24">
    <i>
      <x/>
      <x/>
    </i>
    <i r="1">
      <x v="1"/>
      <x v="1"/>
    </i>
    <i r="2">
      <x v="3"/>
    </i>
    <i r="1">
      <x v="2"/>
      <x v="1"/>
    </i>
    <i r="2">
      <x v="3"/>
    </i>
    <i r="1">
      <x v="3"/>
      <x v="1"/>
    </i>
    <i r="1">
      <x v="4"/>
      <x v="1"/>
    </i>
    <i r="2">
      <x v="3"/>
    </i>
    <i r="1">
      <x v="5"/>
      <x v="1"/>
    </i>
    <i r="2">
      <x v="3"/>
    </i>
    <i r="1">
      <x v="7"/>
      <x v="1"/>
    </i>
    <i r="2">
      <x v="3"/>
    </i>
    <i r="1">
      <x v="8"/>
      <x v="1"/>
    </i>
    <i r="2">
      <x v="3"/>
    </i>
    <i r="1">
      <x v="11"/>
      <x v="1"/>
    </i>
    <i r="2">
      <x v="3"/>
    </i>
    <i r="1">
      <x v="12"/>
      <x v="1"/>
    </i>
    <i r="2">
      <x v="3"/>
    </i>
    <i r="1">
      <x v="13"/>
      <x v="1"/>
    </i>
    <i r="2">
      <x v="3"/>
    </i>
    <i r="2">
      <x v="4"/>
    </i>
    <i r="1">
      <x v="14"/>
      <x v="1"/>
    </i>
    <i r="2">
      <x v="3"/>
    </i>
    <i t="grand">
      <x/>
    </i>
  </colItems>
  <dataFields count="1">
    <dataField name="Number of Events Per Month" fld="6" subtotal="count" baseField="0" baseItem="0"/>
  </dataFields>
  <formats count="10">
    <format dxfId="481">
      <pivotArea dataOnly="0" labelOnly="1" fieldPosition="0">
        <references count="1">
          <reference field="9" count="1">
            <x v="0"/>
          </reference>
        </references>
      </pivotArea>
    </format>
    <format dxfId="480">
      <pivotArea outline="0" collapsedLevelsAreSubtotals="1" fieldPosition="0"/>
    </format>
    <format dxfId="479">
      <pivotArea dataOnly="0" labelOnly="1" fieldPosition="0">
        <references count="1">
          <reference field="0" count="0"/>
        </references>
      </pivotArea>
    </format>
    <format dxfId="478">
      <pivotArea dataOnly="0" labelOnly="1" grandRow="1" outline="0" fieldPosition="0"/>
    </format>
    <format dxfId="477">
      <pivotArea dataOnly="0" labelOnly="1" fieldPosition="0">
        <references count="2">
          <reference field="0" count="1" selected="0">
            <x v="0"/>
          </reference>
          <reference field="1" count="0"/>
        </references>
      </pivotArea>
    </format>
    <format dxfId="476">
      <pivotArea dataOnly="0" labelOnly="1" fieldPosition="0">
        <references count="3">
          <reference field="0" count="1" selected="0">
            <x v="0"/>
          </reference>
          <reference field="1" count="1" selected="0">
            <x v="0"/>
          </reference>
          <reference field="2" count="0"/>
        </references>
      </pivotArea>
    </format>
    <format dxfId="475">
      <pivotArea dataOnly="0" labelOnly="1" grandCol="1" outline="0" offset="IV2" fieldPosition="0"/>
    </format>
    <format dxfId="474">
      <pivotArea dataOnly="0" labelOnly="1" fieldPosition="0">
        <references count="2">
          <reference field="8" count="8">
            <x v="0"/>
            <x v="1"/>
            <x v="2"/>
            <x v="3"/>
            <x v="4"/>
            <x v="5"/>
            <x v="7"/>
            <x v="8"/>
          </reference>
          <reference field="9" count="1" selected="0">
            <x v="0"/>
          </reference>
        </references>
      </pivotArea>
    </format>
    <format dxfId="473">
      <pivotArea dataOnly="0" labelOnly="1" fieldPosition="0">
        <references count="2">
          <reference field="8" count="2">
            <x v="4"/>
            <x v="6"/>
          </reference>
          <reference field="9" count="1" selected="0">
            <x v="1"/>
          </reference>
        </references>
      </pivotArea>
    </format>
    <format dxfId="472">
      <pivotArea dataOnly="0" labelOnly="1" fieldPosition="0">
        <references count="2">
          <reference field="8" count="1">
            <x v="3"/>
          </reference>
          <reference field="9" count="1" selected="0">
            <x v="2"/>
          </reference>
        </references>
      </pivotArea>
    </format>
  </formats>
  <pivotTableStyleInfo name="PivotStyleLight13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4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00000000-0007-0000-0500-000002000000}" name="PivotTable9" cacheId="18" applyNumberFormats="0" applyBorderFormats="0" applyFontFormats="0" applyPatternFormats="0" applyAlignmentFormats="0" applyWidthHeightFormats="1" dataCaption="Values" updatedVersion="6" minRefreshableVersion="3" itemPrintTitles="1" createdVersion="5" indent="0" outline="1" outlineData="1" multipleFieldFilters="0" colHeaderCaption="Filter Month">
  <location ref="A4:W25" firstHeaderRow="1" firstDataRow="3" firstDataCol="1"/>
  <pivotFields count="26">
    <pivotField axis="axisRow" showAll="0" defaultSubtotal="0">
      <items count="5">
        <item x="1"/>
        <item h="1" x="3"/>
        <item h="1" x="0"/>
        <item h="1" x="4"/>
        <item h="1" x="2"/>
      </items>
    </pivotField>
    <pivotField axis="axisRow" showAll="0" defaultSubtotal="0">
      <items count="13">
        <item x="2"/>
        <item x="1"/>
        <item x="5"/>
        <item x="6"/>
        <item x="0"/>
        <item x="4"/>
        <item x="12"/>
        <item x="10"/>
        <item x="3"/>
        <item x="7"/>
        <item x="9"/>
        <item x="8"/>
        <item x="11"/>
      </items>
    </pivotField>
    <pivotField axis="axisRow" showAll="0" defaultSubtotal="0">
      <items count="21">
        <item x="4"/>
        <item x="7"/>
        <item x="0"/>
        <item x="9"/>
        <item x="2"/>
        <item x="1"/>
        <item x="6"/>
        <item x="18"/>
        <item x="3"/>
        <item x="14"/>
        <item x="8"/>
        <item x="15"/>
        <item x="10"/>
        <item x="5"/>
        <item x="12"/>
        <item x="11"/>
        <item m="1" x="19"/>
        <item x="13"/>
        <item m="1" x="20"/>
        <item x="16"/>
        <item x="17"/>
      </items>
    </pivotField>
    <pivotField axis="axisRow" showAll="0" defaultSubtotal="0">
      <items count="91">
        <item x="16"/>
        <item x="4"/>
        <item x="7"/>
        <item x="9"/>
        <item m="1" x="83"/>
        <item x="14"/>
        <item x="21"/>
        <item m="1" x="54"/>
        <item x="2"/>
        <item x="1"/>
        <item x="11"/>
        <item x="12"/>
        <item x="20"/>
        <item x="6"/>
        <item m="1" x="38"/>
        <item m="1" x="55"/>
        <item m="1" x="40"/>
        <item x="8"/>
        <item x="17"/>
        <item m="1" x="75"/>
        <item m="1" x="90"/>
        <item m="1" x="47"/>
        <item m="1" x="82"/>
        <item x="10"/>
        <item m="1" x="45"/>
        <item m="1" x="52"/>
        <item x="3"/>
        <item m="1" x="34"/>
        <item x="13"/>
        <item x="0"/>
        <item x="32"/>
        <item x="5"/>
        <item m="1" x="66"/>
        <item m="1" x="71"/>
        <item m="1" x="70"/>
        <item m="1" x="50"/>
        <item m="1" x="60"/>
        <item m="1" x="62"/>
        <item m="1" x="64"/>
        <item m="1" x="69"/>
        <item m="1" x="57"/>
        <item m="1" x="37"/>
        <item x="15"/>
        <item m="1" x="49"/>
        <item x="22"/>
        <item m="1" x="51"/>
        <item m="1" x="46"/>
        <item m="1" x="84"/>
        <item m="1" x="89"/>
        <item m="1" x="80"/>
        <item x="24"/>
        <item m="1" x="72"/>
        <item m="1" x="56"/>
        <item m="1" x="65"/>
        <item m="1" x="68"/>
        <item m="1" x="39"/>
        <item m="1" x="86"/>
        <item m="1" x="42"/>
        <item m="1" x="53"/>
        <item m="1" x="88"/>
        <item m="1" x="58"/>
        <item m="1" x="81"/>
        <item m="1" x="59"/>
        <item m="1" x="67"/>
        <item x="27"/>
        <item m="1" x="61"/>
        <item m="1" x="78"/>
        <item m="1" x="79"/>
        <item m="1" x="87"/>
        <item m="1" x="63"/>
        <item m="1" x="85"/>
        <item m="1" x="77"/>
        <item x="28"/>
        <item m="1" x="73"/>
        <item m="1" x="41"/>
        <item m="1" x="43"/>
        <item x="33"/>
        <item m="1" x="48"/>
        <item m="1" x="74"/>
        <item x="23"/>
        <item x="19"/>
        <item m="1" x="35"/>
        <item x="29"/>
        <item m="1" x="76"/>
        <item x="30"/>
        <item x="25"/>
        <item m="1" x="44"/>
        <item m="1" x="36"/>
        <item x="31"/>
        <item x="26"/>
        <item x="18"/>
      </items>
    </pivotField>
    <pivotField showAll="0" defaultSubtotal="0"/>
    <pivotField showAll="0" defaultSubtotal="0"/>
    <pivotField dataField="1" showAll="0" defaultSubtotal="0"/>
    <pivotField showAll="0" defaultSubtotal="0"/>
    <pivotField axis="axisCol" showAll="0" defaultSubtotal="0">
      <items count="17">
        <item x="0"/>
        <item x="1"/>
        <item x="2"/>
        <item x="3"/>
        <item x="4"/>
        <item x="5"/>
        <item h="1" x="12"/>
        <item x="6"/>
        <item x="7"/>
        <item h="1" x="13"/>
        <item m="1" x="15"/>
        <item x="9"/>
        <item x="8"/>
        <item x="10"/>
        <item h="1" x="11"/>
        <item h="1" m="1" x="16"/>
        <item h="1" m="1" x="14"/>
      </items>
    </pivotField>
    <pivotField showAll="0" defaultSubtotal="0"/>
    <pivotField showAll="0" defaultSubtotal="0"/>
    <pivotField showAll="0" defaultSubtotal="0"/>
    <pivotField showAll="0" defaultSubtotal="0"/>
    <pivotField showAll="0" defaultSubtotal="0"/>
    <pivotField showAll="0" defaultSubtotal="0"/>
    <pivotField showAll="0" defaultSubtotal="0"/>
    <pivotField showAll="0" defaultSubtotal="0"/>
    <pivotField showAll="0" defaultSubtotal="0"/>
    <pivotField showAll="0" defaultSubtotal="0"/>
    <pivotField showAll="0" defaultSubtotal="0"/>
    <pivotField showAll="0" defaultSubtotal="0"/>
    <pivotField showAll="0" defaultSubtotal="0"/>
    <pivotField showAll="0" defaultSubtotal="0"/>
    <pivotField showAll="0" defaultSubtotal="0"/>
    <pivotField axis="axisCol" showAll="0" defaultSubtotal="0">
      <items count="5">
        <item m="1" x="4"/>
        <item x="0"/>
        <item x="2"/>
        <item x="1"/>
        <item x="3"/>
      </items>
    </pivotField>
    <pivotField showAll="0" defaultSubtotal="0"/>
  </pivotFields>
  <rowFields count="4">
    <field x="0"/>
    <field x="1"/>
    <field x="2"/>
    <field x="3"/>
  </rowFields>
  <rowItems count="19">
    <i>
      <x/>
    </i>
    <i r="1">
      <x/>
    </i>
    <i r="2">
      <x/>
    </i>
    <i r="3">
      <x v="1"/>
    </i>
    <i r="3">
      <x v="2"/>
    </i>
    <i r="3">
      <x v="13"/>
    </i>
    <i r="3">
      <x v="23"/>
    </i>
    <i r="3">
      <x v="80"/>
    </i>
    <i r="3">
      <x v="82"/>
    </i>
    <i r="2">
      <x v="1"/>
    </i>
    <i r="3">
      <x v="3"/>
    </i>
    <i r="3">
      <x v="80"/>
    </i>
    <i r="1">
      <x v="1"/>
    </i>
    <i r="2">
      <x v="4"/>
    </i>
    <i r="3">
      <x v="8"/>
    </i>
    <i r="1">
      <x v="9"/>
    </i>
    <i r="2">
      <x v="2"/>
    </i>
    <i r="3">
      <x v="12"/>
    </i>
    <i t="grand">
      <x/>
    </i>
  </rowItems>
  <colFields count="2">
    <field x="8"/>
    <field x="24"/>
  </colFields>
  <colItems count="22">
    <i>
      <x/>
      <x v="1"/>
    </i>
    <i r="1">
      <x v="3"/>
    </i>
    <i>
      <x v="1"/>
      <x v="1"/>
    </i>
    <i r="1">
      <x v="2"/>
    </i>
    <i r="1">
      <x v="3"/>
    </i>
    <i>
      <x v="2"/>
      <x v="1"/>
    </i>
    <i r="1">
      <x v="3"/>
    </i>
    <i>
      <x v="3"/>
      <x v="1"/>
    </i>
    <i>
      <x v="4"/>
      <x v="1"/>
    </i>
    <i r="1">
      <x v="3"/>
    </i>
    <i>
      <x v="5"/>
      <x v="1"/>
    </i>
    <i r="1">
      <x v="3"/>
    </i>
    <i>
      <x v="7"/>
      <x v="1"/>
    </i>
    <i r="1">
      <x v="3"/>
    </i>
    <i>
      <x v="8"/>
      <x v="1"/>
    </i>
    <i r="1">
      <x v="3"/>
    </i>
    <i>
      <x v="11"/>
      <x v="1"/>
    </i>
    <i r="1">
      <x v="3"/>
    </i>
    <i>
      <x v="12"/>
      <x v="1"/>
    </i>
    <i r="1">
      <x v="3"/>
    </i>
    <i>
      <x v="13"/>
      <x v="1"/>
    </i>
    <i t="grand">
      <x/>
    </i>
  </colItems>
  <dataFields count="1">
    <dataField name="Number of Events/Month" fld="6" subtotal="count" baseField="2" baseItem="4"/>
  </dataFields>
  <formats count="5">
    <format dxfId="368">
      <pivotArea outline="0" collapsedLevelsAreSubtotals="1" fieldPosition="0"/>
    </format>
    <format dxfId="367">
      <pivotArea dataOnly="0" labelOnly="1" fieldPosition="0">
        <references count="1">
          <reference field="0" count="0"/>
        </references>
      </pivotArea>
    </format>
    <format dxfId="366">
      <pivotArea dataOnly="0" labelOnly="1" grandRow="1" outline="0" fieldPosition="0"/>
    </format>
    <format dxfId="365">
      <pivotArea dataOnly="0" labelOnly="1" fieldPosition="0">
        <references count="2">
          <reference field="0" count="0" selected="0"/>
          <reference field="1" count="2">
            <x v="0"/>
            <x v="1"/>
          </reference>
        </references>
      </pivotArea>
    </format>
    <format dxfId="364">
      <pivotArea dataOnly="0" labelOnly="1" fieldPosition="0">
        <references count="3">
          <reference field="0" count="0" selected="0"/>
          <reference field="1" count="1" selected="0">
            <x v="0"/>
          </reference>
          <reference field="2" count="3">
            <x v="0"/>
            <x v="1"/>
            <x v="4"/>
          </reference>
        </references>
      </pivotArea>
    </format>
  </format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5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00000000-0007-0000-0500-000000000000}" name="PivotTable1" cacheId="9" applyNumberFormats="0" applyBorderFormats="0" applyFontFormats="0" applyPatternFormats="0" applyAlignmentFormats="0" applyWidthHeightFormats="1" dataCaption="Values" updatedVersion="6" minRefreshableVersion="3" useAutoFormatting="1" itemPrintTitles="1" createdVersion="5" indent="0" outline="1" outlineData="1" multipleFieldFilters="0" rowHeaderCaption="Initiative" colHeaderCaption="">
  <location ref="A82:AH103" firstHeaderRow="1" firstDataRow="3" firstDataCol="1"/>
  <pivotFields count="26">
    <pivotField axis="axisRow" showAll="0" defaultSubtotal="0">
      <items count="5">
        <item x="1"/>
        <item h="1" x="0"/>
        <item h="1" x="4"/>
        <item h="1" x="2"/>
        <item h="1" x="3"/>
      </items>
    </pivotField>
    <pivotField axis="axisRow" multipleItemSelectionAllowed="1" showAll="0">
      <items count="14">
        <item x="2"/>
        <item x="1"/>
        <item x="0"/>
        <item x="4"/>
        <item x="12"/>
        <item x="6"/>
        <item x="5"/>
        <item x="10"/>
        <item x="3"/>
        <item x="7"/>
        <item x="9"/>
        <item x="8"/>
        <item x="11"/>
        <item t="default"/>
      </items>
    </pivotField>
    <pivotField axis="axisRow" showAll="0">
      <items count="23">
        <item x="4"/>
        <item m="1" x="19"/>
        <item x="2"/>
        <item x="1"/>
        <item x="6"/>
        <item x="18"/>
        <item x="7"/>
        <item x="0"/>
        <item x="9"/>
        <item x="3"/>
        <item x="14"/>
        <item x="8"/>
        <item x="15"/>
        <item x="10"/>
        <item x="5"/>
        <item x="12"/>
        <item x="11"/>
        <item m="1" x="20"/>
        <item x="13"/>
        <item m="1" x="21"/>
        <item x="16"/>
        <item x="17"/>
        <item t="default"/>
      </items>
    </pivotField>
    <pivotField axis="axisRow" showAll="0">
      <items count="92">
        <item x="16"/>
        <item x="4"/>
        <item x="7"/>
        <item x="9"/>
        <item m="1" x="83"/>
        <item x="14"/>
        <item x="21"/>
        <item m="1" x="54"/>
        <item x="2"/>
        <item x="1"/>
        <item x="11"/>
        <item x="12"/>
        <item x="20"/>
        <item x="6"/>
        <item m="1" x="38"/>
        <item m="1" x="55"/>
        <item m="1" x="40"/>
        <item x="8"/>
        <item x="17"/>
        <item m="1" x="75"/>
        <item m="1" x="90"/>
        <item m="1" x="47"/>
        <item m="1" x="82"/>
        <item x="10"/>
        <item m="1" x="45"/>
        <item m="1" x="52"/>
        <item x="3"/>
        <item m="1" x="34"/>
        <item x="13"/>
        <item x="0"/>
        <item x="32"/>
        <item x="5"/>
        <item m="1" x="66"/>
        <item m="1" x="71"/>
        <item m="1" x="70"/>
        <item m="1" x="50"/>
        <item m="1" x="60"/>
        <item m="1" x="62"/>
        <item m="1" x="64"/>
        <item m="1" x="69"/>
        <item m="1" x="57"/>
        <item m="1" x="37"/>
        <item x="15"/>
        <item m="1" x="49"/>
        <item x="22"/>
        <item m="1" x="51"/>
        <item m="1" x="46"/>
        <item m="1" x="84"/>
        <item m="1" x="89"/>
        <item m="1" x="80"/>
        <item x="24"/>
        <item m="1" x="72"/>
        <item m="1" x="56"/>
        <item m="1" x="65"/>
        <item m="1" x="68"/>
        <item m="1" x="39"/>
        <item m="1" x="86"/>
        <item m="1" x="42"/>
        <item m="1" x="53"/>
        <item m="1" x="88"/>
        <item m="1" x="58"/>
        <item m="1" x="81"/>
        <item m="1" x="59"/>
        <item m="1" x="67"/>
        <item x="27"/>
        <item m="1" x="61"/>
        <item m="1" x="78"/>
        <item m="1" x="79"/>
        <item m="1" x="87"/>
        <item m="1" x="63"/>
        <item m="1" x="85"/>
        <item m="1" x="77"/>
        <item x="28"/>
        <item m="1" x="73"/>
        <item m="1" x="41"/>
        <item m="1" x="43"/>
        <item x="33"/>
        <item m="1" x="48"/>
        <item m="1" x="74"/>
        <item x="23"/>
        <item x="19"/>
        <item m="1" x="35"/>
        <item x="29"/>
        <item m="1" x="76"/>
        <item x="30"/>
        <item x="25"/>
        <item m="1" x="44"/>
        <item m="1" x="36"/>
        <item x="31"/>
        <item x="26"/>
        <item x="18"/>
        <item t="default"/>
      </items>
    </pivotField>
    <pivotField showAll="0"/>
    <pivotField showAll="0"/>
    <pivotField showAll="0"/>
    <pivotField showAll="0"/>
    <pivotField axis="axisCol" multipleItemSelectionAllowed="1" showAll="0">
      <items count="18">
        <item x="0"/>
        <item x="1"/>
        <item x="2"/>
        <item h="1" x="12"/>
        <item h="1" x="13"/>
        <item x="3"/>
        <item x="4"/>
        <item x="5"/>
        <item x="6"/>
        <item x="7"/>
        <item m="1" x="15"/>
        <item x="9"/>
        <item x="8"/>
        <item x="10"/>
        <item h="1" x="11"/>
        <item h="1" m="1" x="16"/>
        <item h="1" m="1" x="14"/>
        <item t="default"/>
      </items>
    </pivotField>
    <pivotField showAll="0" defaultSubtotal="0"/>
    <pivotField showAll="0" defaultSubtotal="0"/>
    <pivotField showAll="0" defaultSubtotal="0"/>
    <pivotField showAll="0"/>
    <pivotField showAll="0"/>
    <pivotField showAll="0"/>
    <pivotField showAll="0"/>
    <pivotField showAll="0"/>
    <pivotField showAll="0"/>
    <pivotField showAll="0" defaultSubtotal="0"/>
    <pivotField showAll="0" defaultSubtotal="0"/>
    <pivotField showAll="0"/>
    <pivotField showAll="0"/>
    <pivotField showAll="0"/>
    <pivotField dataField="1" showAll="0"/>
    <pivotField axis="axisCol" showAll="0" defaultSubtotal="0">
      <items count="6">
        <item m="1" x="5"/>
        <item x="0"/>
        <item m="1" x="4"/>
        <item x="2"/>
        <item x="1"/>
        <item x="3"/>
      </items>
    </pivotField>
    <pivotField showAll="0"/>
  </pivotFields>
  <rowFields count="4">
    <field x="0"/>
    <field x="1"/>
    <field x="2"/>
    <field x="3"/>
  </rowFields>
  <rowItems count="19">
    <i>
      <x/>
    </i>
    <i r="1">
      <x/>
    </i>
    <i r="2">
      <x/>
    </i>
    <i r="3">
      <x v="1"/>
    </i>
    <i r="3">
      <x v="2"/>
    </i>
    <i r="3">
      <x v="13"/>
    </i>
    <i r="3">
      <x v="23"/>
    </i>
    <i r="3">
      <x v="80"/>
    </i>
    <i r="3">
      <x v="82"/>
    </i>
    <i r="2">
      <x v="6"/>
    </i>
    <i r="3">
      <x v="3"/>
    </i>
    <i r="3">
      <x v="80"/>
    </i>
    <i r="1">
      <x v="1"/>
    </i>
    <i r="2">
      <x v="2"/>
    </i>
    <i r="3">
      <x v="8"/>
    </i>
    <i r="1">
      <x v="9"/>
    </i>
    <i r="2">
      <x v="7"/>
    </i>
    <i r="3">
      <x v="12"/>
    </i>
    <i t="grand">
      <x/>
    </i>
  </rowItems>
  <colFields count="2">
    <field x="8"/>
    <field x="24"/>
  </colFields>
  <colItems count="33">
    <i>
      <x/>
      <x v="1"/>
    </i>
    <i r="1">
      <x v="4"/>
    </i>
    <i t="default">
      <x/>
    </i>
    <i>
      <x v="1"/>
      <x v="1"/>
    </i>
    <i r="1">
      <x v="3"/>
    </i>
    <i r="1">
      <x v="4"/>
    </i>
    <i t="default">
      <x v="1"/>
    </i>
    <i>
      <x v="2"/>
      <x v="1"/>
    </i>
    <i r="1">
      <x v="4"/>
    </i>
    <i t="default">
      <x v="2"/>
    </i>
    <i>
      <x v="5"/>
      <x v="1"/>
    </i>
    <i t="default">
      <x v="5"/>
    </i>
    <i>
      <x v="6"/>
      <x v="1"/>
    </i>
    <i r="1">
      <x v="4"/>
    </i>
    <i t="default">
      <x v="6"/>
    </i>
    <i>
      <x v="7"/>
      <x v="1"/>
    </i>
    <i r="1">
      <x v="4"/>
    </i>
    <i t="default">
      <x v="7"/>
    </i>
    <i>
      <x v="8"/>
      <x v="1"/>
    </i>
    <i r="1">
      <x v="4"/>
    </i>
    <i t="default">
      <x v="8"/>
    </i>
    <i>
      <x v="9"/>
      <x v="1"/>
    </i>
    <i r="1">
      <x v="4"/>
    </i>
    <i t="default">
      <x v="9"/>
    </i>
    <i>
      <x v="11"/>
      <x v="1"/>
    </i>
    <i r="1">
      <x v="4"/>
    </i>
    <i t="default">
      <x v="11"/>
    </i>
    <i>
      <x v="12"/>
      <x v="1"/>
    </i>
    <i r="1">
      <x v="4"/>
    </i>
    <i t="default">
      <x v="12"/>
    </i>
    <i>
      <x v="13"/>
      <x v="1"/>
    </i>
    <i t="default">
      <x v="13"/>
    </i>
    <i t="grand">
      <x/>
    </i>
  </colItems>
  <dataFields count="1">
    <dataField name="# of People Dupli. (Enc.)" fld="23" baseField="0" baseItem="0"/>
  </dataFields>
  <formats count="23">
    <format dxfId="391">
      <pivotArea dataOnly="0" labelOnly="1" grandCol="1" outline="0" fieldPosition="0"/>
    </format>
    <format dxfId="390">
      <pivotArea outline="0" collapsedLevelsAreSubtotals="1" fieldPosition="0"/>
    </format>
    <format dxfId="389">
      <pivotArea dataOnly="0" labelOnly="1" outline="0" fieldPosition="0">
        <references count="1">
          <reference field="8" count="0"/>
        </references>
      </pivotArea>
    </format>
    <format dxfId="388">
      <pivotArea dataOnly="0" labelOnly="1" outline="0" fieldPosition="0">
        <references count="1">
          <reference field="4294967294" count="1">
            <x v="0"/>
          </reference>
        </references>
      </pivotArea>
    </format>
    <format dxfId="387">
      <pivotArea dataOnly="0" labelOnly="1" outline="0" fieldPosition="0">
        <references count="1">
          <reference field="4294967294" count="1">
            <x v="0"/>
          </reference>
        </references>
      </pivotArea>
    </format>
    <format dxfId="386">
      <pivotArea field="8" dataOnly="0" labelOnly="1" grandCol="1" outline="0" axis="axisCol" fieldPosition="0">
        <references count="1">
          <reference field="4294967294" count="1" selected="0">
            <x v="0"/>
          </reference>
        </references>
      </pivotArea>
    </format>
    <format dxfId="385">
      <pivotArea dataOnly="0" labelOnly="1" fieldPosition="0">
        <references count="3">
          <reference field="0" count="0" selected="0"/>
          <reference field="1" count="1" selected="0">
            <x v="0"/>
          </reference>
          <reference field="2" count="1">
            <x v="0"/>
          </reference>
        </references>
      </pivotArea>
    </format>
    <format dxfId="384">
      <pivotArea field="0" type="button" dataOnly="0" labelOnly="1" outline="0" axis="axisRow" fieldPosition="0"/>
    </format>
    <format dxfId="383">
      <pivotArea outline="0" collapsedLevelsAreSubtotals="1" fieldPosition="0"/>
    </format>
    <format dxfId="382">
      <pivotArea dataOnly="0" labelOnly="1" fieldPosition="0">
        <references count="1">
          <reference field="0" count="0"/>
        </references>
      </pivotArea>
    </format>
    <format dxfId="381">
      <pivotArea dataOnly="0" labelOnly="1" grandRow="1" outline="0" fieldPosition="0"/>
    </format>
    <format dxfId="380">
      <pivotArea dataOnly="0" labelOnly="1" fieldPosition="0">
        <references count="2">
          <reference field="0" count="0" selected="0"/>
          <reference field="1" count="2">
            <x v="0"/>
            <x v="1"/>
          </reference>
        </references>
      </pivotArea>
    </format>
    <format dxfId="379">
      <pivotArea dataOnly="0" labelOnly="1" fieldPosition="0">
        <references count="3">
          <reference field="0" count="0" selected="0"/>
          <reference field="1" count="1" selected="0">
            <x v="0"/>
          </reference>
          <reference field="2" count="3">
            <x v="0"/>
            <x v="2"/>
            <x v="6"/>
          </reference>
        </references>
      </pivotArea>
    </format>
    <format dxfId="378">
      <pivotArea dataOnly="0" labelOnly="1" outline="0" fieldPosition="0">
        <references count="1">
          <reference field="4294967294" count="1">
            <x v="0"/>
          </reference>
        </references>
      </pivotArea>
    </format>
    <format dxfId="377">
      <pivotArea field="8" dataOnly="0" labelOnly="1" grandCol="1" outline="0" axis="axisCol" fieldPosition="0">
        <references count="1">
          <reference field="4294967294" count="1" selected="0">
            <x v="0"/>
          </reference>
        </references>
      </pivotArea>
    </format>
    <format dxfId="376">
      <pivotArea dataOnly="0" labelOnly="1" fieldPosition="0">
        <references count="2">
          <reference field="4294967294" count="1" selected="0">
            <x v="0"/>
          </reference>
          <reference field="8" count="0"/>
        </references>
      </pivotArea>
    </format>
    <format dxfId="375">
      <pivotArea dataOnly="0" labelOnly="1" fieldPosition="0">
        <references count="2">
          <reference field="4294967294" count="1" selected="0">
            <x v="0"/>
          </reference>
          <reference field="8" count="0" defaultSubtotal="1"/>
        </references>
      </pivotArea>
    </format>
    <format dxfId="374">
      <pivotArea dataOnly="0" labelOnly="1" fieldPosition="0">
        <references count="3">
          <reference field="4294967294" count="1" selected="0">
            <x v="0"/>
          </reference>
          <reference field="8" count="1" selected="0">
            <x v="0"/>
          </reference>
          <reference field="24" count="2">
            <x v="0"/>
            <x v="1"/>
          </reference>
        </references>
      </pivotArea>
    </format>
    <format dxfId="373">
      <pivotArea dataOnly="0" labelOnly="1" fieldPosition="0">
        <references count="3">
          <reference field="4294967294" count="1" selected="0">
            <x v="0"/>
          </reference>
          <reference field="8" count="1" selected="0">
            <x v="1"/>
          </reference>
          <reference field="24" count="0"/>
        </references>
      </pivotArea>
    </format>
    <format dxfId="372">
      <pivotArea dataOnly="0" labelOnly="1" fieldPosition="0">
        <references count="3">
          <reference field="4294967294" count="1" selected="0">
            <x v="0"/>
          </reference>
          <reference field="8" count="1" selected="0">
            <x v="2"/>
          </reference>
          <reference field="24" count="2">
            <x v="0"/>
            <x v="1"/>
          </reference>
        </references>
      </pivotArea>
    </format>
    <format dxfId="371">
      <pivotArea dataOnly="0" labelOnly="1" fieldPosition="0">
        <references count="3">
          <reference field="4294967294" count="1" selected="0">
            <x v="0"/>
          </reference>
          <reference field="8" count="1" selected="0">
            <x v="5"/>
          </reference>
          <reference field="24" count="1">
            <x v="1"/>
          </reference>
        </references>
      </pivotArea>
    </format>
    <format dxfId="370">
      <pivotArea dataOnly="0" labelOnly="1" fieldPosition="0">
        <references count="3">
          <reference field="4294967294" count="1" selected="0">
            <x v="0"/>
          </reference>
          <reference field="8" count="1" selected="0">
            <x v="6"/>
          </reference>
          <reference field="24" count="2">
            <x v="0"/>
            <x v="1"/>
          </reference>
        </references>
      </pivotArea>
    </format>
    <format dxfId="369">
      <pivotArea dataOnly="0" labelOnly="1" fieldPosition="0">
        <references count="3">
          <reference field="4294967294" count="1" selected="0">
            <x v="0"/>
          </reference>
          <reference field="8" count="1" selected="0">
            <x v="7"/>
          </reference>
          <reference field="24" count="2">
            <x v="0"/>
            <x v="1"/>
          </reference>
        </references>
      </pivotArea>
    </format>
  </formats>
  <pivotTableStyleInfo name="PivotStyleLight19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6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00000000-0007-0000-0500-000001000000}" name="PivotTable12" cacheId="9" applyNumberFormats="0" applyBorderFormats="0" applyFontFormats="0" applyPatternFormats="0" applyAlignmentFormats="0" applyWidthHeightFormats="1" dataCaption="Values" updatedVersion="6" minRefreshableVersion="3" useAutoFormatting="1" itemPrintTitles="1" createdVersion="5" indent="0" outline="1" outlineData="1" multipleFieldFilters="0" rowHeaderCaption="Initiative" colHeaderCaption="">
  <location ref="A45:AH66" firstHeaderRow="1" firstDataRow="3" firstDataCol="1"/>
  <pivotFields count="26">
    <pivotField axis="axisRow" showAll="0" defaultSubtotal="0">
      <items count="5">
        <item x="1"/>
        <item h="1" x="0"/>
        <item h="1" x="4"/>
        <item h="1" x="2"/>
        <item h="1" x="3"/>
      </items>
    </pivotField>
    <pivotField axis="axisRow" multipleItemSelectionAllowed="1" showAll="0">
      <items count="14">
        <item x="2"/>
        <item x="1"/>
        <item x="0"/>
        <item x="4"/>
        <item x="12"/>
        <item x="6"/>
        <item x="5"/>
        <item x="10"/>
        <item x="3"/>
        <item x="7"/>
        <item x="9"/>
        <item x="8"/>
        <item x="11"/>
        <item t="default"/>
      </items>
    </pivotField>
    <pivotField axis="axisRow" showAll="0">
      <items count="23">
        <item x="4"/>
        <item m="1" x="19"/>
        <item x="2"/>
        <item x="1"/>
        <item x="6"/>
        <item x="18"/>
        <item x="7"/>
        <item x="0"/>
        <item x="9"/>
        <item x="3"/>
        <item x="14"/>
        <item x="8"/>
        <item x="15"/>
        <item x="10"/>
        <item x="5"/>
        <item x="12"/>
        <item x="11"/>
        <item m="1" x="20"/>
        <item x="13"/>
        <item m="1" x="21"/>
        <item x="16"/>
        <item x="17"/>
        <item t="default"/>
      </items>
    </pivotField>
    <pivotField axis="axisRow" showAll="0">
      <items count="92">
        <item x="16"/>
        <item x="4"/>
        <item x="7"/>
        <item x="9"/>
        <item m="1" x="83"/>
        <item x="14"/>
        <item x="21"/>
        <item m="1" x="54"/>
        <item x="2"/>
        <item x="1"/>
        <item x="11"/>
        <item x="12"/>
        <item x="20"/>
        <item x="6"/>
        <item m="1" x="38"/>
        <item m="1" x="55"/>
        <item m="1" x="40"/>
        <item x="8"/>
        <item x="17"/>
        <item m="1" x="75"/>
        <item m="1" x="90"/>
        <item m="1" x="47"/>
        <item m="1" x="82"/>
        <item x="10"/>
        <item m="1" x="45"/>
        <item m="1" x="52"/>
        <item x="3"/>
        <item m="1" x="34"/>
        <item x="13"/>
        <item x="0"/>
        <item x="32"/>
        <item x="5"/>
        <item m="1" x="66"/>
        <item m="1" x="71"/>
        <item m="1" x="70"/>
        <item m="1" x="50"/>
        <item m="1" x="60"/>
        <item m="1" x="62"/>
        <item m="1" x="64"/>
        <item m="1" x="69"/>
        <item m="1" x="57"/>
        <item m="1" x="37"/>
        <item x="15"/>
        <item m="1" x="49"/>
        <item x="22"/>
        <item m="1" x="51"/>
        <item m="1" x="46"/>
        <item m="1" x="84"/>
        <item m="1" x="89"/>
        <item m="1" x="80"/>
        <item x="24"/>
        <item m="1" x="72"/>
        <item m="1" x="56"/>
        <item m="1" x="65"/>
        <item m="1" x="68"/>
        <item m="1" x="39"/>
        <item m="1" x="86"/>
        <item m="1" x="42"/>
        <item m="1" x="53"/>
        <item m="1" x="88"/>
        <item m="1" x="58"/>
        <item m="1" x="81"/>
        <item m="1" x="59"/>
        <item m="1" x="67"/>
        <item x="27"/>
        <item m="1" x="61"/>
        <item m="1" x="78"/>
        <item m="1" x="79"/>
        <item m="1" x="87"/>
        <item m="1" x="63"/>
        <item m="1" x="85"/>
        <item m="1" x="77"/>
        <item x="28"/>
        <item m="1" x="73"/>
        <item m="1" x="41"/>
        <item m="1" x="43"/>
        <item x="33"/>
        <item m="1" x="48"/>
        <item m="1" x="74"/>
        <item x="23"/>
        <item x="19"/>
        <item m="1" x="35"/>
        <item x="29"/>
        <item m="1" x="76"/>
        <item x="30"/>
        <item x="25"/>
        <item m="1" x="44"/>
        <item m="1" x="36"/>
        <item x="31"/>
        <item x="26"/>
        <item x="18"/>
        <item t="default"/>
      </items>
    </pivotField>
    <pivotField showAll="0"/>
    <pivotField showAll="0"/>
    <pivotField showAll="0"/>
    <pivotField showAll="0"/>
    <pivotField axis="axisCol" multipleItemSelectionAllowed="1" showAll="0">
      <items count="18">
        <item x="0"/>
        <item x="1"/>
        <item x="2"/>
        <item h="1" x="12"/>
        <item h="1" x="13"/>
        <item x="3"/>
        <item x="4"/>
        <item x="5"/>
        <item x="6"/>
        <item x="7"/>
        <item m="1" x="15"/>
        <item x="9"/>
        <item x="8"/>
        <item x="10"/>
        <item h="1" x="11"/>
        <item h="1" m="1" x="16"/>
        <item h="1" m="1" x="14"/>
        <item t="default"/>
      </items>
    </pivotField>
    <pivotField showAll="0" defaultSubtotal="0"/>
    <pivotField showAll="0" defaultSubtotal="0"/>
    <pivotField showAll="0" defaultSubtotal="0"/>
    <pivotField showAll="0"/>
    <pivotField showAll="0"/>
    <pivotField showAll="0"/>
    <pivotField showAll="0"/>
    <pivotField showAll="0"/>
    <pivotField showAll="0"/>
    <pivotField showAll="0" defaultSubtotal="0"/>
    <pivotField showAll="0" defaultSubtotal="0"/>
    <pivotField showAll="0"/>
    <pivotField showAll="0"/>
    <pivotField dataField="1" showAll="0"/>
    <pivotField showAll="0"/>
    <pivotField axis="axisCol" showAll="0" defaultSubtotal="0">
      <items count="6">
        <item m="1" x="5"/>
        <item x="0"/>
        <item m="1" x="4"/>
        <item x="2"/>
        <item x="1"/>
        <item x="3"/>
      </items>
    </pivotField>
    <pivotField showAll="0"/>
  </pivotFields>
  <rowFields count="4">
    <field x="0"/>
    <field x="1"/>
    <field x="2"/>
    <field x="3"/>
  </rowFields>
  <rowItems count="19">
    <i>
      <x/>
    </i>
    <i r="1">
      <x/>
    </i>
    <i r="2">
      <x/>
    </i>
    <i r="3">
      <x v="1"/>
    </i>
    <i r="3">
      <x v="2"/>
    </i>
    <i r="3">
      <x v="13"/>
    </i>
    <i r="3">
      <x v="23"/>
    </i>
    <i r="3">
      <x v="80"/>
    </i>
    <i r="3">
      <x v="82"/>
    </i>
    <i r="2">
      <x v="6"/>
    </i>
    <i r="3">
      <x v="3"/>
    </i>
    <i r="3">
      <x v="80"/>
    </i>
    <i r="1">
      <x v="1"/>
    </i>
    <i r="2">
      <x v="2"/>
    </i>
    <i r="3">
      <x v="8"/>
    </i>
    <i r="1">
      <x v="9"/>
    </i>
    <i r="2">
      <x v="7"/>
    </i>
    <i r="3">
      <x v="12"/>
    </i>
    <i t="grand">
      <x/>
    </i>
  </rowItems>
  <colFields count="2">
    <field x="8"/>
    <field x="24"/>
  </colFields>
  <colItems count="33">
    <i>
      <x/>
      <x v="1"/>
    </i>
    <i r="1">
      <x v="4"/>
    </i>
    <i t="default">
      <x/>
    </i>
    <i>
      <x v="1"/>
      <x v="1"/>
    </i>
    <i r="1">
      <x v="3"/>
    </i>
    <i r="1">
      <x v="4"/>
    </i>
    <i t="default">
      <x v="1"/>
    </i>
    <i>
      <x v="2"/>
      <x v="1"/>
    </i>
    <i r="1">
      <x v="4"/>
    </i>
    <i t="default">
      <x v="2"/>
    </i>
    <i>
      <x v="5"/>
      <x v="1"/>
    </i>
    <i t="default">
      <x v="5"/>
    </i>
    <i>
      <x v="6"/>
      <x v="1"/>
    </i>
    <i r="1">
      <x v="4"/>
    </i>
    <i t="default">
      <x v="6"/>
    </i>
    <i>
      <x v="7"/>
      <x v="1"/>
    </i>
    <i r="1">
      <x v="4"/>
    </i>
    <i t="default">
      <x v="7"/>
    </i>
    <i>
      <x v="8"/>
      <x v="1"/>
    </i>
    <i r="1">
      <x v="4"/>
    </i>
    <i t="default">
      <x v="8"/>
    </i>
    <i>
      <x v="9"/>
      <x v="1"/>
    </i>
    <i r="1">
      <x v="4"/>
    </i>
    <i t="default">
      <x v="9"/>
    </i>
    <i>
      <x v="11"/>
      <x v="1"/>
    </i>
    <i r="1">
      <x v="4"/>
    </i>
    <i t="default">
      <x v="11"/>
    </i>
    <i>
      <x v="12"/>
      <x v="1"/>
    </i>
    <i r="1">
      <x v="4"/>
    </i>
    <i t="default">
      <x v="12"/>
    </i>
    <i>
      <x v="13"/>
      <x v="1"/>
    </i>
    <i t="default">
      <x v="13"/>
    </i>
    <i t="grand">
      <x/>
    </i>
  </colItems>
  <dataFields count="1">
    <dataField name="# of people Unduplicated (unique)" fld="22" baseField="0" baseItem="0"/>
  </dataFields>
  <formats count="24">
    <format dxfId="415">
      <pivotArea dataOnly="0" labelOnly="1" grandCol="1" outline="0" fieldPosition="0"/>
    </format>
    <format dxfId="414">
      <pivotArea outline="0" collapsedLevelsAreSubtotals="1" fieldPosition="0"/>
    </format>
    <format dxfId="413">
      <pivotArea dataOnly="0" labelOnly="1" outline="0" fieldPosition="0">
        <references count="1">
          <reference field="8" count="0"/>
        </references>
      </pivotArea>
    </format>
    <format dxfId="412">
      <pivotArea dataOnly="0" labelOnly="1" outline="0" fieldPosition="0">
        <references count="1">
          <reference field="4294967294" count="1">
            <x v="0"/>
          </reference>
        </references>
      </pivotArea>
    </format>
    <format dxfId="411">
      <pivotArea dataOnly="0" labelOnly="1" outline="0" fieldPosition="0">
        <references count="1">
          <reference field="4294967294" count="1">
            <x v="0"/>
          </reference>
        </references>
      </pivotArea>
    </format>
    <format dxfId="410">
      <pivotArea field="8" dataOnly="0" labelOnly="1" grandCol="1" outline="0" axis="axisCol" fieldPosition="0">
        <references count="1">
          <reference field="4294967294" count="1" selected="0">
            <x v="0"/>
          </reference>
        </references>
      </pivotArea>
    </format>
    <format dxfId="409">
      <pivotArea dataOnly="0" labelOnly="1" fieldPosition="0">
        <references count="3">
          <reference field="0" count="0" selected="0"/>
          <reference field="1" count="1" selected="0">
            <x v="0"/>
          </reference>
          <reference field="2" count="1">
            <x v="0"/>
          </reference>
        </references>
      </pivotArea>
    </format>
    <format dxfId="408">
      <pivotArea field="0" type="button" dataOnly="0" labelOnly="1" outline="0" axis="axisRow" fieldPosition="0"/>
    </format>
    <format dxfId="407">
      <pivotArea outline="0" collapsedLevelsAreSubtotals="1" fieldPosition="0"/>
    </format>
    <format dxfId="406">
      <pivotArea dataOnly="0" labelOnly="1" fieldPosition="0">
        <references count="1">
          <reference field="0" count="0"/>
        </references>
      </pivotArea>
    </format>
    <format dxfId="405">
      <pivotArea dataOnly="0" labelOnly="1" grandRow="1" outline="0" fieldPosition="0"/>
    </format>
    <format dxfId="404">
      <pivotArea dataOnly="0" labelOnly="1" fieldPosition="0">
        <references count="2">
          <reference field="0" count="0" selected="0"/>
          <reference field="1" count="2">
            <x v="0"/>
            <x v="1"/>
          </reference>
        </references>
      </pivotArea>
    </format>
    <format dxfId="403">
      <pivotArea dataOnly="0" labelOnly="1" fieldPosition="0">
        <references count="3">
          <reference field="0" count="0" selected="0"/>
          <reference field="1" count="1" selected="0">
            <x v="0"/>
          </reference>
          <reference field="2" count="3">
            <x v="0"/>
            <x v="2"/>
            <x v="6"/>
          </reference>
        </references>
      </pivotArea>
    </format>
    <format dxfId="402">
      <pivotArea dataOnly="0" labelOnly="1" outline="0" fieldPosition="0">
        <references count="1">
          <reference field="4294967294" count="1">
            <x v="0"/>
          </reference>
        </references>
      </pivotArea>
    </format>
    <format dxfId="401">
      <pivotArea field="8" dataOnly="0" labelOnly="1" grandCol="1" outline="0" axis="axisCol" fieldPosition="0">
        <references count="1">
          <reference field="4294967294" count="1" selected="0">
            <x v="0"/>
          </reference>
        </references>
      </pivotArea>
    </format>
    <format dxfId="400">
      <pivotArea dataOnly="0" labelOnly="1" fieldPosition="0">
        <references count="2">
          <reference field="4294967294" count="1" selected="0">
            <x v="0"/>
          </reference>
          <reference field="8" count="0"/>
        </references>
      </pivotArea>
    </format>
    <format dxfId="399">
      <pivotArea dataOnly="0" labelOnly="1" fieldPosition="0">
        <references count="2">
          <reference field="4294967294" count="1" selected="0">
            <x v="0"/>
          </reference>
          <reference field="8" count="0" defaultSubtotal="1"/>
        </references>
      </pivotArea>
    </format>
    <format dxfId="398">
      <pivotArea dataOnly="0" labelOnly="1" fieldPosition="0">
        <references count="2">
          <reference field="4294967294" count="1" selected="0">
            <x v="0"/>
          </reference>
          <reference field="8" count="0" defaultSubtotal="1"/>
        </references>
      </pivotArea>
    </format>
    <format dxfId="397">
      <pivotArea dataOnly="0" labelOnly="1" fieldPosition="0">
        <references count="3">
          <reference field="4294967294" count="1" selected="0">
            <x v="0"/>
          </reference>
          <reference field="8" count="1" selected="0">
            <x v="0"/>
          </reference>
          <reference field="24" count="2">
            <x v="0"/>
            <x v="1"/>
          </reference>
        </references>
      </pivotArea>
    </format>
    <format dxfId="396">
      <pivotArea dataOnly="0" labelOnly="1" fieldPosition="0">
        <references count="3">
          <reference field="4294967294" count="1" selected="0">
            <x v="0"/>
          </reference>
          <reference field="8" count="1" selected="0">
            <x v="1"/>
          </reference>
          <reference field="24" count="0"/>
        </references>
      </pivotArea>
    </format>
    <format dxfId="395">
      <pivotArea dataOnly="0" labelOnly="1" fieldPosition="0">
        <references count="3">
          <reference field="4294967294" count="1" selected="0">
            <x v="0"/>
          </reference>
          <reference field="8" count="1" selected="0">
            <x v="2"/>
          </reference>
          <reference field="24" count="2">
            <x v="0"/>
            <x v="1"/>
          </reference>
        </references>
      </pivotArea>
    </format>
    <format dxfId="394">
      <pivotArea dataOnly="0" labelOnly="1" fieldPosition="0">
        <references count="3">
          <reference field="4294967294" count="1" selected="0">
            <x v="0"/>
          </reference>
          <reference field="8" count="1" selected="0">
            <x v="5"/>
          </reference>
          <reference field="24" count="1">
            <x v="1"/>
          </reference>
        </references>
      </pivotArea>
    </format>
    <format dxfId="393">
      <pivotArea dataOnly="0" labelOnly="1" fieldPosition="0">
        <references count="3">
          <reference field="4294967294" count="1" selected="0">
            <x v="0"/>
          </reference>
          <reference field="8" count="1" selected="0">
            <x v="6"/>
          </reference>
          <reference field="24" count="2">
            <x v="0"/>
            <x v="1"/>
          </reference>
        </references>
      </pivotArea>
    </format>
    <format dxfId="392">
      <pivotArea dataOnly="0" labelOnly="1" fieldPosition="0">
        <references count="3">
          <reference field="4294967294" count="1" selected="0">
            <x v="0"/>
          </reference>
          <reference field="8" count="1" selected="0">
            <x v="7"/>
          </reference>
          <reference field="24" count="2">
            <x v="0"/>
            <x v="1"/>
          </reference>
        </references>
      </pivotArea>
    </format>
  </formats>
  <pivotTableStyleInfo name="PivotStyleLight19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7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00000000-0007-0000-0600-000002000000}" name="PivotTable3" cacheId="9" applyNumberFormats="0" applyBorderFormats="0" applyFontFormats="0" applyPatternFormats="0" applyAlignmentFormats="0" applyWidthHeightFormats="1" dataCaption="Values" updatedVersion="6" minRefreshableVersion="3" itemPrintTitles="1" createdVersion="5" indent="0" outline="1" outlineData="1" multipleFieldFilters="0" rowHeaderCaption="Initiative" colHeaderCaption="">
  <location ref="A60:X87" firstHeaderRow="1" firstDataRow="3" firstDataCol="1"/>
  <pivotFields count="26">
    <pivotField axis="axisRow" showAll="0" defaultSubtotal="0">
      <items count="5">
        <item h="1" x="1"/>
        <item x="0"/>
        <item h="1" x="4"/>
        <item h="1" x="2"/>
        <item h="1" x="3"/>
      </items>
    </pivotField>
    <pivotField axis="axisRow" multipleItemSelectionAllowed="1" showAll="0">
      <items count="14">
        <item x="2"/>
        <item x="1"/>
        <item x="5"/>
        <item x="6"/>
        <item x="0"/>
        <item x="4"/>
        <item x="12"/>
        <item x="10"/>
        <item x="3"/>
        <item x="7"/>
        <item x="9"/>
        <item x="8"/>
        <item x="11"/>
        <item t="default"/>
      </items>
    </pivotField>
    <pivotField axis="axisRow" showAll="0">
      <items count="23">
        <item x="4"/>
        <item m="1" x="19"/>
        <item x="2"/>
        <item x="1"/>
        <item x="6"/>
        <item x="18"/>
        <item x="7"/>
        <item x="0"/>
        <item x="9"/>
        <item x="3"/>
        <item x="14"/>
        <item x="8"/>
        <item x="15"/>
        <item x="10"/>
        <item x="5"/>
        <item x="12"/>
        <item x="11"/>
        <item m="1" x="20"/>
        <item x="13"/>
        <item m="1" x="21"/>
        <item x="16"/>
        <item x="17"/>
        <item t="default"/>
      </items>
    </pivotField>
    <pivotField axis="axisRow" showAll="0">
      <items count="92">
        <item m="1" x="37"/>
        <item m="1" x="65"/>
        <item x="24"/>
        <item m="1" x="69"/>
        <item m="1" x="79"/>
        <item m="1" x="60"/>
        <item m="1" x="78"/>
        <item m="1" x="81"/>
        <item x="19"/>
        <item m="1" x="67"/>
        <item m="1" x="85"/>
        <item m="1" x="61"/>
        <item m="1" x="41"/>
        <item x="16"/>
        <item x="33"/>
        <item m="1" x="50"/>
        <item m="1" x="62"/>
        <item x="4"/>
        <item x="7"/>
        <item m="1" x="53"/>
        <item x="15"/>
        <item m="1" x="68"/>
        <item m="1" x="59"/>
        <item m="1" x="64"/>
        <item m="1" x="57"/>
        <item x="5"/>
        <item x="28"/>
        <item m="1" x="74"/>
        <item m="1" x="72"/>
        <item m="1" x="73"/>
        <item x="9"/>
        <item m="1" x="83"/>
        <item m="1" x="84"/>
        <item m="1" x="46"/>
        <item m="1" x="89"/>
        <item x="14"/>
        <item m="1" x="51"/>
        <item m="1" x="43"/>
        <item m="1" x="66"/>
        <item m="1" x="49"/>
        <item m="1" x="70"/>
        <item x="21"/>
        <item m="1" x="58"/>
        <item m="1" x="48"/>
        <item m="1" x="54"/>
        <item x="2"/>
        <item x="1"/>
        <item m="1" x="86"/>
        <item m="1" x="77"/>
        <item x="11"/>
        <item x="12"/>
        <item m="1" x="87"/>
        <item x="20"/>
        <item x="6"/>
        <item m="1" x="38"/>
        <item m="1" x="55"/>
        <item m="1" x="40"/>
        <item x="8"/>
        <item m="1" x="71"/>
        <item x="22"/>
        <item m="1" x="88"/>
        <item x="17"/>
        <item m="1" x="75"/>
        <item m="1" x="90"/>
        <item m="1" x="47"/>
        <item m="1" x="82"/>
        <item x="10"/>
        <item m="1" x="56"/>
        <item x="23"/>
        <item m="1" x="80"/>
        <item m="1" x="45"/>
        <item m="1" x="52"/>
        <item m="1" x="63"/>
        <item m="1" x="39"/>
        <item x="3"/>
        <item m="1" x="42"/>
        <item m="1" x="34"/>
        <item x="13"/>
        <item x="27"/>
        <item x="0"/>
        <item x="32"/>
        <item m="1" x="35"/>
        <item x="29"/>
        <item m="1" x="76"/>
        <item x="30"/>
        <item x="25"/>
        <item m="1" x="44"/>
        <item m="1" x="36"/>
        <item x="31"/>
        <item x="26"/>
        <item x="18"/>
        <item t="default"/>
      </items>
    </pivotField>
    <pivotField showAll="0"/>
    <pivotField showAll="0"/>
    <pivotField showAll="0"/>
    <pivotField showAll="0"/>
    <pivotField axis="axisCol" multipleItemSelectionAllowed="1" showAll="0">
      <items count="18">
        <item x="0"/>
        <item x="1"/>
        <item x="2"/>
        <item x="3"/>
        <item x="4"/>
        <item x="5"/>
        <item x="6"/>
        <item x="7"/>
        <item h="1" x="12"/>
        <item h="1" x="13"/>
        <item m="1" x="15"/>
        <item x="9"/>
        <item x="8"/>
        <item h="1" x="10"/>
        <item h="1" x="11"/>
        <item h="1" m="1" x="16"/>
        <item h="1" m="1" x="14"/>
        <item t="default"/>
      </items>
    </pivotField>
    <pivotField showAll="0" defaultSubtotal="0"/>
    <pivotField showAll="0" defaultSubtotal="0"/>
    <pivotField showAll="0" defaultSubtotal="0"/>
    <pivotField showAll="0"/>
    <pivotField showAll="0"/>
    <pivotField showAll="0"/>
    <pivotField showAll="0"/>
    <pivotField showAll="0"/>
    <pivotField showAll="0"/>
    <pivotField showAll="0" defaultSubtotal="0"/>
    <pivotField showAll="0" defaultSubtotal="0"/>
    <pivotField showAll="0"/>
    <pivotField showAll="0"/>
    <pivotField dataField="1" showAll="0"/>
    <pivotField showAll="0"/>
    <pivotField axis="axisCol" showAll="0" defaultSubtotal="0">
      <items count="6">
        <item m="1" x="5"/>
        <item x="0"/>
        <item m="1" x="4"/>
        <item x="2"/>
        <item x="1"/>
        <item x="3"/>
      </items>
    </pivotField>
    <pivotField showAll="0"/>
  </pivotFields>
  <rowFields count="4">
    <field x="0"/>
    <field x="1"/>
    <field x="2"/>
    <field x="3"/>
  </rowFields>
  <rowItems count="25">
    <i>
      <x v="1"/>
    </i>
    <i r="1">
      <x v="2"/>
    </i>
    <i r="2">
      <x v="11"/>
    </i>
    <i r="3">
      <x v="50"/>
    </i>
    <i r="1">
      <x v="4"/>
    </i>
    <i r="2">
      <x v="3"/>
    </i>
    <i r="3">
      <x v="2"/>
    </i>
    <i r="3">
      <x v="14"/>
    </i>
    <i r="3">
      <x v="20"/>
    </i>
    <i r="3">
      <x v="46"/>
    </i>
    <i r="3">
      <x v="49"/>
    </i>
    <i r="3">
      <x v="61"/>
    </i>
    <i r="3">
      <x v="74"/>
    </i>
    <i r="2">
      <x v="7"/>
    </i>
    <i r="3">
      <x v="79"/>
    </i>
    <i r="2">
      <x v="9"/>
    </i>
    <i r="3">
      <x v="57"/>
    </i>
    <i r="3">
      <x v="74"/>
    </i>
    <i r="1">
      <x v="5"/>
    </i>
    <i r="2">
      <x v="4"/>
    </i>
    <i r="3">
      <x v="30"/>
    </i>
    <i r="3">
      <x v="57"/>
    </i>
    <i r="3">
      <x v="74"/>
    </i>
    <i r="3">
      <x v="77"/>
    </i>
    <i t="grand">
      <x/>
    </i>
  </rowItems>
  <colFields count="2">
    <field x="8"/>
    <field x="24"/>
  </colFields>
  <colItems count="23">
    <i>
      <x/>
      <x v="1"/>
    </i>
    <i t="default">
      <x/>
    </i>
    <i>
      <x v="1"/>
      <x v="1"/>
    </i>
    <i t="default">
      <x v="1"/>
    </i>
    <i>
      <x v="2"/>
      <x v="1"/>
    </i>
    <i t="default">
      <x v="2"/>
    </i>
    <i>
      <x v="3"/>
      <x v="1"/>
    </i>
    <i r="1">
      <x v="4"/>
    </i>
    <i t="default">
      <x v="3"/>
    </i>
    <i>
      <x v="4"/>
      <x v="1"/>
    </i>
    <i t="default">
      <x v="4"/>
    </i>
    <i>
      <x v="5"/>
      <x v="1"/>
    </i>
    <i t="default">
      <x v="5"/>
    </i>
    <i>
      <x v="6"/>
      <x v="1"/>
    </i>
    <i t="default">
      <x v="6"/>
    </i>
    <i>
      <x v="7"/>
      <x v="1"/>
    </i>
    <i r="1">
      <x v="4"/>
    </i>
    <i t="default">
      <x v="7"/>
    </i>
    <i>
      <x v="11"/>
      <x v="1"/>
    </i>
    <i t="default">
      <x v="11"/>
    </i>
    <i>
      <x v="12"/>
      <x v="1"/>
    </i>
    <i t="default">
      <x v="12"/>
    </i>
    <i t="grand">
      <x/>
    </i>
  </colItems>
  <dataFields count="1">
    <dataField name="# of People Undupli. (Unique)" fld="22" baseField="1" baseItem="2"/>
  </dataFields>
  <formats count="13">
    <format dxfId="335">
      <pivotArea dataOnly="0" labelOnly="1" grandCol="1" outline="0" fieldPosition="0"/>
    </format>
    <format dxfId="334">
      <pivotArea outline="0" collapsedLevelsAreSubtotals="1" fieldPosition="0"/>
    </format>
    <format dxfId="333">
      <pivotArea dataOnly="0" labelOnly="1" outline="0" fieldPosition="0">
        <references count="1">
          <reference field="4294967294" count="1">
            <x v="0"/>
          </reference>
        </references>
      </pivotArea>
    </format>
    <format dxfId="332">
      <pivotArea dataOnly="0" labelOnly="1" outline="0" fieldPosition="0">
        <references count="1">
          <reference field="4294967294" count="1">
            <x v="0"/>
          </reference>
        </references>
      </pivotArea>
    </format>
    <format dxfId="331">
      <pivotArea field="8" dataOnly="0" labelOnly="1" grandRow="1" outline="0" axis="axisCol" fieldPosition="0">
        <references count="1">
          <reference field="4294967294" count="1" selected="0">
            <x v="0"/>
          </reference>
        </references>
      </pivotArea>
    </format>
    <format dxfId="330">
      <pivotArea type="all" dataOnly="0" outline="0" fieldPosition="0"/>
    </format>
    <format dxfId="329">
      <pivotArea field="8" dataOnly="0" labelOnly="1" grandRow="1" outline="0" axis="axisCol" fieldPosition="0">
        <references count="1">
          <reference field="4294967294" count="1" selected="0">
            <x v="0"/>
          </reference>
        </references>
      </pivotArea>
    </format>
    <format dxfId="328">
      <pivotArea outline="0" collapsedLevelsAreSubtotals="1" fieldPosition="0"/>
    </format>
    <format dxfId="327">
      <pivotArea dataOnly="0" labelOnly="1" fieldPosition="0">
        <references count="1">
          <reference field="0" count="0"/>
        </references>
      </pivotArea>
    </format>
    <format dxfId="326">
      <pivotArea dataOnly="0" labelOnly="1" grandRow="1" outline="0" fieldPosition="0"/>
    </format>
    <format dxfId="325">
      <pivotArea dataOnly="0" labelOnly="1" outline="0" fieldPosition="0">
        <references count="1">
          <reference field="4294967294" count="1">
            <x v="0"/>
          </reference>
        </references>
      </pivotArea>
    </format>
    <format dxfId="324">
      <pivotArea field="24" dataOnly="0" labelOnly="1" grandCol="1" outline="0" axis="axisCol" fieldPosition="1">
        <references count="1">
          <reference field="4294967294" count="1" selected="0">
            <x v="0"/>
          </reference>
        </references>
      </pivotArea>
    </format>
    <format dxfId="323">
      <pivotArea dataOnly="0" labelOnly="1" fieldPosition="0">
        <references count="2">
          <reference field="4294967294" count="1" selected="0">
            <x v="0"/>
          </reference>
          <reference field="24" count="1">
            <x v="1"/>
          </reference>
        </references>
      </pivotArea>
    </format>
  </formats>
  <pivotTableStyleInfo name="PivotStyleLight18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8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00000000-0007-0000-0600-000000000000}" name="PivotTable11" cacheId="18" applyNumberFormats="0" applyBorderFormats="0" applyFontFormats="0" applyPatternFormats="0" applyAlignmentFormats="0" applyWidthHeightFormats="1" dataCaption="Values" updatedVersion="6" minRefreshableVersion="3" itemPrintTitles="1" createdVersion="5" indent="0" outline="1" outlineData="1" multipleFieldFilters="0" colHeaderCaption="Month Filter">
  <location ref="A4:P16" firstHeaderRow="1" firstDataRow="3" firstDataCol="1"/>
  <pivotFields count="26">
    <pivotField axis="axisRow" showAll="0" defaultSubtotal="0">
      <items count="5">
        <item h="1" x="1"/>
        <item h="1" x="3"/>
        <item x="0"/>
        <item h="1" x="4"/>
        <item h="1" x="2"/>
      </items>
    </pivotField>
    <pivotField axis="axisRow" showAll="0" defaultSubtotal="0">
      <items count="13">
        <item x="2"/>
        <item x="1"/>
        <item x="5"/>
        <item x="6"/>
        <item x="0"/>
        <item x="4"/>
        <item x="12"/>
        <item x="10"/>
        <item x="3"/>
        <item x="7"/>
        <item x="9"/>
        <item x="8"/>
        <item x="11"/>
      </items>
    </pivotField>
    <pivotField axis="axisRow" showAll="0" defaultSubtotal="0">
      <items count="21">
        <item x="4"/>
        <item x="7"/>
        <item x="0"/>
        <item x="9"/>
        <item x="2"/>
        <item x="1"/>
        <item x="6"/>
        <item x="18"/>
        <item x="3"/>
        <item x="14"/>
        <item x="8"/>
        <item x="15"/>
        <item x="10"/>
        <item x="5"/>
        <item x="12"/>
        <item x="11"/>
        <item m="1" x="19"/>
        <item x="13"/>
        <item m="1" x="20"/>
        <item x="16"/>
        <item x="17"/>
      </items>
    </pivotField>
    <pivotField showAll="0" defaultSubtotal="0"/>
    <pivotField showAll="0" defaultSubtotal="0"/>
    <pivotField showAll="0" defaultSubtotal="0"/>
    <pivotField dataField="1" showAll="0" defaultSubtotal="0"/>
    <pivotField showAll="0" defaultSubtotal="0"/>
    <pivotField axis="axisCol" showAll="0" defaultSubtotal="0">
      <items count="17">
        <item x="0"/>
        <item x="1"/>
        <item x="2"/>
        <item x="3"/>
        <item x="4"/>
        <item x="5"/>
        <item x="12"/>
        <item x="6"/>
        <item x="7"/>
        <item x="13"/>
        <item m="1" x="15"/>
        <item x="9"/>
        <item x="8"/>
        <item x="10"/>
        <item x="11"/>
        <item m="1" x="16"/>
        <item m="1" x="14"/>
      </items>
    </pivotField>
    <pivotField showAll="0" defaultSubtotal="0"/>
    <pivotField showAll="0" defaultSubtotal="0"/>
    <pivotField showAll="0" defaultSubtotal="0"/>
    <pivotField showAll="0" defaultSubtotal="0"/>
    <pivotField showAll="0" defaultSubtotal="0"/>
    <pivotField showAll="0" defaultSubtotal="0"/>
    <pivotField showAll="0" defaultSubtotal="0"/>
    <pivotField showAll="0" defaultSubtotal="0"/>
    <pivotField showAll="0" defaultSubtotal="0"/>
    <pivotField showAll="0" defaultSubtotal="0"/>
    <pivotField showAll="0" defaultSubtotal="0"/>
    <pivotField showAll="0" defaultSubtotal="0"/>
    <pivotField showAll="0" defaultSubtotal="0"/>
    <pivotField showAll="0" defaultSubtotal="0"/>
    <pivotField showAll="0" defaultSubtotal="0"/>
    <pivotField axis="axisCol" showAll="0" defaultSubtotal="0">
      <items count="5">
        <item m="1" x="4"/>
        <item x="0"/>
        <item x="2"/>
        <item x="1"/>
        <item x="3"/>
      </items>
    </pivotField>
    <pivotField showAll="0" defaultSubtotal="0"/>
  </pivotFields>
  <rowFields count="3">
    <field x="0"/>
    <field x="1"/>
    <field x="2"/>
  </rowFields>
  <rowItems count="10">
    <i>
      <x v="2"/>
    </i>
    <i r="1">
      <x v="2"/>
    </i>
    <i r="2">
      <x v="10"/>
    </i>
    <i r="1">
      <x v="4"/>
    </i>
    <i r="2">
      <x v="2"/>
    </i>
    <i r="2">
      <x v="5"/>
    </i>
    <i r="2">
      <x v="8"/>
    </i>
    <i r="1">
      <x v="5"/>
    </i>
    <i r="2">
      <x v="6"/>
    </i>
    <i t="grand">
      <x/>
    </i>
  </rowItems>
  <colFields count="2">
    <field x="8"/>
    <field x="24"/>
  </colFields>
  <colItems count="15">
    <i>
      <x/>
      <x v="1"/>
    </i>
    <i>
      <x v="1"/>
      <x v="1"/>
    </i>
    <i>
      <x v="2"/>
      <x v="1"/>
    </i>
    <i>
      <x v="3"/>
      <x v="1"/>
    </i>
    <i r="1">
      <x v="3"/>
    </i>
    <i>
      <x v="4"/>
      <x v="1"/>
    </i>
    <i>
      <x v="5"/>
      <x v="1"/>
    </i>
    <i>
      <x v="7"/>
      <x v="1"/>
    </i>
    <i>
      <x v="8"/>
      <x v="1"/>
    </i>
    <i r="1">
      <x v="3"/>
    </i>
    <i>
      <x v="11"/>
      <x v="1"/>
    </i>
    <i>
      <x v="12"/>
      <x v="1"/>
    </i>
    <i>
      <x v="13"/>
      <x v="1"/>
    </i>
    <i>
      <x v="14"/>
      <x v="1"/>
    </i>
    <i t="grand">
      <x/>
    </i>
  </colItems>
  <dataFields count="1">
    <dataField name="Number of Events Per Month Per Initiative" fld="6" subtotal="count" baseField="0" baseItem="0"/>
  </dataFields>
  <formats count="15">
    <format dxfId="350">
      <pivotArea outline="0" collapsedLevelsAreSubtotals="1" fieldPosition="0"/>
    </format>
    <format dxfId="349">
      <pivotArea dataOnly="0" labelOnly="1" fieldPosition="0">
        <references count="1">
          <reference field="0" count="0"/>
        </references>
      </pivotArea>
    </format>
    <format dxfId="348">
      <pivotArea dataOnly="0" labelOnly="1" grandRow="1" outline="0" fieldPosition="0"/>
    </format>
    <format dxfId="347">
      <pivotArea dataOnly="0" labelOnly="1" fieldPosition="0">
        <references count="2">
          <reference field="0" count="0" selected="0"/>
          <reference field="1" count="2">
            <x v="4"/>
            <x v="5"/>
          </reference>
        </references>
      </pivotArea>
    </format>
    <format dxfId="346">
      <pivotArea dataOnly="0" labelOnly="1" fieldPosition="0">
        <references count="3">
          <reference field="0" count="0" selected="0"/>
          <reference field="1" count="1" selected="0">
            <x v="4"/>
          </reference>
          <reference field="2" count="4">
            <x v="2"/>
            <x v="5"/>
            <x v="6"/>
            <x v="8"/>
          </reference>
        </references>
      </pivotArea>
    </format>
    <format dxfId="345">
      <pivotArea dataOnly="0" labelOnly="1" fieldPosition="0">
        <references count="1">
          <reference field="8" count="8">
            <x v="0"/>
            <x v="1"/>
            <x v="2"/>
            <x v="3"/>
            <x v="4"/>
            <x v="5"/>
            <x v="7"/>
            <x v="8"/>
          </reference>
        </references>
      </pivotArea>
    </format>
    <format dxfId="344">
      <pivotArea dataOnly="0" labelOnly="1" grandCol="1" outline="0" fieldPosition="0"/>
    </format>
    <format dxfId="343">
      <pivotArea dataOnly="0" labelOnly="1" fieldPosition="0">
        <references count="2">
          <reference field="8" count="1" selected="0">
            <x v="0"/>
          </reference>
          <reference field="24" count="1">
            <x v="1"/>
          </reference>
        </references>
      </pivotArea>
    </format>
    <format dxfId="342">
      <pivotArea dataOnly="0" labelOnly="1" fieldPosition="0">
        <references count="2">
          <reference field="8" count="1" selected="0">
            <x v="1"/>
          </reference>
          <reference field="24" count="1">
            <x v="1"/>
          </reference>
        </references>
      </pivotArea>
    </format>
    <format dxfId="341">
      <pivotArea dataOnly="0" labelOnly="1" fieldPosition="0">
        <references count="2">
          <reference field="8" count="1" selected="0">
            <x v="2"/>
          </reference>
          <reference field="24" count="1">
            <x v="1"/>
          </reference>
        </references>
      </pivotArea>
    </format>
    <format dxfId="340">
      <pivotArea dataOnly="0" labelOnly="1" fieldPosition="0">
        <references count="2">
          <reference field="8" count="1" selected="0">
            <x v="3"/>
          </reference>
          <reference field="24" count="1">
            <x v="1"/>
          </reference>
        </references>
      </pivotArea>
    </format>
    <format dxfId="339">
      <pivotArea dataOnly="0" labelOnly="1" fieldPosition="0">
        <references count="2">
          <reference field="8" count="1" selected="0">
            <x v="4"/>
          </reference>
          <reference field="24" count="1">
            <x v="1"/>
          </reference>
        </references>
      </pivotArea>
    </format>
    <format dxfId="338">
      <pivotArea dataOnly="0" labelOnly="1" fieldPosition="0">
        <references count="2">
          <reference field="8" count="1" selected="0">
            <x v="5"/>
          </reference>
          <reference field="24" count="1">
            <x v="1"/>
          </reference>
        </references>
      </pivotArea>
    </format>
    <format dxfId="337">
      <pivotArea dataOnly="0" labelOnly="1" fieldPosition="0">
        <references count="2">
          <reference field="8" count="1" selected="0">
            <x v="7"/>
          </reference>
          <reference field="24" count="1">
            <x v="1"/>
          </reference>
        </references>
      </pivotArea>
    </format>
    <format dxfId="336">
      <pivotArea dataOnly="0" labelOnly="1" fieldPosition="0">
        <references count="2">
          <reference field="8" count="1" selected="0">
            <x v="8"/>
          </reference>
          <reference field="24" count="1">
            <x v="1"/>
          </reference>
        </references>
      </pivotArea>
    </format>
  </format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9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00000000-0007-0000-0600-000001000000}" name="PivotTable19" cacheId="9" applyNumberFormats="0" applyBorderFormats="0" applyFontFormats="0" applyPatternFormats="0" applyAlignmentFormats="0" applyWidthHeightFormats="1" dataCaption="Values" updatedVersion="6" minRefreshableVersion="3" itemPrintTitles="1" createdVersion="5" indent="0" outline="1" outlineData="1" multipleFieldFilters="0" rowHeaderCaption="Initiative" colHeaderCaption="">
  <location ref="A30:V57" firstHeaderRow="1" firstDataRow="3" firstDataCol="1"/>
  <pivotFields count="26">
    <pivotField axis="axisRow" showAll="0" defaultSubtotal="0">
      <items count="5">
        <item h="1" x="1"/>
        <item x="0"/>
        <item h="1" x="4"/>
        <item h="1" x="2"/>
        <item h="1" x="3"/>
      </items>
    </pivotField>
    <pivotField axis="axisRow" multipleItemSelectionAllowed="1" showAll="0">
      <items count="14">
        <item x="2"/>
        <item x="1"/>
        <item x="5"/>
        <item x="6"/>
        <item x="0"/>
        <item x="4"/>
        <item x="12"/>
        <item x="10"/>
        <item x="3"/>
        <item x="7"/>
        <item x="9"/>
        <item x="8"/>
        <item x="11"/>
        <item t="default"/>
      </items>
    </pivotField>
    <pivotField axis="axisRow" showAll="0">
      <items count="23">
        <item x="4"/>
        <item m="1" x="19"/>
        <item x="2"/>
        <item x="1"/>
        <item x="6"/>
        <item x="18"/>
        <item x="7"/>
        <item x="0"/>
        <item x="9"/>
        <item x="3"/>
        <item x="14"/>
        <item x="8"/>
        <item x="15"/>
        <item x="10"/>
        <item x="5"/>
        <item x="12"/>
        <item x="11"/>
        <item m="1" x="20"/>
        <item x="13"/>
        <item m="1" x="21"/>
        <item x="16"/>
        <item x="17"/>
        <item t="default"/>
      </items>
    </pivotField>
    <pivotField axis="axisRow" showAll="0">
      <items count="92">
        <item m="1" x="37"/>
        <item m="1" x="65"/>
        <item x="24"/>
        <item m="1" x="69"/>
        <item m="1" x="79"/>
        <item m="1" x="60"/>
        <item m="1" x="78"/>
        <item m="1" x="81"/>
        <item x="19"/>
        <item m="1" x="67"/>
        <item m="1" x="85"/>
        <item m="1" x="61"/>
        <item m="1" x="41"/>
        <item x="16"/>
        <item x="33"/>
        <item m="1" x="50"/>
        <item m="1" x="62"/>
        <item x="4"/>
        <item x="7"/>
        <item m="1" x="53"/>
        <item x="15"/>
        <item m="1" x="68"/>
        <item m="1" x="59"/>
        <item m="1" x="64"/>
        <item m="1" x="57"/>
        <item x="5"/>
        <item x="28"/>
        <item m="1" x="74"/>
        <item m="1" x="72"/>
        <item m="1" x="73"/>
        <item x="9"/>
        <item m="1" x="83"/>
        <item m="1" x="84"/>
        <item m="1" x="46"/>
        <item m="1" x="89"/>
        <item x="14"/>
        <item m="1" x="51"/>
        <item m="1" x="43"/>
        <item m="1" x="66"/>
        <item m="1" x="49"/>
        <item m="1" x="70"/>
        <item x="21"/>
        <item m="1" x="58"/>
        <item m="1" x="48"/>
        <item m="1" x="54"/>
        <item x="2"/>
        <item x="1"/>
        <item m="1" x="86"/>
        <item m="1" x="77"/>
        <item x="11"/>
        <item x="12"/>
        <item m="1" x="87"/>
        <item x="20"/>
        <item x="6"/>
        <item m="1" x="38"/>
        <item m="1" x="55"/>
        <item m="1" x="40"/>
        <item x="8"/>
        <item m="1" x="71"/>
        <item x="22"/>
        <item m="1" x="88"/>
        <item x="17"/>
        <item m="1" x="75"/>
        <item m="1" x="90"/>
        <item m="1" x="47"/>
        <item m="1" x="82"/>
        <item x="10"/>
        <item m="1" x="56"/>
        <item x="23"/>
        <item m="1" x="80"/>
        <item m="1" x="45"/>
        <item m="1" x="52"/>
        <item m="1" x="63"/>
        <item m="1" x="39"/>
        <item x="3"/>
        <item m="1" x="42"/>
        <item m="1" x="34"/>
        <item x="13"/>
        <item x="27"/>
        <item x="0"/>
        <item x="32"/>
        <item m="1" x="35"/>
        <item x="29"/>
        <item m="1" x="76"/>
        <item x="30"/>
        <item x="25"/>
        <item m="1" x="44"/>
        <item m="1" x="36"/>
        <item x="31"/>
        <item x="26"/>
        <item x="18"/>
        <item t="default"/>
      </items>
    </pivotField>
    <pivotField showAll="0"/>
    <pivotField showAll="0"/>
    <pivotField showAll="0"/>
    <pivotField showAll="0"/>
    <pivotField axis="axisCol" multipleItemSelectionAllowed="1" showAll="0">
      <items count="18">
        <item x="0"/>
        <item x="1"/>
        <item x="2"/>
        <item x="3"/>
        <item x="4"/>
        <item x="5"/>
        <item x="6"/>
        <item x="7"/>
        <item h="1" x="12"/>
        <item h="1" x="13"/>
        <item m="1" x="15"/>
        <item h="1" x="9"/>
        <item x="8"/>
        <item h="1" x="10"/>
        <item h="1" x="11"/>
        <item h="1" m="1" x="16"/>
        <item h="1" m="1" x="14"/>
        <item t="default"/>
      </items>
    </pivotField>
    <pivotField showAll="0" defaultSubtotal="0"/>
    <pivotField showAll="0" defaultSubtotal="0"/>
    <pivotField showAll="0" defaultSubtotal="0"/>
    <pivotField showAll="0"/>
    <pivotField showAll="0"/>
    <pivotField showAll="0"/>
    <pivotField showAll="0"/>
    <pivotField showAll="0"/>
    <pivotField showAll="0"/>
    <pivotField showAll="0" defaultSubtotal="0"/>
    <pivotField showAll="0" defaultSubtotal="0"/>
    <pivotField showAll="0"/>
    <pivotField showAll="0"/>
    <pivotField showAll="0"/>
    <pivotField dataField="1" showAll="0"/>
    <pivotField axis="axisCol" showAll="0" defaultSubtotal="0">
      <items count="6">
        <item m="1" x="5"/>
        <item x="0"/>
        <item m="1" x="4"/>
        <item x="2"/>
        <item x="1"/>
        <item x="3"/>
      </items>
    </pivotField>
    <pivotField showAll="0"/>
  </pivotFields>
  <rowFields count="4">
    <field x="0"/>
    <field x="1"/>
    <field x="2"/>
    <field x="3"/>
  </rowFields>
  <rowItems count="25">
    <i>
      <x v="1"/>
    </i>
    <i r="1">
      <x v="2"/>
    </i>
    <i r="2">
      <x v="11"/>
    </i>
    <i r="3">
      <x v="50"/>
    </i>
    <i r="1">
      <x v="4"/>
    </i>
    <i r="2">
      <x v="3"/>
    </i>
    <i r="3">
      <x v="2"/>
    </i>
    <i r="3">
      <x v="14"/>
    </i>
    <i r="3">
      <x v="20"/>
    </i>
    <i r="3">
      <x v="46"/>
    </i>
    <i r="3">
      <x v="49"/>
    </i>
    <i r="3">
      <x v="61"/>
    </i>
    <i r="3">
      <x v="74"/>
    </i>
    <i r="2">
      <x v="7"/>
    </i>
    <i r="3">
      <x v="79"/>
    </i>
    <i r="2">
      <x v="9"/>
    </i>
    <i r="3">
      <x v="57"/>
    </i>
    <i r="3">
      <x v="74"/>
    </i>
    <i r="1">
      <x v="5"/>
    </i>
    <i r="2">
      <x v="4"/>
    </i>
    <i r="3">
      <x v="30"/>
    </i>
    <i r="3">
      <x v="57"/>
    </i>
    <i r="3">
      <x v="74"/>
    </i>
    <i r="3">
      <x v="77"/>
    </i>
    <i t="grand">
      <x/>
    </i>
  </rowItems>
  <colFields count="2">
    <field x="8"/>
    <field x="24"/>
  </colFields>
  <colItems count="21">
    <i>
      <x/>
      <x v="1"/>
    </i>
    <i t="default">
      <x/>
    </i>
    <i>
      <x v="1"/>
      <x v="1"/>
    </i>
    <i t="default">
      <x v="1"/>
    </i>
    <i>
      <x v="2"/>
      <x v="1"/>
    </i>
    <i t="default">
      <x v="2"/>
    </i>
    <i>
      <x v="3"/>
      <x v="1"/>
    </i>
    <i r="1">
      <x v="4"/>
    </i>
    <i t="default">
      <x v="3"/>
    </i>
    <i>
      <x v="4"/>
      <x v="1"/>
    </i>
    <i t="default">
      <x v="4"/>
    </i>
    <i>
      <x v="5"/>
      <x v="1"/>
    </i>
    <i t="default">
      <x v="5"/>
    </i>
    <i>
      <x v="6"/>
      <x v="1"/>
    </i>
    <i t="default">
      <x v="6"/>
    </i>
    <i>
      <x v="7"/>
      <x v="1"/>
    </i>
    <i r="1">
      <x v="4"/>
    </i>
    <i t="default">
      <x v="7"/>
    </i>
    <i>
      <x v="12"/>
      <x v="1"/>
    </i>
    <i t="default">
      <x v="12"/>
    </i>
    <i t="grand">
      <x/>
    </i>
  </colItems>
  <dataFields count="1">
    <dataField name="# of People Dupli. (Encount.)" fld="23" baseField="1" baseItem="2"/>
  </dataFields>
  <formats count="13">
    <format dxfId="363">
      <pivotArea dataOnly="0" labelOnly="1" grandCol="1" outline="0" fieldPosition="0"/>
    </format>
    <format dxfId="362">
      <pivotArea outline="0" collapsedLevelsAreSubtotals="1" fieldPosition="0"/>
    </format>
    <format dxfId="361">
      <pivotArea dataOnly="0" labelOnly="1" outline="0" fieldPosition="0">
        <references count="1">
          <reference field="4294967294" count="1">
            <x v="0"/>
          </reference>
        </references>
      </pivotArea>
    </format>
    <format dxfId="360">
      <pivotArea dataOnly="0" labelOnly="1" outline="0" fieldPosition="0">
        <references count="1">
          <reference field="4294967294" count="1">
            <x v="0"/>
          </reference>
        </references>
      </pivotArea>
    </format>
    <format dxfId="359">
      <pivotArea field="8" dataOnly="0" labelOnly="1" grandRow="1" outline="0" axis="axisCol" fieldPosition="0">
        <references count="1">
          <reference field="4294967294" count="1" selected="0">
            <x v="0"/>
          </reference>
        </references>
      </pivotArea>
    </format>
    <format dxfId="358">
      <pivotArea type="all" dataOnly="0" outline="0" fieldPosition="0"/>
    </format>
    <format dxfId="357">
      <pivotArea field="8" dataOnly="0" labelOnly="1" grandRow="1" outline="0" axis="axisCol" fieldPosition="0">
        <references count="1">
          <reference field="4294967294" count="1" selected="0">
            <x v="0"/>
          </reference>
        </references>
      </pivotArea>
    </format>
    <format dxfId="356">
      <pivotArea outline="0" collapsedLevelsAreSubtotals="1" fieldPosition="0"/>
    </format>
    <format dxfId="355">
      <pivotArea dataOnly="0" labelOnly="1" fieldPosition="0">
        <references count="1">
          <reference field="0" count="0"/>
        </references>
      </pivotArea>
    </format>
    <format dxfId="354">
      <pivotArea dataOnly="0" labelOnly="1" grandRow="1" outline="0" fieldPosition="0"/>
    </format>
    <format dxfId="353">
      <pivotArea dataOnly="0" labelOnly="1" outline="0" fieldPosition="0">
        <references count="1">
          <reference field="4294967294" count="1">
            <x v="0"/>
          </reference>
        </references>
      </pivotArea>
    </format>
    <format dxfId="352">
      <pivotArea field="24" dataOnly="0" labelOnly="1" grandCol="1" outline="0" axis="axisCol" fieldPosition="1">
        <references count="1">
          <reference field="4294967294" count="1" selected="0">
            <x v="0"/>
          </reference>
        </references>
      </pivotArea>
    </format>
    <format dxfId="351">
      <pivotArea dataOnly="0" labelOnly="1" fieldPosition="0">
        <references count="2">
          <reference field="4294967294" count="1" selected="0">
            <x v="0"/>
          </reference>
          <reference field="24" count="1">
            <x v="1"/>
          </reference>
        </references>
      </pivotArea>
    </format>
  </formats>
  <pivotTableStyleInfo name="PivotStyleLight18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10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00000000-0007-0000-0700-000002000000}" name="PivotTable6" cacheId="9" applyNumberFormats="0" applyBorderFormats="0" applyFontFormats="0" applyPatternFormats="0" applyAlignmentFormats="0" applyWidthHeightFormats="1" dataCaption="Values" updatedVersion="6" minRefreshableVersion="3" itemPrintTitles="1" createdVersion="5" indent="0" outline="1" outlineData="1" multipleFieldFilters="0" rowHeaderCaption="Initiative" colHeaderCaption="">
  <location ref="B35:AC58" firstHeaderRow="1" firstDataRow="3" firstDataCol="1"/>
  <pivotFields count="26">
    <pivotField axis="axisRow" showAll="0" defaultSubtotal="0">
      <items count="5">
        <item h="1" x="1"/>
        <item h="1" x="0"/>
        <item h="1" x="4"/>
        <item h="1" x="2"/>
        <item x="3"/>
      </items>
    </pivotField>
    <pivotField axis="axisRow" multipleItemSelectionAllowed="1" showAll="0">
      <items count="14">
        <item x="2"/>
        <item x="1"/>
        <item x="5"/>
        <item x="6"/>
        <item x="0"/>
        <item x="4"/>
        <item x="12"/>
        <item x="10"/>
        <item x="3"/>
        <item x="7"/>
        <item x="9"/>
        <item x="8"/>
        <item x="11"/>
        <item t="default"/>
      </items>
    </pivotField>
    <pivotField axis="axisRow" showAll="0">
      <items count="23">
        <item x="4"/>
        <item m="1" x="19"/>
        <item x="2"/>
        <item x="1"/>
        <item x="6"/>
        <item x="18"/>
        <item x="7"/>
        <item x="0"/>
        <item x="9"/>
        <item x="3"/>
        <item x="14"/>
        <item x="8"/>
        <item x="15"/>
        <item x="10"/>
        <item x="5"/>
        <item x="12"/>
        <item x="11"/>
        <item m="1" x="20"/>
        <item x="13"/>
        <item m="1" x="21"/>
        <item x="16"/>
        <item x="17"/>
        <item t="default"/>
      </items>
    </pivotField>
    <pivotField axis="axisRow" showAll="0">
      <items count="92">
        <item m="1" x="37"/>
        <item m="1" x="65"/>
        <item x="24"/>
        <item m="1" x="69"/>
        <item m="1" x="79"/>
        <item m="1" x="60"/>
        <item m="1" x="78"/>
        <item m="1" x="81"/>
        <item x="19"/>
        <item m="1" x="67"/>
        <item m="1" x="85"/>
        <item m="1" x="61"/>
        <item m="1" x="41"/>
        <item m="1" x="76"/>
        <item x="16"/>
        <item x="33"/>
        <item m="1" x="50"/>
        <item m="1" x="62"/>
        <item x="4"/>
        <item m="1" x="36"/>
        <item x="7"/>
        <item m="1" x="53"/>
        <item x="15"/>
        <item m="1" x="68"/>
        <item m="1" x="59"/>
        <item m="1" x="64"/>
        <item m="1" x="57"/>
        <item x="5"/>
        <item x="28"/>
        <item m="1" x="74"/>
        <item m="1" x="35"/>
        <item m="1" x="72"/>
        <item x="29"/>
        <item m="1" x="73"/>
        <item x="9"/>
        <item m="1" x="83"/>
        <item m="1" x="84"/>
        <item m="1" x="46"/>
        <item m="1" x="89"/>
        <item x="14"/>
        <item m="1" x="51"/>
        <item m="1" x="43"/>
        <item m="1" x="66"/>
        <item m="1" x="49"/>
        <item m="1" x="70"/>
        <item x="21"/>
        <item m="1" x="44"/>
        <item m="1" x="58"/>
        <item m="1" x="48"/>
        <item m="1" x="54"/>
        <item x="30"/>
        <item x="2"/>
        <item x="1"/>
        <item m="1" x="86"/>
        <item m="1" x="77"/>
        <item x="11"/>
        <item x="12"/>
        <item m="1" x="87"/>
        <item x="20"/>
        <item x="6"/>
        <item m="1" x="38"/>
        <item m="1" x="55"/>
        <item m="1" x="40"/>
        <item x="8"/>
        <item m="1" x="71"/>
        <item x="22"/>
        <item x="25"/>
        <item m="1" x="88"/>
        <item x="17"/>
        <item m="1" x="75"/>
        <item m="1" x="90"/>
        <item m="1" x="47"/>
        <item m="1" x="82"/>
        <item x="10"/>
        <item m="1" x="56"/>
        <item x="23"/>
        <item m="1" x="80"/>
        <item m="1" x="45"/>
        <item m="1" x="52"/>
        <item m="1" x="63"/>
        <item m="1" x="39"/>
        <item x="3"/>
        <item m="1" x="42"/>
        <item m="1" x="34"/>
        <item x="13"/>
        <item x="27"/>
        <item x="0"/>
        <item x="32"/>
        <item x="31"/>
        <item x="26"/>
        <item x="18"/>
        <item t="default"/>
      </items>
    </pivotField>
    <pivotField showAll="0"/>
    <pivotField showAll="0"/>
    <pivotField showAll="0"/>
    <pivotField showAll="0"/>
    <pivotField axis="axisCol" multipleItemSelectionAllowed="1" showAll="0">
      <items count="18">
        <item x="0"/>
        <item x="1"/>
        <item x="2"/>
        <item x="3"/>
        <item x="4"/>
        <item x="5"/>
        <item x="6"/>
        <item x="7"/>
        <item h="1" x="12"/>
        <item h="1" x="13"/>
        <item m="1" x="15"/>
        <item x="9"/>
        <item x="8"/>
        <item x="10"/>
        <item h="1" x="11"/>
        <item h="1" m="1" x="16"/>
        <item h="1" m="1" x="14"/>
        <item t="default"/>
      </items>
    </pivotField>
    <pivotField showAll="0" defaultSubtotal="0"/>
    <pivotField showAll="0" defaultSubtotal="0"/>
    <pivotField showAll="0" defaultSubtotal="0"/>
    <pivotField showAll="0"/>
    <pivotField showAll="0"/>
    <pivotField showAll="0"/>
    <pivotField showAll="0"/>
    <pivotField showAll="0"/>
    <pivotField showAll="0"/>
    <pivotField showAll="0" defaultSubtotal="0"/>
    <pivotField showAll="0" defaultSubtotal="0"/>
    <pivotField showAll="0"/>
    <pivotField showAll="0"/>
    <pivotField showAll="0"/>
    <pivotField dataField="1" showAll="0"/>
    <pivotField axis="axisCol" showAll="0" defaultSubtotal="0">
      <items count="6">
        <item m="1" x="5"/>
        <item x="0"/>
        <item m="1" x="4"/>
        <item x="2"/>
        <item x="1"/>
        <item x="3"/>
      </items>
    </pivotField>
    <pivotField showAll="0"/>
  </pivotFields>
  <rowFields count="4">
    <field x="0"/>
    <field x="1"/>
    <field x="2"/>
    <field x="3"/>
  </rowFields>
  <rowItems count="21">
    <i>
      <x v="4"/>
    </i>
    <i r="1">
      <x v="3"/>
    </i>
    <i r="2">
      <x v="8"/>
    </i>
    <i r="3">
      <x v="14"/>
    </i>
    <i r="3">
      <x v="39"/>
    </i>
    <i r="3">
      <x v="45"/>
    </i>
    <i r="2">
      <x v="13"/>
    </i>
    <i r="3">
      <x v="90"/>
    </i>
    <i r="2">
      <x v="18"/>
    </i>
    <i r="3">
      <x v="66"/>
    </i>
    <i r="1">
      <x v="7"/>
    </i>
    <i r="2">
      <x v="10"/>
    </i>
    <i r="3">
      <x v="85"/>
    </i>
    <i r="3">
      <x v="89"/>
    </i>
    <i r="2">
      <x v="20"/>
    </i>
    <i r="3">
      <x v="50"/>
    </i>
    <i r="1">
      <x v="11"/>
    </i>
    <i r="2">
      <x v="16"/>
    </i>
    <i r="3">
      <x v="65"/>
    </i>
    <i r="3">
      <x v="88"/>
    </i>
    <i t="grand">
      <x/>
    </i>
  </rowItems>
  <colFields count="2">
    <field x="8"/>
    <field x="24"/>
  </colFields>
  <colItems count="27">
    <i>
      <x/>
      <x v="1"/>
    </i>
    <i r="1">
      <x v="4"/>
    </i>
    <i t="default">
      <x/>
    </i>
    <i>
      <x v="1"/>
      <x v="4"/>
    </i>
    <i t="default">
      <x v="1"/>
    </i>
    <i>
      <x v="3"/>
      <x v="1"/>
    </i>
    <i t="default">
      <x v="3"/>
    </i>
    <i>
      <x v="4"/>
      <x v="1"/>
    </i>
    <i r="1">
      <x v="4"/>
    </i>
    <i t="default">
      <x v="4"/>
    </i>
    <i>
      <x v="5"/>
      <x v="1"/>
    </i>
    <i t="default">
      <x v="5"/>
    </i>
    <i>
      <x v="6"/>
      <x v="1"/>
    </i>
    <i r="1">
      <x v="4"/>
    </i>
    <i t="default">
      <x v="6"/>
    </i>
    <i>
      <x v="7"/>
      <x v="4"/>
    </i>
    <i t="default">
      <x v="7"/>
    </i>
    <i>
      <x v="11"/>
      <x v="1"/>
    </i>
    <i r="1">
      <x v="4"/>
    </i>
    <i t="default">
      <x v="11"/>
    </i>
    <i>
      <x v="12"/>
      <x v="1"/>
    </i>
    <i r="1">
      <x v="4"/>
    </i>
    <i t="default">
      <x v="12"/>
    </i>
    <i>
      <x v="13"/>
      <x v="1"/>
    </i>
    <i r="1">
      <x v="4"/>
    </i>
    <i t="default">
      <x v="13"/>
    </i>
    <i t="grand">
      <x/>
    </i>
  </colItems>
  <dataFields count="1">
    <dataField name="# of People Dupli. (Encount.)" fld="23" baseField="1" baseItem="2"/>
  </dataFields>
  <formats count="13">
    <format dxfId="294">
      <pivotArea dataOnly="0" labelOnly="1" grandCol="1" outline="0" fieldPosition="0"/>
    </format>
    <format dxfId="293">
      <pivotArea outline="0" collapsedLevelsAreSubtotals="1" fieldPosition="0"/>
    </format>
    <format dxfId="292">
      <pivotArea dataOnly="0" labelOnly="1" outline="0" fieldPosition="0">
        <references count="1">
          <reference field="4294967294" count="1">
            <x v="0"/>
          </reference>
        </references>
      </pivotArea>
    </format>
    <format dxfId="291">
      <pivotArea dataOnly="0" labelOnly="1" outline="0" fieldPosition="0">
        <references count="1">
          <reference field="4294967294" count="1">
            <x v="0"/>
          </reference>
        </references>
      </pivotArea>
    </format>
    <format dxfId="290">
      <pivotArea field="8" dataOnly="0" labelOnly="1" grandRow="1" outline="0" axis="axisCol" fieldPosition="0">
        <references count="1">
          <reference field="4294967294" count="1" selected="0">
            <x v="0"/>
          </reference>
        </references>
      </pivotArea>
    </format>
    <format dxfId="289">
      <pivotArea type="all" dataOnly="0" outline="0" fieldPosition="0"/>
    </format>
    <format dxfId="288">
      <pivotArea field="8" dataOnly="0" labelOnly="1" grandRow="1" outline="0" axis="axisCol" fieldPosition="0">
        <references count="1">
          <reference field="4294967294" count="1" selected="0">
            <x v="0"/>
          </reference>
        </references>
      </pivotArea>
    </format>
    <format dxfId="287">
      <pivotArea outline="0" collapsedLevelsAreSubtotals="1" fieldPosition="0"/>
    </format>
    <format dxfId="286">
      <pivotArea dataOnly="0" labelOnly="1" fieldPosition="0">
        <references count="1">
          <reference field="0" count="0"/>
        </references>
      </pivotArea>
    </format>
    <format dxfId="285">
      <pivotArea dataOnly="0" labelOnly="1" grandRow="1" outline="0" fieldPosition="0"/>
    </format>
    <format dxfId="284">
      <pivotArea dataOnly="0" labelOnly="1" outline="0" fieldPosition="0">
        <references count="1">
          <reference field="4294967294" count="1">
            <x v="0"/>
          </reference>
        </references>
      </pivotArea>
    </format>
    <format dxfId="283">
      <pivotArea field="24" dataOnly="0" labelOnly="1" grandCol="1" outline="0" axis="axisCol" fieldPosition="1">
        <references count="1">
          <reference field="4294967294" count="1" selected="0">
            <x v="0"/>
          </reference>
        </references>
      </pivotArea>
    </format>
    <format dxfId="282">
      <pivotArea dataOnly="0" labelOnly="1" fieldPosition="0">
        <references count="2">
          <reference field="4294967294" count="1" selected="0">
            <x v="0"/>
          </reference>
          <reference field="24" count="1">
            <x v="1"/>
          </reference>
        </references>
      </pivotArea>
    </format>
  </formats>
  <pivotTableStyleInfo name="PivotStyleLight18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11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00000000-0007-0000-0700-000001000000}" name="PivotTable5" cacheId="18" applyNumberFormats="0" applyBorderFormats="0" applyFontFormats="0" applyPatternFormats="0" applyAlignmentFormats="0" applyWidthHeightFormats="1" dataCaption="Values" updatedVersion="6" minRefreshableVersion="3" itemPrintTitles="1" createdVersion="5" indent="0" outline="1" outlineData="1" multipleFieldFilters="0" colHeaderCaption="Month Filter">
  <location ref="B3:S26" firstHeaderRow="1" firstDataRow="3" firstDataCol="1"/>
  <pivotFields count="26">
    <pivotField axis="axisRow" showAll="0" defaultSubtotal="0">
      <items count="5">
        <item h="1" x="1"/>
        <item x="3"/>
        <item h="1" x="0"/>
        <item h="1" x="4"/>
        <item h="1" x="2"/>
      </items>
    </pivotField>
    <pivotField axis="axisRow" showAll="0" defaultSubtotal="0">
      <items count="13">
        <item x="2"/>
        <item x="1"/>
        <item x="5"/>
        <item x="6"/>
        <item x="0"/>
        <item x="4"/>
        <item x="12"/>
        <item x="10"/>
        <item x="3"/>
        <item x="7"/>
        <item x="9"/>
        <item x="8"/>
        <item x="11"/>
      </items>
    </pivotField>
    <pivotField axis="axisRow" showAll="0" defaultSubtotal="0">
      <items count="21">
        <item x="4"/>
        <item x="7"/>
        <item x="0"/>
        <item x="9"/>
        <item x="2"/>
        <item x="1"/>
        <item x="6"/>
        <item x="18"/>
        <item x="3"/>
        <item x="14"/>
        <item x="8"/>
        <item x="15"/>
        <item x="10"/>
        <item x="5"/>
        <item x="12"/>
        <item x="11"/>
        <item m="1" x="19"/>
        <item x="13"/>
        <item m="1" x="20"/>
        <item x="16"/>
        <item x="17"/>
      </items>
    </pivotField>
    <pivotField axis="axisRow" showAll="0" defaultSubtotal="0">
      <items count="91">
        <item m="1" x="37"/>
        <item m="1" x="65"/>
        <item x="24"/>
        <item m="1" x="69"/>
        <item m="1" x="79"/>
        <item m="1" x="60"/>
        <item m="1" x="78"/>
        <item m="1" x="81"/>
        <item x="19"/>
        <item m="1" x="67"/>
        <item m="1" x="85"/>
        <item m="1" x="61"/>
        <item m="1" x="41"/>
        <item m="1" x="76"/>
        <item x="16"/>
        <item x="33"/>
        <item m="1" x="50"/>
        <item m="1" x="62"/>
        <item x="4"/>
        <item m="1" x="36"/>
        <item x="7"/>
        <item m="1" x="53"/>
        <item x="15"/>
        <item m="1" x="68"/>
        <item m="1" x="59"/>
        <item m="1" x="64"/>
        <item m="1" x="57"/>
        <item x="5"/>
        <item x="28"/>
        <item m="1" x="74"/>
        <item m="1" x="35"/>
        <item m="1" x="72"/>
        <item x="29"/>
        <item m="1" x="73"/>
        <item x="9"/>
        <item m="1" x="83"/>
        <item m="1" x="84"/>
        <item m="1" x="46"/>
        <item m="1" x="89"/>
        <item x="14"/>
        <item m="1" x="51"/>
        <item m="1" x="43"/>
        <item m="1" x="66"/>
        <item m="1" x="49"/>
        <item m="1" x="70"/>
        <item x="21"/>
        <item m="1" x="44"/>
        <item m="1" x="58"/>
        <item m="1" x="48"/>
        <item m="1" x="54"/>
        <item x="30"/>
        <item x="2"/>
        <item x="1"/>
        <item m="1" x="86"/>
        <item m="1" x="77"/>
        <item x="11"/>
        <item x="12"/>
        <item m="1" x="87"/>
        <item x="20"/>
        <item x="6"/>
        <item m="1" x="38"/>
        <item m="1" x="55"/>
        <item m="1" x="40"/>
        <item x="8"/>
        <item m="1" x="71"/>
        <item x="22"/>
        <item x="25"/>
        <item m="1" x="88"/>
        <item x="17"/>
        <item m="1" x="75"/>
        <item m="1" x="90"/>
        <item m="1" x="47"/>
        <item m="1" x="82"/>
        <item x="10"/>
        <item m="1" x="56"/>
        <item x="23"/>
        <item m="1" x="80"/>
        <item m="1" x="45"/>
        <item m="1" x="52"/>
        <item m="1" x="63"/>
        <item m="1" x="39"/>
        <item x="3"/>
        <item m="1" x="42"/>
        <item m="1" x="34"/>
        <item x="13"/>
        <item x="27"/>
        <item x="0"/>
        <item x="32"/>
        <item x="31"/>
        <item x="26"/>
        <item x="18"/>
      </items>
    </pivotField>
    <pivotField showAll="0" defaultSubtotal="0"/>
    <pivotField showAll="0" defaultSubtotal="0"/>
    <pivotField dataField="1" showAll="0" defaultSubtotal="0"/>
    <pivotField showAll="0" defaultSubtotal="0"/>
    <pivotField axis="axisCol" showAll="0" defaultSubtotal="0">
      <items count="17">
        <item x="0"/>
        <item x="1"/>
        <item x="2"/>
        <item x="3"/>
        <item x="4"/>
        <item x="5"/>
        <item h="1" x="12"/>
        <item x="6"/>
        <item x="7"/>
        <item h="1" x="13"/>
        <item m="1" x="15"/>
        <item x="9"/>
        <item x="8"/>
        <item x="10"/>
        <item h="1" x="11"/>
        <item h="1" m="1" x="16"/>
        <item h="1" m="1" x="14"/>
      </items>
    </pivotField>
    <pivotField showAll="0" defaultSubtotal="0"/>
    <pivotField showAll="0" defaultSubtotal="0"/>
    <pivotField showAll="0" defaultSubtotal="0"/>
    <pivotField showAll="0" defaultSubtotal="0"/>
    <pivotField showAll="0" defaultSubtotal="0"/>
    <pivotField showAll="0" defaultSubtotal="0"/>
    <pivotField showAll="0" defaultSubtotal="0"/>
    <pivotField showAll="0" defaultSubtotal="0"/>
    <pivotField showAll="0" defaultSubtotal="0"/>
    <pivotField showAll="0" defaultSubtotal="0"/>
    <pivotField showAll="0" defaultSubtotal="0"/>
    <pivotField showAll="0" defaultSubtotal="0"/>
    <pivotField showAll="0" defaultSubtotal="0"/>
    <pivotField showAll="0" defaultSubtotal="0"/>
    <pivotField showAll="0" defaultSubtotal="0"/>
    <pivotField axis="axisCol" showAll="0" defaultSubtotal="0">
      <items count="5">
        <item m="1" x="4"/>
        <item x="0"/>
        <item x="2"/>
        <item x="1"/>
        <item x="3"/>
      </items>
    </pivotField>
    <pivotField showAll="0" defaultSubtotal="0"/>
  </pivotFields>
  <rowFields count="4">
    <field x="0"/>
    <field x="1"/>
    <field x="2"/>
    <field x="3"/>
  </rowFields>
  <rowItems count="21">
    <i>
      <x v="1"/>
    </i>
    <i r="1">
      <x v="3"/>
    </i>
    <i r="2">
      <x v="3"/>
    </i>
    <i r="3">
      <x v="14"/>
    </i>
    <i r="3">
      <x v="39"/>
    </i>
    <i r="3">
      <x v="45"/>
    </i>
    <i r="2">
      <x v="12"/>
    </i>
    <i r="3">
      <x v="90"/>
    </i>
    <i r="2">
      <x v="17"/>
    </i>
    <i r="3">
      <x v="66"/>
    </i>
    <i r="1">
      <x v="7"/>
    </i>
    <i r="2">
      <x v="9"/>
    </i>
    <i r="3">
      <x v="85"/>
    </i>
    <i r="3">
      <x v="89"/>
    </i>
    <i r="2">
      <x v="19"/>
    </i>
    <i r="3">
      <x v="50"/>
    </i>
    <i r="1">
      <x v="11"/>
    </i>
    <i r="2">
      <x v="15"/>
    </i>
    <i r="3">
      <x v="65"/>
    </i>
    <i r="3">
      <x v="88"/>
    </i>
    <i t="grand">
      <x/>
    </i>
  </rowItems>
  <colFields count="2">
    <field x="8"/>
    <field x="24"/>
  </colFields>
  <colItems count="17">
    <i>
      <x/>
      <x v="1"/>
    </i>
    <i r="1">
      <x v="3"/>
    </i>
    <i>
      <x v="1"/>
      <x v="3"/>
    </i>
    <i>
      <x v="3"/>
      <x v="1"/>
    </i>
    <i>
      <x v="4"/>
      <x v="1"/>
    </i>
    <i r="1">
      <x v="3"/>
    </i>
    <i>
      <x v="5"/>
      <x v="1"/>
    </i>
    <i>
      <x v="7"/>
      <x v="1"/>
    </i>
    <i r="1">
      <x v="3"/>
    </i>
    <i>
      <x v="8"/>
      <x v="3"/>
    </i>
    <i>
      <x v="11"/>
      <x v="1"/>
    </i>
    <i r="1">
      <x v="3"/>
    </i>
    <i>
      <x v="12"/>
      <x v="1"/>
    </i>
    <i r="1">
      <x v="3"/>
    </i>
    <i>
      <x v="13"/>
      <x v="1"/>
    </i>
    <i r="1">
      <x v="3"/>
    </i>
    <i t="grand">
      <x/>
    </i>
  </colItems>
  <dataFields count="1">
    <dataField name="Number of Events Per Month Per Initiative" fld="6" subtotal="count" baseField="0" baseItem="0"/>
  </dataFields>
  <formats count="15">
    <format dxfId="309">
      <pivotArea outline="0" collapsedLevelsAreSubtotals="1" fieldPosition="0"/>
    </format>
    <format dxfId="308">
      <pivotArea dataOnly="0" labelOnly="1" fieldPosition="0">
        <references count="1">
          <reference field="0" count="0"/>
        </references>
      </pivotArea>
    </format>
    <format dxfId="307">
      <pivotArea dataOnly="0" labelOnly="1" grandRow="1" outline="0" fieldPosition="0"/>
    </format>
    <format dxfId="306">
      <pivotArea dataOnly="0" labelOnly="1" fieldPosition="0">
        <references count="2">
          <reference field="0" count="0" selected="0"/>
          <reference field="1" count="2">
            <x v="4"/>
            <x v="5"/>
          </reference>
        </references>
      </pivotArea>
    </format>
    <format dxfId="305">
      <pivotArea dataOnly="0" labelOnly="1" fieldPosition="0">
        <references count="3">
          <reference field="0" count="0" selected="0"/>
          <reference field="1" count="1" selected="0">
            <x v="4"/>
          </reference>
          <reference field="2" count="4">
            <x v="2"/>
            <x v="5"/>
            <x v="6"/>
            <x v="8"/>
          </reference>
        </references>
      </pivotArea>
    </format>
    <format dxfId="304">
      <pivotArea dataOnly="0" labelOnly="1" fieldPosition="0">
        <references count="1">
          <reference field="8" count="8">
            <x v="0"/>
            <x v="1"/>
            <x v="2"/>
            <x v="3"/>
            <x v="4"/>
            <x v="5"/>
            <x v="7"/>
            <x v="8"/>
          </reference>
        </references>
      </pivotArea>
    </format>
    <format dxfId="303">
      <pivotArea dataOnly="0" labelOnly="1" grandCol="1" outline="0" fieldPosition="0"/>
    </format>
    <format dxfId="302">
      <pivotArea dataOnly="0" labelOnly="1" fieldPosition="0">
        <references count="2">
          <reference field="8" count="1" selected="0">
            <x v="0"/>
          </reference>
          <reference field="24" count="1">
            <x v="1"/>
          </reference>
        </references>
      </pivotArea>
    </format>
    <format dxfId="301">
      <pivotArea dataOnly="0" labelOnly="1" fieldPosition="0">
        <references count="2">
          <reference field="8" count="1" selected="0">
            <x v="1"/>
          </reference>
          <reference field="24" count="1">
            <x v="1"/>
          </reference>
        </references>
      </pivotArea>
    </format>
    <format dxfId="300">
      <pivotArea dataOnly="0" labelOnly="1" fieldPosition="0">
        <references count="2">
          <reference field="8" count="1" selected="0">
            <x v="2"/>
          </reference>
          <reference field="24" count="1">
            <x v="1"/>
          </reference>
        </references>
      </pivotArea>
    </format>
    <format dxfId="299">
      <pivotArea dataOnly="0" labelOnly="1" fieldPosition="0">
        <references count="2">
          <reference field="8" count="1" selected="0">
            <x v="3"/>
          </reference>
          <reference field="24" count="1">
            <x v="1"/>
          </reference>
        </references>
      </pivotArea>
    </format>
    <format dxfId="298">
      <pivotArea dataOnly="0" labelOnly="1" fieldPosition="0">
        <references count="2">
          <reference field="8" count="1" selected="0">
            <x v="4"/>
          </reference>
          <reference field="24" count="1">
            <x v="1"/>
          </reference>
        </references>
      </pivotArea>
    </format>
    <format dxfId="297">
      <pivotArea dataOnly="0" labelOnly="1" fieldPosition="0">
        <references count="2">
          <reference field="8" count="1" selected="0">
            <x v="5"/>
          </reference>
          <reference field="24" count="1">
            <x v="1"/>
          </reference>
        </references>
      </pivotArea>
    </format>
    <format dxfId="296">
      <pivotArea dataOnly="0" labelOnly="1" fieldPosition="0">
        <references count="2">
          <reference field="8" count="1" selected="0">
            <x v="7"/>
          </reference>
          <reference field="24" count="1">
            <x v="1"/>
          </reference>
        </references>
      </pivotArea>
    </format>
    <format dxfId="295">
      <pivotArea dataOnly="0" labelOnly="1" fieldPosition="0">
        <references count="2">
          <reference field="8" count="1" selected="0">
            <x v="8"/>
          </reference>
          <reference field="24" count="1">
            <x v="1"/>
          </reference>
        </references>
      </pivotArea>
    </format>
  </format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12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00000000-0007-0000-0700-000000000000}" name="PivotTable4" cacheId="9" applyNumberFormats="0" applyBorderFormats="0" applyFontFormats="0" applyPatternFormats="0" applyAlignmentFormats="0" applyWidthHeightFormats="1" dataCaption="Values" updatedVersion="6" minRefreshableVersion="3" itemPrintTitles="1" createdVersion="5" indent="0" outline="1" outlineData="1" multipleFieldFilters="0" rowHeaderCaption="Initiative" colHeaderCaption="">
  <location ref="B65:AC88" firstHeaderRow="1" firstDataRow="3" firstDataCol="1"/>
  <pivotFields count="26">
    <pivotField axis="axisRow" showAll="0" defaultSubtotal="0">
      <items count="5">
        <item h="1" x="1"/>
        <item h="1" x="0"/>
        <item h="1" x="4"/>
        <item h="1" x="2"/>
        <item x="3"/>
      </items>
    </pivotField>
    <pivotField axis="axisRow" multipleItemSelectionAllowed="1" showAll="0">
      <items count="14">
        <item x="2"/>
        <item x="1"/>
        <item x="5"/>
        <item x="6"/>
        <item x="0"/>
        <item x="4"/>
        <item x="12"/>
        <item x="10"/>
        <item x="3"/>
        <item x="7"/>
        <item x="9"/>
        <item x="8"/>
        <item x="11"/>
        <item t="default"/>
      </items>
    </pivotField>
    <pivotField axis="axisRow" showAll="0">
      <items count="23">
        <item x="4"/>
        <item m="1" x="19"/>
        <item x="2"/>
        <item x="1"/>
        <item x="6"/>
        <item x="18"/>
        <item x="7"/>
        <item x="0"/>
        <item x="9"/>
        <item x="3"/>
        <item x="14"/>
        <item x="8"/>
        <item x="15"/>
        <item x="10"/>
        <item x="5"/>
        <item x="12"/>
        <item x="11"/>
        <item m="1" x="20"/>
        <item x="13"/>
        <item m="1" x="21"/>
        <item x="16"/>
        <item x="17"/>
        <item t="default"/>
      </items>
    </pivotField>
    <pivotField axis="axisRow" showAll="0">
      <items count="92">
        <item m="1" x="37"/>
        <item m="1" x="65"/>
        <item x="24"/>
        <item m="1" x="69"/>
        <item m="1" x="79"/>
        <item m="1" x="60"/>
        <item m="1" x="78"/>
        <item m="1" x="81"/>
        <item x="19"/>
        <item m="1" x="67"/>
        <item m="1" x="85"/>
        <item m="1" x="61"/>
        <item m="1" x="41"/>
        <item m="1" x="76"/>
        <item x="16"/>
        <item x="33"/>
        <item m="1" x="50"/>
        <item m="1" x="62"/>
        <item x="4"/>
        <item m="1" x="36"/>
        <item x="7"/>
        <item m="1" x="53"/>
        <item x="15"/>
        <item m="1" x="68"/>
        <item m="1" x="59"/>
        <item m="1" x="64"/>
        <item m="1" x="57"/>
        <item x="5"/>
        <item x="28"/>
        <item m="1" x="74"/>
        <item m="1" x="35"/>
        <item m="1" x="72"/>
        <item x="29"/>
        <item m="1" x="73"/>
        <item x="9"/>
        <item m="1" x="83"/>
        <item m="1" x="84"/>
        <item m="1" x="46"/>
        <item m="1" x="89"/>
        <item x="14"/>
        <item m="1" x="51"/>
        <item m="1" x="43"/>
        <item m="1" x="66"/>
        <item m="1" x="49"/>
        <item m="1" x="70"/>
        <item x="21"/>
        <item m="1" x="44"/>
        <item m="1" x="58"/>
        <item m="1" x="48"/>
        <item m="1" x="54"/>
        <item x="30"/>
        <item x="2"/>
        <item x="1"/>
        <item m="1" x="86"/>
        <item m="1" x="77"/>
        <item x="11"/>
        <item x="12"/>
        <item m="1" x="87"/>
        <item x="20"/>
        <item x="6"/>
        <item m="1" x="38"/>
        <item m="1" x="55"/>
        <item m="1" x="40"/>
        <item x="8"/>
        <item m="1" x="71"/>
        <item x="22"/>
        <item x="25"/>
        <item m="1" x="88"/>
        <item x="17"/>
        <item m="1" x="75"/>
        <item m="1" x="90"/>
        <item m="1" x="47"/>
        <item m="1" x="82"/>
        <item x="10"/>
        <item m="1" x="56"/>
        <item x="23"/>
        <item m="1" x="80"/>
        <item m="1" x="45"/>
        <item m="1" x="52"/>
        <item m="1" x="63"/>
        <item m="1" x="39"/>
        <item x="3"/>
        <item m="1" x="42"/>
        <item m="1" x="34"/>
        <item x="13"/>
        <item x="27"/>
        <item x="0"/>
        <item x="32"/>
        <item x="31"/>
        <item x="26"/>
        <item x="18"/>
        <item t="default"/>
      </items>
    </pivotField>
    <pivotField showAll="0"/>
    <pivotField showAll="0"/>
    <pivotField showAll="0"/>
    <pivotField showAll="0"/>
    <pivotField axis="axisCol" multipleItemSelectionAllowed="1" showAll="0">
      <items count="18">
        <item x="0"/>
        <item x="1"/>
        <item x="2"/>
        <item x="3"/>
        <item x="4"/>
        <item x="5"/>
        <item x="6"/>
        <item x="7"/>
        <item h="1" x="12"/>
        <item h="1" x="13"/>
        <item m="1" x="15"/>
        <item x="9"/>
        <item x="8"/>
        <item x="10"/>
        <item h="1" x="11"/>
        <item h="1" m="1" x="16"/>
        <item h="1" m="1" x="14"/>
        <item t="default"/>
      </items>
    </pivotField>
    <pivotField showAll="0" defaultSubtotal="0"/>
    <pivotField showAll="0" defaultSubtotal="0"/>
    <pivotField showAll="0" defaultSubtotal="0"/>
    <pivotField showAll="0"/>
    <pivotField showAll="0"/>
    <pivotField showAll="0"/>
    <pivotField showAll="0"/>
    <pivotField showAll="0"/>
    <pivotField showAll="0"/>
    <pivotField showAll="0" defaultSubtotal="0"/>
    <pivotField showAll="0" defaultSubtotal="0"/>
    <pivotField showAll="0"/>
    <pivotField showAll="0"/>
    <pivotField dataField="1" showAll="0"/>
    <pivotField showAll="0"/>
    <pivotField axis="axisCol" showAll="0" defaultSubtotal="0">
      <items count="6">
        <item m="1" x="5"/>
        <item x="0"/>
        <item m="1" x="4"/>
        <item x="2"/>
        <item x="1"/>
        <item x="3"/>
      </items>
    </pivotField>
    <pivotField showAll="0"/>
  </pivotFields>
  <rowFields count="4">
    <field x="0"/>
    <field x="1"/>
    <field x="2"/>
    <field x="3"/>
  </rowFields>
  <rowItems count="21">
    <i>
      <x v="4"/>
    </i>
    <i r="1">
      <x v="3"/>
    </i>
    <i r="2">
      <x v="8"/>
    </i>
    <i r="3">
      <x v="14"/>
    </i>
    <i r="3">
      <x v="39"/>
    </i>
    <i r="3">
      <x v="45"/>
    </i>
    <i r="2">
      <x v="13"/>
    </i>
    <i r="3">
      <x v="90"/>
    </i>
    <i r="2">
      <x v="18"/>
    </i>
    <i r="3">
      <x v="66"/>
    </i>
    <i r="1">
      <x v="7"/>
    </i>
    <i r="2">
      <x v="10"/>
    </i>
    <i r="3">
      <x v="85"/>
    </i>
    <i r="3">
      <x v="89"/>
    </i>
    <i r="2">
      <x v="20"/>
    </i>
    <i r="3">
      <x v="50"/>
    </i>
    <i r="1">
      <x v="11"/>
    </i>
    <i r="2">
      <x v="16"/>
    </i>
    <i r="3">
      <x v="65"/>
    </i>
    <i r="3">
      <x v="88"/>
    </i>
    <i t="grand">
      <x/>
    </i>
  </rowItems>
  <colFields count="2">
    <field x="8"/>
    <field x="24"/>
  </colFields>
  <colItems count="27">
    <i>
      <x/>
      <x v="1"/>
    </i>
    <i r="1">
      <x v="4"/>
    </i>
    <i t="default">
      <x/>
    </i>
    <i>
      <x v="1"/>
      <x v="4"/>
    </i>
    <i t="default">
      <x v="1"/>
    </i>
    <i>
      <x v="3"/>
      <x v="1"/>
    </i>
    <i t="default">
      <x v="3"/>
    </i>
    <i>
      <x v="4"/>
      <x v="1"/>
    </i>
    <i r="1">
      <x v="4"/>
    </i>
    <i t="default">
      <x v="4"/>
    </i>
    <i>
      <x v="5"/>
      <x v="1"/>
    </i>
    <i t="default">
      <x v="5"/>
    </i>
    <i>
      <x v="6"/>
      <x v="1"/>
    </i>
    <i r="1">
      <x v="4"/>
    </i>
    <i t="default">
      <x v="6"/>
    </i>
    <i>
      <x v="7"/>
      <x v="4"/>
    </i>
    <i t="default">
      <x v="7"/>
    </i>
    <i>
      <x v="11"/>
      <x v="1"/>
    </i>
    <i r="1">
      <x v="4"/>
    </i>
    <i t="default">
      <x v="11"/>
    </i>
    <i>
      <x v="12"/>
      <x v="1"/>
    </i>
    <i r="1">
      <x v="4"/>
    </i>
    <i t="default">
      <x v="12"/>
    </i>
    <i>
      <x v="13"/>
      <x v="1"/>
    </i>
    <i r="1">
      <x v="4"/>
    </i>
    <i t="default">
      <x v="13"/>
    </i>
    <i t="grand">
      <x/>
    </i>
  </colItems>
  <dataFields count="1">
    <dataField name="# of People Undupli. (Unique)" fld="22" baseField="1" baseItem="2"/>
  </dataFields>
  <formats count="13">
    <format dxfId="322">
      <pivotArea dataOnly="0" labelOnly="1" grandCol="1" outline="0" fieldPosition="0"/>
    </format>
    <format dxfId="321">
      <pivotArea outline="0" collapsedLevelsAreSubtotals="1" fieldPosition="0"/>
    </format>
    <format dxfId="320">
      <pivotArea dataOnly="0" labelOnly="1" outline="0" fieldPosition="0">
        <references count="1">
          <reference field="4294967294" count="1">
            <x v="0"/>
          </reference>
        </references>
      </pivotArea>
    </format>
    <format dxfId="319">
      <pivotArea dataOnly="0" labelOnly="1" outline="0" fieldPosition="0">
        <references count="1">
          <reference field="4294967294" count="1">
            <x v="0"/>
          </reference>
        </references>
      </pivotArea>
    </format>
    <format dxfId="318">
      <pivotArea field="8" dataOnly="0" labelOnly="1" grandRow="1" outline="0" axis="axisCol" fieldPosition="0">
        <references count="1">
          <reference field="4294967294" count="1" selected="0">
            <x v="0"/>
          </reference>
        </references>
      </pivotArea>
    </format>
    <format dxfId="317">
      <pivotArea type="all" dataOnly="0" outline="0" fieldPosition="0"/>
    </format>
    <format dxfId="316">
      <pivotArea field="8" dataOnly="0" labelOnly="1" grandRow="1" outline="0" axis="axisCol" fieldPosition="0">
        <references count="1">
          <reference field="4294967294" count="1" selected="0">
            <x v="0"/>
          </reference>
        </references>
      </pivotArea>
    </format>
    <format dxfId="315">
      <pivotArea outline="0" collapsedLevelsAreSubtotals="1" fieldPosition="0"/>
    </format>
    <format dxfId="314">
      <pivotArea dataOnly="0" labelOnly="1" fieldPosition="0">
        <references count="1">
          <reference field="0" count="0"/>
        </references>
      </pivotArea>
    </format>
    <format dxfId="313">
      <pivotArea dataOnly="0" labelOnly="1" grandRow="1" outline="0" fieldPosition="0"/>
    </format>
    <format dxfId="312">
      <pivotArea dataOnly="0" labelOnly="1" outline="0" fieldPosition="0">
        <references count="1">
          <reference field="4294967294" count="1">
            <x v="0"/>
          </reference>
        </references>
      </pivotArea>
    </format>
    <format dxfId="311">
      <pivotArea field="24" dataOnly="0" labelOnly="1" grandCol="1" outline="0" axis="axisCol" fieldPosition="1">
        <references count="1">
          <reference field="4294967294" count="1" selected="0">
            <x v="0"/>
          </reference>
        </references>
      </pivotArea>
    </format>
    <format dxfId="310">
      <pivotArea dataOnly="0" labelOnly="1" fieldPosition="0">
        <references count="2">
          <reference field="4294967294" count="1" selected="0">
            <x v="0"/>
          </reference>
          <reference field="24" count="1">
            <x v="1"/>
          </reference>
        </references>
      </pivotArea>
    </format>
  </formats>
  <pivotTableStyleInfo name="PivotStyleLight18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13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00000000-0007-0000-0800-000002000000}" name="PivotTable9" cacheId="9" applyNumberFormats="0" applyBorderFormats="0" applyFontFormats="0" applyPatternFormats="0" applyAlignmentFormats="0" applyWidthHeightFormats="1" dataCaption="Values" updatedVersion="6" minRefreshableVersion="3" itemPrintTitles="1" createdVersion="5" indent="0" outline="1" outlineData="1" multipleFieldFilters="0" rowHeaderCaption="Initiative" colHeaderCaption="">
  <location ref="A23:Y34" firstHeaderRow="1" firstDataRow="3" firstDataCol="1"/>
  <pivotFields count="26">
    <pivotField axis="axisRow" showAll="0" defaultSubtotal="0">
      <items count="5">
        <item h="1" x="1"/>
        <item h="1" x="0"/>
        <item h="1" x="4"/>
        <item x="2"/>
        <item h="1" x="3"/>
      </items>
    </pivotField>
    <pivotField axis="axisRow" multipleItemSelectionAllowed="1" showAll="0">
      <items count="14">
        <item x="2"/>
        <item x="1"/>
        <item x="5"/>
        <item x="6"/>
        <item x="0"/>
        <item x="4"/>
        <item x="12"/>
        <item x="10"/>
        <item x="3"/>
        <item x="7"/>
        <item x="9"/>
        <item x="8"/>
        <item x="11"/>
        <item t="default"/>
      </items>
    </pivotField>
    <pivotField axis="axisRow" showAll="0">
      <items count="23">
        <item x="4"/>
        <item m="1" x="19"/>
        <item x="2"/>
        <item x="1"/>
        <item x="6"/>
        <item x="18"/>
        <item x="7"/>
        <item x="0"/>
        <item x="9"/>
        <item x="3"/>
        <item x="14"/>
        <item x="8"/>
        <item x="15"/>
        <item x="10"/>
        <item x="5"/>
        <item x="12"/>
        <item x="11"/>
        <item m="1" x="20"/>
        <item x="13"/>
        <item m="1" x="21"/>
        <item x="16"/>
        <item x="17"/>
        <item t="default"/>
      </items>
    </pivotField>
    <pivotField showAll="0"/>
    <pivotField showAll="0"/>
    <pivotField showAll="0"/>
    <pivotField showAll="0"/>
    <pivotField showAll="0"/>
    <pivotField axis="axisCol" multipleItemSelectionAllowed="1" showAll="0">
      <items count="18">
        <item x="0"/>
        <item x="1"/>
        <item x="2"/>
        <item x="3"/>
        <item x="4"/>
        <item x="5"/>
        <item x="6"/>
        <item x="7"/>
        <item x="12"/>
        <item x="13"/>
        <item m="1" x="15"/>
        <item x="9"/>
        <item x="8"/>
        <item x="10"/>
        <item x="11"/>
        <item m="1" x="16"/>
        <item m="1" x="14"/>
        <item t="default"/>
      </items>
    </pivotField>
    <pivotField showAll="0" defaultSubtotal="0"/>
    <pivotField showAll="0" defaultSubtotal="0"/>
    <pivotField showAll="0" defaultSubtotal="0"/>
    <pivotField showAll="0"/>
    <pivotField showAll="0"/>
    <pivotField showAll="0"/>
    <pivotField showAll="0"/>
    <pivotField showAll="0"/>
    <pivotField showAll="0"/>
    <pivotField showAll="0" defaultSubtotal="0"/>
    <pivotField showAll="0" defaultSubtotal="0"/>
    <pivotField showAll="0"/>
    <pivotField showAll="0"/>
    <pivotField showAll="0"/>
    <pivotField dataField="1" showAll="0"/>
    <pivotField axis="axisCol" showAll="0" defaultSubtotal="0">
      <items count="6">
        <item m="1" x="5"/>
        <item x="0"/>
        <item m="1" x="4"/>
        <item x="2"/>
        <item x="1"/>
        <item x="3"/>
      </items>
    </pivotField>
    <pivotField showAll="0"/>
  </pivotFields>
  <rowFields count="3">
    <field x="0"/>
    <field x="1"/>
    <field x="2"/>
  </rowFields>
  <rowItems count="9">
    <i>
      <x v="3"/>
    </i>
    <i r="1">
      <x v="8"/>
    </i>
    <i r="2">
      <x v="12"/>
    </i>
    <i r="2">
      <x v="14"/>
    </i>
    <i r="1">
      <x v="10"/>
    </i>
    <i r="2">
      <x v="15"/>
    </i>
    <i r="1">
      <x v="12"/>
    </i>
    <i r="2">
      <x v="21"/>
    </i>
    <i t="grand">
      <x/>
    </i>
  </rowItems>
  <colFields count="2">
    <field x="8"/>
    <field x="24"/>
  </colFields>
  <colItems count="24">
    <i>
      <x/>
      <x v="1"/>
    </i>
    <i r="1">
      <x v="3"/>
    </i>
    <i t="default">
      <x/>
    </i>
    <i>
      <x v="1"/>
      <x v="1"/>
    </i>
    <i t="default">
      <x v="1"/>
    </i>
    <i>
      <x v="2"/>
      <x v="1"/>
    </i>
    <i t="default">
      <x v="2"/>
    </i>
    <i>
      <x v="4"/>
      <x v="1"/>
    </i>
    <i t="default">
      <x v="4"/>
    </i>
    <i>
      <x v="6"/>
      <x v="1"/>
    </i>
    <i t="default">
      <x v="6"/>
    </i>
    <i>
      <x v="7"/>
      <x v="1"/>
    </i>
    <i t="default">
      <x v="7"/>
    </i>
    <i>
      <x v="11"/>
      <x v="1"/>
    </i>
    <i t="default">
      <x v="11"/>
    </i>
    <i>
      <x v="12"/>
      <x v="1"/>
    </i>
    <i t="default">
      <x v="12"/>
    </i>
    <i>
      <x v="13"/>
      <x v="1"/>
    </i>
    <i r="1">
      <x v="5"/>
    </i>
    <i t="default">
      <x v="13"/>
    </i>
    <i>
      <x v="14"/>
      <x v="1"/>
    </i>
    <i r="1">
      <x v="4"/>
    </i>
    <i t="default">
      <x v="14"/>
    </i>
    <i t="grand">
      <x/>
    </i>
  </colItems>
  <dataFields count="1">
    <dataField name="# of People Dupli. (Encount.)" fld="23" baseField="1" baseItem="2"/>
  </dataFields>
  <formats count="13">
    <format dxfId="253">
      <pivotArea dataOnly="0" labelOnly="1" grandCol="1" outline="0" fieldPosition="0"/>
    </format>
    <format dxfId="252">
      <pivotArea outline="0" collapsedLevelsAreSubtotals="1" fieldPosition="0"/>
    </format>
    <format dxfId="251">
      <pivotArea dataOnly="0" labelOnly="1" outline="0" fieldPosition="0">
        <references count="1">
          <reference field="4294967294" count="1">
            <x v="0"/>
          </reference>
        </references>
      </pivotArea>
    </format>
    <format dxfId="250">
      <pivotArea dataOnly="0" labelOnly="1" outline="0" fieldPosition="0">
        <references count="1">
          <reference field="4294967294" count="1">
            <x v="0"/>
          </reference>
        </references>
      </pivotArea>
    </format>
    <format dxfId="249">
      <pivotArea field="8" dataOnly="0" labelOnly="1" grandRow="1" outline="0" axis="axisCol" fieldPosition="0">
        <references count="1">
          <reference field="4294967294" count="1" selected="0">
            <x v="0"/>
          </reference>
        </references>
      </pivotArea>
    </format>
    <format dxfId="248">
      <pivotArea type="all" dataOnly="0" outline="0" fieldPosition="0"/>
    </format>
    <format dxfId="247">
      <pivotArea field="8" dataOnly="0" labelOnly="1" grandRow="1" outline="0" axis="axisCol" fieldPosition="0">
        <references count="1">
          <reference field="4294967294" count="1" selected="0">
            <x v="0"/>
          </reference>
        </references>
      </pivotArea>
    </format>
    <format dxfId="246">
      <pivotArea outline="0" collapsedLevelsAreSubtotals="1" fieldPosition="0"/>
    </format>
    <format dxfId="245">
      <pivotArea dataOnly="0" labelOnly="1" fieldPosition="0">
        <references count="1">
          <reference field="0" count="0"/>
        </references>
      </pivotArea>
    </format>
    <format dxfId="244">
      <pivotArea dataOnly="0" labelOnly="1" grandRow="1" outline="0" fieldPosition="0"/>
    </format>
    <format dxfId="243">
      <pivotArea dataOnly="0" labelOnly="1" outline="0" fieldPosition="0">
        <references count="1">
          <reference field="4294967294" count="1">
            <x v="0"/>
          </reference>
        </references>
      </pivotArea>
    </format>
    <format dxfId="242">
      <pivotArea field="24" dataOnly="0" labelOnly="1" grandCol="1" outline="0" axis="axisCol" fieldPosition="1">
        <references count="1">
          <reference field="4294967294" count="1" selected="0">
            <x v="0"/>
          </reference>
        </references>
      </pivotArea>
    </format>
    <format dxfId="241">
      <pivotArea dataOnly="0" labelOnly="1" fieldPosition="0">
        <references count="2">
          <reference field="4294967294" count="1" selected="0">
            <x v="0"/>
          </reference>
          <reference field="24" count="1">
            <x v="1"/>
          </reference>
        </references>
      </pivotArea>
    </format>
  </formats>
  <pivotTableStyleInfo name="PivotStyleLight18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14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00000000-0007-0000-0800-000001000000}" name="PivotTable8" cacheId="18" applyNumberFormats="0" applyBorderFormats="0" applyFontFormats="0" applyPatternFormats="0" applyAlignmentFormats="0" applyWidthHeightFormats="1" dataCaption="Values" updatedVersion="6" minRefreshableVersion="3" itemPrintTitles="1" createdVersion="5" indent="0" outline="1" outlineData="1" multipleFieldFilters="0" colHeaderCaption="Month Filter">
  <location ref="A3:O14" firstHeaderRow="1" firstDataRow="3" firstDataCol="1"/>
  <pivotFields count="26">
    <pivotField axis="axisRow" showAll="0" defaultSubtotal="0">
      <items count="5">
        <item h="1" x="1"/>
        <item h="1" x="3"/>
        <item h="1" x="0"/>
        <item h="1" x="4"/>
        <item x="2"/>
      </items>
    </pivotField>
    <pivotField axis="axisRow" showAll="0" defaultSubtotal="0">
      <items count="13">
        <item x="2"/>
        <item x="1"/>
        <item x="5"/>
        <item x="6"/>
        <item x="0"/>
        <item x="4"/>
        <item x="12"/>
        <item x="10"/>
        <item x="3"/>
        <item x="7"/>
        <item x="9"/>
        <item x="8"/>
        <item x="11"/>
      </items>
    </pivotField>
    <pivotField axis="axisRow" showAll="0" defaultSubtotal="0">
      <items count="21">
        <item x="4"/>
        <item x="7"/>
        <item x="0"/>
        <item x="9"/>
        <item x="2"/>
        <item x="1"/>
        <item x="6"/>
        <item x="18"/>
        <item x="3"/>
        <item x="14"/>
        <item x="8"/>
        <item x="15"/>
        <item x="10"/>
        <item x="5"/>
        <item x="12"/>
        <item x="11"/>
        <item m="1" x="19"/>
        <item x="13"/>
        <item m="1" x="20"/>
        <item x="16"/>
        <item x="17"/>
      </items>
    </pivotField>
    <pivotField showAll="0" defaultSubtotal="0"/>
    <pivotField showAll="0" defaultSubtotal="0"/>
    <pivotField showAll="0" defaultSubtotal="0"/>
    <pivotField dataField="1" showAll="0" defaultSubtotal="0"/>
    <pivotField showAll="0" defaultSubtotal="0"/>
    <pivotField axis="axisCol" showAll="0" defaultSubtotal="0">
      <items count="17">
        <item x="0"/>
        <item x="1"/>
        <item x="2"/>
        <item x="3"/>
        <item x="4"/>
        <item x="5"/>
        <item x="12"/>
        <item x="6"/>
        <item x="7"/>
        <item x="13"/>
        <item m="1" x="15"/>
        <item x="9"/>
        <item x="8"/>
        <item x="10"/>
        <item x="11"/>
        <item m="1" x="16"/>
        <item m="1" x="14"/>
      </items>
    </pivotField>
    <pivotField showAll="0" defaultSubtotal="0"/>
    <pivotField showAll="0" defaultSubtotal="0"/>
    <pivotField showAll="0" defaultSubtotal="0"/>
    <pivotField showAll="0" defaultSubtotal="0"/>
    <pivotField showAll="0" defaultSubtotal="0"/>
    <pivotField showAll="0" defaultSubtotal="0"/>
    <pivotField showAll="0" defaultSubtotal="0"/>
    <pivotField showAll="0" defaultSubtotal="0"/>
    <pivotField showAll="0" defaultSubtotal="0"/>
    <pivotField showAll="0" defaultSubtotal="0"/>
    <pivotField showAll="0" defaultSubtotal="0"/>
    <pivotField showAll="0" defaultSubtotal="0"/>
    <pivotField showAll="0" defaultSubtotal="0"/>
    <pivotField showAll="0" defaultSubtotal="0"/>
    <pivotField showAll="0" defaultSubtotal="0"/>
    <pivotField axis="axisCol" showAll="0" defaultSubtotal="0">
      <items count="5">
        <item m="1" x="4"/>
        <item x="0"/>
        <item x="2"/>
        <item x="1"/>
        <item x="3"/>
      </items>
    </pivotField>
    <pivotField showAll="0" defaultSubtotal="0"/>
  </pivotFields>
  <rowFields count="3">
    <field x="0"/>
    <field x="1"/>
    <field x="2"/>
  </rowFields>
  <rowItems count="9">
    <i>
      <x v="4"/>
    </i>
    <i r="1">
      <x v="8"/>
    </i>
    <i r="2">
      <x v="11"/>
    </i>
    <i r="2">
      <x v="13"/>
    </i>
    <i r="1">
      <x v="10"/>
    </i>
    <i r="2">
      <x v="14"/>
    </i>
    <i r="1">
      <x v="12"/>
    </i>
    <i r="2">
      <x v="20"/>
    </i>
    <i t="grand">
      <x/>
    </i>
  </rowItems>
  <colFields count="2">
    <field x="8"/>
    <field x="24"/>
  </colFields>
  <colItems count="14">
    <i>
      <x/>
      <x v="1"/>
    </i>
    <i r="1">
      <x v="2"/>
    </i>
    <i>
      <x v="1"/>
      <x v="1"/>
    </i>
    <i>
      <x v="2"/>
      <x v="1"/>
    </i>
    <i>
      <x v="4"/>
      <x v="1"/>
    </i>
    <i>
      <x v="7"/>
      <x v="1"/>
    </i>
    <i>
      <x v="8"/>
      <x v="1"/>
    </i>
    <i>
      <x v="11"/>
      <x v="1"/>
    </i>
    <i>
      <x v="12"/>
      <x v="1"/>
    </i>
    <i>
      <x v="13"/>
      <x v="1"/>
    </i>
    <i r="1">
      <x v="4"/>
    </i>
    <i>
      <x v="14"/>
      <x v="1"/>
    </i>
    <i r="1">
      <x v="3"/>
    </i>
    <i t="grand">
      <x/>
    </i>
  </colItems>
  <dataFields count="1">
    <dataField name="Number of Events Per Month Per Initiative" fld="6" subtotal="count" baseField="0" baseItem="0"/>
  </dataFields>
  <formats count="15">
    <format dxfId="268">
      <pivotArea outline="0" collapsedLevelsAreSubtotals="1" fieldPosition="0"/>
    </format>
    <format dxfId="267">
      <pivotArea dataOnly="0" labelOnly="1" fieldPosition="0">
        <references count="1">
          <reference field="0" count="0"/>
        </references>
      </pivotArea>
    </format>
    <format dxfId="266">
      <pivotArea dataOnly="0" labelOnly="1" grandRow="1" outline="0" fieldPosition="0"/>
    </format>
    <format dxfId="265">
      <pivotArea dataOnly="0" labelOnly="1" fieldPosition="0">
        <references count="2">
          <reference field="0" count="0" selected="0"/>
          <reference field="1" count="2">
            <x v="4"/>
            <x v="5"/>
          </reference>
        </references>
      </pivotArea>
    </format>
    <format dxfId="264">
      <pivotArea dataOnly="0" labelOnly="1" fieldPosition="0">
        <references count="3">
          <reference field="0" count="0" selected="0"/>
          <reference field="1" count="1" selected="0">
            <x v="4"/>
          </reference>
          <reference field="2" count="4">
            <x v="2"/>
            <x v="5"/>
            <x v="6"/>
            <x v="8"/>
          </reference>
        </references>
      </pivotArea>
    </format>
    <format dxfId="263">
      <pivotArea dataOnly="0" labelOnly="1" fieldPosition="0">
        <references count="1">
          <reference field="8" count="8">
            <x v="0"/>
            <x v="1"/>
            <x v="2"/>
            <x v="3"/>
            <x v="4"/>
            <x v="5"/>
            <x v="7"/>
            <x v="8"/>
          </reference>
        </references>
      </pivotArea>
    </format>
    <format dxfId="262">
      <pivotArea dataOnly="0" labelOnly="1" grandCol="1" outline="0" fieldPosition="0"/>
    </format>
    <format dxfId="261">
      <pivotArea dataOnly="0" labelOnly="1" fieldPosition="0">
        <references count="2">
          <reference field="8" count="1" selected="0">
            <x v="0"/>
          </reference>
          <reference field="24" count="1">
            <x v="1"/>
          </reference>
        </references>
      </pivotArea>
    </format>
    <format dxfId="260">
      <pivotArea dataOnly="0" labelOnly="1" fieldPosition="0">
        <references count="2">
          <reference field="8" count="1" selected="0">
            <x v="1"/>
          </reference>
          <reference field="24" count="1">
            <x v="1"/>
          </reference>
        </references>
      </pivotArea>
    </format>
    <format dxfId="259">
      <pivotArea dataOnly="0" labelOnly="1" fieldPosition="0">
        <references count="2">
          <reference field="8" count="1" selected="0">
            <x v="2"/>
          </reference>
          <reference field="24" count="1">
            <x v="1"/>
          </reference>
        </references>
      </pivotArea>
    </format>
    <format dxfId="258">
      <pivotArea dataOnly="0" labelOnly="1" fieldPosition="0">
        <references count="2">
          <reference field="8" count="1" selected="0">
            <x v="3"/>
          </reference>
          <reference field="24" count="1">
            <x v="1"/>
          </reference>
        </references>
      </pivotArea>
    </format>
    <format dxfId="257">
      <pivotArea dataOnly="0" labelOnly="1" fieldPosition="0">
        <references count="2">
          <reference field="8" count="1" selected="0">
            <x v="4"/>
          </reference>
          <reference field="24" count="1">
            <x v="1"/>
          </reference>
        </references>
      </pivotArea>
    </format>
    <format dxfId="256">
      <pivotArea dataOnly="0" labelOnly="1" fieldPosition="0">
        <references count="2">
          <reference field="8" count="1" selected="0">
            <x v="5"/>
          </reference>
          <reference field="24" count="1">
            <x v="1"/>
          </reference>
        </references>
      </pivotArea>
    </format>
    <format dxfId="255">
      <pivotArea dataOnly="0" labelOnly="1" fieldPosition="0">
        <references count="2">
          <reference field="8" count="1" selected="0">
            <x v="7"/>
          </reference>
          <reference field="24" count="1">
            <x v="1"/>
          </reference>
        </references>
      </pivotArea>
    </format>
    <format dxfId="254">
      <pivotArea dataOnly="0" labelOnly="1" fieldPosition="0">
        <references count="2">
          <reference field="8" count="1" selected="0">
            <x v="8"/>
          </reference>
          <reference field="24" count="1">
            <x v="1"/>
          </reference>
        </references>
      </pivotArea>
    </format>
  </format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15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00000000-0007-0000-0800-000000000000}" name="PivotTable7" cacheId="9" applyNumberFormats="0" applyBorderFormats="0" applyFontFormats="0" applyPatternFormats="0" applyAlignmentFormats="0" applyWidthHeightFormats="1" dataCaption="Values" updatedVersion="6" minRefreshableVersion="3" itemPrintTitles="1" createdVersion="5" indent="0" outline="1" outlineData="1" multipleFieldFilters="0" rowHeaderCaption="Initiative" colHeaderCaption="">
  <location ref="A44:Y55" firstHeaderRow="1" firstDataRow="3" firstDataCol="1"/>
  <pivotFields count="26">
    <pivotField axis="axisRow" showAll="0" defaultSubtotal="0">
      <items count="5">
        <item h="1" x="1"/>
        <item h="1" x="0"/>
        <item h="1" x="4"/>
        <item x="2"/>
        <item h="1" x="3"/>
      </items>
    </pivotField>
    <pivotField axis="axisRow" multipleItemSelectionAllowed="1" showAll="0">
      <items count="14">
        <item x="2"/>
        <item x="1"/>
        <item x="5"/>
        <item x="6"/>
        <item x="0"/>
        <item x="4"/>
        <item x="12"/>
        <item x="10"/>
        <item x="3"/>
        <item x="7"/>
        <item x="9"/>
        <item x="8"/>
        <item x="11"/>
        <item t="default"/>
      </items>
    </pivotField>
    <pivotField axis="axisRow" showAll="0">
      <items count="23">
        <item x="4"/>
        <item m="1" x="19"/>
        <item x="2"/>
        <item x="1"/>
        <item x="6"/>
        <item x="18"/>
        <item x="7"/>
        <item x="0"/>
        <item x="9"/>
        <item x="3"/>
        <item x="14"/>
        <item x="8"/>
        <item x="15"/>
        <item x="10"/>
        <item x="5"/>
        <item x="12"/>
        <item x="11"/>
        <item m="1" x="20"/>
        <item x="13"/>
        <item m="1" x="21"/>
        <item x="16"/>
        <item x="17"/>
        <item t="default"/>
      </items>
    </pivotField>
    <pivotField showAll="0"/>
    <pivotField showAll="0"/>
    <pivotField showAll="0"/>
    <pivotField showAll="0"/>
    <pivotField showAll="0"/>
    <pivotField axis="axisCol" multipleItemSelectionAllowed="1" showAll="0">
      <items count="18">
        <item x="0"/>
        <item x="1"/>
        <item x="2"/>
        <item x="3"/>
        <item x="4"/>
        <item x="5"/>
        <item x="6"/>
        <item x="7"/>
        <item x="12"/>
        <item x="13"/>
        <item m="1" x="15"/>
        <item x="9"/>
        <item x="8"/>
        <item x="10"/>
        <item x="11"/>
        <item m="1" x="16"/>
        <item m="1" x="14"/>
        <item t="default"/>
      </items>
    </pivotField>
    <pivotField showAll="0" defaultSubtotal="0"/>
    <pivotField showAll="0" defaultSubtotal="0"/>
    <pivotField showAll="0" defaultSubtotal="0"/>
    <pivotField showAll="0"/>
    <pivotField showAll="0"/>
    <pivotField showAll="0"/>
    <pivotField showAll="0"/>
    <pivotField showAll="0"/>
    <pivotField showAll="0"/>
    <pivotField showAll="0" defaultSubtotal="0"/>
    <pivotField showAll="0" defaultSubtotal="0"/>
    <pivotField showAll="0"/>
    <pivotField showAll="0"/>
    <pivotField dataField="1" showAll="0"/>
    <pivotField showAll="0"/>
    <pivotField axis="axisCol" showAll="0" defaultSubtotal="0">
      <items count="6">
        <item m="1" x="5"/>
        <item x="0"/>
        <item m="1" x="4"/>
        <item x="2"/>
        <item x="1"/>
        <item x="3"/>
      </items>
    </pivotField>
    <pivotField showAll="0"/>
  </pivotFields>
  <rowFields count="3">
    <field x="0"/>
    <field x="1"/>
    <field x="2"/>
  </rowFields>
  <rowItems count="9">
    <i>
      <x v="3"/>
    </i>
    <i r="1">
      <x v="8"/>
    </i>
    <i r="2">
      <x v="12"/>
    </i>
    <i r="2">
      <x v="14"/>
    </i>
    <i r="1">
      <x v="10"/>
    </i>
    <i r="2">
      <x v="15"/>
    </i>
    <i r="1">
      <x v="12"/>
    </i>
    <i r="2">
      <x v="21"/>
    </i>
    <i t="grand">
      <x/>
    </i>
  </rowItems>
  <colFields count="2">
    <field x="8"/>
    <field x="24"/>
  </colFields>
  <colItems count="24">
    <i>
      <x/>
      <x v="1"/>
    </i>
    <i r="1">
      <x v="3"/>
    </i>
    <i t="default">
      <x/>
    </i>
    <i>
      <x v="1"/>
      <x v="1"/>
    </i>
    <i t="default">
      <x v="1"/>
    </i>
    <i>
      <x v="2"/>
      <x v="1"/>
    </i>
    <i t="default">
      <x v="2"/>
    </i>
    <i>
      <x v="4"/>
      <x v="1"/>
    </i>
    <i t="default">
      <x v="4"/>
    </i>
    <i>
      <x v="6"/>
      <x v="1"/>
    </i>
    <i t="default">
      <x v="6"/>
    </i>
    <i>
      <x v="7"/>
      <x v="1"/>
    </i>
    <i t="default">
      <x v="7"/>
    </i>
    <i>
      <x v="11"/>
      <x v="1"/>
    </i>
    <i t="default">
      <x v="11"/>
    </i>
    <i>
      <x v="12"/>
      <x v="1"/>
    </i>
    <i t="default">
      <x v="12"/>
    </i>
    <i>
      <x v="13"/>
      <x v="1"/>
    </i>
    <i r="1">
      <x v="5"/>
    </i>
    <i t="default">
      <x v="13"/>
    </i>
    <i>
      <x v="14"/>
      <x v="1"/>
    </i>
    <i r="1">
      <x v="4"/>
    </i>
    <i t="default">
      <x v="14"/>
    </i>
    <i t="grand">
      <x/>
    </i>
  </colItems>
  <dataFields count="1">
    <dataField name="# of People Undupli. (Unique)" fld="22" baseField="1" baseItem="2"/>
  </dataFields>
  <formats count="13">
    <format dxfId="281">
      <pivotArea dataOnly="0" labelOnly="1" grandCol="1" outline="0" fieldPosition="0"/>
    </format>
    <format dxfId="280">
      <pivotArea outline="0" collapsedLevelsAreSubtotals="1" fieldPosition="0"/>
    </format>
    <format dxfId="279">
      <pivotArea dataOnly="0" labelOnly="1" outline="0" fieldPosition="0">
        <references count="1">
          <reference field="4294967294" count="1">
            <x v="0"/>
          </reference>
        </references>
      </pivotArea>
    </format>
    <format dxfId="278">
      <pivotArea dataOnly="0" labelOnly="1" outline="0" fieldPosition="0">
        <references count="1">
          <reference field="4294967294" count="1">
            <x v="0"/>
          </reference>
        </references>
      </pivotArea>
    </format>
    <format dxfId="277">
      <pivotArea field="8" dataOnly="0" labelOnly="1" grandRow="1" outline="0" axis="axisCol" fieldPosition="0">
        <references count="1">
          <reference field="4294967294" count="1" selected="0">
            <x v="0"/>
          </reference>
        </references>
      </pivotArea>
    </format>
    <format dxfId="276">
      <pivotArea type="all" dataOnly="0" outline="0" fieldPosition="0"/>
    </format>
    <format dxfId="275">
      <pivotArea field="8" dataOnly="0" labelOnly="1" grandRow="1" outline="0" axis="axisCol" fieldPosition="0">
        <references count="1">
          <reference field="4294967294" count="1" selected="0">
            <x v="0"/>
          </reference>
        </references>
      </pivotArea>
    </format>
    <format dxfId="274">
      <pivotArea outline="0" collapsedLevelsAreSubtotals="1" fieldPosition="0"/>
    </format>
    <format dxfId="273">
      <pivotArea dataOnly="0" labelOnly="1" fieldPosition="0">
        <references count="1">
          <reference field="0" count="0"/>
        </references>
      </pivotArea>
    </format>
    <format dxfId="272">
      <pivotArea dataOnly="0" labelOnly="1" grandRow="1" outline="0" fieldPosition="0"/>
    </format>
    <format dxfId="271">
      <pivotArea dataOnly="0" labelOnly="1" outline="0" fieldPosition="0">
        <references count="1">
          <reference field="4294967294" count="1">
            <x v="0"/>
          </reference>
        </references>
      </pivotArea>
    </format>
    <format dxfId="270">
      <pivotArea field="24" dataOnly="0" labelOnly="1" grandCol="1" outline="0" axis="axisCol" fieldPosition="1">
        <references count="1">
          <reference field="4294967294" count="1" selected="0">
            <x v="0"/>
          </reference>
        </references>
      </pivotArea>
    </format>
    <format dxfId="269">
      <pivotArea dataOnly="0" labelOnly="1" fieldPosition="0">
        <references count="2">
          <reference field="4294967294" count="1" selected="0">
            <x v="0"/>
          </reference>
          <reference field="24" count="1">
            <x v="1"/>
          </reference>
        </references>
      </pivotArea>
    </format>
  </formats>
  <pivotTableStyleInfo name="PivotStyleLight18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9" xr:uid="{00000000-000C-0000-FFFF-FFFF00000000}" name="Table9" displayName="Table9" ref="A3:Z1380" totalsRowShown="0" headerRowDxfId="507" headerRowBorderDxfId="506" headerRowCellStyle="Heading 3">
  <autoFilter ref="A3:Z1380" xr:uid="{00000000-0009-0000-0100-000009000000}"/>
  <sortState xmlns:xlrd2="http://schemas.microsoft.com/office/spreadsheetml/2017/richdata2" ref="A4:Z1380">
    <sortCondition ref="G3:G1380"/>
  </sortState>
  <tableColumns count="26">
    <tableColumn id="1" xr3:uid="{00000000-0010-0000-0000-000001000000}" name="Initiative" dataDxfId="505"/>
    <tableColumn id="2" xr3:uid="{00000000-0010-0000-0000-000002000000}" name="Strategy" dataDxfId="504"/>
    <tableColumn id="3" xr3:uid="{00000000-0010-0000-0000-000003000000}" name="Activity"/>
    <tableColumn id="19" xr3:uid="{00000000-0010-0000-0000-000013000000}" name="Name of Program"/>
    <tableColumn id="15" xr3:uid="{00000000-0010-0000-0000-00000F000000}" name="Title of Specific Program"/>
    <tableColumn id="4" xr3:uid="{00000000-0010-0000-0000-000004000000}" name="Host Gathering"/>
    <tableColumn id="5" xr3:uid="{00000000-0010-0000-0000-000005000000}" name="Date "/>
    <tableColumn id="6" xr3:uid="{00000000-0010-0000-0000-000006000000}" name="Day" dataDxfId="503">
      <calculatedColumnFormula>IF(G4="","",VLOOKUP(WEEKDAY(G4),Lookups!$A$1:$D$12,3,FALSE))</calculatedColumnFormula>
    </tableColumn>
    <tableColumn id="20" xr3:uid="{00000000-0010-0000-0000-000014000000}" name="Month" dataDxfId="502">
      <calculatedColumnFormula>IF(G4="","",VLOOKUP(MONTH(G4),Lookups!$A$1:$D$12,2,FALSE))</calculatedColumnFormula>
    </tableColumn>
    <tableColumn id="23" xr3:uid="{00000000-0010-0000-0000-000017000000}" name="Year" dataDxfId="501">
      <calculatedColumnFormula>YEAR(Table9[[#This Row],[Date ]])</calculatedColumnFormula>
    </tableColumn>
    <tableColumn id="7" xr3:uid="{00000000-0010-0000-0000-000007000000}" name="Start Time" dataDxfId="500"/>
    <tableColumn id="21" xr3:uid="{00000000-0010-0000-0000-000015000000}" name="End Time" dataDxfId="499"/>
    <tableColumn id="8" xr3:uid="{00000000-0010-0000-0000-000008000000}" name="Location"/>
    <tableColumn id="9" xr3:uid="{00000000-0010-0000-0000-000009000000}" name="Address "/>
    <tableColumn id="10" xr3:uid="{00000000-0010-0000-0000-00000A000000}" name="City"/>
    <tableColumn id="11" xr3:uid="{00000000-0010-0000-0000-00000B000000}" name="Team Lead"/>
    <tableColumn id="12" xr3:uid="{00000000-0010-0000-0000-00000C000000}" name="Instructor / Facilitator" dataDxfId="498"/>
    <tableColumn id="14" xr3:uid="{00000000-0010-0000-0000-00000E000000}" name="Facilitator Agency" dataDxfId="497"/>
    <tableColumn id="25" xr3:uid="{00000000-0010-0000-0000-000019000000}" name="Facilitator Contact " dataDxfId="496"/>
    <tableColumn id="22" xr3:uid="{00000000-0010-0000-0000-000016000000}" name="Host Agency" dataDxfId="495"/>
    <tableColumn id="13" xr3:uid="{00000000-0010-0000-0000-00000D000000}" name="Host Contact" dataDxfId="494"/>
    <tableColumn id="18" xr3:uid="{00000000-0010-0000-0000-000012000000}" name="Host Phone" dataDxfId="493"/>
    <tableColumn id="16" xr3:uid="{00000000-0010-0000-0000-000010000000}" name="# People Unduplicated (unique)" dataDxfId="492"/>
    <tableColumn id="17" xr3:uid="{00000000-0010-0000-0000-000011000000}" name="# People Duplicated (encounters)"/>
    <tableColumn id="26" xr3:uid="{00000000-0010-0000-0000-00001A000000}" name="Language "/>
    <tableColumn id="24" xr3:uid="{00000000-0010-0000-0000-000018000000}" name="Info/Notes "/>
  </tableColumns>
  <tableStyleInfo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1000000}" name="Initiatives1" displayName="Initiatives1" ref="A1:A6" totalsRowShown="0">
  <autoFilter ref="A1:A6" xr:uid="{00000000-0009-0000-0100-000001000000}"/>
  <tableColumns count="1">
    <tableColumn id="1" xr3:uid="{00000000-0010-0000-0100-000001000000}" name="Initiatives"/>
  </tableColumns>
  <tableStyleInfo name="TableStyleLight6"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00000000-000C-0000-FFFF-FFFF02000000}" name="MHStrategies" displayName="MHStrategies" ref="C1:C5" totalsRowShown="0">
  <autoFilter ref="C1:C5" xr:uid="{00000000-0009-0000-0100-000002000000}"/>
  <tableColumns count="1">
    <tableColumn id="1" xr3:uid="{00000000-0010-0000-0200-000001000000}" name="MHStrategies"/>
  </tableColumns>
  <tableStyleInfo name="TableStyleLight3" showFirstColumn="0" showLastColumn="0" showRowStripes="1" showColumnStripes="0"/>
</table>
</file>

<file path=xl/tables/table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00000000-000C-0000-FFFF-FFFF03000000}" name="AccessToCareStrategies" displayName="AccessToCareStrategies" ref="E1:E6" totalsRowShown="0">
  <autoFilter ref="E1:E6" xr:uid="{00000000-0009-0000-0100-000003000000}"/>
  <tableColumns count="1">
    <tableColumn id="1" xr3:uid="{00000000-0010-0000-0300-000001000000}" name="AccessToCareStrategies"/>
  </tableColumns>
  <tableStyleInfo name="TableStyleLight4" showFirstColumn="0" showLastColumn="0" showRowStripes="1" showColumnStripes="0"/>
</table>
</file>

<file path=xl/tables/table5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" xr:uid="{00000000-000C-0000-FFFF-FFFF04000000}" name="ImmigrationStrategies" displayName="ImmigrationStrategies" ref="G1:G5" totalsRowShown="0">
  <autoFilter ref="G1:G5" xr:uid="{00000000-0009-0000-0100-000004000000}"/>
  <tableColumns count="1">
    <tableColumn id="1" xr3:uid="{00000000-0010-0000-0400-000001000000}" name="ImmigrationStrategies"/>
  </tableColumns>
  <tableStyleInfo name="TableStyleLight5" showFirstColumn="0" showLastColumn="0" showRowStripes="1" showColumnStripes="0"/>
</table>
</file>

<file path=xl/tables/table6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5" xr:uid="{00000000-000C-0000-FFFF-FFFF05000000}" name="EconomicStabilityStrategies" displayName="EconomicStabilityStrategies" ref="I1:I5" totalsRowShown="0">
  <autoFilter ref="I1:I5" xr:uid="{00000000-0009-0000-0100-000005000000}"/>
  <tableColumns count="1">
    <tableColumn id="1" xr3:uid="{00000000-0010-0000-0500-000001000000}" name="EconomicStabilityStrategies"/>
  </tableColumns>
  <tableStyleInfo name="TableStyleLight7" showFirstColumn="0" showLastColumn="0" showRowStripes="1" showColumnStripes="0"/>
</table>
</file>

<file path=xl/tables/table7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9" xr:uid="{00000000-000C-0000-FFFF-FFFF06000000}" name="Table19" displayName="Table19" ref="E24:E26" totalsRowShown="0">
  <autoFilter ref="E24:E26" xr:uid="{00000000-0009-0000-0100-000013000000}"/>
  <tableColumns count="1">
    <tableColumn id="1" xr3:uid="{00000000-0010-0000-0600-000001000000}" name="AccessHealthPromotion"/>
  </tableColumns>
  <tableStyleInfo name="TableStyleLight7" showFirstColumn="0" showLastColumn="0" showRowStripes="1" showColumnStripes="0"/>
</table>
</file>

<file path=xl/tables/table8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0" xr:uid="{00000000-000C-0000-FFFF-FFFF07000000}" name="Table1331" displayName="Table1331" ref="G9:G10" totalsRowShown="0" dataDxfId="491">
  <autoFilter ref="G9:G10" xr:uid="{00000000-0009-0000-0100-00001E000000}"/>
  <tableColumns count="1">
    <tableColumn id="1" xr3:uid="{00000000-0010-0000-0700-000001000000}" name="PromoteInclusion" dataDxfId="490"/>
  </tableColumns>
  <tableStyleInfo name="TableStyleLight1" showFirstColumn="0" showLastColumn="0" showRowStripes="1" showColumnStripes="0"/>
</table>
</file>

<file path=xl/tables/table9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1" xr:uid="{00000000-000C-0000-FFFF-FFFF08000000}" name="Table1432" displayName="Table1432" ref="G13:G15" totalsRowShown="0">
  <autoFilter ref="G13:G15" xr:uid="{00000000-0009-0000-0100-00001F000000}"/>
  <tableColumns count="1">
    <tableColumn id="1" xr3:uid="{00000000-0010-0000-0800-000001000000}" name="EmpowerResidents"/>
  </tableColumns>
  <tableStyleInfo name="TableStyleLight2" showFirstColumn="0" showLastColumn="0" showRowStripes="1" showColumnStripes="0"/>
</table>
</file>

<file path=xl/tables/table10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2" xr:uid="{00000000-000C-0000-FFFF-FFFF09000000}" name="Table1533" displayName="Table1533" ref="G18:G21" totalsRowShown="0">
  <autoFilter ref="G18:G21" xr:uid="{00000000-0009-0000-0100-000020000000}"/>
  <tableColumns count="1">
    <tableColumn id="1" xr3:uid="{00000000-0010-0000-0900-000001000000}" name="IncreaseServices"/>
  </tableColumns>
  <tableStyleInfo name="TableStyleLight3" showFirstColumn="0" showLastColumn="0" showRowStripes="1" showColumnStripes="0"/>
</table>
</file>

<file path=xl/tables/table1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3" xr:uid="{00000000-000C-0000-FFFF-FFFF0A000000}" name="Table1634" displayName="Table1634" ref="E9:E10" totalsRowShown="0" headerRowDxfId="489" dataDxfId="488">
  <autoFilter ref="E9:E10" xr:uid="{00000000-0009-0000-0100-000021000000}"/>
  <tableColumns count="1">
    <tableColumn id="1" xr3:uid="{00000000-0010-0000-0A00-000001000000}" name="CreateHealthyCommunities" dataDxfId="487"/>
  </tableColumns>
  <tableStyleInfo name="TableStyleLight4" showFirstColumn="0" showLastColumn="0" showRowStripes="1" showColumnStripes="0"/>
</table>
</file>

<file path=xl/tables/table1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5" xr:uid="{00000000-000C-0000-FFFF-FFFF0B000000}" name="Table1736" displayName="Table1736" ref="E13:E17" totalsRowShown="0" headerRowDxfId="486">
  <autoFilter ref="E13:E17" xr:uid="{00000000-0009-0000-0100-000023000000}"/>
  <tableColumns count="1">
    <tableColumn id="1" xr3:uid="{00000000-0010-0000-0B00-000001000000}" name="EnrollmentAndRetention"/>
  </tableColumns>
  <tableStyleInfo name="TableStyleLight5" showFirstColumn="0" showLastColumn="0" showRowStripes="1" showColumnStripes="0"/>
</table>
</file>

<file path=xl/tables/table1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7" xr:uid="{00000000-000C-0000-FFFF-FFFF0C000000}" name="Table1838" displayName="Table1838" ref="E19:E22" totalsRowShown="0">
  <autoFilter ref="E19:E22" xr:uid="{00000000-0009-0000-0100-000025000000}"/>
  <tableColumns count="1">
    <tableColumn id="1" xr3:uid="{00000000-0010-0000-0C00-000001000000}" name="CaseManagement"/>
  </tableColumns>
  <tableStyleInfo name="TableStyleLight6" showFirstColumn="0" showLastColumn="0" showRowStripes="1" showColumnStripes="0"/>
</table>
</file>

<file path=xl/tables/table1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9" xr:uid="{00000000-000C-0000-FFFF-FFFF0D000000}" name="Table2040" displayName="Table2040" ref="E34:E36" totalsRowShown="0">
  <autoFilter ref="E34:E36" xr:uid="{00000000-0009-0000-0100-000027000000}"/>
  <tableColumns count="1">
    <tableColumn id="1" xr3:uid="{00000000-0010-0000-0D00-000001000000}" name="RaiseAwareness"/>
  </tableColumns>
  <tableStyleInfo name="TableStyleLight3" showFirstColumn="0" showLastColumn="0" showRowStripes="1" showColumnStripes="0"/>
</table>
</file>

<file path=xl/tables/table15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3" xr:uid="{00000000-000C-0000-FFFF-FFFF0E000000}" name="Table43" displayName="Table43" ref="I9:I12" totalsRowShown="0" headerRowDxfId="485">
  <autoFilter ref="I9:I12" xr:uid="{00000000-0009-0000-0100-00002B000000}"/>
  <tableColumns count="1">
    <tableColumn id="1" xr3:uid="{00000000-0010-0000-0E00-000001000000}" name="AdultFinancialEducation"/>
  </tableColumns>
  <tableStyleInfo name="TableStyleLight3" showFirstColumn="0" showLastColumn="0" showRowStripes="1" showColumnStripes="0"/>
</table>
</file>

<file path=xl/tables/table16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4" xr:uid="{00000000-000C-0000-FFFF-FFFF0F000000}" name="Table44" displayName="Table44" ref="I14:I17" totalsRowShown="0">
  <autoFilter ref="I14:I17" xr:uid="{00000000-0009-0000-0100-00002C000000}"/>
  <tableColumns count="1">
    <tableColumn id="1" xr3:uid="{00000000-0010-0000-0F00-000001000000}" name="AdultTrainingAndDevelopment"/>
  </tableColumns>
  <tableStyleInfo name="TableStyleLight4" showFirstColumn="0" showLastColumn="0" showRowStripes="1" showColumnStripes="0"/>
</table>
</file>

<file path=xl/tables/table17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6" xr:uid="{00000000-000C-0000-FFFF-FFFF10000000}" name="Table46" displayName="Table46" ref="I20:I23" totalsRowShown="0" headerRowDxfId="484">
  <autoFilter ref="I20:I23" xr:uid="{00000000-0009-0000-0100-00002E000000}"/>
  <tableColumns count="1">
    <tableColumn id="1" xr3:uid="{00000000-0010-0000-1000-000001000000}" name="ChildFinancialLiteracy"/>
  </tableColumns>
  <tableStyleInfo name="TableStyleLight1" showFirstColumn="0" showLastColumn="0" showRowStripes="1" showColumnStripes="0"/>
</table>
</file>

<file path=xl/tables/table18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7" xr:uid="{00000000-000C-0000-FFFF-FFFF11000000}" name="Table47" displayName="Table47" ref="I25:I28" totalsRowShown="0" headerRowDxfId="483" headerRowBorderDxfId="482">
  <autoFilter ref="I25:I28" xr:uid="{00000000-0009-0000-0100-00002F000000}"/>
  <tableColumns count="1">
    <tableColumn id="1" xr3:uid="{00000000-0010-0000-1100-000001000000}" name="ChildEarlyEducation"/>
  </tableColumns>
  <tableStyleInfo name="TableStyleLight5" showFirstColumn="0" showLastColumn="0" showRowStripes="1" showColumnStripes="0"/>
</table>
</file>

<file path=xl/tables/table19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8" xr:uid="{00000000-000C-0000-FFFF-FFFF12000000}" name="Table48" displayName="Table48" ref="C9:C13" totalsRowShown="0">
  <autoFilter ref="C9:C13" xr:uid="{00000000-0009-0000-0100-000030000000}"/>
  <tableColumns count="1">
    <tableColumn id="1" xr3:uid="{00000000-0010-0000-1200-000001000000}" name="Prevention"/>
  </tableColumns>
  <tableStyleInfo name="TableStyleLight2" showFirstColumn="0" showLastColumn="0" showRowStripes="1" showColumnStripes="0"/>
</table>
</file>

<file path=xl/tables/table20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9" xr:uid="{00000000-000C-0000-FFFF-FFFF13000000}" name="Table49" displayName="Table49" ref="C15:C18" totalsRowShown="0">
  <autoFilter ref="C15:C18" xr:uid="{00000000-0009-0000-0100-000031000000}"/>
  <tableColumns count="1">
    <tableColumn id="1" xr3:uid="{00000000-0010-0000-1300-000001000000}" name="Treatment"/>
  </tableColumns>
  <tableStyleInfo name="TableStyleLight7" showFirstColumn="0" showLastColumn="0" showRowStripes="1" showColumnStripes="0"/>
</table>
</file>

<file path=xl/tables/table2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50" xr:uid="{00000000-000C-0000-FFFF-FFFF14000000}" name="Table50" displayName="Table50" ref="C20:C22" totalsRowShown="0">
  <autoFilter ref="C20:C22" xr:uid="{00000000-0009-0000-0100-000032000000}"/>
  <tableColumns count="1">
    <tableColumn id="1" xr3:uid="{00000000-0010-0000-1400-000001000000}" name="IncreaseProviderKnowledge"/>
  </tableColumns>
  <tableStyleInfo name="TableStyleLight4" showFirstColumn="0" showLastColumn="0" showRowStripes="1" showColumnStripes="0"/>
</table>
</file>

<file path=xl/tables/table2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51" xr:uid="{00000000-000C-0000-FFFF-FFFF15000000}" name="Table51" displayName="Table51" ref="C26:C31" totalsRowShown="0">
  <autoFilter ref="C26:C31" xr:uid="{00000000-0009-0000-0100-000033000000}"/>
  <tableColumns count="1">
    <tableColumn id="1" xr3:uid="{00000000-0010-0000-1500-000001000000}" name="SubstanceUsePrevention"/>
  </tableColumns>
  <tableStyleInfo name="TableStyleLight1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8" Type="http://schemas.openxmlformats.org/officeDocument/2006/relationships/table" Target="../tables/table8.xml"/><Relationship Id="rId13" Type="http://schemas.openxmlformats.org/officeDocument/2006/relationships/table" Target="../tables/table13.xml"/><Relationship Id="rId18" Type="http://schemas.openxmlformats.org/officeDocument/2006/relationships/table" Target="../tables/table18.xml"/><Relationship Id="rId3" Type="http://schemas.openxmlformats.org/officeDocument/2006/relationships/table" Target="../tables/table3.xml"/><Relationship Id="rId21" Type="http://schemas.openxmlformats.org/officeDocument/2006/relationships/table" Target="../tables/table21.xml"/><Relationship Id="rId7" Type="http://schemas.openxmlformats.org/officeDocument/2006/relationships/table" Target="../tables/table7.xml"/><Relationship Id="rId12" Type="http://schemas.openxmlformats.org/officeDocument/2006/relationships/table" Target="../tables/table12.xml"/><Relationship Id="rId17" Type="http://schemas.openxmlformats.org/officeDocument/2006/relationships/table" Target="../tables/table17.xml"/><Relationship Id="rId2" Type="http://schemas.openxmlformats.org/officeDocument/2006/relationships/table" Target="../tables/table2.xml"/><Relationship Id="rId16" Type="http://schemas.openxmlformats.org/officeDocument/2006/relationships/table" Target="../tables/table16.xml"/><Relationship Id="rId20" Type="http://schemas.openxmlformats.org/officeDocument/2006/relationships/table" Target="../tables/table20.xml"/><Relationship Id="rId1" Type="http://schemas.openxmlformats.org/officeDocument/2006/relationships/printerSettings" Target="../printerSettings/printerSettings3.bin"/><Relationship Id="rId6" Type="http://schemas.openxmlformats.org/officeDocument/2006/relationships/table" Target="../tables/table6.xml"/><Relationship Id="rId11" Type="http://schemas.openxmlformats.org/officeDocument/2006/relationships/table" Target="../tables/table11.xml"/><Relationship Id="rId5" Type="http://schemas.openxmlformats.org/officeDocument/2006/relationships/table" Target="../tables/table5.xml"/><Relationship Id="rId15" Type="http://schemas.openxmlformats.org/officeDocument/2006/relationships/table" Target="../tables/table15.xml"/><Relationship Id="rId10" Type="http://schemas.openxmlformats.org/officeDocument/2006/relationships/table" Target="../tables/table10.xml"/><Relationship Id="rId19" Type="http://schemas.openxmlformats.org/officeDocument/2006/relationships/table" Target="../tables/table19.xml"/><Relationship Id="rId4" Type="http://schemas.openxmlformats.org/officeDocument/2006/relationships/table" Target="../tables/table4.xml"/><Relationship Id="rId9" Type="http://schemas.openxmlformats.org/officeDocument/2006/relationships/table" Target="../tables/table9.xml"/><Relationship Id="rId14" Type="http://schemas.openxmlformats.org/officeDocument/2006/relationships/table" Target="../tables/table14.xml"/><Relationship Id="rId22" Type="http://schemas.openxmlformats.org/officeDocument/2006/relationships/table" Target="../tables/table22.xml"/></Relationships>
</file>

<file path=xl/worksheets/_rels/sheet5.xml.rels><?xml version="1.0" encoding="UTF-8" standalone="yes"?>
<Relationships xmlns="http://schemas.openxmlformats.org/package/2006/relationships"><Relationship Id="rId3" Type="http://schemas.openxmlformats.org/officeDocument/2006/relationships/pivotTable" Target="../pivotTables/pivotTable3.xml"/><Relationship Id="rId2" Type="http://schemas.openxmlformats.org/officeDocument/2006/relationships/pivotTable" Target="../pivotTables/pivotTable2.xml"/><Relationship Id="rId1" Type="http://schemas.openxmlformats.org/officeDocument/2006/relationships/pivotTable" Target="../pivotTables/pivotTable1.xml"/></Relationships>
</file>

<file path=xl/worksheets/_rels/sheet6.xml.rels><?xml version="1.0" encoding="UTF-8" standalone="yes"?>
<Relationships xmlns="http://schemas.openxmlformats.org/package/2006/relationships"><Relationship Id="rId3" Type="http://schemas.openxmlformats.org/officeDocument/2006/relationships/pivotTable" Target="../pivotTables/pivotTable6.xml"/><Relationship Id="rId2" Type="http://schemas.openxmlformats.org/officeDocument/2006/relationships/pivotTable" Target="../pivotTables/pivotTable5.xml"/><Relationship Id="rId1" Type="http://schemas.openxmlformats.org/officeDocument/2006/relationships/pivotTable" Target="../pivotTables/pivotTable4.xml"/><Relationship Id="rId6" Type="http://schemas.openxmlformats.org/officeDocument/2006/relationships/comments" Target="../comments1.xml"/><Relationship Id="rId5" Type="http://schemas.openxmlformats.org/officeDocument/2006/relationships/vmlDrawing" Target="../drawings/vmlDrawing1.vml"/><Relationship Id="rId4" Type="http://schemas.openxmlformats.org/officeDocument/2006/relationships/printerSettings" Target="../printerSettings/printerSettings4.bin"/></Relationships>
</file>

<file path=xl/worksheets/_rels/sheet7.xml.rels><?xml version="1.0" encoding="UTF-8" standalone="yes"?>
<Relationships xmlns="http://schemas.openxmlformats.org/package/2006/relationships"><Relationship Id="rId3" Type="http://schemas.openxmlformats.org/officeDocument/2006/relationships/pivotTable" Target="../pivotTables/pivotTable9.xml"/><Relationship Id="rId2" Type="http://schemas.openxmlformats.org/officeDocument/2006/relationships/pivotTable" Target="../pivotTables/pivotTable8.xml"/><Relationship Id="rId1" Type="http://schemas.openxmlformats.org/officeDocument/2006/relationships/pivotTable" Target="../pivotTables/pivotTable7.xml"/></Relationships>
</file>

<file path=xl/worksheets/_rels/sheet8.xml.rels><?xml version="1.0" encoding="UTF-8" standalone="yes"?>
<Relationships xmlns="http://schemas.openxmlformats.org/package/2006/relationships"><Relationship Id="rId3" Type="http://schemas.openxmlformats.org/officeDocument/2006/relationships/pivotTable" Target="../pivotTables/pivotTable12.xml"/><Relationship Id="rId2" Type="http://schemas.openxmlformats.org/officeDocument/2006/relationships/pivotTable" Target="../pivotTables/pivotTable11.xml"/><Relationship Id="rId1" Type="http://schemas.openxmlformats.org/officeDocument/2006/relationships/pivotTable" Target="../pivotTables/pivotTable10.xml"/></Relationships>
</file>

<file path=xl/worksheets/_rels/sheet9.xml.rels><?xml version="1.0" encoding="UTF-8" standalone="yes"?>
<Relationships xmlns="http://schemas.openxmlformats.org/package/2006/relationships"><Relationship Id="rId3" Type="http://schemas.openxmlformats.org/officeDocument/2006/relationships/pivotTable" Target="../pivotTables/pivotTable15.xml"/><Relationship Id="rId2" Type="http://schemas.openxmlformats.org/officeDocument/2006/relationships/pivotTable" Target="../pivotTables/pivotTable14.xml"/><Relationship Id="rId1" Type="http://schemas.openxmlformats.org/officeDocument/2006/relationships/pivotTable" Target="../pivotTables/pivotTable13.xml"/></Relationships>
</file>

<file path=xl/worksheets/_rels/sheet10.xml.rels><?xml version="1.0" encoding="UTF-8" standalone="yes"?>
<Relationships xmlns="http://schemas.openxmlformats.org/package/2006/relationships"><Relationship Id="rId8" Type="http://schemas.openxmlformats.org/officeDocument/2006/relationships/hyperlink" Target="mailto:glcabrera@ucanr.edu" TargetMode="External"/><Relationship Id="rId13" Type="http://schemas.openxmlformats.org/officeDocument/2006/relationships/hyperlink" Target="mailto:jalvarez@chioc.org" TargetMode="External"/><Relationship Id="rId3" Type="http://schemas.openxmlformats.org/officeDocument/2006/relationships/hyperlink" Target="mailto:saharag@nwoc.org" TargetMode="External"/><Relationship Id="rId7" Type="http://schemas.openxmlformats.org/officeDocument/2006/relationships/hyperlink" Target="mailto:saharag@nwoc.org" TargetMode="External"/><Relationship Id="rId12" Type="http://schemas.openxmlformats.org/officeDocument/2006/relationships/hyperlink" Target="mailto:charris@ochca.com" TargetMode="External"/><Relationship Id="rId2" Type="http://schemas.openxmlformats.org/officeDocument/2006/relationships/hyperlink" Target="mailto:nghi.trang@operationhope.org" TargetMode="External"/><Relationship Id="rId1" Type="http://schemas.openxmlformats.org/officeDocument/2006/relationships/hyperlink" Target="mailto:nghi.trang@operationhope.org" TargetMode="External"/><Relationship Id="rId6" Type="http://schemas.openxmlformats.org/officeDocument/2006/relationships/hyperlink" Target="mailto:saharag@nwoc.org" TargetMode="External"/><Relationship Id="rId11" Type="http://schemas.openxmlformats.org/officeDocument/2006/relationships/hyperlink" Target="mailto:mvramirez@ochca.com" TargetMode="External"/><Relationship Id="rId5" Type="http://schemas.openxmlformats.org/officeDocument/2006/relationships/hyperlink" Target="mailto:saharag@nwoc.org" TargetMode="External"/><Relationship Id="rId10" Type="http://schemas.openxmlformats.org/officeDocument/2006/relationships/hyperlink" Target="mailto:phaw@CHOC.ORG" TargetMode="External"/><Relationship Id="rId4" Type="http://schemas.openxmlformats.org/officeDocument/2006/relationships/hyperlink" Target="mailto:saharag@nwoc.org" TargetMode="External"/><Relationship Id="rId9" Type="http://schemas.openxmlformats.org/officeDocument/2006/relationships/hyperlink" Target="mailto:acarranza@capoc.org" TargetMode="External"/><Relationship Id="rId14" Type="http://schemas.openxmlformats.org/officeDocument/2006/relationships/printerSettings" Target="../printerSettings/printerSettings5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42"/>
  <sheetViews>
    <sheetView topLeftCell="A22" workbookViewId="0">
      <selection activeCell="S310" sqref="S310:U310"/>
    </sheetView>
  </sheetViews>
  <sheetFormatPr defaultRowHeight="14.5" x14ac:dyDescent="0.35"/>
  <sheetData>
    <row r="1" spans="1:1" ht="20" x14ac:dyDescent="0.35">
      <c r="A1" s="31" t="s">
        <v>371</v>
      </c>
    </row>
    <row r="2" spans="1:1" x14ac:dyDescent="0.35">
      <c r="A2" s="126" t="s">
        <v>573</v>
      </c>
    </row>
    <row r="3" spans="1:1" x14ac:dyDescent="0.35">
      <c r="A3" s="33"/>
    </row>
    <row r="4" spans="1:1" ht="15.5" x14ac:dyDescent="0.35">
      <c r="A4" s="32" t="s">
        <v>155</v>
      </c>
    </row>
    <row r="5" spans="1:1" ht="15.5" x14ac:dyDescent="0.35">
      <c r="A5" s="34" t="s">
        <v>156</v>
      </c>
    </row>
    <row r="6" spans="1:1" x14ac:dyDescent="0.35">
      <c r="A6" s="35" t="s">
        <v>157</v>
      </c>
    </row>
    <row r="7" spans="1:1" x14ac:dyDescent="0.35">
      <c r="A7" s="35" t="s">
        <v>158</v>
      </c>
    </row>
    <row r="8" spans="1:1" x14ac:dyDescent="0.35">
      <c r="A8" s="36" t="s">
        <v>159</v>
      </c>
    </row>
    <row r="9" spans="1:1" x14ac:dyDescent="0.35">
      <c r="A9" s="36" t="s">
        <v>160</v>
      </c>
    </row>
    <row r="10" spans="1:1" x14ac:dyDescent="0.35">
      <c r="A10" s="30"/>
    </row>
    <row r="11" spans="1:1" ht="15.5" x14ac:dyDescent="0.35">
      <c r="A11" s="32" t="s">
        <v>161</v>
      </c>
    </row>
    <row r="12" spans="1:1" ht="15.5" x14ac:dyDescent="0.35">
      <c r="A12" s="32" t="s">
        <v>162</v>
      </c>
    </row>
    <row r="13" spans="1:1" ht="15.5" x14ac:dyDescent="0.35">
      <c r="A13" s="32"/>
    </row>
    <row r="14" spans="1:1" ht="15.5" x14ac:dyDescent="0.35">
      <c r="A14" s="32" t="s">
        <v>163</v>
      </c>
    </row>
    <row r="15" spans="1:1" ht="15.5" x14ac:dyDescent="0.35">
      <c r="A15" s="37" t="s">
        <v>164</v>
      </c>
    </row>
    <row r="16" spans="1:1" ht="16" x14ac:dyDescent="0.35">
      <c r="A16" s="38" t="s">
        <v>165</v>
      </c>
    </row>
    <row r="17" spans="1:1" ht="16" x14ac:dyDescent="0.35">
      <c r="A17" s="38" t="s">
        <v>166</v>
      </c>
    </row>
    <row r="18" spans="1:1" ht="16" x14ac:dyDescent="0.35">
      <c r="A18" s="38" t="s">
        <v>167</v>
      </c>
    </row>
    <row r="19" spans="1:1" ht="16" x14ac:dyDescent="0.35">
      <c r="A19" s="38" t="s">
        <v>168</v>
      </c>
    </row>
    <row r="20" spans="1:1" ht="15.5" x14ac:dyDescent="0.35">
      <c r="A20" s="36" t="s">
        <v>169</v>
      </c>
    </row>
    <row r="21" spans="1:1" ht="15.5" x14ac:dyDescent="0.35">
      <c r="A21" s="37" t="s">
        <v>170</v>
      </c>
    </row>
    <row r="22" spans="1:1" ht="15.5" x14ac:dyDescent="0.35">
      <c r="A22" s="39" t="s">
        <v>171</v>
      </c>
    </row>
    <row r="23" spans="1:1" ht="15.5" x14ac:dyDescent="0.35">
      <c r="A23" s="37" t="s">
        <v>172</v>
      </c>
    </row>
    <row r="24" spans="1:1" ht="15.5" x14ac:dyDescent="0.35">
      <c r="A24" s="32"/>
    </row>
    <row r="25" spans="1:1" ht="15.5" x14ac:dyDescent="0.35">
      <c r="A25" s="32"/>
    </row>
    <row r="26" spans="1:1" ht="15.5" x14ac:dyDescent="0.35">
      <c r="A26" s="32" t="s">
        <v>173</v>
      </c>
    </row>
    <row r="27" spans="1:1" ht="15.5" x14ac:dyDescent="0.35">
      <c r="A27" s="37" t="s">
        <v>179</v>
      </c>
    </row>
    <row r="28" spans="1:1" ht="15.5" x14ac:dyDescent="0.35">
      <c r="A28" s="37" t="s">
        <v>180</v>
      </c>
    </row>
    <row r="29" spans="1:1" s="6" customFormat="1" ht="16" x14ac:dyDescent="0.35">
      <c r="A29" s="38" t="s">
        <v>574</v>
      </c>
    </row>
    <row r="30" spans="1:1" ht="15.5" x14ac:dyDescent="0.35">
      <c r="A30" s="37" t="s">
        <v>181</v>
      </c>
    </row>
    <row r="31" spans="1:1" ht="15.5" x14ac:dyDescent="0.35">
      <c r="A31" s="37" t="s">
        <v>182</v>
      </c>
    </row>
    <row r="32" spans="1:1" ht="16" x14ac:dyDescent="0.35">
      <c r="A32" s="40" t="s">
        <v>174</v>
      </c>
    </row>
    <row r="33" spans="1:1" ht="16" x14ac:dyDescent="0.35">
      <c r="A33" s="40" t="s">
        <v>175</v>
      </c>
    </row>
    <row r="34" spans="1:1" ht="16" x14ac:dyDescent="0.35">
      <c r="A34" s="40" t="s">
        <v>176</v>
      </c>
    </row>
    <row r="35" spans="1:1" ht="15.5" x14ac:dyDescent="0.35">
      <c r="A35" s="37" t="s">
        <v>183</v>
      </c>
    </row>
    <row r="36" spans="1:1" ht="15.5" x14ac:dyDescent="0.35">
      <c r="A36" s="37" t="s">
        <v>572</v>
      </c>
    </row>
    <row r="37" spans="1:1" ht="15.5" x14ac:dyDescent="0.35">
      <c r="A37" s="37" t="s">
        <v>184</v>
      </c>
    </row>
    <row r="38" spans="1:1" ht="15.5" x14ac:dyDescent="0.35">
      <c r="A38" s="37" t="s">
        <v>185</v>
      </c>
    </row>
    <row r="39" spans="1:1" ht="15.5" x14ac:dyDescent="0.35">
      <c r="A39" s="37" t="s">
        <v>186</v>
      </c>
    </row>
    <row r="40" spans="1:1" s="6" customFormat="1" ht="16" x14ac:dyDescent="0.35">
      <c r="A40" s="38" t="s">
        <v>178</v>
      </c>
    </row>
    <row r="41" spans="1:1" ht="16" x14ac:dyDescent="0.35">
      <c r="A41" s="38" t="s">
        <v>177</v>
      </c>
    </row>
    <row r="42" spans="1:1" ht="15.5" x14ac:dyDescent="0.35">
      <c r="A42" s="37" t="s">
        <v>187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Z1381"/>
  <sheetViews>
    <sheetView tabSelected="1" zoomScale="80" zoomScaleNormal="80" workbookViewId="0">
      <pane xSplit="7" ySplit="3" topLeftCell="H351" activePane="bottomRight" state="frozen"/>
      <selection pane="topRight" activeCell="H1" sqref="H1"/>
      <selection pane="bottomLeft" activeCell="A4" sqref="A4"/>
      <selection pane="bottomRight" activeCell="A359" sqref="A359"/>
    </sheetView>
  </sheetViews>
  <sheetFormatPr defaultRowHeight="14.5" x14ac:dyDescent="0.35"/>
  <cols>
    <col min="1" max="1" width="18.26953125" style="45" customWidth="1"/>
    <col min="2" max="2" width="23" style="45" customWidth="1"/>
    <col min="3" max="3" width="24.453125" customWidth="1"/>
    <col min="4" max="4" width="29" style="6" customWidth="1"/>
    <col min="5" max="5" width="26.26953125" style="6" customWidth="1"/>
    <col min="6" max="6" width="29.81640625" customWidth="1"/>
    <col min="7" max="7" width="12.26953125" customWidth="1"/>
    <col min="8" max="8" width="8.7265625" customWidth="1"/>
    <col min="9" max="9" width="11.453125" style="6" customWidth="1"/>
    <col min="10" max="10" width="3.1796875" style="18" hidden="1" customWidth="1"/>
    <col min="11" max="11" width="12.453125" style="27" customWidth="1"/>
    <col min="12" max="12" width="11.7265625" style="27" customWidth="1"/>
    <col min="13" max="13" width="19.26953125" customWidth="1"/>
    <col min="14" max="14" width="16.54296875" customWidth="1"/>
    <col min="15" max="15" width="13" customWidth="1"/>
    <col min="16" max="16" width="15.26953125" customWidth="1"/>
    <col min="17" max="17" width="20.453125" style="63" customWidth="1"/>
    <col min="18" max="19" width="19.453125" style="63" customWidth="1"/>
    <col min="20" max="20" width="16.26953125" style="63" customWidth="1"/>
    <col min="21" max="21" width="20.453125" style="64" customWidth="1"/>
    <col min="22" max="22" width="16.1796875" style="64" customWidth="1"/>
    <col min="23" max="23" width="14.7265625" customWidth="1"/>
    <col min="24" max="24" width="15" customWidth="1"/>
    <col min="25" max="25" width="17.1796875" customWidth="1"/>
    <col min="26" max="26" width="38" customWidth="1"/>
  </cols>
  <sheetData>
    <row r="1" spans="1:26" s="7" customFormat="1" ht="20" thickBot="1" x14ac:dyDescent="0.5">
      <c r="A1" s="151" t="s">
        <v>217</v>
      </c>
      <c r="B1" s="151"/>
      <c r="C1" s="152"/>
      <c r="D1" s="13"/>
      <c r="E1" s="9"/>
      <c r="J1" s="65"/>
      <c r="K1" s="28"/>
      <c r="L1" s="28"/>
      <c r="Q1" s="65"/>
      <c r="R1" s="65"/>
      <c r="S1" s="65"/>
      <c r="T1" s="65"/>
      <c r="U1" s="66"/>
      <c r="V1" s="66"/>
    </row>
    <row r="2" spans="1:26" s="8" customFormat="1" ht="15" customHeight="1" thickTop="1" thickBot="1" x14ac:dyDescent="0.4">
      <c r="A2" s="153"/>
      <c r="B2" s="153"/>
      <c r="C2" s="153"/>
      <c r="D2" s="14"/>
      <c r="E2" s="10"/>
      <c r="J2" s="67"/>
      <c r="K2" s="29"/>
      <c r="L2" s="29"/>
      <c r="Q2" s="155" t="s">
        <v>281</v>
      </c>
      <c r="R2" s="155"/>
      <c r="S2" s="155"/>
      <c r="T2" s="155"/>
      <c r="U2" s="155"/>
      <c r="V2" s="155"/>
      <c r="W2" s="154" t="s">
        <v>26</v>
      </c>
      <c r="X2" s="154"/>
    </row>
    <row r="3" spans="1:26" s="82" customFormat="1" ht="39.5" thickBot="1" x14ac:dyDescent="0.4">
      <c r="A3" s="76" t="s">
        <v>3</v>
      </c>
      <c r="B3" s="77" t="s">
        <v>2</v>
      </c>
      <c r="C3" s="78" t="s">
        <v>6</v>
      </c>
      <c r="D3" s="78" t="s">
        <v>98</v>
      </c>
      <c r="E3" s="78" t="s">
        <v>99</v>
      </c>
      <c r="F3" s="78" t="s">
        <v>74</v>
      </c>
      <c r="G3" s="78" t="s">
        <v>7</v>
      </c>
      <c r="H3" s="78" t="s">
        <v>8</v>
      </c>
      <c r="I3" s="78" t="s">
        <v>118</v>
      </c>
      <c r="J3" s="78" t="s">
        <v>280</v>
      </c>
      <c r="K3" s="79" t="s">
        <v>142</v>
      </c>
      <c r="L3" s="79" t="s">
        <v>143</v>
      </c>
      <c r="M3" s="80" t="s">
        <v>9</v>
      </c>
      <c r="N3" s="80" t="s">
        <v>10</v>
      </c>
      <c r="O3" s="80" t="s">
        <v>11</v>
      </c>
      <c r="P3" s="80" t="s">
        <v>12</v>
      </c>
      <c r="Q3" s="81" t="s">
        <v>13</v>
      </c>
      <c r="R3" s="81" t="s">
        <v>96</v>
      </c>
      <c r="S3" s="81" t="s">
        <v>657</v>
      </c>
      <c r="T3" s="81" t="s">
        <v>203</v>
      </c>
      <c r="U3" s="81" t="s">
        <v>101</v>
      </c>
      <c r="V3" s="81" t="s">
        <v>102</v>
      </c>
      <c r="W3" s="80" t="s">
        <v>196</v>
      </c>
      <c r="X3" s="80" t="s">
        <v>197</v>
      </c>
      <c r="Y3" s="80" t="s">
        <v>253</v>
      </c>
      <c r="Z3" s="80" t="s">
        <v>25</v>
      </c>
    </row>
    <row r="4" spans="1:26" ht="30" customHeight="1" x14ac:dyDescent="0.35">
      <c r="A4" s="69" t="s">
        <v>4</v>
      </c>
      <c r="B4" s="70" t="s">
        <v>28</v>
      </c>
      <c r="C4" s="71" t="s">
        <v>221</v>
      </c>
      <c r="D4" s="72" t="s">
        <v>268</v>
      </c>
      <c r="E4" s="72" t="s">
        <v>269</v>
      </c>
      <c r="F4" s="72" t="s">
        <v>75</v>
      </c>
      <c r="G4" s="73">
        <v>43103</v>
      </c>
      <c r="H4" s="72" t="str">
        <f>IF(G4="","",VLOOKUP(WEEKDAY(G4),Lookups!$A$1:$D$12,3,FALSE))</f>
        <v>Wed</v>
      </c>
      <c r="I4" s="72" t="str">
        <f>IF(G4="","",VLOOKUP(MONTH(G4),Lookups!$A$1:$D$12,2,FALSE))</f>
        <v>Jan</v>
      </c>
      <c r="J4" s="71">
        <f>YEAR(Table9[[#This Row],[Date ]])</f>
        <v>2018</v>
      </c>
      <c r="K4" s="74">
        <v>0.47916666666666669</v>
      </c>
      <c r="L4" s="74">
        <v>0.54166666666666663</v>
      </c>
      <c r="M4" s="72" t="s">
        <v>60</v>
      </c>
      <c r="N4" s="72" t="s">
        <v>61</v>
      </c>
      <c r="O4" s="72" t="s">
        <v>40</v>
      </c>
      <c r="P4" s="72" t="s">
        <v>42</v>
      </c>
      <c r="Q4" s="75" t="s">
        <v>62</v>
      </c>
      <c r="R4" s="75" t="s">
        <v>97</v>
      </c>
      <c r="S4" s="75"/>
      <c r="T4" s="75" t="s">
        <v>205</v>
      </c>
      <c r="U4" s="75" t="s">
        <v>42</v>
      </c>
      <c r="V4" s="61" t="s">
        <v>372</v>
      </c>
      <c r="W4" s="72">
        <v>0</v>
      </c>
      <c r="X4" s="72">
        <v>1</v>
      </c>
      <c r="Y4" s="72" t="s">
        <v>254</v>
      </c>
      <c r="Z4" s="72"/>
    </row>
    <row r="5" spans="1:26" ht="30" customHeight="1" x14ac:dyDescent="0.35">
      <c r="A5" s="46" t="s">
        <v>4</v>
      </c>
      <c r="B5" s="53" t="s">
        <v>28</v>
      </c>
      <c r="C5" s="47" t="s">
        <v>221</v>
      </c>
      <c r="D5" s="48" t="s">
        <v>268</v>
      </c>
      <c r="E5" s="48" t="s">
        <v>269</v>
      </c>
      <c r="F5" s="48" t="s">
        <v>75</v>
      </c>
      <c r="G5" s="49">
        <v>43104</v>
      </c>
      <c r="H5" s="48" t="str">
        <f>IF(G5="","",VLOOKUP(WEEKDAY(G5),Lookups!$A$1:$D$12,3,FALSE))</f>
        <v>Thu</v>
      </c>
      <c r="I5" s="48" t="str">
        <f>IF(G5="","",VLOOKUP(MONTH(G5),Lookups!$A$1:$D$12,2,FALSE))</f>
        <v>Jan</v>
      </c>
      <c r="J5" s="47">
        <f>YEAR(Table9[[#This Row],[Date ]])</f>
        <v>2018</v>
      </c>
      <c r="K5" s="50">
        <v>0.47916666666666669</v>
      </c>
      <c r="L5" s="50">
        <v>0.54166666666666663</v>
      </c>
      <c r="M5" s="48" t="s">
        <v>60</v>
      </c>
      <c r="N5" s="48" t="s">
        <v>61</v>
      </c>
      <c r="O5" s="48" t="s">
        <v>40</v>
      </c>
      <c r="P5" s="48" t="s">
        <v>42</v>
      </c>
      <c r="Q5" s="61" t="s">
        <v>62</v>
      </c>
      <c r="R5" s="61" t="s">
        <v>97</v>
      </c>
      <c r="S5" s="61"/>
      <c r="T5" s="61" t="s">
        <v>205</v>
      </c>
      <c r="U5" s="61" t="s">
        <v>42</v>
      </c>
      <c r="V5" s="61" t="s">
        <v>372</v>
      </c>
      <c r="W5" s="48">
        <v>0</v>
      </c>
      <c r="X5" s="48">
        <v>1</v>
      </c>
      <c r="Y5" s="48" t="s">
        <v>254</v>
      </c>
      <c r="Z5" s="48"/>
    </row>
    <row r="6" spans="1:26" s="6" customFormat="1" ht="30" customHeight="1" x14ac:dyDescent="0.35">
      <c r="A6" s="46" t="s">
        <v>4</v>
      </c>
      <c r="B6" s="46" t="s">
        <v>28</v>
      </c>
      <c r="C6" s="47" t="s">
        <v>221</v>
      </c>
      <c r="D6" s="48" t="s">
        <v>268</v>
      </c>
      <c r="E6" s="48" t="s">
        <v>269</v>
      </c>
      <c r="F6" s="48" t="s">
        <v>266</v>
      </c>
      <c r="G6" s="49">
        <v>43109</v>
      </c>
      <c r="H6" s="48" t="str">
        <f>IF(G6="","",VLOOKUP(WEEKDAY(G6),Lookups!$A$1:$D$12,3,FALSE))</f>
        <v>Tue</v>
      </c>
      <c r="I6" s="48" t="str">
        <f>IF(G6="","",VLOOKUP(MONTH(G6),Lookups!$A$1:$D$12,2,FALSE))</f>
        <v>Jan</v>
      </c>
      <c r="J6" s="47">
        <f>YEAR(Table9[[#This Row],[Date ]])</f>
        <v>2018</v>
      </c>
      <c r="K6" s="50">
        <v>0.45833333333333331</v>
      </c>
      <c r="L6" s="50">
        <v>4.1666666666666664E-2</v>
      </c>
      <c r="M6" s="48" t="s">
        <v>387</v>
      </c>
      <c r="N6" s="48" t="s">
        <v>66</v>
      </c>
      <c r="O6" s="48" t="s">
        <v>67</v>
      </c>
      <c r="P6" s="48" t="s">
        <v>42</v>
      </c>
      <c r="Q6" s="61" t="s">
        <v>68</v>
      </c>
      <c r="R6" s="61" t="s">
        <v>97</v>
      </c>
      <c r="S6" s="61"/>
      <c r="T6" s="61" t="s">
        <v>97</v>
      </c>
      <c r="U6" s="61" t="s">
        <v>42</v>
      </c>
      <c r="V6" s="61" t="s">
        <v>372</v>
      </c>
      <c r="W6" s="48">
        <v>5</v>
      </c>
      <c r="X6" s="48">
        <v>9</v>
      </c>
      <c r="Y6" s="48" t="s">
        <v>254</v>
      </c>
      <c r="Z6" s="48"/>
    </row>
    <row r="7" spans="1:26" ht="30" customHeight="1" x14ac:dyDescent="0.35">
      <c r="A7" s="46" t="s">
        <v>4</v>
      </c>
      <c r="B7" s="53" t="s">
        <v>28</v>
      </c>
      <c r="C7" s="47" t="s">
        <v>221</v>
      </c>
      <c r="D7" s="48" t="s">
        <v>268</v>
      </c>
      <c r="E7" s="48" t="s">
        <v>269</v>
      </c>
      <c r="F7" s="48" t="s">
        <v>75</v>
      </c>
      <c r="G7" s="49">
        <v>43110</v>
      </c>
      <c r="H7" s="48" t="str">
        <f>IF(G7="","",VLOOKUP(WEEKDAY(G7),Lookups!$A$1:$D$12,3,FALSE))</f>
        <v>Wed</v>
      </c>
      <c r="I7" s="48" t="str">
        <f>IF(G7="","",VLOOKUP(MONTH(G7),Lookups!$A$1:$D$12,2,FALSE))</f>
        <v>Jan</v>
      </c>
      <c r="J7" s="47">
        <f>YEAR(Table9[[#This Row],[Date ]])</f>
        <v>2018</v>
      </c>
      <c r="K7" s="50">
        <v>0.47916666666666669</v>
      </c>
      <c r="L7" s="50">
        <v>0.54166666666666663</v>
      </c>
      <c r="M7" s="48" t="s">
        <v>60</v>
      </c>
      <c r="N7" s="48" t="s">
        <v>61</v>
      </c>
      <c r="O7" s="48" t="s">
        <v>40</v>
      </c>
      <c r="P7" s="48" t="s">
        <v>42</v>
      </c>
      <c r="Q7" s="75" t="s">
        <v>62</v>
      </c>
      <c r="R7" s="61" t="s">
        <v>97</v>
      </c>
      <c r="S7" s="61"/>
      <c r="T7" s="61" t="s">
        <v>205</v>
      </c>
      <c r="U7" s="61" t="s">
        <v>42</v>
      </c>
      <c r="V7" s="61" t="s">
        <v>372</v>
      </c>
      <c r="W7" s="48">
        <v>0</v>
      </c>
      <c r="X7" s="48">
        <v>2</v>
      </c>
      <c r="Y7" s="48" t="s">
        <v>254</v>
      </c>
      <c r="Z7" s="48"/>
    </row>
    <row r="8" spans="1:26" ht="30" customHeight="1" x14ac:dyDescent="0.35">
      <c r="A8" s="46" t="s">
        <v>4</v>
      </c>
      <c r="B8" s="53" t="s">
        <v>28</v>
      </c>
      <c r="C8" s="47" t="s">
        <v>221</v>
      </c>
      <c r="D8" s="48" t="s">
        <v>268</v>
      </c>
      <c r="E8" s="48" t="s">
        <v>269</v>
      </c>
      <c r="F8" s="48" t="s">
        <v>75</v>
      </c>
      <c r="G8" s="49">
        <v>43111</v>
      </c>
      <c r="H8" s="48" t="str">
        <f>IF(G8="","",VLOOKUP(WEEKDAY(G8),Lookups!$A$1:$D$12,3,FALSE))</f>
        <v>Thu</v>
      </c>
      <c r="I8" s="48" t="str">
        <f>IF(G8="","",VLOOKUP(MONTH(G8),Lookups!$A$1:$D$12,2,FALSE))</f>
        <v>Jan</v>
      </c>
      <c r="J8" s="47">
        <f>YEAR(Table9[[#This Row],[Date ]])</f>
        <v>2018</v>
      </c>
      <c r="K8" s="50">
        <v>0.47916666666666669</v>
      </c>
      <c r="L8" s="50">
        <v>0.54166666666666663</v>
      </c>
      <c r="M8" s="48" t="s">
        <v>60</v>
      </c>
      <c r="N8" s="48" t="s">
        <v>61</v>
      </c>
      <c r="O8" s="48" t="s">
        <v>40</v>
      </c>
      <c r="P8" s="48" t="s">
        <v>42</v>
      </c>
      <c r="Q8" s="75" t="s">
        <v>62</v>
      </c>
      <c r="R8" s="61" t="s">
        <v>97</v>
      </c>
      <c r="S8" s="61"/>
      <c r="T8" s="61" t="s">
        <v>205</v>
      </c>
      <c r="U8" s="61" t="s">
        <v>42</v>
      </c>
      <c r="V8" s="61" t="s">
        <v>372</v>
      </c>
      <c r="W8" s="48">
        <v>1</v>
      </c>
      <c r="X8" s="48">
        <v>4</v>
      </c>
      <c r="Y8" s="48" t="s">
        <v>254</v>
      </c>
      <c r="Z8" s="48"/>
    </row>
    <row r="9" spans="1:26" s="6" customFormat="1" ht="30" customHeight="1" x14ac:dyDescent="0.35">
      <c r="A9" s="58" t="s">
        <v>4</v>
      </c>
      <c r="B9" s="131" t="s">
        <v>28</v>
      </c>
      <c r="C9" s="47" t="s">
        <v>91</v>
      </c>
      <c r="D9" s="48" t="s">
        <v>79</v>
      </c>
      <c r="E9" s="48" t="s">
        <v>271</v>
      </c>
      <c r="F9" s="48" t="s">
        <v>75</v>
      </c>
      <c r="G9" s="49">
        <v>43111</v>
      </c>
      <c r="H9" s="48" t="str">
        <f>IF(G9="","",VLOOKUP(WEEKDAY(G9),Lookups!$A$1:$D$12,3,FALSE))</f>
        <v>Thu</v>
      </c>
      <c r="I9" s="48" t="str">
        <f>IF(G9="","",VLOOKUP(MONTH(G9),Lookups!$A$1:$D$12,2,FALSE))</f>
        <v>Jan</v>
      </c>
      <c r="J9" s="68">
        <f>YEAR(Table9[[#This Row],[Date ]])</f>
        <v>2018</v>
      </c>
      <c r="K9" s="50">
        <v>0.72916666666666663</v>
      </c>
      <c r="L9" s="50">
        <v>0.79166666666666663</v>
      </c>
      <c r="M9" s="48" t="s">
        <v>60</v>
      </c>
      <c r="N9" s="48" t="s">
        <v>61</v>
      </c>
      <c r="O9" s="48" t="s">
        <v>40</v>
      </c>
      <c r="P9" s="48" t="s">
        <v>42</v>
      </c>
      <c r="Q9" s="61" t="s">
        <v>42</v>
      </c>
      <c r="R9" s="61" t="s">
        <v>97</v>
      </c>
      <c r="S9" s="61"/>
      <c r="T9" s="61" t="s">
        <v>205</v>
      </c>
      <c r="U9" s="61" t="s">
        <v>42</v>
      </c>
      <c r="V9" s="61" t="s">
        <v>372</v>
      </c>
      <c r="W9" s="48">
        <v>6</v>
      </c>
      <c r="X9" s="48">
        <v>6</v>
      </c>
      <c r="Y9" s="48" t="s">
        <v>254</v>
      </c>
      <c r="Z9" s="48"/>
    </row>
    <row r="10" spans="1:26" s="6" customFormat="1" ht="30" customHeight="1" x14ac:dyDescent="0.35">
      <c r="A10" s="46" t="s">
        <v>95</v>
      </c>
      <c r="B10" s="46" t="s">
        <v>17</v>
      </c>
      <c r="C10" s="48" t="s">
        <v>82</v>
      </c>
      <c r="D10" s="48" t="s">
        <v>76</v>
      </c>
      <c r="E10" s="48" t="s">
        <v>358</v>
      </c>
      <c r="F10" s="48" t="s">
        <v>433</v>
      </c>
      <c r="G10" s="49">
        <v>43112</v>
      </c>
      <c r="H10" s="48" t="str">
        <f>IF(G10="","",VLOOKUP(WEEKDAY(G10),Lookups!$A$1:$D$12,3,FALSE))</f>
        <v>Fri</v>
      </c>
      <c r="I10" s="48" t="str">
        <f>IF(G10="","",VLOOKUP(MONTH(G10),Lookups!$A$1:$D$12,2,FALSE))</f>
        <v>Jan</v>
      </c>
      <c r="J10" s="47">
        <f>YEAR(Table9[[#This Row],[Date ]])</f>
        <v>2018</v>
      </c>
      <c r="K10" s="50">
        <v>0.58333333333333337</v>
      </c>
      <c r="L10" s="50">
        <v>0.66666666666666663</v>
      </c>
      <c r="M10" s="48" t="s">
        <v>52</v>
      </c>
      <c r="N10" s="48" t="s">
        <v>53</v>
      </c>
      <c r="O10" s="48" t="s">
        <v>47</v>
      </c>
      <c r="P10" s="48" t="s">
        <v>41</v>
      </c>
      <c r="Q10" s="61" t="s">
        <v>41</v>
      </c>
      <c r="R10" s="61" t="s">
        <v>97</v>
      </c>
      <c r="S10" s="61"/>
      <c r="T10" s="61" t="s">
        <v>52</v>
      </c>
      <c r="U10" s="61" t="s">
        <v>54</v>
      </c>
      <c r="V10" s="61"/>
      <c r="W10" s="48">
        <v>2</v>
      </c>
      <c r="X10" s="48">
        <v>2</v>
      </c>
      <c r="Y10" s="48" t="s">
        <v>325</v>
      </c>
      <c r="Z10" s="48"/>
    </row>
    <row r="11" spans="1:26" ht="30" customHeight="1" x14ac:dyDescent="0.35">
      <c r="A11" s="58" t="s">
        <v>4</v>
      </c>
      <c r="B11" s="131" t="s">
        <v>28</v>
      </c>
      <c r="C11" s="48" t="s">
        <v>223</v>
      </c>
      <c r="D11" s="47" t="s">
        <v>208</v>
      </c>
      <c r="E11" s="48" t="s">
        <v>273</v>
      </c>
      <c r="F11" s="48" t="s">
        <v>75</v>
      </c>
      <c r="G11" s="49">
        <v>43118</v>
      </c>
      <c r="H11" s="48" t="str">
        <f>IF(G11="","",VLOOKUP(WEEKDAY(G11),Lookups!$A$1:$D$12,3,FALSE))</f>
        <v>Thu</v>
      </c>
      <c r="I11" s="48" t="str">
        <f>IF(G11="","",VLOOKUP(MONTH(G11),Lookups!$A$1:$D$12,2,FALSE))</f>
        <v>Jan</v>
      </c>
      <c r="J11" s="68">
        <f>YEAR(Table9[[#This Row],[Date ]])</f>
        <v>2018</v>
      </c>
      <c r="K11" s="50">
        <v>0.72916666666666663</v>
      </c>
      <c r="L11" s="50">
        <v>0.79166666666666663</v>
      </c>
      <c r="M11" s="48" t="s">
        <v>60</v>
      </c>
      <c r="N11" s="48" t="s">
        <v>61</v>
      </c>
      <c r="O11" s="48" t="s">
        <v>40</v>
      </c>
      <c r="P11" s="48" t="s">
        <v>42</v>
      </c>
      <c r="Q11" s="61" t="s">
        <v>274</v>
      </c>
      <c r="R11" s="61" t="s">
        <v>97</v>
      </c>
      <c r="S11" s="61"/>
      <c r="T11" s="61" t="s">
        <v>205</v>
      </c>
      <c r="U11" s="61" t="s">
        <v>42</v>
      </c>
      <c r="V11" s="61" t="s">
        <v>372</v>
      </c>
      <c r="W11" s="48">
        <v>6</v>
      </c>
      <c r="X11" s="48">
        <v>6</v>
      </c>
      <c r="Y11" s="48" t="s">
        <v>254</v>
      </c>
      <c r="Z11" s="48"/>
    </row>
    <row r="12" spans="1:26" s="6" customFormat="1" ht="30" customHeight="1" x14ac:dyDescent="0.35">
      <c r="A12" s="46" t="s">
        <v>95</v>
      </c>
      <c r="B12" s="53" t="s">
        <v>17</v>
      </c>
      <c r="C12" s="48" t="s">
        <v>82</v>
      </c>
      <c r="D12" s="48" t="s">
        <v>76</v>
      </c>
      <c r="E12" s="48" t="s">
        <v>358</v>
      </c>
      <c r="F12" s="48" t="s">
        <v>433</v>
      </c>
      <c r="G12" s="49">
        <v>43119</v>
      </c>
      <c r="H12" s="48" t="str">
        <f>IF(G12="","",VLOOKUP(WEEKDAY(G12),Lookups!$A$1:$D$12,3,FALSE))</f>
        <v>Fri</v>
      </c>
      <c r="I12" s="48" t="str">
        <f>IF(G12="","",VLOOKUP(MONTH(G12),Lookups!$A$1:$D$12,2,FALSE))</f>
        <v>Jan</v>
      </c>
      <c r="J12" s="47">
        <f>YEAR(Table9[[#This Row],[Date ]])</f>
        <v>2018</v>
      </c>
      <c r="K12" s="50">
        <v>0.58333333333333337</v>
      </c>
      <c r="L12" s="50">
        <v>0.66666666666666663</v>
      </c>
      <c r="M12" s="48" t="s">
        <v>52</v>
      </c>
      <c r="N12" s="48" t="s">
        <v>53</v>
      </c>
      <c r="O12" s="48" t="s">
        <v>47</v>
      </c>
      <c r="P12" s="48" t="s">
        <v>41</v>
      </c>
      <c r="Q12" s="61" t="s">
        <v>41</v>
      </c>
      <c r="R12" s="61" t="s">
        <v>97</v>
      </c>
      <c r="S12" s="61"/>
      <c r="T12" s="61" t="s">
        <v>52</v>
      </c>
      <c r="U12" s="61" t="s">
        <v>54</v>
      </c>
      <c r="V12" s="61"/>
      <c r="W12" s="48">
        <v>3</v>
      </c>
      <c r="X12" s="48">
        <v>3</v>
      </c>
      <c r="Y12" s="48" t="s">
        <v>325</v>
      </c>
      <c r="Z12" s="48"/>
    </row>
    <row r="13" spans="1:26" ht="30" customHeight="1" x14ac:dyDescent="0.35">
      <c r="A13" s="46" t="s">
        <v>4</v>
      </c>
      <c r="B13" s="46" t="s">
        <v>28</v>
      </c>
      <c r="C13" s="47" t="s">
        <v>221</v>
      </c>
      <c r="D13" s="48" t="s">
        <v>268</v>
      </c>
      <c r="E13" s="48" t="s">
        <v>269</v>
      </c>
      <c r="F13" s="48" t="s">
        <v>266</v>
      </c>
      <c r="G13" s="49">
        <v>43123</v>
      </c>
      <c r="H13" s="48" t="str">
        <f>IF(G13="","",VLOOKUP(WEEKDAY(G13),Lookups!$A$1:$D$12,3,FALSE))</f>
        <v>Tue</v>
      </c>
      <c r="I13" s="48" t="str">
        <f>IF(G13="","",VLOOKUP(MONTH(G13),Lookups!$A$1:$D$12,2,FALSE))</f>
        <v>Jan</v>
      </c>
      <c r="J13" s="47">
        <f>YEAR(Table9[[#This Row],[Date ]])</f>
        <v>2018</v>
      </c>
      <c r="K13" s="50">
        <v>0.45833333333333331</v>
      </c>
      <c r="L13" s="50">
        <v>4.1666666666666664E-2</v>
      </c>
      <c r="M13" s="48" t="s">
        <v>387</v>
      </c>
      <c r="N13" s="48" t="s">
        <v>66</v>
      </c>
      <c r="O13" s="48" t="s">
        <v>67</v>
      </c>
      <c r="P13" s="48" t="s">
        <v>42</v>
      </c>
      <c r="Q13" s="61" t="s">
        <v>68</v>
      </c>
      <c r="R13" s="61" t="s">
        <v>97</v>
      </c>
      <c r="S13" s="61"/>
      <c r="T13" s="61" t="s">
        <v>97</v>
      </c>
      <c r="U13" s="61" t="s">
        <v>42</v>
      </c>
      <c r="V13" s="61" t="s">
        <v>372</v>
      </c>
      <c r="W13" s="48">
        <v>1</v>
      </c>
      <c r="X13" s="48">
        <v>8</v>
      </c>
      <c r="Y13" s="48" t="s">
        <v>254</v>
      </c>
      <c r="Z13" s="48"/>
    </row>
    <row r="14" spans="1:26" s="6" customFormat="1" ht="30" customHeight="1" x14ac:dyDescent="0.35">
      <c r="A14" s="46" t="s">
        <v>95</v>
      </c>
      <c r="B14" s="46" t="s">
        <v>94</v>
      </c>
      <c r="C14" s="47" t="s">
        <v>100</v>
      </c>
      <c r="D14" s="47" t="s">
        <v>140</v>
      </c>
      <c r="E14" s="47"/>
      <c r="F14" s="48" t="s">
        <v>266</v>
      </c>
      <c r="G14" s="49">
        <v>43123</v>
      </c>
      <c r="H14" s="48" t="str">
        <f>IF(G14="","",VLOOKUP(WEEKDAY(G14),Lookups!$A$1:$D$12,3,FALSE))</f>
        <v>Tue</v>
      </c>
      <c r="I14" s="48" t="str">
        <f>IF(G14="","",VLOOKUP(MONTH(G14),Lookups!$A$1:$D$12,2,FALSE))</f>
        <v>Jan</v>
      </c>
      <c r="J14" s="47">
        <f>YEAR(Table9[[#This Row],[Date ]])</f>
        <v>2018</v>
      </c>
      <c r="K14" s="50">
        <v>0.72916666666666663</v>
      </c>
      <c r="L14" s="50">
        <v>0.8125</v>
      </c>
      <c r="M14" s="48" t="s">
        <v>387</v>
      </c>
      <c r="N14" s="48" t="s">
        <v>66</v>
      </c>
      <c r="O14" s="48" t="s">
        <v>67</v>
      </c>
      <c r="P14" s="48" t="s">
        <v>42</v>
      </c>
      <c r="Q14" s="61" t="s">
        <v>71</v>
      </c>
      <c r="R14" s="61" t="s">
        <v>267</v>
      </c>
      <c r="S14" s="61" t="s">
        <v>658</v>
      </c>
      <c r="T14" s="61" t="s">
        <v>205</v>
      </c>
      <c r="U14" s="61" t="s">
        <v>42</v>
      </c>
      <c r="V14" s="61" t="s">
        <v>372</v>
      </c>
      <c r="W14" s="48">
        <v>8</v>
      </c>
      <c r="X14" s="48">
        <v>8</v>
      </c>
      <c r="Y14" s="48" t="s">
        <v>254</v>
      </c>
      <c r="Z14" s="48"/>
    </row>
    <row r="15" spans="1:26" s="6" customFormat="1" ht="30" customHeight="1" x14ac:dyDescent="0.35">
      <c r="A15" s="46" t="s">
        <v>4</v>
      </c>
      <c r="B15" s="46" t="s">
        <v>28</v>
      </c>
      <c r="C15" s="47" t="s">
        <v>221</v>
      </c>
      <c r="D15" s="48" t="s">
        <v>268</v>
      </c>
      <c r="E15" s="48" t="s">
        <v>269</v>
      </c>
      <c r="F15" s="48" t="s">
        <v>75</v>
      </c>
      <c r="G15" s="49">
        <v>43124</v>
      </c>
      <c r="H15" s="48" t="str">
        <f>IF(G15="","",VLOOKUP(WEEKDAY(G15),Lookups!$A$1:$D$12,3,FALSE))</f>
        <v>Wed</v>
      </c>
      <c r="I15" s="48" t="str">
        <f>IF(G15="","",VLOOKUP(MONTH(G15),Lookups!$A$1:$D$12,2,FALSE))</f>
        <v>Jan</v>
      </c>
      <c r="J15" s="47">
        <f>YEAR(Table9[[#This Row],[Date ]])</f>
        <v>2018</v>
      </c>
      <c r="K15" s="50">
        <v>0.47916666666666669</v>
      </c>
      <c r="L15" s="50">
        <v>0.54166666666666663</v>
      </c>
      <c r="M15" s="48" t="s">
        <v>60</v>
      </c>
      <c r="N15" s="48" t="s">
        <v>61</v>
      </c>
      <c r="O15" s="48" t="s">
        <v>40</v>
      </c>
      <c r="P15" s="48" t="s">
        <v>42</v>
      </c>
      <c r="Q15" s="75" t="s">
        <v>62</v>
      </c>
      <c r="R15" s="61" t="s">
        <v>97</v>
      </c>
      <c r="S15" s="61"/>
      <c r="T15" s="61" t="s">
        <v>97</v>
      </c>
      <c r="U15" s="61" t="s">
        <v>42</v>
      </c>
      <c r="V15" s="61" t="s">
        <v>372</v>
      </c>
      <c r="W15" s="48">
        <v>0</v>
      </c>
      <c r="X15" s="48">
        <v>2</v>
      </c>
      <c r="Y15" s="48" t="s">
        <v>254</v>
      </c>
      <c r="Z15" s="48"/>
    </row>
    <row r="16" spans="1:26" ht="30" customHeight="1" x14ac:dyDescent="0.35">
      <c r="A16" s="46" t="s">
        <v>4</v>
      </c>
      <c r="B16" s="46" t="s">
        <v>28</v>
      </c>
      <c r="C16" s="47" t="s">
        <v>221</v>
      </c>
      <c r="D16" s="48" t="s">
        <v>268</v>
      </c>
      <c r="E16" s="48" t="s">
        <v>269</v>
      </c>
      <c r="F16" s="48" t="s">
        <v>75</v>
      </c>
      <c r="G16" s="49">
        <v>43125</v>
      </c>
      <c r="H16" s="48" t="str">
        <f>IF(G16="","",VLOOKUP(WEEKDAY(G16),Lookups!$A$1:$D$12,3,FALSE))</f>
        <v>Thu</v>
      </c>
      <c r="I16" s="48" t="str">
        <f>IF(G16="","",VLOOKUP(MONTH(G16),Lookups!$A$1:$D$12,2,FALSE))</f>
        <v>Jan</v>
      </c>
      <c r="J16" s="47">
        <f>YEAR(Table9[[#This Row],[Date ]])</f>
        <v>2018</v>
      </c>
      <c r="K16" s="50">
        <v>0.47916666666666669</v>
      </c>
      <c r="L16" s="50">
        <v>0.54166666666666663</v>
      </c>
      <c r="M16" s="48" t="s">
        <v>60</v>
      </c>
      <c r="N16" s="48" t="s">
        <v>61</v>
      </c>
      <c r="O16" s="48" t="s">
        <v>40</v>
      </c>
      <c r="P16" s="48" t="s">
        <v>42</v>
      </c>
      <c r="Q16" s="75" t="s">
        <v>62</v>
      </c>
      <c r="R16" s="61" t="s">
        <v>97</v>
      </c>
      <c r="S16" s="61"/>
      <c r="T16" s="61" t="s">
        <v>97</v>
      </c>
      <c r="U16" s="61" t="s">
        <v>42</v>
      </c>
      <c r="V16" s="61" t="s">
        <v>372</v>
      </c>
      <c r="W16" s="48">
        <v>1</v>
      </c>
      <c r="X16" s="48">
        <v>4</v>
      </c>
      <c r="Y16" s="48" t="s">
        <v>254</v>
      </c>
      <c r="Z16" s="48"/>
    </row>
    <row r="17" spans="1:26" ht="30" customHeight="1" x14ac:dyDescent="0.35">
      <c r="A17" s="58" t="s">
        <v>4</v>
      </c>
      <c r="B17" s="58" t="s">
        <v>28</v>
      </c>
      <c r="C17" s="47" t="s">
        <v>91</v>
      </c>
      <c r="D17" s="47" t="s">
        <v>208</v>
      </c>
      <c r="E17" s="48" t="s">
        <v>273</v>
      </c>
      <c r="F17" s="48" t="s">
        <v>75</v>
      </c>
      <c r="G17" s="49">
        <v>43125</v>
      </c>
      <c r="H17" s="48" t="str">
        <f>IF(G17="","",VLOOKUP(WEEKDAY(G17),Lookups!$A$1:$D$12,3,FALSE))</f>
        <v>Thu</v>
      </c>
      <c r="I17" s="48" t="str">
        <f>IF(G17="","",VLOOKUP(MONTH(G17),Lookups!$A$1:$D$12,2,FALSE))</f>
        <v>Jan</v>
      </c>
      <c r="J17" s="68">
        <f>YEAR(Table9[[#This Row],[Date ]])</f>
        <v>2018</v>
      </c>
      <c r="K17" s="50">
        <v>0.72916666666666663</v>
      </c>
      <c r="L17" s="50">
        <v>0.79166666666666663</v>
      </c>
      <c r="M17" s="48" t="s">
        <v>60</v>
      </c>
      <c r="N17" s="48" t="s">
        <v>61</v>
      </c>
      <c r="O17" s="48" t="s">
        <v>40</v>
      </c>
      <c r="P17" s="48" t="s">
        <v>42</v>
      </c>
      <c r="Q17" s="61" t="s">
        <v>274</v>
      </c>
      <c r="R17" s="61" t="s">
        <v>97</v>
      </c>
      <c r="S17" s="61"/>
      <c r="T17" s="61" t="s">
        <v>205</v>
      </c>
      <c r="U17" s="61" t="s">
        <v>42</v>
      </c>
      <c r="V17" s="61" t="s">
        <v>372</v>
      </c>
      <c r="W17" s="48">
        <v>0</v>
      </c>
      <c r="X17" s="48">
        <v>3</v>
      </c>
      <c r="Y17" s="48" t="s">
        <v>254</v>
      </c>
      <c r="Z17" s="48"/>
    </row>
    <row r="18" spans="1:26" s="6" customFormat="1" ht="30" customHeight="1" x14ac:dyDescent="0.35">
      <c r="A18" s="46" t="s">
        <v>4</v>
      </c>
      <c r="B18" s="46" t="s">
        <v>28</v>
      </c>
      <c r="C18" s="47" t="s">
        <v>91</v>
      </c>
      <c r="D18" s="47" t="s">
        <v>79</v>
      </c>
      <c r="E18" s="47" t="s">
        <v>278</v>
      </c>
      <c r="F18" s="48" t="s">
        <v>33</v>
      </c>
      <c r="G18" s="49">
        <v>43125</v>
      </c>
      <c r="H18" s="48" t="str">
        <f>IF(G18="","",VLOOKUP(WEEKDAY(G18),Lookups!$A$1:$D$12,3,FALSE))</f>
        <v>Thu</v>
      </c>
      <c r="I18" s="48" t="str">
        <f>IF(G18="","",VLOOKUP(MONTH(G18),Lookups!$A$1:$D$12,2,FALSE))</f>
        <v>Jan</v>
      </c>
      <c r="J18" s="47">
        <f>YEAR(Table9[[#This Row],[Date ]])</f>
        <v>2018</v>
      </c>
      <c r="K18" s="50">
        <v>0.75</v>
      </c>
      <c r="L18" s="50">
        <v>0.83333333333333337</v>
      </c>
      <c r="M18" s="48" t="s">
        <v>63</v>
      </c>
      <c r="N18" s="48" t="s">
        <v>64</v>
      </c>
      <c r="O18" s="48" t="s">
        <v>56</v>
      </c>
      <c r="P18" s="48" t="s">
        <v>42</v>
      </c>
      <c r="Q18" s="61" t="s">
        <v>42</v>
      </c>
      <c r="R18" s="61" t="s">
        <v>97</v>
      </c>
      <c r="S18" s="61"/>
      <c r="T18" s="61" t="s">
        <v>63</v>
      </c>
      <c r="U18" s="61" t="s">
        <v>65</v>
      </c>
      <c r="V18" s="61"/>
      <c r="W18" s="48">
        <v>6</v>
      </c>
      <c r="X18" s="48">
        <v>6</v>
      </c>
      <c r="Y18" s="48" t="s">
        <v>254</v>
      </c>
      <c r="Z18" s="48"/>
    </row>
    <row r="19" spans="1:26" ht="30" customHeight="1" x14ac:dyDescent="0.35">
      <c r="A19" s="46" t="s">
        <v>95</v>
      </c>
      <c r="B19" s="46" t="s">
        <v>17</v>
      </c>
      <c r="C19" s="47" t="s">
        <v>82</v>
      </c>
      <c r="D19" s="48" t="s">
        <v>76</v>
      </c>
      <c r="E19" s="48" t="s">
        <v>358</v>
      </c>
      <c r="F19" s="48" t="s">
        <v>33</v>
      </c>
      <c r="G19" s="49">
        <v>43126</v>
      </c>
      <c r="H19" s="48" t="str">
        <f>IF(G19="","",VLOOKUP(WEEKDAY(G19),Lookups!$A$1:$D$12,3,FALSE))</f>
        <v>Fri</v>
      </c>
      <c r="I19" s="48" t="str">
        <f>IF(G19="","",VLOOKUP(MONTH(G19),Lookups!$A$1:$D$12,2,FALSE))</f>
        <v>Jan</v>
      </c>
      <c r="J19" s="47">
        <f>YEAR(Table9[[#This Row],[Date ]])</f>
        <v>2018</v>
      </c>
      <c r="K19" s="50">
        <v>0.35416666666666669</v>
      </c>
      <c r="L19" s="50">
        <v>0.39583333333333331</v>
      </c>
      <c r="M19" s="48" t="s">
        <v>38</v>
      </c>
      <c r="N19" s="48" t="s">
        <v>39</v>
      </c>
      <c r="O19" s="48" t="s">
        <v>40</v>
      </c>
      <c r="P19" s="48" t="s">
        <v>41</v>
      </c>
      <c r="Q19" s="61" t="s">
        <v>41</v>
      </c>
      <c r="R19" s="61" t="s">
        <v>97</v>
      </c>
      <c r="S19" s="61"/>
      <c r="T19" s="61" t="s">
        <v>38</v>
      </c>
      <c r="U19" s="61" t="s">
        <v>42</v>
      </c>
      <c r="V19" s="61" t="s">
        <v>372</v>
      </c>
      <c r="W19" s="48">
        <v>20</v>
      </c>
      <c r="X19" s="48">
        <v>20</v>
      </c>
      <c r="Y19" s="48" t="s">
        <v>254</v>
      </c>
      <c r="Z19" s="48"/>
    </row>
    <row r="20" spans="1:26" ht="30" customHeight="1" x14ac:dyDescent="0.35">
      <c r="A20" s="46" t="s">
        <v>4</v>
      </c>
      <c r="B20" s="46" t="s">
        <v>28</v>
      </c>
      <c r="C20" s="47" t="s">
        <v>221</v>
      </c>
      <c r="D20" s="48" t="s">
        <v>268</v>
      </c>
      <c r="E20" s="48" t="s">
        <v>269</v>
      </c>
      <c r="F20" s="48" t="s">
        <v>266</v>
      </c>
      <c r="G20" s="49">
        <v>43130</v>
      </c>
      <c r="H20" s="48" t="str">
        <f>IF(G20="","",VLOOKUP(WEEKDAY(G20),Lookups!$A$1:$D$12,3,FALSE))</f>
        <v>Tue</v>
      </c>
      <c r="I20" s="48" t="str">
        <f>IF(G20="","",VLOOKUP(MONTH(G20),Lookups!$A$1:$D$12,2,FALSE))</f>
        <v>Jan</v>
      </c>
      <c r="J20" s="47">
        <f>YEAR(Table9[[#This Row],[Date ]])</f>
        <v>2018</v>
      </c>
      <c r="K20" s="50">
        <v>0.45833333333333331</v>
      </c>
      <c r="L20" s="50">
        <v>4.1666666666666664E-2</v>
      </c>
      <c r="M20" s="48" t="s">
        <v>387</v>
      </c>
      <c r="N20" s="48" t="s">
        <v>66</v>
      </c>
      <c r="O20" s="48" t="s">
        <v>67</v>
      </c>
      <c r="P20" s="48" t="s">
        <v>42</v>
      </c>
      <c r="Q20" s="61" t="s">
        <v>68</v>
      </c>
      <c r="R20" s="61" t="s">
        <v>97</v>
      </c>
      <c r="S20" s="61"/>
      <c r="T20" s="61" t="s">
        <v>97</v>
      </c>
      <c r="U20" s="61" t="s">
        <v>42</v>
      </c>
      <c r="V20" s="61" t="s">
        <v>372</v>
      </c>
      <c r="W20" s="48">
        <v>0</v>
      </c>
      <c r="X20" s="48">
        <v>4</v>
      </c>
      <c r="Y20" s="48" t="s">
        <v>254</v>
      </c>
      <c r="Z20" s="48"/>
    </row>
    <row r="21" spans="1:26" ht="30" customHeight="1" x14ac:dyDescent="0.35">
      <c r="A21" s="46" t="s">
        <v>5</v>
      </c>
      <c r="B21" s="46" t="s">
        <v>103</v>
      </c>
      <c r="C21" s="48" t="s">
        <v>105</v>
      </c>
      <c r="D21" s="48" t="s">
        <v>381</v>
      </c>
      <c r="E21" s="47" t="s">
        <v>536</v>
      </c>
      <c r="F21" s="48" t="s">
        <v>483</v>
      </c>
      <c r="G21" s="49">
        <v>43130</v>
      </c>
      <c r="H21" s="52" t="str">
        <f>IF(G21="","",VLOOKUP(WEEKDAY(G21),Lookups!$A$1:$D$12,3,FALSE))</f>
        <v>Tue</v>
      </c>
      <c r="I21" s="52" t="str">
        <f>IF(G21="","",VLOOKUP(MONTH(G21),Lookups!$A$1:$D$12,2,FALSE))</f>
        <v>Jan</v>
      </c>
      <c r="J21" s="68">
        <f>YEAR(Table9[[#This Row],[Date ]])</f>
        <v>2018</v>
      </c>
      <c r="K21" s="50" t="s">
        <v>779</v>
      </c>
      <c r="L21" s="50" t="s">
        <v>780</v>
      </c>
      <c r="M21" s="48" t="s">
        <v>483</v>
      </c>
      <c r="N21" s="48" t="s">
        <v>494</v>
      </c>
      <c r="O21" s="48" t="s">
        <v>399</v>
      </c>
      <c r="P21" s="48" t="s">
        <v>527</v>
      </c>
      <c r="Q21" s="75" t="s">
        <v>781</v>
      </c>
      <c r="R21" s="61" t="s">
        <v>782</v>
      </c>
      <c r="S21" s="61" t="s">
        <v>682</v>
      </c>
      <c r="T21" s="61" t="s">
        <v>483</v>
      </c>
      <c r="U21" s="61" t="s">
        <v>496</v>
      </c>
      <c r="V21" s="61" t="s">
        <v>555</v>
      </c>
      <c r="W21" s="113"/>
      <c r="X21" s="48"/>
      <c r="Y21" s="48"/>
      <c r="Z21" s="48"/>
    </row>
    <row r="22" spans="1:26" ht="30" customHeight="1" x14ac:dyDescent="0.35">
      <c r="A22" s="46" t="s">
        <v>4</v>
      </c>
      <c r="B22" s="46" t="s">
        <v>28</v>
      </c>
      <c r="C22" s="47" t="s">
        <v>221</v>
      </c>
      <c r="D22" s="48" t="s">
        <v>268</v>
      </c>
      <c r="E22" s="48" t="s">
        <v>269</v>
      </c>
      <c r="F22" s="48" t="s">
        <v>75</v>
      </c>
      <c r="G22" s="49">
        <v>43131</v>
      </c>
      <c r="H22" s="48" t="str">
        <f>IF(G22="","",VLOOKUP(WEEKDAY(G22),Lookups!$A$1:$D$12,3,FALSE))</f>
        <v>Wed</v>
      </c>
      <c r="I22" s="48" t="str">
        <f>IF(G22="","",VLOOKUP(MONTH(G22),Lookups!$A$1:$D$12,2,FALSE))</f>
        <v>Jan</v>
      </c>
      <c r="J22" s="47">
        <f>YEAR(Table9[[#This Row],[Date ]])</f>
        <v>2018</v>
      </c>
      <c r="K22" s="50">
        <v>0.47916666666666669</v>
      </c>
      <c r="L22" s="50">
        <v>0.54166666666666663</v>
      </c>
      <c r="M22" s="48" t="s">
        <v>60</v>
      </c>
      <c r="N22" s="48" t="s">
        <v>61</v>
      </c>
      <c r="O22" s="48" t="s">
        <v>40</v>
      </c>
      <c r="P22" s="48" t="s">
        <v>42</v>
      </c>
      <c r="Q22" s="61" t="s">
        <v>62</v>
      </c>
      <c r="R22" s="61" t="s">
        <v>97</v>
      </c>
      <c r="S22" s="61"/>
      <c r="T22" s="61" t="s">
        <v>97</v>
      </c>
      <c r="U22" s="61" t="s">
        <v>42</v>
      </c>
      <c r="V22" s="61" t="s">
        <v>372</v>
      </c>
      <c r="W22" s="48">
        <v>0</v>
      </c>
      <c r="X22" s="48">
        <v>4</v>
      </c>
      <c r="Y22" s="48" t="s">
        <v>254</v>
      </c>
      <c r="Z22" s="48"/>
    </row>
    <row r="23" spans="1:26" ht="30" customHeight="1" x14ac:dyDescent="0.35">
      <c r="A23" s="46" t="s">
        <v>4</v>
      </c>
      <c r="B23" s="46" t="s">
        <v>28</v>
      </c>
      <c r="C23" s="47" t="s">
        <v>221</v>
      </c>
      <c r="D23" s="48" t="s">
        <v>268</v>
      </c>
      <c r="E23" s="48" t="s">
        <v>269</v>
      </c>
      <c r="F23" s="48" t="s">
        <v>75</v>
      </c>
      <c r="G23" s="49">
        <v>43132</v>
      </c>
      <c r="H23" s="48" t="str">
        <f>IF(G23="","",VLOOKUP(WEEKDAY(G23),Lookups!$A$1:$D$12,3,FALSE))</f>
        <v>Thu</v>
      </c>
      <c r="I23" s="48" t="str">
        <f>IF(G23="","",VLOOKUP(MONTH(G23),Lookups!$A$1:$D$12,2,FALSE))</f>
        <v>Feb</v>
      </c>
      <c r="J23" s="47">
        <f>YEAR(Table9[[#This Row],[Date ]])</f>
        <v>2018</v>
      </c>
      <c r="K23" s="50">
        <v>0.47916666666666669</v>
      </c>
      <c r="L23" s="50">
        <v>0.54166666666666663</v>
      </c>
      <c r="M23" s="48" t="s">
        <v>60</v>
      </c>
      <c r="N23" s="48" t="s">
        <v>61</v>
      </c>
      <c r="O23" s="48" t="s">
        <v>40</v>
      </c>
      <c r="P23" s="48" t="s">
        <v>42</v>
      </c>
      <c r="Q23" s="61" t="s">
        <v>42</v>
      </c>
      <c r="R23" s="61" t="s">
        <v>97</v>
      </c>
      <c r="S23" s="61"/>
      <c r="T23" s="61" t="s">
        <v>97</v>
      </c>
      <c r="U23" s="61" t="s">
        <v>42</v>
      </c>
      <c r="V23" s="61" t="s">
        <v>372</v>
      </c>
      <c r="W23" s="48">
        <v>1</v>
      </c>
      <c r="X23" s="48">
        <v>7</v>
      </c>
      <c r="Y23" s="48" t="s">
        <v>254</v>
      </c>
      <c r="Z23" s="48"/>
    </row>
    <row r="24" spans="1:26" s="6" customFormat="1" ht="30" customHeight="1" x14ac:dyDescent="0.35">
      <c r="A24" s="46" t="s">
        <v>95</v>
      </c>
      <c r="B24" s="46" t="s">
        <v>17</v>
      </c>
      <c r="C24" s="47" t="s">
        <v>82</v>
      </c>
      <c r="D24" s="48" t="s">
        <v>76</v>
      </c>
      <c r="E24" s="48" t="s">
        <v>358</v>
      </c>
      <c r="F24" s="48" t="s">
        <v>433</v>
      </c>
      <c r="G24" s="49">
        <v>43132</v>
      </c>
      <c r="H24" s="48" t="str">
        <f>IF(G24="","",VLOOKUP(WEEKDAY(G24),Lookups!$A$1:$D$12,3,FALSE))</f>
        <v>Thu</v>
      </c>
      <c r="I24" s="48" t="str">
        <f>IF(G24="","",VLOOKUP(MONTH(G24),Lookups!$A$1:$D$12,2,FALSE))</f>
        <v>Feb</v>
      </c>
      <c r="J24" s="47">
        <f>YEAR(Table9[[#This Row],[Date ]])</f>
        <v>2018</v>
      </c>
      <c r="K24" s="50">
        <v>0.54166666666666663</v>
      </c>
      <c r="L24" s="50">
        <v>0.58333333333333337</v>
      </c>
      <c r="M24" s="48" t="s">
        <v>55</v>
      </c>
      <c r="N24" s="48" t="s">
        <v>610</v>
      </c>
      <c r="O24" s="48" t="s">
        <v>56</v>
      </c>
      <c r="P24" s="48" t="s">
        <v>41</v>
      </c>
      <c r="Q24" s="61" t="s">
        <v>41</v>
      </c>
      <c r="R24" s="61" t="s">
        <v>97</v>
      </c>
      <c r="S24" s="61"/>
      <c r="T24" s="61" t="s">
        <v>55</v>
      </c>
      <c r="U24" s="61"/>
      <c r="V24" s="61"/>
      <c r="W24" s="48">
        <v>15</v>
      </c>
      <c r="X24" s="48">
        <v>15</v>
      </c>
      <c r="Y24" s="48" t="s">
        <v>254</v>
      </c>
      <c r="Z24" s="48"/>
    </row>
    <row r="25" spans="1:26" ht="30" customHeight="1" x14ac:dyDescent="0.35">
      <c r="A25" s="46" t="s">
        <v>95</v>
      </c>
      <c r="B25" s="46" t="s">
        <v>94</v>
      </c>
      <c r="C25" s="48" t="s">
        <v>100</v>
      </c>
      <c r="D25" s="47" t="s">
        <v>211</v>
      </c>
      <c r="E25" s="47" t="s">
        <v>275</v>
      </c>
      <c r="F25" s="48" t="s">
        <v>75</v>
      </c>
      <c r="G25" s="49">
        <v>43132</v>
      </c>
      <c r="H25" s="48" t="str">
        <f>IF(G25="","",VLOOKUP(WEEKDAY(G25),Lookups!$A$1:$D$12,3,FALSE))</f>
        <v>Thu</v>
      </c>
      <c r="I25" s="48" t="str">
        <f>IF(G25="","",VLOOKUP(MONTH(G25),Lookups!$A$1:$D$12,2,FALSE))</f>
        <v>Feb</v>
      </c>
      <c r="J25" s="47">
        <f>YEAR(Table9[[#This Row],[Date ]])</f>
        <v>2018</v>
      </c>
      <c r="K25" s="50">
        <v>0.72916666666666663</v>
      </c>
      <c r="L25" s="50">
        <v>0.79166666666666663</v>
      </c>
      <c r="M25" s="48" t="s">
        <v>60</v>
      </c>
      <c r="N25" s="48" t="s">
        <v>61</v>
      </c>
      <c r="O25" s="48" t="s">
        <v>40</v>
      </c>
      <c r="P25" s="48" t="s">
        <v>42</v>
      </c>
      <c r="Q25" s="61" t="s">
        <v>276</v>
      </c>
      <c r="R25" s="61" t="s">
        <v>97</v>
      </c>
      <c r="S25" s="61"/>
      <c r="T25" s="61" t="s">
        <v>97</v>
      </c>
      <c r="U25" s="61" t="s">
        <v>42</v>
      </c>
      <c r="V25" s="61" t="s">
        <v>372</v>
      </c>
      <c r="W25" s="48">
        <v>5</v>
      </c>
      <c r="X25" s="48">
        <v>5</v>
      </c>
      <c r="Y25" s="48" t="s">
        <v>254</v>
      </c>
      <c r="Z25" s="48"/>
    </row>
    <row r="26" spans="1:26" ht="30" customHeight="1" x14ac:dyDescent="0.35">
      <c r="A26" s="46" t="s">
        <v>4</v>
      </c>
      <c r="B26" s="46" t="s">
        <v>28</v>
      </c>
      <c r="C26" s="47" t="s">
        <v>221</v>
      </c>
      <c r="D26" s="48" t="s">
        <v>268</v>
      </c>
      <c r="E26" s="48" t="s">
        <v>269</v>
      </c>
      <c r="F26" s="48" t="s">
        <v>266</v>
      </c>
      <c r="G26" s="49">
        <v>43137</v>
      </c>
      <c r="H26" s="48" t="str">
        <f>IF(G26="","",VLOOKUP(WEEKDAY(G26),Lookups!$A$1:$D$12,3,FALSE))</f>
        <v>Tue</v>
      </c>
      <c r="I26" s="48" t="str">
        <f>IF(G26="","",VLOOKUP(MONTH(G26),Lookups!$A$1:$D$12,2,FALSE))</f>
        <v>Feb</v>
      </c>
      <c r="J26" s="47">
        <f>YEAR(Table9[[#This Row],[Date ]])</f>
        <v>2018</v>
      </c>
      <c r="K26" s="50">
        <v>0.45833333333333331</v>
      </c>
      <c r="L26" s="50">
        <v>4.1666666666666664E-2</v>
      </c>
      <c r="M26" s="48" t="s">
        <v>387</v>
      </c>
      <c r="N26" s="48" t="s">
        <v>66</v>
      </c>
      <c r="O26" s="48" t="s">
        <v>67</v>
      </c>
      <c r="P26" s="48" t="s">
        <v>42</v>
      </c>
      <c r="Q26" s="61" t="s">
        <v>68</v>
      </c>
      <c r="R26" s="61" t="s">
        <v>97</v>
      </c>
      <c r="S26" s="61"/>
      <c r="T26" s="61" t="s">
        <v>97</v>
      </c>
      <c r="U26" s="61" t="s">
        <v>42</v>
      </c>
      <c r="V26" s="61" t="s">
        <v>372</v>
      </c>
      <c r="W26" s="48">
        <v>2</v>
      </c>
      <c r="X26" s="48">
        <v>7</v>
      </c>
      <c r="Y26" s="48" t="s">
        <v>254</v>
      </c>
      <c r="Z26" s="48"/>
    </row>
    <row r="27" spans="1:26" ht="30" customHeight="1" x14ac:dyDescent="0.35">
      <c r="A27" s="46" t="s">
        <v>95</v>
      </c>
      <c r="B27" s="46" t="s">
        <v>94</v>
      </c>
      <c r="C27" s="47" t="s">
        <v>100</v>
      </c>
      <c r="D27" s="48" t="s">
        <v>22</v>
      </c>
      <c r="E27" s="48" t="s">
        <v>198</v>
      </c>
      <c r="F27" s="48" t="s">
        <v>77</v>
      </c>
      <c r="G27" s="49">
        <v>43137</v>
      </c>
      <c r="H27" s="48" t="str">
        <f>IF(G27="","",VLOOKUP(WEEKDAY(G27),Lookups!$A$1:$D$12,3,FALSE))</f>
        <v>Tue</v>
      </c>
      <c r="I27" s="48" t="str">
        <f>IF(G27="","",VLOOKUP(MONTH(G27),Lookups!$A$1:$D$12,2,FALSE))</f>
        <v>Feb</v>
      </c>
      <c r="J27" s="47">
        <f>YEAR(Table9[[#This Row],[Date ]])</f>
        <v>2018</v>
      </c>
      <c r="K27" s="50">
        <v>0.70833333333333337</v>
      </c>
      <c r="L27" s="50">
        <v>0.79166666666666663</v>
      </c>
      <c r="M27" s="48" t="s">
        <v>46</v>
      </c>
      <c r="N27" s="48" t="s">
        <v>230</v>
      </c>
      <c r="O27" s="48" t="s">
        <v>47</v>
      </c>
      <c r="P27" s="48" t="s">
        <v>45</v>
      </c>
      <c r="Q27" s="61" t="s">
        <v>48</v>
      </c>
      <c r="R27" s="61"/>
      <c r="S27" s="61"/>
      <c r="T27" s="61" t="s">
        <v>205</v>
      </c>
      <c r="U27" s="61" t="s">
        <v>41</v>
      </c>
      <c r="V27" s="61"/>
      <c r="W27" s="48">
        <v>30</v>
      </c>
      <c r="X27" s="48">
        <v>30</v>
      </c>
      <c r="Y27" s="48" t="s">
        <v>325</v>
      </c>
      <c r="Z27" s="48"/>
    </row>
    <row r="28" spans="1:26" ht="30" customHeight="1" x14ac:dyDescent="0.35">
      <c r="A28" s="46" t="s">
        <v>4</v>
      </c>
      <c r="B28" s="46" t="s">
        <v>31</v>
      </c>
      <c r="C28" s="47" t="s">
        <v>92</v>
      </c>
      <c r="D28" s="47" t="s">
        <v>473</v>
      </c>
      <c r="E28" s="47" t="s">
        <v>472</v>
      </c>
      <c r="F28" s="48" t="s">
        <v>199</v>
      </c>
      <c r="G28" s="49">
        <v>43138</v>
      </c>
      <c r="H28" s="48" t="str">
        <f>IF(G28="","",VLOOKUP(WEEKDAY(G28),Lookups!$A$1:$D$12,3,FALSE))</f>
        <v>Wed</v>
      </c>
      <c r="I28" s="48" t="str">
        <f>IF(G28="","",VLOOKUP(MONTH(G28),Lookups!$A$1:$D$12,2,FALSE))</f>
        <v>Feb</v>
      </c>
      <c r="J28" s="47">
        <f>YEAR(Table9[[#This Row],[Date ]])</f>
        <v>2018</v>
      </c>
      <c r="K28" s="50">
        <v>0.35416666666666669</v>
      </c>
      <c r="L28" s="50">
        <v>0.4375</v>
      </c>
      <c r="M28" s="48" t="s">
        <v>69</v>
      </c>
      <c r="N28" s="48" t="s">
        <v>70</v>
      </c>
      <c r="O28" s="48" t="s">
        <v>44</v>
      </c>
      <c r="P28" s="48" t="s">
        <v>42</v>
      </c>
      <c r="Q28" s="61" t="s">
        <v>42</v>
      </c>
      <c r="R28" s="61" t="s">
        <v>97</v>
      </c>
      <c r="S28" s="61"/>
      <c r="T28" s="61" t="s">
        <v>69</v>
      </c>
      <c r="U28" s="61" t="s">
        <v>484</v>
      </c>
      <c r="V28" s="61"/>
      <c r="W28" s="48">
        <v>8</v>
      </c>
      <c r="X28" s="48">
        <v>8</v>
      </c>
      <c r="Y28" s="48" t="s">
        <v>254</v>
      </c>
      <c r="Z28" s="48"/>
    </row>
    <row r="29" spans="1:26" ht="30" customHeight="1" x14ac:dyDescent="0.35">
      <c r="A29" s="46" t="s">
        <v>4</v>
      </c>
      <c r="B29" s="46" t="s">
        <v>28</v>
      </c>
      <c r="C29" s="47" t="s">
        <v>221</v>
      </c>
      <c r="D29" s="48" t="s">
        <v>268</v>
      </c>
      <c r="E29" s="48" t="s">
        <v>269</v>
      </c>
      <c r="F29" s="48" t="s">
        <v>75</v>
      </c>
      <c r="G29" s="49">
        <v>43138</v>
      </c>
      <c r="H29" s="48" t="str">
        <f>IF(G29="","",VLOOKUP(WEEKDAY(G29),Lookups!$A$1:$D$12,3,FALSE))</f>
        <v>Wed</v>
      </c>
      <c r="I29" s="48" t="str">
        <f>IF(G29="","",VLOOKUP(MONTH(G29),Lookups!$A$1:$D$12,2,FALSE))</f>
        <v>Feb</v>
      </c>
      <c r="J29" s="47">
        <f>YEAR(Table9[[#This Row],[Date ]])</f>
        <v>2018</v>
      </c>
      <c r="K29" s="50">
        <v>0.47916666666666669</v>
      </c>
      <c r="L29" s="50">
        <v>0.54166666666666663</v>
      </c>
      <c r="M29" s="48" t="s">
        <v>60</v>
      </c>
      <c r="N29" s="48" t="s">
        <v>61</v>
      </c>
      <c r="O29" s="48" t="s">
        <v>40</v>
      </c>
      <c r="P29" s="48" t="s">
        <v>42</v>
      </c>
      <c r="Q29" s="61" t="s">
        <v>42</v>
      </c>
      <c r="R29" s="61" t="s">
        <v>97</v>
      </c>
      <c r="S29" s="61"/>
      <c r="T29" s="61" t="s">
        <v>97</v>
      </c>
      <c r="U29" s="61" t="s">
        <v>42</v>
      </c>
      <c r="V29" s="61" t="s">
        <v>372</v>
      </c>
      <c r="W29" s="48">
        <v>0</v>
      </c>
      <c r="X29" s="48">
        <v>3</v>
      </c>
      <c r="Y29" s="48" t="s">
        <v>254</v>
      </c>
      <c r="Z29" s="48"/>
    </row>
    <row r="30" spans="1:26" ht="30" customHeight="1" x14ac:dyDescent="0.35">
      <c r="A30" s="46" t="s">
        <v>95</v>
      </c>
      <c r="B30" s="46" t="s">
        <v>94</v>
      </c>
      <c r="C30" s="47" t="s">
        <v>100</v>
      </c>
      <c r="D30" s="47" t="s">
        <v>140</v>
      </c>
      <c r="E30" s="47"/>
      <c r="F30" s="48" t="s">
        <v>58</v>
      </c>
      <c r="G30" s="49">
        <v>43138</v>
      </c>
      <c r="H30" s="48" t="str">
        <f>IF(G30="","",VLOOKUP(WEEKDAY(G30),Lookups!$A$1:$D$12,3,FALSE))</f>
        <v>Wed</v>
      </c>
      <c r="I30" s="48" t="str">
        <f>IF(G30="","",VLOOKUP(MONTH(G30),Lookups!$A$1:$D$12,2,FALSE))</f>
        <v>Feb</v>
      </c>
      <c r="J30" s="47">
        <f>YEAR(Table9[[#This Row],[Date ]])</f>
        <v>2018</v>
      </c>
      <c r="K30" s="50">
        <v>0.72916666666666663</v>
      </c>
      <c r="L30" s="50">
        <v>0.8125</v>
      </c>
      <c r="M30" s="48" t="s">
        <v>60</v>
      </c>
      <c r="N30" s="48" t="s">
        <v>61</v>
      </c>
      <c r="O30" s="48" t="s">
        <v>40</v>
      </c>
      <c r="P30" s="48" t="s">
        <v>42</v>
      </c>
      <c r="Q30" s="61" t="s">
        <v>71</v>
      </c>
      <c r="R30" s="61" t="s">
        <v>267</v>
      </c>
      <c r="S30" s="61" t="s">
        <v>658</v>
      </c>
      <c r="T30" s="61" t="s">
        <v>205</v>
      </c>
      <c r="U30" s="61" t="s">
        <v>42</v>
      </c>
      <c r="V30" s="61" t="s">
        <v>372</v>
      </c>
      <c r="W30" s="48">
        <v>5</v>
      </c>
      <c r="X30" s="48">
        <v>5</v>
      </c>
      <c r="Y30" s="48" t="s">
        <v>254</v>
      </c>
      <c r="Z30" s="48"/>
    </row>
    <row r="31" spans="1:26" ht="30" customHeight="1" x14ac:dyDescent="0.35">
      <c r="A31" s="46" t="s">
        <v>95</v>
      </c>
      <c r="B31" s="46" t="s">
        <v>94</v>
      </c>
      <c r="C31" s="48" t="s">
        <v>100</v>
      </c>
      <c r="D31" s="47" t="s">
        <v>211</v>
      </c>
      <c r="E31" s="47" t="s">
        <v>277</v>
      </c>
      <c r="F31" s="48" t="s">
        <v>75</v>
      </c>
      <c r="G31" s="49">
        <v>43139</v>
      </c>
      <c r="H31" s="48" t="str">
        <f>IF(G31="","",VLOOKUP(WEEKDAY(G31),Lookups!$A$1:$D$12,3,FALSE))</f>
        <v>Thu</v>
      </c>
      <c r="I31" s="48" t="str">
        <f>IF(G31="","",VLOOKUP(MONTH(G31),Lookups!$A$1:$D$12,2,FALSE))</f>
        <v>Feb</v>
      </c>
      <c r="J31" s="47">
        <f>YEAR(Table9[[#This Row],[Date ]])</f>
        <v>2018</v>
      </c>
      <c r="K31" s="50">
        <v>0.47916666666666669</v>
      </c>
      <c r="L31" s="50">
        <v>0.54166666666666663</v>
      </c>
      <c r="M31" s="48" t="s">
        <v>60</v>
      </c>
      <c r="N31" s="48" t="s">
        <v>61</v>
      </c>
      <c r="O31" s="48" t="s">
        <v>40</v>
      </c>
      <c r="P31" s="48" t="s">
        <v>42</v>
      </c>
      <c r="Q31" s="61" t="s">
        <v>276</v>
      </c>
      <c r="R31" s="61" t="s">
        <v>97</v>
      </c>
      <c r="S31" s="61"/>
      <c r="T31" s="61" t="s">
        <v>97</v>
      </c>
      <c r="U31" s="61" t="s">
        <v>42</v>
      </c>
      <c r="V31" s="61" t="s">
        <v>372</v>
      </c>
      <c r="W31" s="48">
        <v>0</v>
      </c>
      <c r="X31" s="48">
        <v>5</v>
      </c>
      <c r="Y31" s="48" t="s">
        <v>254</v>
      </c>
      <c r="Z31" s="48"/>
    </row>
    <row r="32" spans="1:26" s="6" customFormat="1" ht="30" customHeight="1" x14ac:dyDescent="0.35">
      <c r="A32" s="46" t="s">
        <v>4</v>
      </c>
      <c r="B32" s="46" t="s">
        <v>28</v>
      </c>
      <c r="C32" s="47" t="s">
        <v>221</v>
      </c>
      <c r="D32" s="48" t="s">
        <v>268</v>
      </c>
      <c r="E32" s="48" t="s">
        <v>269</v>
      </c>
      <c r="F32" s="48" t="s">
        <v>75</v>
      </c>
      <c r="G32" s="49">
        <v>43139</v>
      </c>
      <c r="H32" s="48" t="str">
        <f>IF(G32="","",VLOOKUP(WEEKDAY(G32),Lookups!$A$1:$D$12,3,FALSE))</f>
        <v>Thu</v>
      </c>
      <c r="I32" s="48" t="str">
        <f>IF(G32="","",VLOOKUP(MONTH(G32),Lookups!$A$1:$D$12,2,FALSE))</f>
        <v>Feb</v>
      </c>
      <c r="J32" s="47">
        <f>YEAR(Table9[[#This Row],[Date ]])</f>
        <v>2018</v>
      </c>
      <c r="K32" s="50">
        <v>0.47916666666666669</v>
      </c>
      <c r="L32" s="50">
        <v>0.54166666666666663</v>
      </c>
      <c r="M32" s="48" t="s">
        <v>60</v>
      </c>
      <c r="N32" s="48" t="s">
        <v>61</v>
      </c>
      <c r="O32" s="48" t="s">
        <v>40</v>
      </c>
      <c r="P32" s="48" t="s">
        <v>42</v>
      </c>
      <c r="Q32" s="61" t="s">
        <v>62</v>
      </c>
      <c r="R32" s="61" t="s">
        <v>97</v>
      </c>
      <c r="S32" s="61"/>
      <c r="T32" s="61" t="s">
        <v>97</v>
      </c>
      <c r="U32" s="61" t="s">
        <v>42</v>
      </c>
      <c r="V32" s="61" t="s">
        <v>372</v>
      </c>
      <c r="W32" s="48">
        <v>0</v>
      </c>
      <c r="X32" s="48">
        <v>6</v>
      </c>
      <c r="Y32" s="48" t="s">
        <v>254</v>
      </c>
      <c r="Z32" s="48"/>
    </row>
    <row r="33" spans="1:26" ht="30" customHeight="1" x14ac:dyDescent="0.35">
      <c r="A33" s="46" t="s">
        <v>4</v>
      </c>
      <c r="B33" s="46" t="s">
        <v>31</v>
      </c>
      <c r="C33" s="47" t="s">
        <v>92</v>
      </c>
      <c r="D33" s="47" t="s">
        <v>473</v>
      </c>
      <c r="E33" s="47" t="s">
        <v>472</v>
      </c>
      <c r="F33" s="48" t="s">
        <v>199</v>
      </c>
      <c r="G33" s="49">
        <v>43139</v>
      </c>
      <c r="H33" s="48" t="str">
        <f>IF(G33="","",VLOOKUP(WEEKDAY(G33),Lookups!$A$1:$D$12,3,FALSE))</f>
        <v>Thu</v>
      </c>
      <c r="I33" s="48" t="str">
        <f>IF(G33="","",VLOOKUP(MONTH(G33),Lookups!$A$1:$D$12,2,FALSE))</f>
        <v>Feb</v>
      </c>
      <c r="J33" s="47">
        <f>YEAR(Table9[[#This Row],[Date ]])</f>
        <v>2018</v>
      </c>
      <c r="K33" s="50">
        <v>0.72916666666666663</v>
      </c>
      <c r="L33" s="50">
        <v>0.8125</v>
      </c>
      <c r="M33" s="48" t="s">
        <v>60</v>
      </c>
      <c r="N33" s="48" t="s">
        <v>61</v>
      </c>
      <c r="O33" s="48" t="s">
        <v>40</v>
      </c>
      <c r="P33" s="48" t="s">
        <v>42</v>
      </c>
      <c r="Q33" s="61" t="s">
        <v>42</v>
      </c>
      <c r="R33" s="61" t="s">
        <v>97</v>
      </c>
      <c r="S33" s="61"/>
      <c r="T33" s="61" t="s">
        <v>205</v>
      </c>
      <c r="U33" s="61" t="s">
        <v>42</v>
      </c>
      <c r="V33" s="61" t="s">
        <v>372</v>
      </c>
      <c r="W33" s="48">
        <v>5</v>
      </c>
      <c r="X33" s="48">
        <v>5</v>
      </c>
      <c r="Y33" s="48" t="s">
        <v>254</v>
      </c>
      <c r="Z33" s="48"/>
    </row>
    <row r="34" spans="1:26" ht="30" customHeight="1" x14ac:dyDescent="0.35">
      <c r="A34" s="46" t="s">
        <v>95</v>
      </c>
      <c r="B34" s="46" t="s">
        <v>17</v>
      </c>
      <c r="C34" s="47" t="s">
        <v>82</v>
      </c>
      <c r="D34" s="48" t="s">
        <v>76</v>
      </c>
      <c r="E34" s="48" t="s">
        <v>358</v>
      </c>
      <c r="F34" s="48" t="s">
        <v>433</v>
      </c>
      <c r="G34" s="49">
        <v>43140</v>
      </c>
      <c r="H34" s="48" t="str">
        <f>IF(G34="","",VLOOKUP(WEEKDAY(G34),Lookups!$A$1:$D$12,3,FALSE))</f>
        <v>Fri</v>
      </c>
      <c r="I34" s="48" t="str">
        <f>IF(G34="","",VLOOKUP(MONTH(G34),Lookups!$A$1:$D$12,2,FALSE))</f>
        <v>Feb</v>
      </c>
      <c r="J34" s="47">
        <f>YEAR(Table9[[#This Row],[Date ]])</f>
        <v>2018</v>
      </c>
      <c r="K34" s="50">
        <v>0.58333333333333337</v>
      </c>
      <c r="L34" s="50">
        <v>0.66666666666666663</v>
      </c>
      <c r="M34" s="48" t="s">
        <v>52</v>
      </c>
      <c r="N34" s="48" t="s">
        <v>53</v>
      </c>
      <c r="O34" s="48" t="s">
        <v>47</v>
      </c>
      <c r="P34" s="48" t="s">
        <v>41</v>
      </c>
      <c r="Q34" s="61" t="s">
        <v>41</v>
      </c>
      <c r="R34" s="61" t="s">
        <v>97</v>
      </c>
      <c r="S34" s="61"/>
      <c r="T34" s="61" t="s">
        <v>52</v>
      </c>
      <c r="U34" s="61" t="s">
        <v>54</v>
      </c>
      <c r="V34" s="61"/>
      <c r="W34" s="48">
        <v>2</v>
      </c>
      <c r="X34" s="48">
        <v>2</v>
      </c>
      <c r="Y34" s="48" t="s">
        <v>254</v>
      </c>
      <c r="Z34" s="48"/>
    </row>
    <row r="35" spans="1:26" s="6" customFormat="1" ht="30" customHeight="1" x14ac:dyDescent="0.35">
      <c r="A35" s="58" t="s">
        <v>4</v>
      </c>
      <c r="B35" s="58" t="s">
        <v>28</v>
      </c>
      <c r="C35" s="47" t="s">
        <v>223</v>
      </c>
      <c r="D35" s="47" t="s">
        <v>208</v>
      </c>
      <c r="E35" s="48" t="s">
        <v>273</v>
      </c>
      <c r="F35" s="48" t="s">
        <v>491</v>
      </c>
      <c r="G35" s="49">
        <v>43143</v>
      </c>
      <c r="H35" s="48" t="str">
        <f>IF(G35="","",VLOOKUP(WEEKDAY(G35),Lookups!$A$1:$D$12,3,FALSE))</f>
        <v>Mon</v>
      </c>
      <c r="I35" s="48" t="str">
        <f>IF(G35="","",VLOOKUP(MONTH(G35),Lookups!$A$1:$D$12,2,FALSE))</f>
        <v>Feb</v>
      </c>
      <c r="J35" s="68">
        <f>YEAR(Table9[[#This Row],[Date ]])</f>
        <v>2018</v>
      </c>
      <c r="K35" s="50">
        <v>0.72916666666666663</v>
      </c>
      <c r="L35" s="50">
        <v>0.8125</v>
      </c>
      <c r="M35" s="48" t="s">
        <v>147</v>
      </c>
      <c r="N35" s="48" t="s">
        <v>231</v>
      </c>
      <c r="O35" s="48" t="s">
        <v>47</v>
      </c>
      <c r="P35" s="48" t="s">
        <v>42</v>
      </c>
      <c r="Q35" s="61" t="s">
        <v>42</v>
      </c>
      <c r="R35" s="61" t="s">
        <v>205</v>
      </c>
      <c r="S35" s="61"/>
      <c r="T35" s="61" t="s">
        <v>205</v>
      </c>
      <c r="U35" s="61" t="s">
        <v>42</v>
      </c>
      <c r="V35" s="61" t="s">
        <v>372</v>
      </c>
      <c r="W35" s="48">
        <v>8</v>
      </c>
      <c r="X35" s="48">
        <v>8</v>
      </c>
      <c r="Y35" s="48" t="s">
        <v>254</v>
      </c>
      <c r="Z35" s="48"/>
    </row>
    <row r="36" spans="1:26" ht="30" customHeight="1" x14ac:dyDescent="0.35">
      <c r="A36" s="46" t="s">
        <v>4</v>
      </c>
      <c r="B36" s="46" t="s">
        <v>28</v>
      </c>
      <c r="C36" s="47" t="s">
        <v>221</v>
      </c>
      <c r="D36" s="48" t="s">
        <v>268</v>
      </c>
      <c r="E36" s="48" t="s">
        <v>269</v>
      </c>
      <c r="F36" s="48" t="s">
        <v>266</v>
      </c>
      <c r="G36" s="49">
        <v>43144</v>
      </c>
      <c r="H36" s="48" t="str">
        <f>IF(G36="","",VLOOKUP(WEEKDAY(G36),Lookups!$A$1:$D$12,3,FALSE))</f>
        <v>Tue</v>
      </c>
      <c r="I36" s="48" t="str">
        <f>IF(G36="","",VLOOKUP(MONTH(G36),Lookups!$A$1:$D$12,2,FALSE))</f>
        <v>Feb</v>
      </c>
      <c r="J36" s="47">
        <f>YEAR(Table9[[#This Row],[Date ]])</f>
        <v>2018</v>
      </c>
      <c r="K36" s="50">
        <v>0.45833333333333331</v>
      </c>
      <c r="L36" s="50">
        <v>4.1666666666666664E-2</v>
      </c>
      <c r="M36" s="48" t="s">
        <v>387</v>
      </c>
      <c r="N36" s="48" t="s">
        <v>66</v>
      </c>
      <c r="O36" s="48" t="s">
        <v>67</v>
      </c>
      <c r="P36" s="48" t="s">
        <v>42</v>
      </c>
      <c r="Q36" s="61" t="s">
        <v>42</v>
      </c>
      <c r="R36" s="61" t="s">
        <v>97</v>
      </c>
      <c r="S36" s="61"/>
      <c r="T36" s="61" t="s">
        <v>97</v>
      </c>
      <c r="U36" s="61" t="s">
        <v>42</v>
      </c>
      <c r="V36" s="61" t="s">
        <v>372</v>
      </c>
      <c r="W36" s="48">
        <v>0</v>
      </c>
      <c r="X36" s="48">
        <v>5</v>
      </c>
      <c r="Y36" s="48" t="s">
        <v>254</v>
      </c>
      <c r="Z36" s="48"/>
    </row>
    <row r="37" spans="1:26" ht="30" customHeight="1" x14ac:dyDescent="0.35">
      <c r="A37" s="46" t="s">
        <v>95</v>
      </c>
      <c r="B37" s="46" t="s">
        <v>94</v>
      </c>
      <c r="C37" s="47" t="s">
        <v>100</v>
      </c>
      <c r="D37" s="48" t="s">
        <v>22</v>
      </c>
      <c r="E37" s="48" t="s">
        <v>35</v>
      </c>
      <c r="F37" s="48" t="s">
        <v>77</v>
      </c>
      <c r="G37" s="49">
        <v>43144</v>
      </c>
      <c r="H37" s="48" t="str">
        <f>IF(G37="","",VLOOKUP(WEEKDAY(G37),Lookups!$A$1:$D$12,3,FALSE))</f>
        <v>Tue</v>
      </c>
      <c r="I37" s="48" t="str">
        <f>IF(G37="","",VLOOKUP(MONTH(G37),Lookups!$A$1:$D$12,2,FALSE))</f>
        <v>Feb</v>
      </c>
      <c r="J37" s="47">
        <f>YEAR(Table9[[#This Row],[Date ]])</f>
        <v>2018</v>
      </c>
      <c r="K37" s="50">
        <v>0.70833333333333337</v>
      </c>
      <c r="L37" s="50">
        <v>0.77083333333333337</v>
      </c>
      <c r="M37" s="48" t="s">
        <v>46</v>
      </c>
      <c r="N37" s="48" t="s">
        <v>231</v>
      </c>
      <c r="O37" s="48" t="s">
        <v>47</v>
      </c>
      <c r="P37" s="48" t="s">
        <v>41</v>
      </c>
      <c r="Q37" s="61" t="s">
        <v>49</v>
      </c>
      <c r="R37" s="61"/>
      <c r="S37" s="61"/>
      <c r="T37" s="61" t="s">
        <v>205</v>
      </c>
      <c r="U37" s="61" t="s">
        <v>41</v>
      </c>
      <c r="V37" s="61"/>
      <c r="W37" s="48">
        <v>28</v>
      </c>
      <c r="X37" s="48">
        <v>28</v>
      </c>
      <c r="Y37" s="48" t="s">
        <v>325</v>
      </c>
      <c r="Z37" s="48"/>
    </row>
    <row r="38" spans="1:26" ht="30" customHeight="1" x14ac:dyDescent="0.35">
      <c r="A38" s="46" t="s">
        <v>4</v>
      </c>
      <c r="B38" s="46" t="s">
        <v>31</v>
      </c>
      <c r="C38" s="47" t="s">
        <v>92</v>
      </c>
      <c r="D38" s="47" t="s">
        <v>473</v>
      </c>
      <c r="E38" s="47" t="s">
        <v>472</v>
      </c>
      <c r="F38" s="48" t="s">
        <v>199</v>
      </c>
      <c r="G38" s="49">
        <v>43145</v>
      </c>
      <c r="H38" s="48" t="str">
        <f>IF(G38="","",VLOOKUP(WEEKDAY(G38),Lookups!$A$1:$D$12,3,FALSE))</f>
        <v>Wed</v>
      </c>
      <c r="I38" s="48" t="str">
        <f>IF(G38="","",VLOOKUP(MONTH(G38),Lookups!$A$1:$D$12,2,FALSE))</f>
        <v>Feb</v>
      </c>
      <c r="J38" s="47">
        <f>YEAR(Table9[[#This Row],[Date ]])</f>
        <v>2018</v>
      </c>
      <c r="K38" s="50">
        <v>0.35416666666666669</v>
      </c>
      <c r="L38" s="50">
        <v>0.4375</v>
      </c>
      <c r="M38" s="48" t="s">
        <v>69</v>
      </c>
      <c r="N38" s="48" t="s">
        <v>70</v>
      </c>
      <c r="O38" s="48" t="s">
        <v>44</v>
      </c>
      <c r="P38" s="48" t="s">
        <v>42</v>
      </c>
      <c r="Q38" s="61" t="s">
        <v>42</v>
      </c>
      <c r="R38" s="61" t="s">
        <v>97</v>
      </c>
      <c r="S38" s="61"/>
      <c r="T38" s="61" t="s">
        <v>69</v>
      </c>
      <c r="U38" s="61" t="s">
        <v>484</v>
      </c>
      <c r="V38" s="61"/>
      <c r="W38" s="48">
        <v>0</v>
      </c>
      <c r="X38" s="48">
        <v>7</v>
      </c>
      <c r="Y38" s="48" t="s">
        <v>254</v>
      </c>
      <c r="Z38" s="48"/>
    </row>
    <row r="39" spans="1:26" ht="30" customHeight="1" x14ac:dyDescent="0.35">
      <c r="A39" s="46" t="s">
        <v>4</v>
      </c>
      <c r="B39" s="46" t="s">
        <v>28</v>
      </c>
      <c r="C39" s="47" t="s">
        <v>221</v>
      </c>
      <c r="D39" s="48" t="s">
        <v>268</v>
      </c>
      <c r="E39" s="48" t="s">
        <v>269</v>
      </c>
      <c r="F39" s="48" t="s">
        <v>75</v>
      </c>
      <c r="G39" s="49">
        <v>43145</v>
      </c>
      <c r="H39" s="48" t="str">
        <f>IF(G39="","",VLOOKUP(WEEKDAY(G39),Lookups!$A$1:$D$12,3,FALSE))</f>
        <v>Wed</v>
      </c>
      <c r="I39" s="48" t="str">
        <f>IF(G39="","",VLOOKUP(MONTH(G39),Lookups!$A$1:$D$12,2,FALSE))</f>
        <v>Feb</v>
      </c>
      <c r="J39" s="47">
        <f>YEAR(Table9[[#This Row],[Date ]])</f>
        <v>2018</v>
      </c>
      <c r="K39" s="50">
        <v>0.47916666666666669</v>
      </c>
      <c r="L39" s="50">
        <v>0.54166666666666663</v>
      </c>
      <c r="M39" s="48" t="s">
        <v>60</v>
      </c>
      <c r="N39" s="48" t="s">
        <v>61</v>
      </c>
      <c r="O39" s="48" t="s">
        <v>40</v>
      </c>
      <c r="P39" s="48" t="s">
        <v>42</v>
      </c>
      <c r="Q39" s="61" t="s">
        <v>62</v>
      </c>
      <c r="R39" s="61" t="s">
        <v>97</v>
      </c>
      <c r="S39" s="61"/>
      <c r="T39" s="61" t="s">
        <v>97</v>
      </c>
      <c r="U39" s="61" t="s">
        <v>42</v>
      </c>
      <c r="V39" s="61"/>
      <c r="W39" s="48">
        <v>0</v>
      </c>
      <c r="X39" s="48">
        <v>4</v>
      </c>
      <c r="Y39" s="48" t="s">
        <v>254</v>
      </c>
      <c r="Z39" s="48"/>
    </row>
    <row r="40" spans="1:26" ht="30" customHeight="1" x14ac:dyDescent="0.35">
      <c r="A40" s="46" t="s">
        <v>4</v>
      </c>
      <c r="B40" s="46" t="s">
        <v>28</v>
      </c>
      <c r="C40" s="47" t="s">
        <v>221</v>
      </c>
      <c r="D40" s="48" t="s">
        <v>268</v>
      </c>
      <c r="E40" s="48" t="s">
        <v>269</v>
      </c>
      <c r="F40" s="48" t="s">
        <v>75</v>
      </c>
      <c r="G40" s="49">
        <v>43146</v>
      </c>
      <c r="H40" s="48" t="str">
        <f>IF(G40="","",VLOOKUP(WEEKDAY(G40),Lookups!$A$1:$D$12,3,FALSE))</f>
        <v>Thu</v>
      </c>
      <c r="I40" s="48" t="str">
        <f>IF(G40="","",VLOOKUP(MONTH(G40),Lookups!$A$1:$D$12,2,FALSE))</f>
        <v>Feb</v>
      </c>
      <c r="J40" s="47">
        <f>YEAR(Table9[[#This Row],[Date ]])</f>
        <v>2018</v>
      </c>
      <c r="K40" s="50">
        <v>0.47916666666666669</v>
      </c>
      <c r="L40" s="50">
        <v>0.54166666666666663</v>
      </c>
      <c r="M40" s="48" t="s">
        <v>60</v>
      </c>
      <c r="N40" s="48" t="s">
        <v>61</v>
      </c>
      <c r="O40" s="48" t="s">
        <v>40</v>
      </c>
      <c r="P40" s="48" t="s">
        <v>42</v>
      </c>
      <c r="Q40" s="61" t="s">
        <v>42</v>
      </c>
      <c r="R40" s="61" t="s">
        <v>97</v>
      </c>
      <c r="S40" s="61"/>
      <c r="T40" s="61" t="s">
        <v>97</v>
      </c>
      <c r="U40" s="61" t="s">
        <v>42</v>
      </c>
      <c r="V40" s="61" t="s">
        <v>372</v>
      </c>
      <c r="W40" s="48">
        <v>1</v>
      </c>
      <c r="X40" s="48">
        <v>8</v>
      </c>
      <c r="Y40" s="48" t="s">
        <v>254</v>
      </c>
      <c r="Z40" s="48"/>
    </row>
    <row r="41" spans="1:26" ht="30" customHeight="1" x14ac:dyDescent="0.35">
      <c r="A41" s="46" t="s">
        <v>4</v>
      </c>
      <c r="B41" s="46" t="s">
        <v>31</v>
      </c>
      <c r="C41" s="47" t="s">
        <v>92</v>
      </c>
      <c r="D41" s="47" t="s">
        <v>473</v>
      </c>
      <c r="E41" s="47" t="s">
        <v>472</v>
      </c>
      <c r="F41" s="48" t="s">
        <v>199</v>
      </c>
      <c r="G41" s="49">
        <v>43146</v>
      </c>
      <c r="H41" s="48" t="str">
        <f>IF(G41="","",VLOOKUP(WEEKDAY(G41),Lookups!$A$1:$D$12,3,FALSE))</f>
        <v>Thu</v>
      </c>
      <c r="I41" s="48" t="str">
        <f>IF(G41="","",VLOOKUP(MONTH(G41),Lookups!$A$1:$D$12,2,FALSE))</f>
        <v>Feb</v>
      </c>
      <c r="J41" s="47">
        <f>YEAR(Table9[[#This Row],[Date ]])</f>
        <v>2018</v>
      </c>
      <c r="K41" s="50">
        <v>0.72916666666666663</v>
      </c>
      <c r="L41" s="50">
        <v>0.79166666666666663</v>
      </c>
      <c r="M41" s="48" t="s">
        <v>60</v>
      </c>
      <c r="N41" s="48" t="s">
        <v>61</v>
      </c>
      <c r="O41" s="48" t="s">
        <v>40</v>
      </c>
      <c r="P41" s="48" t="s">
        <v>42</v>
      </c>
      <c r="Q41" s="61" t="s">
        <v>42</v>
      </c>
      <c r="R41" s="61" t="s">
        <v>97</v>
      </c>
      <c r="S41" s="61"/>
      <c r="T41" s="61" t="s">
        <v>205</v>
      </c>
      <c r="U41" s="61" t="s">
        <v>42</v>
      </c>
      <c r="V41" s="61" t="s">
        <v>372</v>
      </c>
      <c r="W41" s="48">
        <v>0</v>
      </c>
      <c r="X41" s="48">
        <v>3</v>
      </c>
      <c r="Y41" s="48" t="s">
        <v>254</v>
      </c>
      <c r="Z41" s="48"/>
    </row>
    <row r="42" spans="1:26" ht="30" customHeight="1" x14ac:dyDescent="0.35">
      <c r="A42" s="46" t="s">
        <v>95</v>
      </c>
      <c r="B42" s="51" t="s">
        <v>94</v>
      </c>
      <c r="C42" s="51" t="s">
        <v>195</v>
      </c>
      <c r="D42" s="51" t="s">
        <v>206</v>
      </c>
      <c r="E42" s="51" t="s">
        <v>279</v>
      </c>
      <c r="F42" s="47" t="s">
        <v>59</v>
      </c>
      <c r="G42" s="49">
        <v>43148</v>
      </c>
      <c r="H42" s="48" t="str">
        <f>IF(G42="","",VLOOKUP(WEEKDAY(G42),Lookups!$A$1:$D$12,3,FALSE))</f>
        <v>Sat</v>
      </c>
      <c r="I42" s="48" t="str">
        <f>IF(G42="","",VLOOKUP(MONTH(G42),Lookups!$A$1:$D$12,2,FALSE))</f>
        <v>Feb</v>
      </c>
      <c r="J42" s="47">
        <f>YEAR(Table9[[#This Row],[Date ]])</f>
        <v>2018</v>
      </c>
      <c r="K42" s="50">
        <v>0.41666666666666669</v>
      </c>
      <c r="L42" s="50">
        <v>0.54166666666666663</v>
      </c>
      <c r="M42" s="48" t="s">
        <v>72</v>
      </c>
      <c r="N42" s="48" t="s">
        <v>73</v>
      </c>
      <c r="O42" s="48" t="s">
        <v>40</v>
      </c>
      <c r="P42" s="48" t="s">
        <v>42</v>
      </c>
      <c r="Q42" s="61" t="s">
        <v>57</v>
      </c>
      <c r="R42" s="61" t="s">
        <v>97</v>
      </c>
      <c r="S42" s="61"/>
      <c r="T42" s="61" t="s">
        <v>204</v>
      </c>
      <c r="U42" s="61" t="s">
        <v>202</v>
      </c>
      <c r="V42" s="61"/>
      <c r="W42" s="48">
        <v>85</v>
      </c>
      <c r="X42" s="48">
        <v>85</v>
      </c>
      <c r="Y42" s="48" t="s">
        <v>254</v>
      </c>
      <c r="Z42" s="48"/>
    </row>
    <row r="43" spans="1:26" ht="30" customHeight="1" x14ac:dyDescent="0.35">
      <c r="A43" s="46" t="s">
        <v>4</v>
      </c>
      <c r="B43" s="46" t="s">
        <v>28</v>
      </c>
      <c r="C43" s="47" t="s">
        <v>221</v>
      </c>
      <c r="D43" s="48" t="s">
        <v>268</v>
      </c>
      <c r="E43" s="48" t="s">
        <v>269</v>
      </c>
      <c r="F43" s="48" t="s">
        <v>75</v>
      </c>
      <c r="G43" s="49">
        <v>43151</v>
      </c>
      <c r="H43" s="48" t="str">
        <f>IF(G43="","",VLOOKUP(WEEKDAY(G43),Lookups!$A$1:$D$12,3,FALSE))</f>
        <v>Tue</v>
      </c>
      <c r="I43" s="48" t="str">
        <f>IF(G43="","",VLOOKUP(MONTH(G43),Lookups!$A$1:$D$12,2,FALSE))</f>
        <v>Feb</v>
      </c>
      <c r="J43" s="47">
        <f>YEAR(Table9[[#This Row],[Date ]])</f>
        <v>2018</v>
      </c>
      <c r="K43" s="50">
        <v>0.45833333333333331</v>
      </c>
      <c r="L43" s="50">
        <v>4.1666666666666664E-2</v>
      </c>
      <c r="M43" s="48" t="s">
        <v>387</v>
      </c>
      <c r="N43" s="48" t="s">
        <v>66</v>
      </c>
      <c r="O43" s="48" t="s">
        <v>67</v>
      </c>
      <c r="P43" s="48" t="s">
        <v>42</v>
      </c>
      <c r="Q43" s="61" t="s">
        <v>42</v>
      </c>
      <c r="R43" s="61" t="s">
        <v>97</v>
      </c>
      <c r="S43" s="61"/>
      <c r="T43" s="61" t="s">
        <v>97</v>
      </c>
      <c r="U43" s="61" t="s">
        <v>42</v>
      </c>
      <c r="V43" s="61" t="s">
        <v>372</v>
      </c>
      <c r="W43" s="48">
        <v>2</v>
      </c>
      <c r="X43" s="48">
        <v>3</v>
      </c>
      <c r="Y43" s="48" t="s">
        <v>254</v>
      </c>
      <c r="Z43" s="48"/>
    </row>
    <row r="44" spans="1:26" ht="30" customHeight="1" x14ac:dyDescent="0.35">
      <c r="A44" s="46" t="s">
        <v>95</v>
      </c>
      <c r="B44" s="46" t="s">
        <v>94</v>
      </c>
      <c r="C44" s="47" t="s">
        <v>100</v>
      </c>
      <c r="D44" s="48" t="s">
        <v>22</v>
      </c>
      <c r="E44" s="48" t="s">
        <v>36</v>
      </c>
      <c r="F44" s="48" t="s">
        <v>77</v>
      </c>
      <c r="G44" s="49">
        <v>43151</v>
      </c>
      <c r="H44" s="48" t="str">
        <f>IF(G44="","",VLOOKUP(WEEKDAY(G44),Lookups!$A$1:$D$12,3,FALSE))</f>
        <v>Tue</v>
      </c>
      <c r="I44" s="48" t="str">
        <f>IF(G44="","",VLOOKUP(MONTH(G44),Lookups!$A$1:$D$12,2,FALSE))</f>
        <v>Feb</v>
      </c>
      <c r="J44" s="47">
        <f>YEAR(Table9[[#This Row],[Date ]])</f>
        <v>2018</v>
      </c>
      <c r="K44" s="50">
        <v>0.75</v>
      </c>
      <c r="L44" s="50">
        <v>0.8125</v>
      </c>
      <c r="M44" s="48" t="s">
        <v>46</v>
      </c>
      <c r="N44" s="48" t="s">
        <v>230</v>
      </c>
      <c r="O44" s="48" t="s">
        <v>47</v>
      </c>
      <c r="P44" s="48" t="s">
        <v>41</v>
      </c>
      <c r="Q44" s="61" t="s">
        <v>50</v>
      </c>
      <c r="R44" s="61"/>
      <c r="S44" s="61"/>
      <c r="T44" s="61" t="s">
        <v>205</v>
      </c>
      <c r="U44" s="61" t="s">
        <v>41</v>
      </c>
      <c r="V44" s="61"/>
      <c r="W44" s="48">
        <v>10</v>
      </c>
      <c r="X44" s="48">
        <v>10</v>
      </c>
      <c r="Y44" s="48" t="s">
        <v>325</v>
      </c>
      <c r="Z44" s="48"/>
    </row>
    <row r="45" spans="1:26" ht="30" customHeight="1" x14ac:dyDescent="0.35">
      <c r="A45" s="46" t="s">
        <v>4</v>
      </c>
      <c r="B45" s="46" t="s">
        <v>31</v>
      </c>
      <c r="C45" s="47" t="s">
        <v>92</v>
      </c>
      <c r="D45" s="47" t="s">
        <v>473</v>
      </c>
      <c r="E45" s="48" t="s">
        <v>271</v>
      </c>
      <c r="F45" s="48" t="s">
        <v>199</v>
      </c>
      <c r="G45" s="49">
        <v>43152</v>
      </c>
      <c r="H45" s="48" t="str">
        <f>IF(G45="","",VLOOKUP(WEEKDAY(G45),Lookups!$A$1:$D$12,3,FALSE))</f>
        <v>Wed</v>
      </c>
      <c r="I45" s="48" t="str">
        <f>IF(G45="","",VLOOKUP(MONTH(G45),Lookups!$A$1:$D$12,2,FALSE))</f>
        <v>Feb</v>
      </c>
      <c r="J45" s="47">
        <f>YEAR(Table9[[#This Row],[Date ]])</f>
        <v>2018</v>
      </c>
      <c r="K45" s="50">
        <v>0.35416666666666669</v>
      </c>
      <c r="L45" s="50">
        <v>0.4375</v>
      </c>
      <c r="M45" s="48" t="s">
        <v>69</v>
      </c>
      <c r="N45" s="48" t="s">
        <v>70</v>
      </c>
      <c r="O45" s="48" t="s">
        <v>44</v>
      </c>
      <c r="P45" s="48" t="s">
        <v>42</v>
      </c>
      <c r="Q45" s="61" t="s">
        <v>42</v>
      </c>
      <c r="R45" s="61" t="s">
        <v>97</v>
      </c>
      <c r="S45" s="61"/>
      <c r="T45" s="61" t="s">
        <v>69</v>
      </c>
      <c r="U45" s="61" t="s">
        <v>484</v>
      </c>
      <c r="V45" s="61"/>
      <c r="W45" s="48">
        <v>0</v>
      </c>
      <c r="X45" s="48">
        <v>5</v>
      </c>
      <c r="Y45" s="48" t="s">
        <v>254</v>
      </c>
      <c r="Z45" s="48"/>
    </row>
    <row r="46" spans="1:26" ht="30" customHeight="1" x14ac:dyDescent="0.35">
      <c r="A46" s="46" t="s">
        <v>4</v>
      </c>
      <c r="B46" s="46" t="s">
        <v>28</v>
      </c>
      <c r="C46" s="47" t="s">
        <v>221</v>
      </c>
      <c r="D46" s="48" t="s">
        <v>268</v>
      </c>
      <c r="E46" s="48" t="s">
        <v>269</v>
      </c>
      <c r="F46" s="48" t="s">
        <v>75</v>
      </c>
      <c r="G46" s="49">
        <v>43152</v>
      </c>
      <c r="H46" s="48" t="str">
        <f>IF(G46="","",VLOOKUP(WEEKDAY(G46),Lookups!$A$1:$D$12,3,FALSE))</f>
        <v>Wed</v>
      </c>
      <c r="I46" s="48" t="str">
        <f>IF(G46="","",VLOOKUP(MONTH(G46),Lookups!$A$1:$D$12,2,FALSE))</f>
        <v>Feb</v>
      </c>
      <c r="J46" s="47">
        <f>YEAR(Table9[[#This Row],[Date ]])</f>
        <v>2018</v>
      </c>
      <c r="K46" s="50">
        <v>0.47916666666666669</v>
      </c>
      <c r="L46" s="50">
        <v>0.54166666666666663</v>
      </c>
      <c r="M46" s="48" t="s">
        <v>60</v>
      </c>
      <c r="N46" s="48" t="s">
        <v>61</v>
      </c>
      <c r="O46" s="48" t="s">
        <v>40</v>
      </c>
      <c r="P46" s="48" t="s">
        <v>42</v>
      </c>
      <c r="Q46" s="61" t="s">
        <v>62</v>
      </c>
      <c r="R46" s="61" t="s">
        <v>97</v>
      </c>
      <c r="S46" s="61"/>
      <c r="T46" s="61" t="s">
        <v>97</v>
      </c>
      <c r="U46" s="61" t="s">
        <v>42</v>
      </c>
      <c r="V46" s="61" t="s">
        <v>372</v>
      </c>
      <c r="W46" s="48">
        <v>1</v>
      </c>
      <c r="X46" s="48">
        <v>3</v>
      </c>
      <c r="Y46" s="48" t="s">
        <v>254</v>
      </c>
      <c r="Z46" s="48"/>
    </row>
    <row r="47" spans="1:26" ht="30" customHeight="1" x14ac:dyDescent="0.35">
      <c r="A47" s="46" t="s">
        <v>4</v>
      </c>
      <c r="B47" s="46" t="s">
        <v>28</v>
      </c>
      <c r="C47" s="47" t="s">
        <v>221</v>
      </c>
      <c r="D47" s="48" t="s">
        <v>268</v>
      </c>
      <c r="E47" s="48" t="s">
        <v>269</v>
      </c>
      <c r="F47" s="48" t="s">
        <v>75</v>
      </c>
      <c r="G47" s="49">
        <v>43153</v>
      </c>
      <c r="H47" s="48" t="str">
        <f>IF(G47="","",VLOOKUP(WEEKDAY(G47),Lookups!$A$1:$D$12,3,FALSE))</f>
        <v>Thu</v>
      </c>
      <c r="I47" s="48" t="str">
        <f>IF(G47="","",VLOOKUP(MONTH(G47),Lookups!$A$1:$D$12,2,FALSE))</f>
        <v>Feb</v>
      </c>
      <c r="J47" s="47">
        <f>YEAR(Table9[[#This Row],[Date ]])</f>
        <v>2018</v>
      </c>
      <c r="K47" s="50">
        <v>0.47916666666666669</v>
      </c>
      <c r="L47" s="50">
        <v>0.54166666666666663</v>
      </c>
      <c r="M47" s="48" t="s">
        <v>60</v>
      </c>
      <c r="N47" s="48" t="s">
        <v>61</v>
      </c>
      <c r="O47" s="48" t="s">
        <v>40</v>
      </c>
      <c r="P47" s="48" t="s">
        <v>42</v>
      </c>
      <c r="Q47" s="61" t="s">
        <v>42</v>
      </c>
      <c r="R47" s="61" t="s">
        <v>97</v>
      </c>
      <c r="S47" s="61"/>
      <c r="T47" s="61" t="s">
        <v>97</v>
      </c>
      <c r="U47" s="61" t="s">
        <v>42</v>
      </c>
      <c r="V47" s="61" t="s">
        <v>372</v>
      </c>
      <c r="W47" s="48">
        <v>6</v>
      </c>
      <c r="X47" s="48">
        <v>9</v>
      </c>
      <c r="Y47" s="48" t="s">
        <v>254</v>
      </c>
      <c r="Z47" s="48"/>
    </row>
    <row r="48" spans="1:26" ht="30" customHeight="1" x14ac:dyDescent="0.35">
      <c r="A48" s="46" t="s">
        <v>4</v>
      </c>
      <c r="B48" s="46" t="s">
        <v>31</v>
      </c>
      <c r="C48" s="47" t="s">
        <v>92</v>
      </c>
      <c r="D48" s="47" t="s">
        <v>473</v>
      </c>
      <c r="E48" s="47" t="s">
        <v>472</v>
      </c>
      <c r="F48" s="48" t="s">
        <v>199</v>
      </c>
      <c r="G48" s="49">
        <v>43153</v>
      </c>
      <c r="H48" s="48" t="str">
        <f>IF(G48="","",VLOOKUP(WEEKDAY(G48),Lookups!$A$1:$D$12,3,FALSE))</f>
        <v>Thu</v>
      </c>
      <c r="I48" s="48" t="str">
        <f>IF(G48="","",VLOOKUP(MONTH(G48),Lookups!$A$1:$D$12,2,FALSE))</f>
        <v>Feb</v>
      </c>
      <c r="J48" s="47">
        <f>YEAR(Table9[[#This Row],[Date ]])</f>
        <v>2018</v>
      </c>
      <c r="K48" s="50">
        <v>0.72916666666666663</v>
      </c>
      <c r="L48" s="50">
        <v>0.79166666666666663</v>
      </c>
      <c r="M48" s="48" t="s">
        <v>60</v>
      </c>
      <c r="N48" s="48" t="s">
        <v>61</v>
      </c>
      <c r="O48" s="48" t="s">
        <v>40</v>
      </c>
      <c r="P48" s="48" t="s">
        <v>42</v>
      </c>
      <c r="Q48" s="61" t="s">
        <v>42</v>
      </c>
      <c r="R48" s="61" t="s">
        <v>97</v>
      </c>
      <c r="S48" s="61"/>
      <c r="T48" s="61" t="s">
        <v>205</v>
      </c>
      <c r="U48" s="61" t="s">
        <v>42</v>
      </c>
      <c r="V48" s="61" t="s">
        <v>372</v>
      </c>
      <c r="W48" s="48">
        <v>0</v>
      </c>
      <c r="X48" s="48">
        <v>2</v>
      </c>
      <c r="Y48" s="48" t="s">
        <v>254</v>
      </c>
      <c r="Z48" s="48"/>
    </row>
    <row r="49" spans="1:26" ht="30" customHeight="1" x14ac:dyDescent="0.35">
      <c r="A49" s="46" t="s">
        <v>95</v>
      </c>
      <c r="B49" s="46" t="s">
        <v>17</v>
      </c>
      <c r="C49" s="47" t="s">
        <v>82</v>
      </c>
      <c r="D49" s="48" t="s">
        <v>76</v>
      </c>
      <c r="E49" s="48" t="s">
        <v>358</v>
      </c>
      <c r="F49" s="48" t="s">
        <v>433</v>
      </c>
      <c r="G49" s="49">
        <v>43154</v>
      </c>
      <c r="H49" s="48" t="str">
        <f>IF(G49="","",VLOOKUP(WEEKDAY(G49),Lookups!$A$1:$D$12,3,FALSE))</f>
        <v>Fri</v>
      </c>
      <c r="I49" s="48" t="str">
        <f>IF(G49="","",VLOOKUP(MONTH(G49),Lookups!$A$1:$D$12,2,FALSE))</f>
        <v>Feb</v>
      </c>
      <c r="J49" s="47">
        <f>YEAR(Table9[[#This Row],[Date ]])</f>
        <v>2018</v>
      </c>
      <c r="K49" s="50">
        <v>0.58333333333333337</v>
      </c>
      <c r="L49" s="50">
        <v>0.66666666666666663</v>
      </c>
      <c r="M49" s="48" t="s">
        <v>52</v>
      </c>
      <c r="N49" s="48" t="s">
        <v>53</v>
      </c>
      <c r="O49" s="48" t="s">
        <v>47</v>
      </c>
      <c r="P49" s="48" t="s">
        <v>41</v>
      </c>
      <c r="Q49" s="61" t="s">
        <v>41</v>
      </c>
      <c r="R49" s="61" t="s">
        <v>97</v>
      </c>
      <c r="S49" s="61"/>
      <c r="T49" s="61" t="s">
        <v>52</v>
      </c>
      <c r="U49" s="61" t="s">
        <v>54</v>
      </c>
      <c r="V49" s="61"/>
      <c r="W49" s="48">
        <v>2</v>
      </c>
      <c r="X49" s="48">
        <v>2</v>
      </c>
      <c r="Y49" s="48" t="s">
        <v>254</v>
      </c>
      <c r="Z49" s="48"/>
    </row>
    <row r="50" spans="1:26" ht="30" customHeight="1" x14ac:dyDescent="0.35">
      <c r="A50" s="46" t="s">
        <v>4</v>
      </c>
      <c r="B50" s="46" t="s">
        <v>28</v>
      </c>
      <c r="C50" s="47" t="s">
        <v>221</v>
      </c>
      <c r="D50" s="48" t="s">
        <v>268</v>
      </c>
      <c r="E50" s="48" t="s">
        <v>269</v>
      </c>
      <c r="F50" s="48" t="s">
        <v>266</v>
      </c>
      <c r="G50" s="49">
        <v>43158</v>
      </c>
      <c r="H50" s="48" t="str">
        <f>IF(G50="","",VLOOKUP(WEEKDAY(G50),Lookups!$A$1:$D$12,3,FALSE))</f>
        <v>Tue</v>
      </c>
      <c r="I50" s="48" t="str">
        <f>IF(G50="","",VLOOKUP(MONTH(G50),Lookups!$A$1:$D$12,2,FALSE))</f>
        <v>Feb</v>
      </c>
      <c r="J50" s="47">
        <f>YEAR(Table9[[#This Row],[Date ]])</f>
        <v>2018</v>
      </c>
      <c r="K50" s="50">
        <v>0.45833333333333331</v>
      </c>
      <c r="L50" s="50">
        <v>4.1666666666666664E-2</v>
      </c>
      <c r="M50" s="48" t="s">
        <v>387</v>
      </c>
      <c r="N50" s="48" t="s">
        <v>66</v>
      </c>
      <c r="O50" s="48" t="s">
        <v>67</v>
      </c>
      <c r="P50" s="48" t="s">
        <v>42</v>
      </c>
      <c r="Q50" s="61" t="s">
        <v>68</v>
      </c>
      <c r="R50" s="61" t="s">
        <v>97</v>
      </c>
      <c r="S50" s="61"/>
      <c r="T50" s="61" t="s">
        <v>97</v>
      </c>
      <c r="U50" s="61" t="s">
        <v>42</v>
      </c>
      <c r="V50" s="61" t="s">
        <v>372</v>
      </c>
      <c r="W50" s="48">
        <v>2</v>
      </c>
      <c r="X50" s="48">
        <v>8</v>
      </c>
      <c r="Y50" s="48" t="s">
        <v>254</v>
      </c>
      <c r="Z50" s="48"/>
    </row>
    <row r="51" spans="1:26" ht="30" customHeight="1" x14ac:dyDescent="0.35">
      <c r="A51" s="46" t="s">
        <v>95</v>
      </c>
      <c r="B51" s="46" t="s">
        <v>94</v>
      </c>
      <c r="C51" s="47" t="s">
        <v>100</v>
      </c>
      <c r="D51" s="48" t="s">
        <v>22</v>
      </c>
      <c r="E51" s="48" t="s">
        <v>37</v>
      </c>
      <c r="F51" s="48" t="s">
        <v>77</v>
      </c>
      <c r="G51" s="49">
        <v>43158</v>
      </c>
      <c r="H51" s="48" t="str">
        <f>IF(G51="","",VLOOKUP(WEEKDAY(G51),Lookups!$A$1:$D$12,3,FALSE))</f>
        <v>Tue</v>
      </c>
      <c r="I51" s="48" t="str">
        <f>IF(G51="","",VLOOKUP(MONTH(G51),Lookups!$A$1:$D$12,2,FALSE))</f>
        <v>Feb</v>
      </c>
      <c r="J51" s="47">
        <f>YEAR(Table9[[#This Row],[Date ]])</f>
        <v>2018</v>
      </c>
      <c r="K51" s="50">
        <v>0.70833333333333337</v>
      </c>
      <c r="L51" s="50">
        <v>0.77083333333333337</v>
      </c>
      <c r="M51" s="48" t="s">
        <v>46</v>
      </c>
      <c r="N51" s="48" t="s">
        <v>230</v>
      </c>
      <c r="O51" s="48" t="s">
        <v>47</v>
      </c>
      <c r="P51" s="48" t="s">
        <v>45</v>
      </c>
      <c r="Q51" s="61" t="s">
        <v>51</v>
      </c>
      <c r="R51" s="61" t="s">
        <v>97</v>
      </c>
      <c r="S51" s="61"/>
      <c r="T51" s="61" t="s">
        <v>205</v>
      </c>
      <c r="U51" s="61" t="s">
        <v>41</v>
      </c>
      <c r="V51" s="61"/>
      <c r="W51" s="48">
        <v>13</v>
      </c>
      <c r="X51" s="48">
        <v>13</v>
      </c>
      <c r="Y51" s="48" t="s">
        <v>325</v>
      </c>
      <c r="Z51" s="48"/>
    </row>
    <row r="52" spans="1:26" ht="30" customHeight="1" x14ac:dyDescent="0.35">
      <c r="A52" s="46" t="s">
        <v>95</v>
      </c>
      <c r="B52" s="46" t="s">
        <v>94</v>
      </c>
      <c r="C52" s="47" t="s">
        <v>100</v>
      </c>
      <c r="D52" s="47" t="s">
        <v>140</v>
      </c>
      <c r="E52" s="47"/>
      <c r="F52" s="48" t="s">
        <v>58</v>
      </c>
      <c r="G52" s="49">
        <v>43158</v>
      </c>
      <c r="H52" s="48" t="str">
        <f>IF(G52="","",VLOOKUP(WEEKDAY(G52),Lookups!$A$1:$D$12,3,FALSE))</f>
        <v>Tue</v>
      </c>
      <c r="I52" s="48" t="str">
        <f>IF(G52="","",VLOOKUP(MONTH(G52),Lookups!$A$1:$D$12,2,FALSE))</f>
        <v>Feb</v>
      </c>
      <c r="J52" s="47">
        <f>YEAR(Table9[[#This Row],[Date ]])</f>
        <v>2018</v>
      </c>
      <c r="K52" s="50">
        <v>0.72916666666666663</v>
      </c>
      <c r="L52" s="50">
        <v>0.79166666666666663</v>
      </c>
      <c r="M52" s="48" t="s">
        <v>387</v>
      </c>
      <c r="N52" s="48" t="s">
        <v>66</v>
      </c>
      <c r="O52" s="48" t="s">
        <v>67</v>
      </c>
      <c r="P52" s="48" t="s">
        <v>42</v>
      </c>
      <c r="Q52" s="61" t="s">
        <v>71</v>
      </c>
      <c r="R52" s="61" t="s">
        <v>267</v>
      </c>
      <c r="S52" s="61" t="s">
        <v>658</v>
      </c>
      <c r="T52" s="61" t="s">
        <v>205</v>
      </c>
      <c r="U52" s="61" t="s">
        <v>42</v>
      </c>
      <c r="V52" s="61" t="s">
        <v>372</v>
      </c>
      <c r="W52" s="48">
        <v>2</v>
      </c>
      <c r="X52" s="48">
        <v>2</v>
      </c>
      <c r="Y52" s="48" t="s">
        <v>254</v>
      </c>
      <c r="Z52" s="48"/>
    </row>
    <row r="53" spans="1:26" ht="30" customHeight="1" x14ac:dyDescent="0.35">
      <c r="A53" s="46" t="s">
        <v>4</v>
      </c>
      <c r="B53" s="46" t="s">
        <v>31</v>
      </c>
      <c r="C53" s="47" t="s">
        <v>92</v>
      </c>
      <c r="D53" s="47" t="s">
        <v>473</v>
      </c>
      <c r="E53" s="47" t="s">
        <v>472</v>
      </c>
      <c r="F53" s="48" t="s">
        <v>199</v>
      </c>
      <c r="G53" s="49">
        <v>43159</v>
      </c>
      <c r="H53" s="48" t="str">
        <f>IF(G53="","",VLOOKUP(WEEKDAY(G53),Lookups!$A$1:$D$12,3,FALSE))</f>
        <v>Wed</v>
      </c>
      <c r="I53" s="48" t="str">
        <f>IF(G53="","",VLOOKUP(MONTH(G53),Lookups!$A$1:$D$12,2,FALSE))</f>
        <v>Feb</v>
      </c>
      <c r="J53" s="47">
        <f>YEAR(Table9[[#This Row],[Date ]])</f>
        <v>2018</v>
      </c>
      <c r="K53" s="50">
        <v>0.35416666666666669</v>
      </c>
      <c r="L53" s="50">
        <v>0.4375</v>
      </c>
      <c r="M53" s="48" t="s">
        <v>69</v>
      </c>
      <c r="N53" s="48" t="s">
        <v>70</v>
      </c>
      <c r="O53" s="48" t="s">
        <v>44</v>
      </c>
      <c r="P53" s="48" t="s">
        <v>42</v>
      </c>
      <c r="Q53" s="61" t="s">
        <v>42</v>
      </c>
      <c r="R53" s="61" t="s">
        <v>97</v>
      </c>
      <c r="S53" s="61"/>
      <c r="T53" s="61" t="s">
        <v>69</v>
      </c>
      <c r="U53" s="61" t="s">
        <v>342</v>
      </c>
      <c r="V53" s="61" t="s">
        <v>343</v>
      </c>
      <c r="W53" s="48">
        <v>0</v>
      </c>
      <c r="X53" s="48">
        <v>4</v>
      </c>
      <c r="Y53" s="48" t="s">
        <v>254</v>
      </c>
      <c r="Z53" s="48"/>
    </row>
    <row r="54" spans="1:26" ht="30" customHeight="1" x14ac:dyDescent="0.35">
      <c r="A54" s="46" t="s">
        <v>4</v>
      </c>
      <c r="B54" s="46" t="s">
        <v>28</v>
      </c>
      <c r="C54" s="47" t="s">
        <v>221</v>
      </c>
      <c r="D54" s="48" t="s">
        <v>268</v>
      </c>
      <c r="E54" s="48" t="s">
        <v>269</v>
      </c>
      <c r="F54" s="48" t="s">
        <v>75</v>
      </c>
      <c r="G54" s="49">
        <v>43159</v>
      </c>
      <c r="H54" s="48" t="str">
        <f>IF(G54="","",VLOOKUP(WEEKDAY(G54),Lookups!$A$1:$D$12,3,FALSE))</f>
        <v>Wed</v>
      </c>
      <c r="I54" s="48" t="str">
        <f>IF(G54="","",VLOOKUP(MONTH(G54),Lookups!$A$1:$D$12,2,FALSE))</f>
        <v>Feb</v>
      </c>
      <c r="J54" s="47">
        <f>YEAR(Table9[[#This Row],[Date ]])</f>
        <v>2018</v>
      </c>
      <c r="K54" s="50">
        <v>0.47916666666666669</v>
      </c>
      <c r="L54" s="50">
        <v>0.54166666666666663</v>
      </c>
      <c r="M54" s="48" t="s">
        <v>60</v>
      </c>
      <c r="N54" s="48" t="s">
        <v>61</v>
      </c>
      <c r="O54" s="48" t="s">
        <v>40</v>
      </c>
      <c r="P54" s="48" t="s">
        <v>42</v>
      </c>
      <c r="Q54" s="61" t="s">
        <v>42</v>
      </c>
      <c r="R54" s="61" t="s">
        <v>97</v>
      </c>
      <c r="S54" s="61"/>
      <c r="T54" s="61" t="s">
        <v>97</v>
      </c>
      <c r="U54" s="61" t="s">
        <v>42</v>
      </c>
      <c r="V54" s="61" t="s">
        <v>372</v>
      </c>
      <c r="W54" s="48">
        <v>0</v>
      </c>
      <c r="X54" s="48">
        <v>3</v>
      </c>
      <c r="Y54" s="48" t="s">
        <v>254</v>
      </c>
      <c r="Z54" s="48"/>
    </row>
    <row r="55" spans="1:26" s="6" customFormat="1" ht="30" customHeight="1" x14ac:dyDescent="0.35">
      <c r="A55" s="46" t="s">
        <v>95</v>
      </c>
      <c r="B55" s="46" t="s">
        <v>94</v>
      </c>
      <c r="C55" s="47" t="s">
        <v>100</v>
      </c>
      <c r="D55" s="47" t="s">
        <v>140</v>
      </c>
      <c r="E55" s="47"/>
      <c r="F55" s="48" t="s">
        <v>75</v>
      </c>
      <c r="G55" s="49">
        <v>43166</v>
      </c>
      <c r="H55" s="48" t="str">
        <f>IF(G55="","",VLOOKUP(WEEKDAY(G55),Lookups!$A$1:$D$12,3,FALSE))</f>
        <v>Wed</v>
      </c>
      <c r="I55" s="48" t="str">
        <f>IF(G55="","",VLOOKUP(MONTH(G55),Lookups!$A$1:$D$12,2,FALSE))</f>
        <v>Mar</v>
      </c>
      <c r="J55" s="47">
        <f>YEAR(Table9[[#This Row],[Date ]])</f>
        <v>2018</v>
      </c>
      <c r="K55" s="50">
        <v>0.72916666666666663</v>
      </c>
      <c r="L55" s="50">
        <v>0.8125</v>
      </c>
      <c r="M55" s="48" t="s">
        <v>60</v>
      </c>
      <c r="N55" s="48" t="s">
        <v>61</v>
      </c>
      <c r="O55" s="48" t="s">
        <v>40</v>
      </c>
      <c r="P55" s="48" t="s">
        <v>42</v>
      </c>
      <c r="Q55" s="61" t="s">
        <v>71</v>
      </c>
      <c r="R55" s="61" t="s">
        <v>267</v>
      </c>
      <c r="S55" s="61" t="s">
        <v>658</v>
      </c>
      <c r="T55" s="61" t="s">
        <v>205</v>
      </c>
      <c r="U55" s="61" t="s">
        <v>42</v>
      </c>
      <c r="V55" s="61" t="s">
        <v>372</v>
      </c>
      <c r="W55" s="48">
        <v>4</v>
      </c>
      <c r="X55" s="48">
        <v>4</v>
      </c>
      <c r="Y55" s="48" t="s">
        <v>254</v>
      </c>
      <c r="Z55" s="48"/>
    </row>
    <row r="56" spans="1:26" s="18" customFormat="1" ht="30" customHeight="1" x14ac:dyDescent="0.35">
      <c r="A56" s="46" t="s">
        <v>4</v>
      </c>
      <c r="B56" s="46" t="s">
        <v>31</v>
      </c>
      <c r="C56" s="47" t="s">
        <v>92</v>
      </c>
      <c r="D56" s="47" t="s">
        <v>473</v>
      </c>
      <c r="E56" s="47" t="s">
        <v>472</v>
      </c>
      <c r="F56" s="48" t="s">
        <v>199</v>
      </c>
      <c r="G56" s="49">
        <v>43173</v>
      </c>
      <c r="H56" s="48" t="str">
        <f>IF(G56="","",VLOOKUP(WEEKDAY(G56),Lookups!$A$1:$D$12,3,FALSE))</f>
        <v>Wed</v>
      </c>
      <c r="I56" s="48" t="str">
        <f>IF(G56="","",VLOOKUP(MONTH(G56),Lookups!$A$1:$D$12,2,FALSE))</f>
        <v>Mar</v>
      </c>
      <c r="J56" s="47">
        <f>YEAR(Table9[[#This Row],[Date ]])</f>
        <v>2018</v>
      </c>
      <c r="K56" s="50">
        <v>0.35416666666666669</v>
      </c>
      <c r="L56" s="50">
        <v>0.4375</v>
      </c>
      <c r="M56" s="48" t="s">
        <v>69</v>
      </c>
      <c r="N56" s="48" t="s">
        <v>70</v>
      </c>
      <c r="O56" s="48" t="s">
        <v>44</v>
      </c>
      <c r="P56" s="48" t="s">
        <v>42</v>
      </c>
      <c r="Q56" s="61" t="s">
        <v>42</v>
      </c>
      <c r="R56" s="61" t="s">
        <v>97</v>
      </c>
      <c r="S56" s="61"/>
      <c r="T56" s="61" t="s">
        <v>69</v>
      </c>
      <c r="U56" s="61" t="s">
        <v>342</v>
      </c>
      <c r="V56" s="61" t="s">
        <v>343</v>
      </c>
      <c r="W56" s="48">
        <v>0</v>
      </c>
      <c r="X56" s="48">
        <v>4</v>
      </c>
      <c r="Y56" s="48" t="s">
        <v>254</v>
      </c>
      <c r="Z56" s="48"/>
    </row>
    <row r="57" spans="1:26" s="18" customFormat="1" ht="30" customHeight="1" x14ac:dyDescent="0.35">
      <c r="A57" s="51" t="s">
        <v>4</v>
      </c>
      <c r="B57" s="51" t="s">
        <v>28</v>
      </c>
      <c r="C57" s="47" t="s">
        <v>221</v>
      </c>
      <c r="D57" s="47" t="s">
        <v>268</v>
      </c>
      <c r="E57" s="47" t="s">
        <v>269</v>
      </c>
      <c r="F57" s="48" t="s">
        <v>266</v>
      </c>
      <c r="G57" s="59">
        <v>43179</v>
      </c>
      <c r="H57" s="48" t="str">
        <f>IF(G57="","",VLOOKUP(WEEKDAY(G57),Lookups!$A$1:$D$12,3,FALSE))</f>
        <v>Tue</v>
      </c>
      <c r="I57" s="48" t="str">
        <f>IF(G57="","",VLOOKUP(MONTH(G57),Lookups!$A$1:$D$12,2,FALSE))</f>
        <v>Mar</v>
      </c>
      <c r="J57" s="47">
        <f>YEAR(Table9[[#This Row],[Date ]])</f>
        <v>2018</v>
      </c>
      <c r="K57" s="60">
        <v>0.45833333333333331</v>
      </c>
      <c r="L57" s="60">
        <v>4.1666666666666664E-2</v>
      </c>
      <c r="M57" s="48" t="s">
        <v>387</v>
      </c>
      <c r="N57" s="47" t="s">
        <v>66</v>
      </c>
      <c r="O57" s="47" t="s">
        <v>67</v>
      </c>
      <c r="P57" s="47" t="s">
        <v>42</v>
      </c>
      <c r="Q57" s="61" t="s">
        <v>68</v>
      </c>
      <c r="R57" s="61" t="s">
        <v>97</v>
      </c>
      <c r="S57" s="61"/>
      <c r="T57" s="61" t="s">
        <v>97</v>
      </c>
      <c r="U57" s="61" t="s">
        <v>42</v>
      </c>
      <c r="V57" s="61" t="s">
        <v>372</v>
      </c>
      <c r="W57" s="47">
        <v>1</v>
      </c>
      <c r="X57" s="47">
        <v>6</v>
      </c>
      <c r="Y57" s="47" t="s">
        <v>254</v>
      </c>
      <c r="Z57" s="47"/>
    </row>
    <row r="58" spans="1:26" ht="30" customHeight="1" x14ac:dyDescent="0.35">
      <c r="A58" s="51" t="s">
        <v>95</v>
      </c>
      <c r="B58" s="51" t="s">
        <v>94</v>
      </c>
      <c r="C58" s="47" t="s">
        <v>100</v>
      </c>
      <c r="D58" s="47" t="s">
        <v>20</v>
      </c>
      <c r="E58" s="47" t="s">
        <v>34</v>
      </c>
      <c r="F58" s="47" t="s">
        <v>78</v>
      </c>
      <c r="G58" s="59">
        <v>43179</v>
      </c>
      <c r="H58" s="48" t="str">
        <f>IF(G58="","",VLOOKUP(WEEKDAY(G58),Lookups!$A$1:$D$12,3,FALSE))</f>
        <v>Tue</v>
      </c>
      <c r="I58" s="48" t="str">
        <f>IF(G58="","",VLOOKUP(MONTH(G58),Lookups!$A$1:$D$12,2,FALSE))</f>
        <v>Mar</v>
      </c>
      <c r="J58" s="47">
        <f>YEAR(Table9[[#This Row],[Date ]])</f>
        <v>2018</v>
      </c>
      <c r="K58" s="60">
        <v>0.75</v>
      </c>
      <c r="L58" s="60">
        <v>0.83333333333333337</v>
      </c>
      <c r="M58" s="47" t="s">
        <v>43</v>
      </c>
      <c r="N58" s="47" t="s">
        <v>230</v>
      </c>
      <c r="O58" s="47" t="s">
        <v>44</v>
      </c>
      <c r="P58" s="47" t="s">
        <v>41</v>
      </c>
      <c r="Q58" s="61" t="s">
        <v>41</v>
      </c>
      <c r="R58" s="61" t="s">
        <v>97</v>
      </c>
      <c r="S58" s="61"/>
      <c r="T58" s="61" t="s">
        <v>205</v>
      </c>
      <c r="U58" s="61" t="s">
        <v>41</v>
      </c>
      <c r="V58" s="61"/>
      <c r="W58" s="47">
        <v>73</v>
      </c>
      <c r="X58" s="47">
        <v>73</v>
      </c>
      <c r="Y58" s="48" t="s">
        <v>325</v>
      </c>
      <c r="Z58" s="47"/>
    </row>
    <row r="59" spans="1:26" ht="30" customHeight="1" x14ac:dyDescent="0.35">
      <c r="A59" s="46" t="s">
        <v>4</v>
      </c>
      <c r="B59" s="46" t="s">
        <v>31</v>
      </c>
      <c r="C59" s="47" t="s">
        <v>92</v>
      </c>
      <c r="D59" s="47" t="s">
        <v>473</v>
      </c>
      <c r="E59" s="47" t="s">
        <v>472</v>
      </c>
      <c r="F59" s="48" t="s">
        <v>199</v>
      </c>
      <c r="G59" s="49">
        <v>43180</v>
      </c>
      <c r="H59" s="48" t="str">
        <f>IF(G59="","",VLOOKUP(WEEKDAY(G59),Lookups!$A$1:$D$12,3,FALSE))</f>
        <v>Wed</v>
      </c>
      <c r="I59" s="48" t="str">
        <f>IF(G59="","",VLOOKUP(MONTH(G59),Lookups!$A$1:$D$12,2,FALSE))</f>
        <v>Mar</v>
      </c>
      <c r="J59" s="47">
        <f>YEAR(Table9[[#This Row],[Date ]])</f>
        <v>2018</v>
      </c>
      <c r="K59" s="50">
        <v>0.35416666666666669</v>
      </c>
      <c r="L59" s="50">
        <v>0.4375</v>
      </c>
      <c r="M59" s="48" t="s">
        <v>69</v>
      </c>
      <c r="N59" s="48" t="s">
        <v>70</v>
      </c>
      <c r="O59" s="48" t="s">
        <v>44</v>
      </c>
      <c r="P59" s="48" t="s">
        <v>42</v>
      </c>
      <c r="Q59" s="61" t="s">
        <v>42</v>
      </c>
      <c r="R59" s="61" t="s">
        <v>97</v>
      </c>
      <c r="S59" s="61"/>
      <c r="T59" s="61" t="s">
        <v>69</v>
      </c>
      <c r="U59" s="61" t="s">
        <v>484</v>
      </c>
      <c r="V59" s="61"/>
      <c r="W59" s="48">
        <v>0</v>
      </c>
      <c r="X59" s="48">
        <v>4</v>
      </c>
      <c r="Y59" s="48" t="s">
        <v>254</v>
      </c>
      <c r="Z59" s="48"/>
    </row>
    <row r="60" spans="1:26" ht="30" customHeight="1" x14ac:dyDescent="0.35">
      <c r="A60" s="46" t="s">
        <v>4</v>
      </c>
      <c r="B60" s="46" t="s">
        <v>28</v>
      </c>
      <c r="C60" s="47" t="s">
        <v>221</v>
      </c>
      <c r="D60" s="48" t="s">
        <v>268</v>
      </c>
      <c r="E60" s="48" t="s">
        <v>269</v>
      </c>
      <c r="F60" s="48" t="s">
        <v>75</v>
      </c>
      <c r="G60" s="49">
        <v>43180</v>
      </c>
      <c r="H60" s="48" t="str">
        <f>IF(G60="","",VLOOKUP(WEEKDAY(G60),Lookups!$A$1:$D$12,3,FALSE))</f>
        <v>Wed</v>
      </c>
      <c r="I60" s="48" t="str">
        <f>IF(G60="","",VLOOKUP(MONTH(G60),Lookups!$A$1:$D$12,2,FALSE))</f>
        <v>Mar</v>
      </c>
      <c r="J60" s="47">
        <f>YEAR(Table9[[#This Row],[Date ]])</f>
        <v>2018</v>
      </c>
      <c r="K60" s="50">
        <v>0.47916666666666669</v>
      </c>
      <c r="L60" s="50">
        <v>0.54166666666666663</v>
      </c>
      <c r="M60" s="48" t="s">
        <v>60</v>
      </c>
      <c r="N60" s="48" t="s">
        <v>61</v>
      </c>
      <c r="O60" s="48" t="s">
        <v>40</v>
      </c>
      <c r="P60" s="48" t="s">
        <v>42</v>
      </c>
      <c r="Q60" s="61" t="s">
        <v>62</v>
      </c>
      <c r="R60" s="61" t="s">
        <v>97</v>
      </c>
      <c r="S60" s="61"/>
      <c r="T60" s="61" t="s">
        <v>97</v>
      </c>
      <c r="U60" s="61" t="s">
        <v>42</v>
      </c>
      <c r="V60" s="61" t="s">
        <v>372</v>
      </c>
      <c r="W60" s="48">
        <v>0</v>
      </c>
      <c r="X60" s="48">
        <v>5</v>
      </c>
      <c r="Y60" s="48" t="s">
        <v>254</v>
      </c>
      <c r="Z60" s="48"/>
    </row>
    <row r="61" spans="1:26" ht="30" customHeight="1" x14ac:dyDescent="0.35">
      <c r="A61" s="46" t="s">
        <v>4</v>
      </c>
      <c r="B61" s="46" t="s">
        <v>31</v>
      </c>
      <c r="C61" s="47" t="s">
        <v>92</v>
      </c>
      <c r="D61" s="47" t="s">
        <v>208</v>
      </c>
      <c r="E61" s="48" t="s">
        <v>273</v>
      </c>
      <c r="F61" s="48" t="s">
        <v>33</v>
      </c>
      <c r="G61" s="49">
        <v>43181</v>
      </c>
      <c r="H61" s="48" t="str">
        <f>IF(G61="","",VLOOKUP(WEEKDAY(G61),Lookups!$A$1:$D$12,3,FALSE))</f>
        <v>Thu</v>
      </c>
      <c r="I61" s="48" t="str">
        <f>IF(G61="","",VLOOKUP(MONTH(G61),Lookups!$A$1:$D$12,2,FALSE))</f>
        <v>Mar</v>
      </c>
      <c r="J61" s="47">
        <f>YEAR(Table9[[#This Row],[Date ]])</f>
        <v>2018</v>
      </c>
      <c r="K61" s="50">
        <v>0.33333333333333331</v>
      </c>
      <c r="L61" s="50">
        <v>0.41666666666666669</v>
      </c>
      <c r="M61" s="48" t="s">
        <v>144</v>
      </c>
      <c r="N61" s="48"/>
      <c r="O61" s="48" t="s">
        <v>149</v>
      </c>
      <c r="P61" s="48" t="s">
        <v>42</v>
      </c>
      <c r="Q61" s="61" t="s">
        <v>42</v>
      </c>
      <c r="R61" s="61" t="s">
        <v>97</v>
      </c>
      <c r="S61" s="61"/>
      <c r="T61" s="61" t="s">
        <v>144</v>
      </c>
      <c r="U61" s="61" t="s">
        <v>209</v>
      </c>
      <c r="V61" s="61" t="s">
        <v>341</v>
      </c>
      <c r="W61" s="48">
        <v>16</v>
      </c>
      <c r="X61" s="48">
        <v>16</v>
      </c>
      <c r="Y61" s="48" t="s">
        <v>254</v>
      </c>
      <c r="Z61" s="48"/>
    </row>
    <row r="62" spans="1:26" ht="30" customHeight="1" x14ac:dyDescent="0.35">
      <c r="A62" s="46" t="s">
        <v>4</v>
      </c>
      <c r="B62" s="46" t="s">
        <v>28</v>
      </c>
      <c r="C62" s="47" t="s">
        <v>221</v>
      </c>
      <c r="D62" s="48" t="s">
        <v>268</v>
      </c>
      <c r="E62" s="48" t="s">
        <v>269</v>
      </c>
      <c r="F62" s="48" t="s">
        <v>75</v>
      </c>
      <c r="G62" s="49">
        <v>43181</v>
      </c>
      <c r="H62" s="48" t="str">
        <f>IF(G62="","",VLOOKUP(WEEKDAY(G62),Lookups!$A$1:$D$12,3,FALSE))</f>
        <v>Thu</v>
      </c>
      <c r="I62" s="48" t="str">
        <f>IF(G62="","",VLOOKUP(MONTH(G62),Lookups!$A$1:$D$12,2,FALSE))</f>
        <v>Mar</v>
      </c>
      <c r="J62" s="47">
        <f>YEAR(Table9[[#This Row],[Date ]])</f>
        <v>2018</v>
      </c>
      <c r="K62" s="50">
        <v>0.47916666666666669</v>
      </c>
      <c r="L62" s="50">
        <v>0.54166666666666663</v>
      </c>
      <c r="M62" s="48" t="s">
        <v>60</v>
      </c>
      <c r="N62" s="48" t="s">
        <v>61</v>
      </c>
      <c r="O62" s="48" t="s">
        <v>40</v>
      </c>
      <c r="P62" s="48" t="s">
        <v>42</v>
      </c>
      <c r="Q62" s="61" t="s">
        <v>150</v>
      </c>
      <c r="R62" s="61" t="s">
        <v>97</v>
      </c>
      <c r="S62" s="61"/>
      <c r="T62" s="61" t="s">
        <v>97</v>
      </c>
      <c r="U62" s="61" t="s">
        <v>150</v>
      </c>
      <c r="V62" s="61" t="s">
        <v>372</v>
      </c>
      <c r="W62" s="48">
        <v>1</v>
      </c>
      <c r="X62" s="48">
        <v>9</v>
      </c>
      <c r="Y62" s="48" t="s">
        <v>254</v>
      </c>
      <c r="Z62" s="48"/>
    </row>
    <row r="63" spans="1:26" ht="30" customHeight="1" x14ac:dyDescent="0.35">
      <c r="A63" s="46" t="s">
        <v>95</v>
      </c>
      <c r="B63" s="51" t="s">
        <v>94</v>
      </c>
      <c r="C63" s="47" t="s">
        <v>195</v>
      </c>
      <c r="D63" s="51" t="s">
        <v>206</v>
      </c>
      <c r="E63" s="47"/>
      <c r="F63" s="48" t="s">
        <v>411</v>
      </c>
      <c r="G63" s="49">
        <v>43182</v>
      </c>
      <c r="H63" s="48" t="str">
        <f>IF(G63="","",VLOOKUP(WEEKDAY(G63),Lookups!$A$1:$D$12,3,FALSE))</f>
        <v>Fri</v>
      </c>
      <c r="I63" s="48" t="str">
        <f>IF(G63="","",VLOOKUP(MONTH(G63),Lookups!$A$1:$D$12,2,FALSE))</f>
        <v>Mar</v>
      </c>
      <c r="J63" s="47">
        <f>YEAR(Table9[[#This Row],[Date ]])</f>
        <v>2018</v>
      </c>
      <c r="K63" s="50">
        <v>0.66666666666666663</v>
      </c>
      <c r="L63" s="50">
        <v>0.83333333333333337</v>
      </c>
      <c r="M63" s="48" t="s">
        <v>145</v>
      </c>
      <c r="N63" s="48" t="s">
        <v>151</v>
      </c>
      <c r="O63" s="48" t="s">
        <v>67</v>
      </c>
      <c r="P63" s="48" t="s">
        <v>42</v>
      </c>
      <c r="Q63" s="61" t="s">
        <v>42</v>
      </c>
      <c r="R63" s="61" t="s">
        <v>97</v>
      </c>
      <c r="S63" s="61"/>
      <c r="T63" s="61" t="s">
        <v>145</v>
      </c>
      <c r="U63" s="61" t="s">
        <v>485</v>
      </c>
      <c r="V63" s="61" t="s">
        <v>372</v>
      </c>
      <c r="W63" s="48">
        <v>45</v>
      </c>
      <c r="X63" s="48">
        <v>45</v>
      </c>
      <c r="Y63" s="48" t="s">
        <v>254</v>
      </c>
      <c r="Z63" s="48"/>
    </row>
    <row r="64" spans="1:26" ht="30" customHeight="1" x14ac:dyDescent="0.35">
      <c r="A64" s="46" t="s">
        <v>4</v>
      </c>
      <c r="B64" s="51" t="s">
        <v>28</v>
      </c>
      <c r="C64" s="47" t="s">
        <v>221</v>
      </c>
      <c r="D64" s="48" t="s">
        <v>268</v>
      </c>
      <c r="E64" s="48" t="s">
        <v>269</v>
      </c>
      <c r="F64" s="48" t="s">
        <v>75</v>
      </c>
      <c r="G64" s="49">
        <v>43186</v>
      </c>
      <c r="H64" s="48" t="str">
        <f>IF(G64="","",VLOOKUP(WEEKDAY(G64),Lookups!$A$1:$D$12,3,FALSE))</f>
        <v>Tue</v>
      </c>
      <c r="I64" s="48" t="str">
        <f>IF(G64="","",VLOOKUP(MONTH(G64),Lookups!$A$1:$D$12,2,FALSE))</f>
        <v>Mar</v>
      </c>
      <c r="J64" s="47">
        <f>YEAR(Table9[[#This Row],[Date ]])</f>
        <v>2018</v>
      </c>
      <c r="K64" s="50">
        <v>0.45833333333333331</v>
      </c>
      <c r="L64" s="50">
        <v>4.1666666666666664E-2</v>
      </c>
      <c r="M64" s="48" t="s">
        <v>387</v>
      </c>
      <c r="N64" s="48" t="s">
        <v>66</v>
      </c>
      <c r="O64" s="48" t="s">
        <v>67</v>
      </c>
      <c r="P64" s="48" t="s">
        <v>42</v>
      </c>
      <c r="Q64" s="61" t="s">
        <v>68</v>
      </c>
      <c r="R64" s="61" t="s">
        <v>97</v>
      </c>
      <c r="S64" s="61"/>
      <c r="T64" s="61" t="s">
        <v>97</v>
      </c>
      <c r="U64" s="61" t="s">
        <v>153</v>
      </c>
      <c r="V64" s="61" t="s">
        <v>372</v>
      </c>
      <c r="W64" s="48">
        <v>1</v>
      </c>
      <c r="X64" s="48">
        <v>8</v>
      </c>
      <c r="Y64" s="48" t="s">
        <v>254</v>
      </c>
      <c r="Z64" s="48"/>
    </row>
    <row r="65" spans="1:26" ht="30" customHeight="1" x14ac:dyDescent="0.35">
      <c r="A65" s="46" t="s">
        <v>95</v>
      </c>
      <c r="B65" s="46" t="s">
        <v>94</v>
      </c>
      <c r="C65" s="47" t="s">
        <v>100</v>
      </c>
      <c r="D65" s="47" t="s">
        <v>140</v>
      </c>
      <c r="E65" s="47"/>
      <c r="F65" s="48" t="s">
        <v>58</v>
      </c>
      <c r="G65" s="49">
        <v>43186</v>
      </c>
      <c r="H65" s="48" t="str">
        <f>IF(G65="","",VLOOKUP(WEEKDAY(G65),Lookups!$A$1:$D$12,3,FALSE))</f>
        <v>Tue</v>
      </c>
      <c r="I65" s="48" t="str">
        <f>IF(G65="","",VLOOKUP(MONTH(G65),Lookups!$A$1:$D$12,2,FALSE))</f>
        <v>Mar</v>
      </c>
      <c r="J65" s="47">
        <f>YEAR(Table9[[#This Row],[Date ]])</f>
        <v>2018</v>
      </c>
      <c r="K65" s="50">
        <v>0.72916666666666663</v>
      </c>
      <c r="L65" s="50">
        <v>0.8125</v>
      </c>
      <c r="M65" s="48" t="s">
        <v>387</v>
      </c>
      <c r="N65" s="48" t="s">
        <v>66</v>
      </c>
      <c r="O65" s="48" t="s">
        <v>67</v>
      </c>
      <c r="P65" s="48" t="s">
        <v>42</v>
      </c>
      <c r="Q65" s="61" t="s">
        <v>71</v>
      </c>
      <c r="R65" s="61" t="s">
        <v>267</v>
      </c>
      <c r="S65" s="61" t="s">
        <v>658</v>
      </c>
      <c r="T65" s="61" t="s">
        <v>205</v>
      </c>
      <c r="U65" s="61" t="s">
        <v>42</v>
      </c>
      <c r="V65" s="61" t="s">
        <v>372</v>
      </c>
      <c r="W65" s="48">
        <v>5</v>
      </c>
      <c r="X65" s="48">
        <v>5</v>
      </c>
      <c r="Y65" s="48" t="s">
        <v>254</v>
      </c>
      <c r="Z65" s="48"/>
    </row>
    <row r="66" spans="1:26" ht="30" customHeight="1" x14ac:dyDescent="0.35">
      <c r="A66" s="46" t="s">
        <v>95</v>
      </c>
      <c r="B66" s="46" t="s">
        <v>94</v>
      </c>
      <c r="C66" s="48" t="s">
        <v>195</v>
      </c>
      <c r="D66" s="47" t="s">
        <v>206</v>
      </c>
      <c r="E66" s="47"/>
      <c r="F66" s="48" t="s">
        <v>593</v>
      </c>
      <c r="G66" s="49">
        <v>43186</v>
      </c>
      <c r="H66" s="48" t="str">
        <f>IF(G66="","",VLOOKUP(WEEKDAY(G66),Lookups!$A$1:$D$12,3,FALSE))</f>
        <v>Tue</v>
      </c>
      <c r="I66" s="48" t="str">
        <f>IF(G66="","",VLOOKUP(MONTH(G66),Lookups!$A$1:$D$12,2,FALSE))</f>
        <v>Mar</v>
      </c>
      <c r="J66" s="47">
        <f>YEAR(Table9[[#This Row],[Date ]])</f>
        <v>2018</v>
      </c>
      <c r="K66" s="50">
        <v>0.77083333333333337</v>
      </c>
      <c r="L66" s="50">
        <v>0.875</v>
      </c>
      <c r="M66" s="48" t="s">
        <v>232</v>
      </c>
      <c r="N66" s="48" t="s">
        <v>233</v>
      </c>
      <c r="O66" s="48" t="s">
        <v>67</v>
      </c>
      <c r="P66" s="48" t="s">
        <v>234</v>
      </c>
      <c r="Q66" s="61" t="s">
        <v>235</v>
      </c>
      <c r="R66" s="61" t="s">
        <v>205</v>
      </c>
      <c r="S66" s="61"/>
      <c r="T66" s="61" t="s">
        <v>232</v>
      </c>
      <c r="U66" s="61" t="s">
        <v>236</v>
      </c>
      <c r="V66" s="61" t="s">
        <v>237</v>
      </c>
      <c r="W66" s="48">
        <v>130</v>
      </c>
      <c r="X66" s="48">
        <v>130</v>
      </c>
      <c r="Y66" s="48" t="s">
        <v>254</v>
      </c>
      <c r="Z66" s="48"/>
    </row>
    <row r="67" spans="1:26" s="6" customFormat="1" ht="30" customHeight="1" x14ac:dyDescent="0.35">
      <c r="A67" s="46" t="s">
        <v>4</v>
      </c>
      <c r="B67" s="46" t="s">
        <v>31</v>
      </c>
      <c r="C67" s="47" t="s">
        <v>92</v>
      </c>
      <c r="D67" s="47" t="s">
        <v>473</v>
      </c>
      <c r="E67" s="47" t="s">
        <v>472</v>
      </c>
      <c r="F67" s="48" t="s">
        <v>199</v>
      </c>
      <c r="G67" s="49">
        <v>43187</v>
      </c>
      <c r="H67" s="48" t="str">
        <f>IF(G67="","",VLOOKUP(WEEKDAY(G67),Lookups!$A$1:$D$12,3,FALSE))</f>
        <v>Wed</v>
      </c>
      <c r="I67" s="48" t="str">
        <f>IF(G67="","",VLOOKUP(MONTH(G67),Lookups!$A$1:$D$12,2,FALSE))</f>
        <v>Mar</v>
      </c>
      <c r="J67" s="47">
        <f>YEAR(Table9[[#This Row],[Date ]])</f>
        <v>2018</v>
      </c>
      <c r="K67" s="50">
        <v>0.35416666666666669</v>
      </c>
      <c r="L67" s="50">
        <v>0.4375</v>
      </c>
      <c r="M67" s="48" t="s">
        <v>69</v>
      </c>
      <c r="N67" s="48" t="s">
        <v>70</v>
      </c>
      <c r="O67" s="48" t="s">
        <v>44</v>
      </c>
      <c r="P67" s="48" t="s">
        <v>42</v>
      </c>
      <c r="Q67" s="61" t="s">
        <v>42</v>
      </c>
      <c r="R67" s="61" t="s">
        <v>97</v>
      </c>
      <c r="S67" s="61"/>
      <c r="T67" s="61" t="s">
        <v>69</v>
      </c>
      <c r="U67" s="61" t="s">
        <v>342</v>
      </c>
      <c r="V67" s="61" t="s">
        <v>343</v>
      </c>
      <c r="W67" s="48">
        <v>0</v>
      </c>
      <c r="X67" s="48">
        <v>6</v>
      </c>
      <c r="Y67" s="48" t="s">
        <v>254</v>
      </c>
      <c r="Z67" s="48"/>
    </row>
    <row r="68" spans="1:26" ht="30" customHeight="1" x14ac:dyDescent="0.35">
      <c r="A68" s="46" t="s">
        <v>4</v>
      </c>
      <c r="B68" s="46" t="s">
        <v>28</v>
      </c>
      <c r="C68" s="47" t="s">
        <v>221</v>
      </c>
      <c r="D68" s="48" t="s">
        <v>268</v>
      </c>
      <c r="E68" s="48" t="s">
        <v>269</v>
      </c>
      <c r="F68" s="48" t="s">
        <v>75</v>
      </c>
      <c r="G68" s="49">
        <v>43187</v>
      </c>
      <c r="H68" s="48" t="str">
        <f>IF(G68="","",VLOOKUP(WEEKDAY(G68),Lookups!$A$1:$D$12,3,FALSE))</f>
        <v>Wed</v>
      </c>
      <c r="I68" s="48" t="str">
        <f>IF(G68="","",VLOOKUP(MONTH(G68),Lookups!$A$1:$D$12,2,FALSE))</f>
        <v>Mar</v>
      </c>
      <c r="J68" s="47">
        <f>YEAR(Table9[[#This Row],[Date ]])</f>
        <v>2018</v>
      </c>
      <c r="K68" s="50">
        <v>0.47916666666666669</v>
      </c>
      <c r="L68" s="50">
        <v>0.54166666666666663</v>
      </c>
      <c r="M68" s="48" t="s">
        <v>60</v>
      </c>
      <c r="N68" s="48" t="s">
        <v>61</v>
      </c>
      <c r="O68" s="48" t="s">
        <v>40</v>
      </c>
      <c r="P68" s="48" t="s">
        <v>42</v>
      </c>
      <c r="Q68" s="61" t="s">
        <v>42</v>
      </c>
      <c r="R68" s="61" t="s">
        <v>97</v>
      </c>
      <c r="S68" s="61"/>
      <c r="T68" s="61" t="s">
        <v>97</v>
      </c>
      <c r="U68" s="61" t="s">
        <v>42</v>
      </c>
      <c r="V68" s="61" t="s">
        <v>372</v>
      </c>
      <c r="W68" s="48">
        <v>0</v>
      </c>
      <c r="X68" s="48">
        <v>7</v>
      </c>
      <c r="Y68" s="48" t="s">
        <v>254</v>
      </c>
      <c r="Z68" s="48"/>
    </row>
    <row r="69" spans="1:26" ht="30" customHeight="1" x14ac:dyDescent="0.35">
      <c r="A69" s="46" t="s">
        <v>4</v>
      </c>
      <c r="B69" s="46" t="s">
        <v>28</v>
      </c>
      <c r="C69" s="47" t="s">
        <v>221</v>
      </c>
      <c r="D69" s="48" t="s">
        <v>268</v>
      </c>
      <c r="E69" s="48" t="s">
        <v>269</v>
      </c>
      <c r="F69" s="48" t="s">
        <v>75</v>
      </c>
      <c r="G69" s="49">
        <v>43188</v>
      </c>
      <c r="H69" s="48" t="str">
        <f>IF(G69="","",VLOOKUP(WEEKDAY(G69),Lookups!$A$1:$D$12,3,FALSE))</f>
        <v>Thu</v>
      </c>
      <c r="I69" s="48" t="str">
        <f>IF(G69="","",VLOOKUP(MONTH(G69),Lookups!$A$1:$D$12,2,FALSE))</f>
        <v>Mar</v>
      </c>
      <c r="J69" s="47">
        <f>YEAR(Table9[[#This Row],[Date ]])</f>
        <v>2018</v>
      </c>
      <c r="K69" s="50">
        <v>0.47916666666666669</v>
      </c>
      <c r="L69" s="50">
        <v>0.54166666666666663</v>
      </c>
      <c r="M69" s="48" t="s">
        <v>60</v>
      </c>
      <c r="N69" s="48" t="s">
        <v>61</v>
      </c>
      <c r="O69" s="48" t="s">
        <v>40</v>
      </c>
      <c r="P69" s="48" t="s">
        <v>42</v>
      </c>
      <c r="Q69" s="61" t="s">
        <v>150</v>
      </c>
      <c r="R69" s="61" t="s">
        <v>97</v>
      </c>
      <c r="S69" s="61"/>
      <c r="T69" s="61" t="s">
        <v>97</v>
      </c>
      <c r="U69" s="61" t="s">
        <v>42</v>
      </c>
      <c r="V69" s="61" t="s">
        <v>372</v>
      </c>
      <c r="W69" s="48">
        <v>1</v>
      </c>
      <c r="X69" s="48">
        <v>5</v>
      </c>
      <c r="Y69" s="48" t="s">
        <v>254</v>
      </c>
      <c r="Z69" s="48"/>
    </row>
    <row r="70" spans="1:26" ht="30" customHeight="1" x14ac:dyDescent="0.35">
      <c r="A70" s="46" t="s">
        <v>4</v>
      </c>
      <c r="B70" s="46" t="s">
        <v>28</v>
      </c>
      <c r="C70" s="47" t="s">
        <v>221</v>
      </c>
      <c r="D70" s="48" t="s">
        <v>268</v>
      </c>
      <c r="E70" s="48" t="s">
        <v>269</v>
      </c>
      <c r="F70" s="48" t="s">
        <v>266</v>
      </c>
      <c r="G70" s="49">
        <v>43193</v>
      </c>
      <c r="H70" s="48" t="str">
        <f>IF(G70="","",VLOOKUP(WEEKDAY(G70),Lookups!$A$1:$D$12,3,FALSE))</f>
        <v>Tue</v>
      </c>
      <c r="I70" s="48" t="str">
        <f>IF(G70="","",VLOOKUP(MONTH(G70),Lookups!$A$1:$D$12,2,FALSE))</f>
        <v>Apr</v>
      </c>
      <c r="J70" s="47">
        <f>YEAR(Table9[[#This Row],[Date ]])</f>
        <v>2018</v>
      </c>
      <c r="K70" s="50">
        <v>0.45833333333333331</v>
      </c>
      <c r="L70" s="50">
        <v>4.1666666666666664E-2</v>
      </c>
      <c r="M70" s="48" t="s">
        <v>387</v>
      </c>
      <c r="N70" s="48" t="s">
        <v>66</v>
      </c>
      <c r="O70" s="48" t="s">
        <v>67</v>
      </c>
      <c r="P70" s="48" t="s">
        <v>42</v>
      </c>
      <c r="Q70" s="75" t="s">
        <v>68</v>
      </c>
      <c r="R70" s="61" t="s">
        <v>97</v>
      </c>
      <c r="S70" s="61"/>
      <c r="T70" s="61" t="s">
        <v>97</v>
      </c>
      <c r="U70" s="61" t="s">
        <v>42</v>
      </c>
      <c r="V70" s="61" t="s">
        <v>372</v>
      </c>
      <c r="W70" s="48">
        <v>0</v>
      </c>
      <c r="X70" s="48">
        <v>3</v>
      </c>
      <c r="Y70" s="48" t="s">
        <v>254</v>
      </c>
      <c r="Z70" s="48"/>
    </row>
    <row r="71" spans="1:26" ht="30" customHeight="1" x14ac:dyDescent="0.35">
      <c r="A71" s="46" t="s">
        <v>4</v>
      </c>
      <c r="B71" s="46" t="s">
        <v>28</v>
      </c>
      <c r="C71" s="47" t="s">
        <v>221</v>
      </c>
      <c r="D71" s="48" t="s">
        <v>268</v>
      </c>
      <c r="E71" s="48" t="s">
        <v>269</v>
      </c>
      <c r="F71" s="48" t="s">
        <v>75</v>
      </c>
      <c r="G71" s="49">
        <v>43194</v>
      </c>
      <c r="H71" s="48" t="str">
        <f>IF(G71="","",VLOOKUP(WEEKDAY(G71),Lookups!$A$1:$D$12,3,FALSE))</f>
        <v>Wed</v>
      </c>
      <c r="I71" s="48" t="str">
        <f>IF(G71="","",VLOOKUP(MONTH(G71),Lookups!$A$1:$D$12,2,FALSE))</f>
        <v>Apr</v>
      </c>
      <c r="J71" s="47">
        <f>YEAR(Table9[[#This Row],[Date ]])</f>
        <v>2018</v>
      </c>
      <c r="K71" s="50">
        <v>0.47916666666666669</v>
      </c>
      <c r="L71" s="50">
        <v>0.54166666666666663</v>
      </c>
      <c r="M71" s="48" t="s">
        <v>60</v>
      </c>
      <c r="N71" s="48" t="s">
        <v>61</v>
      </c>
      <c r="O71" s="48" t="s">
        <v>40</v>
      </c>
      <c r="P71" s="48" t="s">
        <v>42</v>
      </c>
      <c r="Q71" s="61" t="s">
        <v>62</v>
      </c>
      <c r="R71" s="61" t="s">
        <v>97</v>
      </c>
      <c r="S71" s="61"/>
      <c r="T71" s="61" t="s">
        <v>97</v>
      </c>
      <c r="U71" s="61" t="s">
        <v>42</v>
      </c>
      <c r="V71" s="61" t="s">
        <v>372</v>
      </c>
      <c r="W71" s="48">
        <v>2</v>
      </c>
      <c r="X71" s="48">
        <v>7</v>
      </c>
      <c r="Y71" s="48" t="s">
        <v>254</v>
      </c>
      <c r="Z71" s="48"/>
    </row>
    <row r="72" spans="1:26" ht="30" customHeight="1" x14ac:dyDescent="0.35">
      <c r="A72" s="46" t="s">
        <v>95</v>
      </c>
      <c r="B72" s="46" t="s">
        <v>94</v>
      </c>
      <c r="C72" s="47" t="s">
        <v>100</v>
      </c>
      <c r="D72" s="47" t="s">
        <v>140</v>
      </c>
      <c r="E72" s="47"/>
      <c r="F72" s="48" t="s">
        <v>58</v>
      </c>
      <c r="G72" s="49">
        <v>43194</v>
      </c>
      <c r="H72" s="48" t="str">
        <f>IF(G72="","",VLOOKUP(WEEKDAY(G72),Lookups!$A$1:$D$12,3,FALSE))</f>
        <v>Wed</v>
      </c>
      <c r="I72" s="48" t="str">
        <f>IF(G72="","",VLOOKUP(MONTH(G72),Lookups!$A$1:$D$12,2,FALSE))</f>
        <v>Apr</v>
      </c>
      <c r="J72" s="47">
        <f>YEAR(Table9[[#This Row],[Date ]])</f>
        <v>2018</v>
      </c>
      <c r="K72" s="50">
        <v>0.72916666666666663</v>
      </c>
      <c r="L72" s="50">
        <v>0.8125</v>
      </c>
      <c r="M72" s="48" t="s">
        <v>60</v>
      </c>
      <c r="N72" s="48" t="s">
        <v>61</v>
      </c>
      <c r="O72" s="48" t="s">
        <v>40</v>
      </c>
      <c r="P72" s="48" t="s">
        <v>42</v>
      </c>
      <c r="Q72" s="61" t="s">
        <v>71</v>
      </c>
      <c r="R72" s="61" t="s">
        <v>267</v>
      </c>
      <c r="S72" s="61" t="s">
        <v>658</v>
      </c>
      <c r="T72" s="61" t="s">
        <v>205</v>
      </c>
      <c r="U72" s="61" t="s">
        <v>42</v>
      </c>
      <c r="V72" s="61" t="s">
        <v>372</v>
      </c>
      <c r="W72" s="48">
        <v>4</v>
      </c>
      <c r="X72" s="48">
        <v>4</v>
      </c>
      <c r="Y72" s="48" t="s">
        <v>254</v>
      </c>
      <c r="Z72" s="48"/>
    </row>
    <row r="73" spans="1:26" ht="30" customHeight="1" x14ac:dyDescent="0.35">
      <c r="A73" s="46" t="s">
        <v>4</v>
      </c>
      <c r="B73" s="46" t="s">
        <v>28</v>
      </c>
      <c r="C73" s="47" t="s">
        <v>221</v>
      </c>
      <c r="D73" s="48" t="s">
        <v>268</v>
      </c>
      <c r="E73" s="48" t="s">
        <v>269</v>
      </c>
      <c r="F73" s="48" t="s">
        <v>75</v>
      </c>
      <c r="G73" s="49">
        <v>43195</v>
      </c>
      <c r="H73" s="48" t="str">
        <f>IF(G73="","",VLOOKUP(WEEKDAY(G73),Lookups!$A$1:$D$12,3,FALSE))</f>
        <v>Thu</v>
      </c>
      <c r="I73" s="48" t="str">
        <f>IF(G73="","",VLOOKUP(MONTH(G73),Lookups!$A$1:$D$12,2,FALSE))</f>
        <v>Apr</v>
      </c>
      <c r="J73" s="47">
        <f>YEAR(Table9[[#This Row],[Date ]])</f>
        <v>2018</v>
      </c>
      <c r="K73" s="50">
        <v>0.47916666666666669</v>
      </c>
      <c r="L73" s="50">
        <v>0.54166666666666663</v>
      </c>
      <c r="M73" s="48" t="s">
        <v>60</v>
      </c>
      <c r="N73" s="48" t="s">
        <v>61</v>
      </c>
      <c r="O73" s="48" t="s">
        <v>40</v>
      </c>
      <c r="P73" s="48" t="s">
        <v>42</v>
      </c>
      <c r="Q73" s="61" t="s">
        <v>42</v>
      </c>
      <c r="R73" s="61" t="s">
        <v>97</v>
      </c>
      <c r="S73" s="61"/>
      <c r="T73" s="61" t="s">
        <v>97</v>
      </c>
      <c r="U73" s="61" t="s">
        <v>42</v>
      </c>
      <c r="V73" s="61" t="s">
        <v>372</v>
      </c>
      <c r="W73" s="48">
        <v>2</v>
      </c>
      <c r="X73" s="48">
        <v>10</v>
      </c>
      <c r="Y73" s="48" t="s">
        <v>254</v>
      </c>
      <c r="Z73" s="48"/>
    </row>
    <row r="74" spans="1:26" ht="30" customHeight="1" x14ac:dyDescent="0.35">
      <c r="A74" s="58" t="s">
        <v>4</v>
      </c>
      <c r="B74" s="58" t="s">
        <v>28</v>
      </c>
      <c r="C74" s="47" t="s">
        <v>91</v>
      </c>
      <c r="D74" s="48" t="s">
        <v>283</v>
      </c>
      <c r="E74" s="48" t="s">
        <v>283</v>
      </c>
      <c r="F74" s="48" t="s">
        <v>284</v>
      </c>
      <c r="G74" s="49">
        <v>43197</v>
      </c>
      <c r="H74" s="48" t="str">
        <f>IF(G74="","",VLOOKUP(WEEKDAY(G74),Lookups!$A$1:$D$12,3,FALSE))</f>
        <v>Sat</v>
      </c>
      <c r="I74" s="48" t="str">
        <f>IF(G74="","",VLOOKUP(MONTH(G74),Lookups!$A$1:$D$12,2,FALSE))</f>
        <v>Apr</v>
      </c>
      <c r="J74" s="94" t="e">
        <v>#N/A</v>
      </c>
      <c r="K74" s="50">
        <v>0.375</v>
      </c>
      <c r="L74" s="50">
        <v>0.5</v>
      </c>
      <c r="M74" s="48" t="s">
        <v>284</v>
      </c>
      <c r="N74" s="48" t="s">
        <v>285</v>
      </c>
      <c r="O74" s="48" t="s">
        <v>286</v>
      </c>
      <c r="P74" s="48" t="s">
        <v>287</v>
      </c>
      <c r="Q74" s="61" t="s">
        <v>288</v>
      </c>
      <c r="R74" s="61" t="s">
        <v>289</v>
      </c>
      <c r="S74" s="61"/>
      <c r="T74" s="61" t="s">
        <v>289</v>
      </c>
      <c r="U74" s="61" t="s">
        <v>290</v>
      </c>
      <c r="V74" s="101" t="s">
        <v>291</v>
      </c>
      <c r="W74" s="48">
        <v>25</v>
      </c>
      <c r="X74" s="48">
        <v>25</v>
      </c>
      <c r="Y74" s="48" t="s">
        <v>325</v>
      </c>
      <c r="Z74" s="95" t="s">
        <v>292</v>
      </c>
    </row>
    <row r="75" spans="1:26" ht="30" customHeight="1" x14ac:dyDescent="0.35">
      <c r="A75" s="46" t="s">
        <v>4</v>
      </c>
      <c r="B75" s="46" t="s">
        <v>28</v>
      </c>
      <c r="C75" s="47" t="s">
        <v>221</v>
      </c>
      <c r="D75" s="48" t="s">
        <v>268</v>
      </c>
      <c r="E75" s="48" t="s">
        <v>269</v>
      </c>
      <c r="F75" s="48" t="s">
        <v>266</v>
      </c>
      <c r="G75" s="49">
        <v>43200</v>
      </c>
      <c r="H75" s="48" t="str">
        <f>IF(G75="","",VLOOKUP(WEEKDAY(G75),Lookups!$A$1:$D$12,3,FALSE))</f>
        <v>Tue</v>
      </c>
      <c r="I75" s="48" t="str">
        <f>IF(G75="","",VLOOKUP(MONTH(G75),Lookups!$A$1:$D$12,2,FALSE))</f>
        <v>Apr</v>
      </c>
      <c r="J75" s="47">
        <f>YEAR(Table9[[#This Row],[Date ]])</f>
        <v>2018</v>
      </c>
      <c r="K75" s="50">
        <v>0.45833333333333331</v>
      </c>
      <c r="L75" s="50">
        <v>4.1666666666666664E-2</v>
      </c>
      <c r="M75" s="48" t="s">
        <v>387</v>
      </c>
      <c r="N75" s="48" t="s">
        <v>66</v>
      </c>
      <c r="O75" s="48" t="s">
        <v>67</v>
      </c>
      <c r="P75" s="48" t="s">
        <v>42</v>
      </c>
      <c r="Q75" s="61" t="s">
        <v>68</v>
      </c>
      <c r="R75" s="61" t="s">
        <v>97</v>
      </c>
      <c r="S75" s="61"/>
      <c r="T75" s="61" t="s">
        <v>97</v>
      </c>
      <c r="U75" s="61" t="s">
        <v>42</v>
      </c>
      <c r="V75" s="61" t="s">
        <v>372</v>
      </c>
      <c r="W75" s="48">
        <v>1</v>
      </c>
      <c r="X75" s="48">
        <v>7</v>
      </c>
      <c r="Y75" s="48" t="s">
        <v>254</v>
      </c>
      <c r="Z75" s="48"/>
    </row>
    <row r="76" spans="1:26" ht="30" customHeight="1" x14ac:dyDescent="0.35">
      <c r="A76" s="46" t="s">
        <v>4</v>
      </c>
      <c r="B76" s="46" t="s">
        <v>28</v>
      </c>
      <c r="C76" s="48" t="s">
        <v>223</v>
      </c>
      <c r="D76" s="47" t="s">
        <v>473</v>
      </c>
      <c r="E76" s="47" t="s">
        <v>264</v>
      </c>
      <c r="F76" s="48" t="s">
        <v>33</v>
      </c>
      <c r="G76" s="49">
        <v>43200</v>
      </c>
      <c r="H76" s="48" t="str">
        <f>IF(G76="","",VLOOKUP(WEEKDAY(G76),Lookups!$A$1:$D$12,3,FALSE))</f>
        <v>Tue</v>
      </c>
      <c r="I76" s="48" t="str">
        <f>IF(G76="","",VLOOKUP(MONTH(G76),Lookups!$A$1:$D$12,2,FALSE))</f>
        <v>Apr</v>
      </c>
      <c r="J76" s="47">
        <f>YEAR(Table9[[#This Row],[Date ]])</f>
        <v>2018</v>
      </c>
      <c r="K76" s="50">
        <v>0.70833333333333337</v>
      </c>
      <c r="L76" s="50">
        <v>0.79166666666666663</v>
      </c>
      <c r="M76" s="48" t="s">
        <v>146</v>
      </c>
      <c r="N76" s="48" t="s">
        <v>504</v>
      </c>
      <c r="O76" s="48" t="s">
        <v>47</v>
      </c>
      <c r="P76" s="48" t="s">
        <v>42</v>
      </c>
      <c r="Q76" s="61" t="s">
        <v>42</v>
      </c>
      <c r="R76" s="61" t="s">
        <v>97</v>
      </c>
      <c r="S76" s="61"/>
      <c r="T76" s="61" t="s">
        <v>146</v>
      </c>
      <c r="U76" s="61" t="s">
        <v>154</v>
      </c>
      <c r="V76" s="61" t="s">
        <v>265</v>
      </c>
      <c r="W76" s="48">
        <v>16</v>
      </c>
      <c r="X76" s="48">
        <v>16</v>
      </c>
      <c r="Y76" s="48" t="s">
        <v>254</v>
      </c>
      <c r="Z76" s="48"/>
    </row>
    <row r="77" spans="1:26" ht="30" customHeight="1" x14ac:dyDescent="0.35">
      <c r="A77" s="46" t="s">
        <v>4</v>
      </c>
      <c r="B77" s="46" t="s">
        <v>28</v>
      </c>
      <c r="C77" s="47" t="s">
        <v>221</v>
      </c>
      <c r="D77" s="48" t="s">
        <v>268</v>
      </c>
      <c r="E77" s="48" t="s">
        <v>269</v>
      </c>
      <c r="F77" s="48" t="s">
        <v>75</v>
      </c>
      <c r="G77" s="49">
        <v>43201</v>
      </c>
      <c r="H77" s="48" t="str">
        <f>IF(G77="","",VLOOKUP(WEEKDAY(G77),Lookups!$A$1:$D$12,3,FALSE))</f>
        <v>Wed</v>
      </c>
      <c r="I77" s="48" t="str">
        <f>IF(G77="","",VLOOKUP(MONTH(G77),Lookups!$A$1:$D$12,2,FALSE))</f>
        <v>Apr</v>
      </c>
      <c r="J77" s="47">
        <f>YEAR(Table9[[#This Row],[Date ]])</f>
        <v>2018</v>
      </c>
      <c r="K77" s="50">
        <v>0.47916666666666669</v>
      </c>
      <c r="L77" s="50">
        <v>0.54166666666666663</v>
      </c>
      <c r="M77" s="48" t="s">
        <v>60</v>
      </c>
      <c r="N77" s="48" t="s">
        <v>61</v>
      </c>
      <c r="O77" s="48" t="s">
        <v>40</v>
      </c>
      <c r="P77" s="48" t="s">
        <v>42</v>
      </c>
      <c r="Q77" s="61" t="s">
        <v>42</v>
      </c>
      <c r="R77" s="61" t="s">
        <v>97</v>
      </c>
      <c r="S77" s="61"/>
      <c r="T77" s="61" t="s">
        <v>97</v>
      </c>
      <c r="U77" s="61" t="s">
        <v>42</v>
      </c>
      <c r="V77" s="61" t="s">
        <v>372</v>
      </c>
      <c r="W77" s="48">
        <v>0</v>
      </c>
      <c r="X77" s="48">
        <v>6</v>
      </c>
      <c r="Y77" s="48" t="s">
        <v>254</v>
      </c>
      <c r="Z77" s="48"/>
    </row>
    <row r="78" spans="1:26" ht="30" customHeight="1" x14ac:dyDescent="0.35">
      <c r="A78" s="46" t="s">
        <v>4</v>
      </c>
      <c r="B78" s="46" t="s">
        <v>30</v>
      </c>
      <c r="C78" s="47" t="s">
        <v>225</v>
      </c>
      <c r="D78" s="48" t="s">
        <v>293</v>
      </c>
      <c r="E78" s="48" t="s">
        <v>293</v>
      </c>
      <c r="F78" s="48" t="s">
        <v>294</v>
      </c>
      <c r="G78" s="49">
        <v>43201</v>
      </c>
      <c r="H78" s="48" t="str">
        <f>IF(G78="","",VLOOKUP(WEEKDAY(G78),Lookups!$A$1:$D$12,3,FALSE))</f>
        <v>Wed</v>
      </c>
      <c r="I78" s="48" t="str">
        <f>IF(G78="","",VLOOKUP(MONTH(G78),Lookups!$A$1:$D$12,2,FALSE))</f>
        <v>Apr</v>
      </c>
      <c r="J78" s="94" t="e">
        <v>#N/A</v>
      </c>
      <c r="K78" s="50">
        <v>0.58333333333333337</v>
      </c>
      <c r="L78" s="50">
        <v>0.625</v>
      </c>
      <c r="M78" s="48" t="s">
        <v>294</v>
      </c>
      <c r="N78" s="48" t="s">
        <v>295</v>
      </c>
      <c r="O78" s="48" t="s">
        <v>67</v>
      </c>
      <c r="P78" s="48" t="s">
        <v>287</v>
      </c>
      <c r="Q78" s="61" t="s">
        <v>288</v>
      </c>
      <c r="R78" s="61" t="s">
        <v>294</v>
      </c>
      <c r="S78" s="61"/>
      <c r="T78" s="61" t="s">
        <v>294</v>
      </c>
      <c r="U78" s="61" t="s">
        <v>296</v>
      </c>
      <c r="V78" s="101" t="s">
        <v>297</v>
      </c>
      <c r="W78" s="48">
        <v>18</v>
      </c>
      <c r="X78" s="48">
        <v>18</v>
      </c>
      <c r="Y78" s="48" t="s">
        <v>325</v>
      </c>
      <c r="Z78" s="95" t="s">
        <v>298</v>
      </c>
    </row>
    <row r="79" spans="1:26" ht="30" customHeight="1" x14ac:dyDescent="0.35">
      <c r="A79" s="46" t="s">
        <v>4</v>
      </c>
      <c r="B79" s="46" t="s">
        <v>28</v>
      </c>
      <c r="C79" s="47" t="s">
        <v>221</v>
      </c>
      <c r="D79" s="48" t="s">
        <v>268</v>
      </c>
      <c r="E79" s="48" t="s">
        <v>269</v>
      </c>
      <c r="F79" s="48" t="s">
        <v>75</v>
      </c>
      <c r="G79" s="49">
        <v>43202</v>
      </c>
      <c r="H79" s="48" t="str">
        <f>IF(G79="","",VLOOKUP(WEEKDAY(G79),Lookups!$A$1:$D$12,3,FALSE))</f>
        <v>Thu</v>
      </c>
      <c r="I79" s="48" t="str">
        <f>IF(G79="","",VLOOKUP(MONTH(G79),Lookups!$A$1:$D$12,2,FALSE))</f>
        <v>Apr</v>
      </c>
      <c r="J79" s="47">
        <f>YEAR(Table9[[#This Row],[Date ]])</f>
        <v>2018</v>
      </c>
      <c r="K79" s="50">
        <v>0.47916666666666669</v>
      </c>
      <c r="L79" s="50">
        <v>0.54166666666666663</v>
      </c>
      <c r="M79" s="48" t="s">
        <v>60</v>
      </c>
      <c r="N79" s="48" t="s">
        <v>61</v>
      </c>
      <c r="O79" s="48" t="s">
        <v>40</v>
      </c>
      <c r="P79" s="48" t="s">
        <v>42</v>
      </c>
      <c r="Q79" s="61" t="s">
        <v>42</v>
      </c>
      <c r="R79" s="61" t="s">
        <v>97</v>
      </c>
      <c r="S79" s="61"/>
      <c r="T79" s="61" t="s">
        <v>97</v>
      </c>
      <c r="U79" s="61" t="s">
        <v>42</v>
      </c>
      <c r="V79" s="61" t="s">
        <v>372</v>
      </c>
      <c r="W79" s="48">
        <v>1</v>
      </c>
      <c r="X79" s="48">
        <v>7</v>
      </c>
      <c r="Y79" s="48" t="s">
        <v>254</v>
      </c>
      <c r="Z79" s="48"/>
    </row>
    <row r="80" spans="1:26" ht="30" customHeight="1" x14ac:dyDescent="0.35">
      <c r="A80" s="46" t="s">
        <v>4</v>
      </c>
      <c r="B80" s="46" t="s">
        <v>31</v>
      </c>
      <c r="C80" s="47" t="s">
        <v>92</v>
      </c>
      <c r="D80" s="48" t="s">
        <v>299</v>
      </c>
      <c r="E80" s="48" t="s">
        <v>300</v>
      </c>
      <c r="F80" s="48" t="s">
        <v>301</v>
      </c>
      <c r="G80" s="49">
        <v>43202</v>
      </c>
      <c r="H80" s="48" t="str">
        <f>IF(G80="","",VLOOKUP(WEEKDAY(G80),Lookups!$A$1:$D$12,3,FALSE))</f>
        <v>Thu</v>
      </c>
      <c r="I80" s="48" t="str">
        <f>IF(G80="","",VLOOKUP(MONTH(G80),Lookups!$A$1:$D$12,2,FALSE))</f>
        <v>Apr</v>
      </c>
      <c r="J80" s="94" t="e">
        <v>#N/A</v>
      </c>
      <c r="K80" s="50">
        <v>0.75</v>
      </c>
      <c r="L80" s="50">
        <v>0.83333333333333337</v>
      </c>
      <c r="M80" s="48" t="s">
        <v>301</v>
      </c>
      <c r="N80" s="48" t="s">
        <v>302</v>
      </c>
      <c r="O80" s="48" t="s">
        <v>303</v>
      </c>
      <c r="P80" s="48" t="s">
        <v>287</v>
      </c>
      <c r="Q80" s="61" t="s">
        <v>304</v>
      </c>
      <c r="R80" s="61" t="s">
        <v>304</v>
      </c>
      <c r="S80" s="61"/>
      <c r="T80" s="61" t="s">
        <v>305</v>
      </c>
      <c r="U80" s="61"/>
      <c r="V80" s="102"/>
      <c r="W80" s="48">
        <v>25</v>
      </c>
      <c r="X80" s="48">
        <v>25</v>
      </c>
      <c r="Y80" s="48" t="s">
        <v>325</v>
      </c>
      <c r="Z80" s="95" t="s">
        <v>306</v>
      </c>
    </row>
    <row r="81" spans="1:26" ht="30" customHeight="1" x14ac:dyDescent="0.35">
      <c r="A81" s="46" t="s">
        <v>0</v>
      </c>
      <c r="B81" s="46" t="s">
        <v>218</v>
      </c>
      <c r="C81" s="48" t="s">
        <v>89</v>
      </c>
      <c r="D81" s="47" t="s">
        <v>238</v>
      </c>
      <c r="E81" s="47"/>
      <c r="F81" s="48" t="s">
        <v>404</v>
      </c>
      <c r="G81" s="49">
        <v>43205</v>
      </c>
      <c r="H81" s="48" t="str">
        <f>IF(G81="","",VLOOKUP(WEEKDAY(G81),Lookups!$A$1:$D$12,3,FALSE))</f>
        <v>Sun</v>
      </c>
      <c r="I81" s="48" t="str">
        <f>IF(G81="","",VLOOKUP(MONTH(G81),Lookups!$A$1:$D$12,2,FALSE))</f>
        <v>Apr</v>
      </c>
      <c r="J81" s="47">
        <f>YEAR(Table9[[#This Row],[Date ]])</f>
        <v>2018</v>
      </c>
      <c r="K81" s="50">
        <v>0.58333333333333337</v>
      </c>
      <c r="L81" s="50">
        <v>0.70833333333333337</v>
      </c>
      <c r="M81" s="48" t="s">
        <v>232</v>
      </c>
      <c r="N81" s="48" t="s">
        <v>233</v>
      </c>
      <c r="O81" s="48" t="s">
        <v>67</v>
      </c>
      <c r="P81" s="48" t="s">
        <v>234</v>
      </c>
      <c r="Q81" s="61" t="s">
        <v>234</v>
      </c>
      <c r="R81" s="61" t="s">
        <v>205</v>
      </c>
      <c r="S81" s="61"/>
      <c r="T81" s="61" t="s">
        <v>232</v>
      </c>
      <c r="U81" s="61" t="s">
        <v>239</v>
      </c>
      <c r="V81" s="61" t="s">
        <v>240</v>
      </c>
      <c r="W81" s="48">
        <v>14</v>
      </c>
      <c r="X81" s="48">
        <v>14</v>
      </c>
      <c r="Y81" s="48" t="s">
        <v>254</v>
      </c>
      <c r="Z81" s="48"/>
    </row>
    <row r="82" spans="1:26" ht="30" customHeight="1" x14ac:dyDescent="0.35">
      <c r="A82" s="46" t="s">
        <v>4</v>
      </c>
      <c r="B82" s="46" t="s">
        <v>28</v>
      </c>
      <c r="C82" s="47" t="s">
        <v>221</v>
      </c>
      <c r="D82" s="48" t="s">
        <v>268</v>
      </c>
      <c r="E82" s="48" t="s">
        <v>269</v>
      </c>
      <c r="F82" s="48" t="s">
        <v>266</v>
      </c>
      <c r="G82" s="49">
        <v>43207</v>
      </c>
      <c r="H82" s="48" t="str">
        <f>IF(G82="","",VLOOKUP(WEEKDAY(G82),Lookups!$A$1:$D$12,3,FALSE))</f>
        <v>Tue</v>
      </c>
      <c r="I82" s="48" t="str">
        <f>IF(G82="","",VLOOKUP(MONTH(G82),Lookups!$A$1:$D$12,2,FALSE))</f>
        <v>Apr</v>
      </c>
      <c r="J82" s="47">
        <f>YEAR(Table9[[#This Row],[Date ]])</f>
        <v>2018</v>
      </c>
      <c r="K82" s="50">
        <v>0.45833333333333331</v>
      </c>
      <c r="L82" s="50">
        <v>4.1666666666666664E-2</v>
      </c>
      <c r="M82" s="48" t="s">
        <v>387</v>
      </c>
      <c r="N82" s="48" t="s">
        <v>66</v>
      </c>
      <c r="O82" s="48" t="s">
        <v>67</v>
      </c>
      <c r="P82" s="48" t="s">
        <v>42</v>
      </c>
      <c r="Q82" s="61" t="s">
        <v>68</v>
      </c>
      <c r="R82" s="61" t="s">
        <v>97</v>
      </c>
      <c r="S82" s="61"/>
      <c r="T82" s="61" t="s">
        <v>97</v>
      </c>
      <c r="U82" s="61" t="s">
        <v>42</v>
      </c>
      <c r="V82" s="61" t="s">
        <v>372</v>
      </c>
      <c r="W82" s="48">
        <v>0</v>
      </c>
      <c r="X82" s="48">
        <v>4</v>
      </c>
      <c r="Y82" s="48" t="s">
        <v>254</v>
      </c>
      <c r="Z82" s="48"/>
    </row>
    <row r="83" spans="1:26" ht="30" customHeight="1" x14ac:dyDescent="0.35">
      <c r="A83" s="46" t="s">
        <v>4</v>
      </c>
      <c r="B83" s="46" t="s">
        <v>28</v>
      </c>
      <c r="C83" s="47" t="s">
        <v>221</v>
      </c>
      <c r="D83" s="48" t="s">
        <v>268</v>
      </c>
      <c r="E83" s="48" t="s">
        <v>269</v>
      </c>
      <c r="F83" s="48" t="s">
        <v>75</v>
      </c>
      <c r="G83" s="49">
        <v>43208</v>
      </c>
      <c r="H83" s="48" t="str">
        <f>IF(G83="","",VLOOKUP(WEEKDAY(G83),Lookups!$A$1:$D$12,3,FALSE))</f>
        <v>Wed</v>
      </c>
      <c r="I83" s="48" t="str">
        <f>IF(G83="","",VLOOKUP(MONTH(G83),Lookups!$A$1:$D$12,2,FALSE))</f>
        <v>Apr</v>
      </c>
      <c r="J83" s="47">
        <f>YEAR(Table9[[#This Row],[Date ]])</f>
        <v>2018</v>
      </c>
      <c r="K83" s="50">
        <v>0.47916666666666669</v>
      </c>
      <c r="L83" s="50">
        <v>0.54166666666666663</v>
      </c>
      <c r="M83" s="48" t="s">
        <v>60</v>
      </c>
      <c r="N83" s="48" t="s">
        <v>61</v>
      </c>
      <c r="O83" s="48" t="s">
        <v>40</v>
      </c>
      <c r="P83" s="48" t="s">
        <v>42</v>
      </c>
      <c r="Q83" s="61" t="s">
        <v>551</v>
      </c>
      <c r="R83" s="61" t="s">
        <v>97</v>
      </c>
      <c r="S83" s="61"/>
      <c r="T83" s="61" t="s">
        <v>97</v>
      </c>
      <c r="U83" s="61" t="s">
        <v>42</v>
      </c>
      <c r="V83" s="61" t="s">
        <v>372</v>
      </c>
      <c r="W83" s="48">
        <v>1</v>
      </c>
      <c r="X83" s="48">
        <v>9</v>
      </c>
      <c r="Y83" s="48" t="s">
        <v>254</v>
      </c>
      <c r="Z83" s="48"/>
    </row>
    <row r="84" spans="1:26" ht="30" customHeight="1" x14ac:dyDescent="0.35">
      <c r="A84" s="46" t="s">
        <v>4</v>
      </c>
      <c r="B84" s="46" t="s">
        <v>28</v>
      </c>
      <c r="C84" s="47" t="s">
        <v>221</v>
      </c>
      <c r="D84" s="48" t="s">
        <v>268</v>
      </c>
      <c r="E84" s="48" t="s">
        <v>269</v>
      </c>
      <c r="F84" s="48" t="s">
        <v>75</v>
      </c>
      <c r="G84" s="49">
        <v>43209</v>
      </c>
      <c r="H84" s="48" t="str">
        <f>IF(G84="","",VLOOKUP(WEEKDAY(G84),Lookups!$A$1:$D$12,3,FALSE))</f>
        <v>Thu</v>
      </c>
      <c r="I84" s="48" t="str">
        <f>IF(G84="","",VLOOKUP(MONTH(G84),Lookups!$A$1:$D$12,2,FALSE))</f>
        <v>Apr</v>
      </c>
      <c r="J84" s="47">
        <f>YEAR(Table9[[#This Row],[Date ]])</f>
        <v>2018</v>
      </c>
      <c r="K84" s="50">
        <v>0.47916666666666669</v>
      </c>
      <c r="L84" s="50">
        <v>0.54166666666666663</v>
      </c>
      <c r="M84" s="48" t="s">
        <v>60</v>
      </c>
      <c r="N84" s="48" t="s">
        <v>61</v>
      </c>
      <c r="O84" s="48" t="s">
        <v>40</v>
      </c>
      <c r="P84" s="48" t="s">
        <v>42</v>
      </c>
      <c r="Q84" s="61" t="s">
        <v>42</v>
      </c>
      <c r="R84" s="61" t="s">
        <v>97</v>
      </c>
      <c r="S84" s="61"/>
      <c r="T84" s="61" t="s">
        <v>97</v>
      </c>
      <c r="U84" s="61" t="s">
        <v>42</v>
      </c>
      <c r="V84" s="61" t="s">
        <v>372</v>
      </c>
      <c r="W84" s="48">
        <v>0</v>
      </c>
      <c r="X84" s="48">
        <v>7</v>
      </c>
      <c r="Y84" s="48" t="s">
        <v>254</v>
      </c>
      <c r="Z84" s="48"/>
    </row>
    <row r="85" spans="1:26" s="6" customFormat="1" ht="30" customHeight="1" x14ac:dyDescent="0.35">
      <c r="A85" s="46" t="s">
        <v>4</v>
      </c>
      <c r="B85" s="46" t="s">
        <v>28</v>
      </c>
      <c r="C85" s="47" t="s">
        <v>91</v>
      </c>
      <c r="D85" s="51" t="s">
        <v>414</v>
      </c>
      <c r="E85" s="48"/>
      <c r="F85" s="48" t="s">
        <v>413</v>
      </c>
      <c r="G85" s="49">
        <v>43211</v>
      </c>
      <c r="H85" s="48" t="str">
        <f>IF(G85="","",VLOOKUP(WEEKDAY(G85),Lookups!$A$1:$D$12,3,FALSE))</f>
        <v>Sat</v>
      </c>
      <c r="I85" s="48" t="str">
        <f>IF(G85="","",VLOOKUP(MONTH(G85),Lookups!$A$1:$D$12,2,FALSE))</f>
        <v>Apr</v>
      </c>
      <c r="J85" s="94" t="e">
        <v>#N/A</v>
      </c>
      <c r="K85" s="50">
        <v>0.625</v>
      </c>
      <c r="L85" s="50">
        <v>0.79166666666666663</v>
      </c>
      <c r="M85" s="48" t="s">
        <v>307</v>
      </c>
      <c r="N85" s="48" t="s">
        <v>308</v>
      </c>
      <c r="O85" s="48" t="s">
        <v>47</v>
      </c>
      <c r="P85" s="48" t="s">
        <v>287</v>
      </c>
      <c r="Q85" s="61" t="s">
        <v>288</v>
      </c>
      <c r="R85" s="61" t="s">
        <v>307</v>
      </c>
      <c r="S85" s="61"/>
      <c r="T85" s="61" t="s">
        <v>307</v>
      </c>
      <c r="U85" s="61" t="s">
        <v>309</v>
      </c>
      <c r="V85" s="102"/>
      <c r="W85" s="48">
        <v>25</v>
      </c>
      <c r="X85" s="48">
        <v>25</v>
      </c>
      <c r="Y85" s="48" t="s">
        <v>325</v>
      </c>
      <c r="Z85" s="95" t="s">
        <v>310</v>
      </c>
    </row>
    <row r="86" spans="1:26" s="6" customFormat="1" ht="30" customHeight="1" x14ac:dyDescent="0.35">
      <c r="A86" s="46" t="s">
        <v>4</v>
      </c>
      <c r="B86" s="46" t="s">
        <v>28</v>
      </c>
      <c r="C86" s="47" t="s">
        <v>91</v>
      </c>
      <c r="D86" s="51" t="s">
        <v>414</v>
      </c>
      <c r="E86" s="48"/>
      <c r="F86" s="48" t="s">
        <v>412</v>
      </c>
      <c r="G86" s="49">
        <v>43214</v>
      </c>
      <c r="H86" s="48" t="str">
        <f>IF(G86="","",VLOOKUP(WEEKDAY(G86),Lookups!$A$1:$D$12,3,FALSE))</f>
        <v>Tue</v>
      </c>
      <c r="I86" s="48" t="str">
        <f>IF(G86="","",VLOOKUP(MONTH(G86),Lookups!$A$1:$D$12,2,FALSE))</f>
        <v>Apr</v>
      </c>
      <c r="J86" s="94" t="e">
        <f>IF(G86="","",VLOOKUP(YEAR(G86),[1]Lookups!$A$1:$D$12,4,FALSE))</f>
        <v>#N/A</v>
      </c>
      <c r="K86" s="50">
        <v>0.375</v>
      </c>
      <c r="L86" s="50">
        <v>0.625</v>
      </c>
      <c r="M86" s="48" t="s">
        <v>317</v>
      </c>
      <c r="N86" s="48"/>
      <c r="O86" s="48" t="s">
        <v>318</v>
      </c>
      <c r="P86" s="48" t="s">
        <v>319</v>
      </c>
      <c r="Q86" s="61" t="s">
        <v>288</v>
      </c>
      <c r="R86" s="61" t="s">
        <v>317</v>
      </c>
      <c r="S86" s="61"/>
      <c r="T86" s="61" t="s">
        <v>317</v>
      </c>
      <c r="U86" s="61" t="s">
        <v>320</v>
      </c>
      <c r="V86" s="101" t="s">
        <v>321</v>
      </c>
      <c r="W86" s="48">
        <v>40</v>
      </c>
      <c r="X86" s="48">
        <v>40</v>
      </c>
      <c r="Y86" s="48" t="s">
        <v>325</v>
      </c>
      <c r="Z86" s="95" t="s">
        <v>322</v>
      </c>
    </row>
    <row r="87" spans="1:26" s="6" customFormat="1" ht="30" customHeight="1" x14ac:dyDescent="0.35">
      <c r="A87" s="46" t="s">
        <v>4</v>
      </c>
      <c r="B87" s="46" t="s">
        <v>28</v>
      </c>
      <c r="C87" s="47" t="s">
        <v>221</v>
      </c>
      <c r="D87" s="48" t="s">
        <v>268</v>
      </c>
      <c r="E87" s="48" t="s">
        <v>269</v>
      </c>
      <c r="F87" s="48" t="s">
        <v>266</v>
      </c>
      <c r="G87" s="49">
        <v>43214</v>
      </c>
      <c r="H87" s="48" t="str">
        <f>IF(G87="","",VLOOKUP(WEEKDAY(G87),Lookups!$A$1:$D$12,3,FALSE))</f>
        <v>Tue</v>
      </c>
      <c r="I87" s="48" t="str">
        <f>IF(G87="","",VLOOKUP(MONTH(G87),Lookups!$A$1:$D$12,2,FALSE))</f>
        <v>Apr</v>
      </c>
      <c r="J87" s="47">
        <f>YEAR(Table9[[#This Row],[Date ]])</f>
        <v>2018</v>
      </c>
      <c r="K87" s="50">
        <v>0.45833333333333331</v>
      </c>
      <c r="L87" s="50">
        <v>4.1666666666666664E-2</v>
      </c>
      <c r="M87" s="48" t="s">
        <v>387</v>
      </c>
      <c r="N87" s="48" t="s">
        <v>66</v>
      </c>
      <c r="O87" s="48" t="s">
        <v>67</v>
      </c>
      <c r="P87" s="48" t="s">
        <v>42</v>
      </c>
      <c r="Q87" s="61" t="s">
        <v>68</v>
      </c>
      <c r="R87" s="61" t="s">
        <v>97</v>
      </c>
      <c r="S87" s="61"/>
      <c r="T87" s="61" t="s">
        <v>97</v>
      </c>
      <c r="U87" s="61" t="s">
        <v>42</v>
      </c>
      <c r="V87" s="61" t="s">
        <v>372</v>
      </c>
      <c r="W87" s="48">
        <v>0</v>
      </c>
      <c r="X87" s="48">
        <v>4</v>
      </c>
      <c r="Y87" s="48" t="s">
        <v>254</v>
      </c>
      <c r="Z87" s="48"/>
    </row>
    <row r="88" spans="1:26" s="6" customFormat="1" ht="30" customHeight="1" x14ac:dyDescent="0.35">
      <c r="A88" s="46" t="s">
        <v>95</v>
      </c>
      <c r="B88" s="46" t="s">
        <v>94</v>
      </c>
      <c r="C88" s="47" t="s">
        <v>100</v>
      </c>
      <c r="D88" s="47" t="s">
        <v>140</v>
      </c>
      <c r="E88" s="47"/>
      <c r="F88" s="48" t="s">
        <v>58</v>
      </c>
      <c r="G88" s="49">
        <v>43214</v>
      </c>
      <c r="H88" s="48" t="str">
        <f>IF(G88="","",VLOOKUP(WEEKDAY(G88),Lookups!$A$1:$D$12,3,FALSE))</f>
        <v>Tue</v>
      </c>
      <c r="I88" s="48" t="str">
        <f>IF(G88="","",VLOOKUP(MONTH(G88),Lookups!$A$1:$D$12,2,FALSE))</f>
        <v>Apr</v>
      </c>
      <c r="J88" s="47">
        <f>YEAR(Table9[[#This Row],[Date ]])</f>
        <v>2018</v>
      </c>
      <c r="K88" s="50">
        <v>0.72916666666666663</v>
      </c>
      <c r="L88" s="50">
        <v>0.8125</v>
      </c>
      <c r="M88" s="48" t="s">
        <v>387</v>
      </c>
      <c r="N88" s="48" t="s">
        <v>66</v>
      </c>
      <c r="O88" s="48" t="s">
        <v>67</v>
      </c>
      <c r="P88" s="48" t="s">
        <v>42</v>
      </c>
      <c r="Q88" s="61" t="s">
        <v>71</v>
      </c>
      <c r="R88" s="61" t="s">
        <v>267</v>
      </c>
      <c r="S88" s="61" t="s">
        <v>658</v>
      </c>
      <c r="T88" s="61" t="s">
        <v>205</v>
      </c>
      <c r="U88" s="61" t="s">
        <v>42</v>
      </c>
      <c r="V88" s="61" t="s">
        <v>372</v>
      </c>
      <c r="W88" s="48">
        <v>4</v>
      </c>
      <c r="X88" s="48">
        <v>4</v>
      </c>
      <c r="Y88" s="48" t="s">
        <v>254</v>
      </c>
      <c r="Z88" s="48"/>
    </row>
    <row r="89" spans="1:26" s="6" customFormat="1" ht="30" customHeight="1" x14ac:dyDescent="0.35">
      <c r="A89" s="46" t="s">
        <v>4</v>
      </c>
      <c r="B89" s="46" t="s">
        <v>28</v>
      </c>
      <c r="C89" s="47" t="s">
        <v>221</v>
      </c>
      <c r="D89" s="48" t="s">
        <v>268</v>
      </c>
      <c r="E89" s="48" t="s">
        <v>269</v>
      </c>
      <c r="F89" s="48" t="s">
        <v>75</v>
      </c>
      <c r="G89" s="49">
        <v>43215</v>
      </c>
      <c r="H89" s="48" t="str">
        <f>IF(G89="","",VLOOKUP(WEEKDAY(G89),Lookups!$A$1:$D$12,3,FALSE))</f>
        <v>Wed</v>
      </c>
      <c r="I89" s="48" t="str">
        <f>IF(G89="","",VLOOKUP(MONTH(G89),Lookups!$A$1:$D$12,2,FALSE))</f>
        <v>Apr</v>
      </c>
      <c r="J89" s="47">
        <f>YEAR(Table9[[#This Row],[Date ]])</f>
        <v>2018</v>
      </c>
      <c r="K89" s="50">
        <v>0.47916666666666669</v>
      </c>
      <c r="L89" s="50">
        <v>0.54166666666666663</v>
      </c>
      <c r="M89" s="48" t="s">
        <v>60</v>
      </c>
      <c r="N89" s="48" t="s">
        <v>61</v>
      </c>
      <c r="O89" s="48" t="s">
        <v>40</v>
      </c>
      <c r="P89" s="48" t="s">
        <v>42</v>
      </c>
      <c r="Q89" s="61" t="s">
        <v>551</v>
      </c>
      <c r="R89" s="61" t="s">
        <v>97</v>
      </c>
      <c r="S89" s="61"/>
      <c r="T89" s="61" t="s">
        <v>97</v>
      </c>
      <c r="U89" s="61" t="s">
        <v>42</v>
      </c>
      <c r="V89" s="61" t="s">
        <v>372</v>
      </c>
      <c r="W89" s="48">
        <v>2</v>
      </c>
      <c r="X89" s="48">
        <v>9</v>
      </c>
      <c r="Y89" s="48" t="s">
        <v>254</v>
      </c>
      <c r="Z89" s="48"/>
    </row>
    <row r="90" spans="1:26" s="6" customFormat="1" ht="30" customHeight="1" x14ac:dyDescent="0.35">
      <c r="A90" s="46" t="s">
        <v>0</v>
      </c>
      <c r="B90" s="46" t="s">
        <v>218</v>
      </c>
      <c r="C90" s="48" t="s">
        <v>89</v>
      </c>
      <c r="D90" s="47" t="s">
        <v>255</v>
      </c>
      <c r="E90" s="47" t="s">
        <v>410</v>
      </c>
      <c r="F90" s="48"/>
      <c r="G90" s="49">
        <v>43215</v>
      </c>
      <c r="H90" s="48" t="str">
        <f>IF(G90="","",VLOOKUP(WEEKDAY(G90),Lookups!$A$1:$D$12,3,FALSE))</f>
        <v>Wed</v>
      </c>
      <c r="I90" s="48" t="str">
        <f>IF(G90="","",VLOOKUP(MONTH(G90),Lookups!$A$1:$D$12,2,FALSE))</f>
        <v>Apr</v>
      </c>
      <c r="J90" s="47">
        <f>YEAR(Table9[[#This Row],[Date ]])</f>
        <v>2018</v>
      </c>
      <c r="K90" s="50">
        <v>0.75</v>
      </c>
      <c r="L90" s="50">
        <v>0.83333333333333337</v>
      </c>
      <c r="M90" s="48" t="s">
        <v>60</v>
      </c>
      <c r="N90" s="48" t="s">
        <v>61</v>
      </c>
      <c r="O90" s="48" t="s">
        <v>40</v>
      </c>
      <c r="P90" s="48" t="s">
        <v>234</v>
      </c>
      <c r="Q90" s="61" t="s">
        <v>242</v>
      </c>
      <c r="R90" s="61" t="s">
        <v>241</v>
      </c>
      <c r="S90" s="61"/>
      <c r="T90" s="61" t="s">
        <v>241</v>
      </c>
      <c r="U90" s="61" t="s">
        <v>242</v>
      </c>
      <c r="V90" s="61" t="s">
        <v>243</v>
      </c>
      <c r="W90" s="48">
        <v>35</v>
      </c>
      <c r="X90" s="48">
        <v>35</v>
      </c>
      <c r="Y90" s="48" t="s">
        <v>254</v>
      </c>
      <c r="Z90" s="48"/>
    </row>
    <row r="91" spans="1:26" ht="30" customHeight="1" x14ac:dyDescent="0.35">
      <c r="A91" s="46" t="s">
        <v>4</v>
      </c>
      <c r="B91" s="46" t="s">
        <v>28</v>
      </c>
      <c r="C91" s="47" t="s">
        <v>221</v>
      </c>
      <c r="D91" s="48" t="s">
        <v>268</v>
      </c>
      <c r="E91" s="48" t="s">
        <v>269</v>
      </c>
      <c r="F91" s="48" t="s">
        <v>75</v>
      </c>
      <c r="G91" s="49">
        <v>43216</v>
      </c>
      <c r="H91" s="48" t="str">
        <f>IF(G91="","",VLOOKUP(WEEKDAY(G91),Lookups!$A$1:$D$12,3,FALSE))</f>
        <v>Thu</v>
      </c>
      <c r="I91" s="48" t="str">
        <f>IF(G91="","",VLOOKUP(MONTH(G91),Lookups!$A$1:$D$12,2,FALSE))</f>
        <v>Apr</v>
      </c>
      <c r="J91" s="47">
        <f>YEAR(Table9[[#This Row],[Date ]])</f>
        <v>2018</v>
      </c>
      <c r="K91" s="50">
        <v>0.47916666666666669</v>
      </c>
      <c r="L91" s="50">
        <v>0.54166666666666663</v>
      </c>
      <c r="M91" s="48" t="s">
        <v>60</v>
      </c>
      <c r="N91" s="48" t="s">
        <v>61</v>
      </c>
      <c r="O91" s="48" t="s">
        <v>40</v>
      </c>
      <c r="P91" s="48" t="s">
        <v>42</v>
      </c>
      <c r="Q91" s="61" t="s">
        <v>42</v>
      </c>
      <c r="R91" s="61" t="s">
        <v>97</v>
      </c>
      <c r="S91" s="61"/>
      <c r="T91" s="61" t="s">
        <v>97</v>
      </c>
      <c r="U91" s="61" t="s">
        <v>42</v>
      </c>
      <c r="V91" s="61" t="s">
        <v>372</v>
      </c>
      <c r="W91" s="48">
        <v>0</v>
      </c>
      <c r="X91" s="48">
        <v>9</v>
      </c>
      <c r="Y91" s="48" t="s">
        <v>254</v>
      </c>
      <c r="Z91" s="48"/>
    </row>
    <row r="92" spans="1:26" ht="30" customHeight="1" x14ac:dyDescent="0.35">
      <c r="A92" s="51" t="s">
        <v>95</v>
      </c>
      <c r="B92" s="51" t="s">
        <v>94</v>
      </c>
      <c r="C92" s="47" t="s">
        <v>195</v>
      </c>
      <c r="D92" s="47" t="s">
        <v>206</v>
      </c>
      <c r="E92" s="47"/>
      <c r="F92" s="47" t="s">
        <v>141</v>
      </c>
      <c r="G92" s="49">
        <v>43218</v>
      </c>
      <c r="H92" s="48" t="str">
        <f>IF(G92="","",VLOOKUP(WEEKDAY(G92),Lookups!$A$1:$D$12,3,FALSE))</f>
        <v>Sat</v>
      </c>
      <c r="I92" s="48" t="str">
        <f>IF(G92="","",VLOOKUP(MONTH(G92),Lookups!$A$1:$D$12,2,FALSE))</f>
        <v>Apr</v>
      </c>
      <c r="J92" s="47">
        <f>YEAR(Table9[[#This Row],[Date ]])</f>
        <v>2018</v>
      </c>
      <c r="K92" s="50">
        <v>0.41666666666666669</v>
      </c>
      <c r="L92" s="50">
        <v>0.625</v>
      </c>
      <c r="M92" s="48" t="s">
        <v>148</v>
      </c>
      <c r="N92" s="48" t="s">
        <v>152</v>
      </c>
      <c r="O92" s="48" t="s">
        <v>67</v>
      </c>
      <c r="P92" s="48" t="s">
        <v>42</v>
      </c>
      <c r="Q92" s="61" t="s">
        <v>57</v>
      </c>
      <c r="R92" s="61" t="s">
        <v>205</v>
      </c>
      <c r="S92" s="61"/>
      <c r="T92" s="61" t="s">
        <v>200</v>
      </c>
      <c r="U92" s="61" t="s">
        <v>210</v>
      </c>
      <c r="V92" s="61"/>
      <c r="W92" s="48">
        <v>172</v>
      </c>
      <c r="X92" s="48">
        <v>172</v>
      </c>
      <c r="Y92" s="48" t="s">
        <v>254</v>
      </c>
      <c r="Z92" s="48"/>
    </row>
    <row r="93" spans="1:26" ht="30" customHeight="1" x14ac:dyDescent="0.35">
      <c r="A93" s="51" t="s">
        <v>4</v>
      </c>
      <c r="B93" s="51" t="s">
        <v>28</v>
      </c>
      <c r="C93" s="47" t="s">
        <v>91</v>
      </c>
      <c r="D93" s="47" t="s">
        <v>311</v>
      </c>
      <c r="E93" s="47" t="s">
        <v>312</v>
      </c>
      <c r="F93" s="47" t="s">
        <v>313</v>
      </c>
      <c r="G93" s="49">
        <v>43220</v>
      </c>
      <c r="H93" s="48" t="str">
        <f>IF(G93="","",VLOOKUP(WEEKDAY(G93),Lookups!$A$1:$D$12,3,FALSE))</f>
        <v>Mon</v>
      </c>
      <c r="I93" s="48" t="str">
        <f>IF(G93="","",VLOOKUP(MONTH(G93),Lookups!$A$1:$D$12,2,FALSE))</f>
        <v>Apr</v>
      </c>
      <c r="J93" s="94" t="e">
        <v>#N/A</v>
      </c>
      <c r="K93" s="50">
        <v>0.77083333333333337</v>
      </c>
      <c r="L93" s="50">
        <v>0.85416666666666663</v>
      </c>
      <c r="M93" s="48" t="s">
        <v>313</v>
      </c>
      <c r="N93" s="48"/>
      <c r="O93" s="48" t="s">
        <v>314</v>
      </c>
      <c r="P93" s="48" t="s">
        <v>287</v>
      </c>
      <c r="Q93" s="61" t="s">
        <v>288</v>
      </c>
      <c r="R93" s="61" t="s">
        <v>313</v>
      </c>
      <c r="S93" s="61"/>
      <c r="T93" s="61" t="s">
        <v>313</v>
      </c>
      <c r="U93" s="61" t="s">
        <v>315</v>
      </c>
      <c r="V93" s="103" t="s">
        <v>316</v>
      </c>
      <c r="W93" s="48">
        <v>100</v>
      </c>
      <c r="X93" s="48">
        <v>100</v>
      </c>
      <c r="Y93" s="48" t="s">
        <v>325</v>
      </c>
      <c r="Z93" s="95"/>
    </row>
    <row r="94" spans="1:26" ht="30" customHeight="1" x14ac:dyDescent="0.35">
      <c r="A94" s="46" t="s">
        <v>4</v>
      </c>
      <c r="B94" s="46" t="s">
        <v>28</v>
      </c>
      <c r="C94" s="47" t="s">
        <v>221</v>
      </c>
      <c r="D94" s="48" t="s">
        <v>268</v>
      </c>
      <c r="E94" s="48" t="s">
        <v>269</v>
      </c>
      <c r="F94" s="48" t="s">
        <v>266</v>
      </c>
      <c r="G94" s="49">
        <v>43221</v>
      </c>
      <c r="H94" s="48" t="str">
        <f>IF(G94="","",VLOOKUP(WEEKDAY(G94),Lookups!$A$1:$D$12,3,FALSE))</f>
        <v>Tue</v>
      </c>
      <c r="I94" s="48" t="str">
        <f>IF(G94="","",VLOOKUP(MONTH(G94),Lookups!$A$1:$D$12,2,FALSE))</f>
        <v>May</v>
      </c>
      <c r="J94" s="47">
        <f>YEAR(Table9[[#This Row],[Date ]])</f>
        <v>2018</v>
      </c>
      <c r="K94" s="50">
        <v>0.45833333333333331</v>
      </c>
      <c r="L94" s="50">
        <v>4.1666666666666664E-2</v>
      </c>
      <c r="M94" s="48" t="s">
        <v>387</v>
      </c>
      <c r="N94" s="48" t="s">
        <v>66</v>
      </c>
      <c r="O94" s="48" t="s">
        <v>67</v>
      </c>
      <c r="P94" s="48" t="s">
        <v>42</v>
      </c>
      <c r="Q94" s="61" t="s">
        <v>68</v>
      </c>
      <c r="R94" s="61" t="s">
        <v>97</v>
      </c>
      <c r="S94" s="61"/>
      <c r="T94" s="61" t="s">
        <v>97</v>
      </c>
      <c r="U94" s="61" t="s">
        <v>42</v>
      </c>
      <c r="V94" s="61" t="s">
        <v>372</v>
      </c>
      <c r="W94" s="48">
        <v>1</v>
      </c>
      <c r="X94" s="48">
        <v>6</v>
      </c>
      <c r="Y94" s="48" t="s">
        <v>254</v>
      </c>
      <c r="Z94" s="48"/>
    </row>
    <row r="95" spans="1:26" ht="30" customHeight="1" x14ac:dyDescent="0.35">
      <c r="A95" s="46" t="s">
        <v>4</v>
      </c>
      <c r="B95" s="46" t="s">
        <v>28</v>
      </c>
      <c r="C95" s="47" t="s">
        <v>221</v>
      </c>
      <c r="D95" s="48" t="s">
        <v>268</v>
      </c>
      <c r="E95" s="48" t="s">
        <v>269</v>
      </c>
      <c r="F95" s="48" t="s">
        <v>75</v>
      </c>
      <c r="G95" s="49">
        <v>43222</v>
      </c>
      <c r="H95" s="48" t="str">
        <f>IF(G95="","",VLOOKUP(WEEKDAY(G95),Lookups!$A$1:$D$12,3,FALSE))</f>
        <v>Wed</v>
      </c>
      <c r="I95" s="48" t="str">
        <f>IF(G95="","",VLOOKUP(MONTH(G95),Lookups!$A$1:$D$12,2,FALSE))</f>
        <v>May</v>
      </c>
      <c r="J95" s="47">
        <f>YEAR(Table9[[#This Row],[Date ]])</f>
        <v>2018</v>
      </c>
      <c r="K95" s="50">
        <v>0.47916666666666669</v>
      </c>
      <c r="L95" s="50">
        <v>0.54166666666666663</v>
      </c>
      <c r="M95" s="48" t="s">
        <v>60</v>
      </c>
      <c r="N95" s="48" t="s">
        <v>61</v>
      </c>
      <c r="O95" s="48" t="s">
        <v>40</v>
      </c>
      <c r="P95" s="48" t="s">
        <v>42</v>
      </c>
      <c r="Q95" s="61" t="s">
        <v>551</v>
      </c>
      <c r="R95" s="61" t="s">
        <v>97</v>
      </c>
      <c r="S95" s="61"/>
      <c r="T95" s="61" t="s">
        <v>97</v>
      </c>
      <c r="U95" s="61" t="s">
        <v>42</v>
      </c>
      <c r="V95" s="61" t="s">
        <v>372</v>
      </c>
      <c r="W95" s="48">
        <v>0</v>
      </c>
      <c r="X95" s="48">
        <v>3</v>
      </c>
      <c r="Y95" s="48" t="s">
        <v>254</v>
      </c>
      <c r="Z95" s="48"/>
    </row>
    <row r="96" spans="1:26" ht="30" customHeight="1" x14ac:dyDescent="0.35">
      <c r="A96" s="46" t="s">
        <v>95</v>
      </c>
      <c r="B96" s="46" t="s">
        <v>94</v>
      </c>
      <c r="C96" s="47" t="s">
        <v>100</v>
      </c>
      <c r="D96" s="47" t="s">
        <v>140</v>
      </c>
      <c r="E96" s="47"/>
      <c r="F96" s="48" t="s">
        <v>75</v>
      </c>
      <c r="G96" s="49">
        <v>43222</v>
      </c>
      <c r="H96" s="48" t="str">
        <f>IF(G96="","",VLOOKUP(WEEKDAY(G96),Lookups!$A$1:$D$12,3,FALSE))</f>
        <v>Wed</v>
      </c>
      <c r="I96" s="48" t="str">
        <f>IF(G96="","",VLOOKUP(MONTH(G96),Lookups!$A$1:$D$12,2,FALSE))</f>
        <v>May</v>
      </c>
      <c r="J96" s="47">
        <f>YEAR(Table9[[#This Row],[Date ]])</f>
        <v>2018</v>
      </c>
      <c r="K96" s="50">
        <v>0.72916666666666663</v>
      </c>
      <c r="L96" s="50">
        <v>0.8125</v>
      </c>
      <c r="M96" s="48" t="s">
        <v>60</v>
      </c>
      <c r="N96" s="48" t="s">
        <v>61</v>
      </c>
      <c r="O96" s="48" t="s">
        <v>40</v>
      </c>
      <c r="P96" s="48" t="s">
        <v>42</v>
      </c>
      <c r="Q96" s="61" t="s">
        <v>71</v>
      </c>
      <c r="R96" s="61" t="s">
        <v>267</v>
      </c>
      <c r="S96" s="61" t="s">
        <v>658</v>
      </c>
      <c r="T96" s="61" t="s">
        <v>205</v>
      </c>
      <c r="U96" s="61" t="s">
        <v>42</v>
      </c>
      <c r="V96" s="61" t="s">
        <v>372</v>
      </c>
      <c r="W96" s="48">
        <v>0</v>
      </c>
      <c r="X96" s="48">
        <v>0</v>
      </c>
      <c r="Y96" s="48" t="s">
        <v>254</v>
      </c>
      <c r="Z96" s="48"/>
    </row>
    <row r="97" spans="1:26" ht="30" customHeight="1" x14ac:dyDescent="0.35">
      <c r="A97" s="46" t="s">
        <v>4</v>
      </c>
      <c r="B97" s="46" t="s">
        <v>28</v>
      </c>
      <c r="C97" s="47" t="s">
        <v>221</v>
      </c>
      <c r="D97" s="48" t="s">
        <v>268</v>
      </c>
      <c r="E97" s="48" t="s">
        <v>269</v>
      </c>
      <c r="F97" s="48" t="s">
        <v>75</v>
      </c>
      <c r="G97" s="49">
        <v>43223</v>
      </c>
      <c r="H97" s="48" t="str">
        <f>IF(G97="","",VLOOKUP(WEEKDAY(G97),Lookups!$A$1:$D$12,3,FALSE))</f>
        <v>Thu</v>
      </c>
      <c r="I97" s="48" t="str">
        <f>IF(G97="","",VLOOKUP(MONTH(G97),Lookups!$A$1:$D$12,2,FALSE))</f>
        <v>May</v>
      </c>
      <c r="J97" s="47">
        <f>YEAR(Table9[[#This Row],[Date ]])</f>
        <v>2018</v>
      </c>
      <c r="K97" s="50">
        <v>0.47916666666666669</v>
      </c>
      <c r="L97" s="50">
        <v>0.54166666666666663</v>
      </c>
      <c r="M97" s="48" t="s">
        <v>60</v>
      </c>
      <c r="N97" s="48" t="s">
        <v>61</v>
      </c>
      <c r="O97" s="48" t="s">
        <v>40</v>
      </c>
      <c r="P97" s="48" t="s">
        <v>42</v>
      </c>
      <c r="Q97" s="61" t="s">
        <v>42</v>
      </c>
      <c r="R97" s="61" t="s">
        <v>97</v>
      </c>
      <c r="S97" s="61"/>
      <c r="T97" s="61" t="s">
        <v>97</v>
      </c>
      <c r="U97" s="61" t="s">
        <v>42</v>
      </c>
      <c r="V97" s="61" t="s">
        <v>372</v>
      </c>
      <c r="W97" s="48">
        <v>0</v>
      </c>
      <c r="X97" s="48">
        <v>5</v>
      </c>
      <c r="Y97" s="48" t="s">
        <v>254</v>
      </c>
      <c r="Z97" s="48"/>
    </row>
    <row r="98" spans="1:26" s="6" customFormat="1" ht="30" customHeight="1" x14ac:dyDescent="0.35">
      <c r="A98" s="46" t="s">
        <v>95</v>
      </c>
      <c r="B98" s="46" t="s">
        <v>94</v>
      </c>
      <c r="C98" s="48" t="s">
        <v>100</v>
      </c>
      <c r="D98" s="47" t="s">
        <v>211</v>
      </c>
      <c r="E98" s="47" t="s">
        <v>201</v>
      </c>
      <c r="F98" s="48" t="s">
        <v>75</v>
      </c>
      <c r="G98" s="49">
        <v>43224</v>
      </c>
      <c r="H98" s="48" t="str">
        <f>IF(G98="","",VLOOKUP(WEEKDAY(G98),Lookups!$A$1:$D$12,3,FALSE))</f>
        <v>Fri</v>
      </c>
      <c r="I98" s="48" t="str">
        <f>IF(G98="","",VLOOKUP(MONTH(G98),Lookups!$A$1:$D$12,2,FALSE))</f>
        <v>May</v>
      </c>
      <c r="J98" s="47">
        <f>YEAR(Table9[[#This Row],[Date ]])</f>
        <v>2018</v>
      </c>
      <c r="K98" s="50">
        <v>0.45833333333333331</v>
      </c>
      <c r="L98" s="50">
        <v>0.52083333333333337</v>
      </c>
      <c r="M98" s="48" t="s">
        <v>60</v>
      </c>
      <c r="N98" s="48" t="s">
        <v>61</v>
      </c>
      <c r="O98" s="48" t="s">
        <v>40</v>
      </c>
      <c r="P98" s="48" t="s">
        <v>42</v>
      </c>
      <c r="Q98" s="61" t="s">
        <v>207</v>
      </c>
      <c r="R98" s="61" t="s">
        <v>272</v>
      </c>
      <c r="S98" s="61"/>
      <c r="T98" s="61" t="s">
        <v>205</v>
      </c>
      <c r="U98" s="61" t="s">
        <v>42</v>
      </c>
      <c r="V98" s="61" t="s">
        <v>372</v>
      </c>
      <c r="W98" s="48">
        <v>29</v>
      </c>
      <c r="X98" s="48">
        <v>29</v>
      </c>
      <c r="Y98" s="48" t="s">
        <v>254</v>
      </c>
      <c r="Z98" s="48"/>
    </row>
    <row r="99" spans="1:26" s="6" customFormat="1" ht="30" customHeight="1" x14ac:dyDescent="0.35">
      <c r="A99" s="46" t="s">
        <v>0</v>
      </c>
      <c r="B99" s="46" t="s">
        <v>218</v>
      </c>
      <c r="C99" s="48" t="s">
        <v>213</v>
      </c>
      <c r="D99" s="47" t="s">
        <v>644</v>
      </c>
      <c r="E99" s="47" t="s">
        <v>358</v>
      </c>
      <c r="F99" s="48" t="s">
        <v>244</v>
      </c>
      <c r="G99" s="49">
        <v>43228</v>
      </c>
      <c r="H99" s="48" t="str">
        <f>IF(G99="","",VLOOKUP(WEEKDAY(G99),Lookups!$A$1:$D$12,3,FALSE))</f>
        <v>Tue</v>
      </c>
      <c r="I99" s="48" t="str">
        <f>IF(G99="","",VLOOKUP(MONTH(G99),Lookups!$A$1:$D$12,2,FALSE))</f>
        <v>May</v>
      </c>
      <c r="J99" s="47">
        <f>YEAR(Table9[[#This Row],[Date ]])</f>
        <v>2018</v>
      </c>
      <c r="K99" s="50">
        <v>0.41666666666666669</v>
      </c>
      <c r="L99" s="50">
        <v>0.5</v>
      </c>
      <c r="M99" s="48" t="s">
        <v>60</v>
      </c>
      <c r="N99" s="48" t="s">
        <v>61</v>
      </c>
      <c r="O99" s="48" t="s">
        <v>40</v>
      </c>
      <c r="P99" s="48" t="s">
        <v>234</v>
      </c>
      <c r="Q99" s="61" t="s">
        <v>245</v>
      </c>
      <c r="R99" s="61" t="s">
        <v>241</v>
      </c>
      <c r="S99" s="61"/>
      <c r="T99" s="61" t="s">
        <v>241</v>
      </c>
      <c r="U99" s="61" t="s">
        <v>245</v>
      </c>
      <c r="V99" s="102" t="s">
        <v>246</v>
      </c>
      <c r="W99" s="48">
        <v>25</v>
      </c>
      <c r="X99" s="48">
        <v>25</v>
      </c>
      <c r="Y99" s="48" t="s">
        <v>325</v>
      </c>
      <c r="Z99" s="48"/>
    </row>
    <row r="100" spans="1:26" s="6" customFormat="1" ht="30" customHeight="1" x14ac:dyDescent="0.35">
      <c r="A100" s="46" t="s">
        <v>4</v>
      </c>
      <c r="B100" s="46" t="s">
        <v>28</v>
      </c>
      <c r="C100" s="47" t="s">
        <v>221</v>
      </c>
      <c r="D100" s="48" t="s">
        <v>268</v>
      </c>
      <c r="E100" s="48" t="s">
        <v>269</v>
      </c>
      <c r="F100" s="48" t="s">
        <v>266</v>
      </c>
      <c r="G100" s="49">
        <v>43228</v>
      </c>
      <c r="H100" s="48" t="str">
        <f>IF(G100="","",VLOOKUP(WEEKDAY(G100),Lookups!$A$1:$D$12,3,FALSE))</f>
        <v>Tue</v>
      </c>
      <c r="I100" s="48" t="str">
        <f>IF(G100="","",VLOOKUP(MONTH(G100),Lookups!$A$1:$D$12,2,FALSE))</f>
        <v>May</v>
      </c>
      <c r="J100" s="47">
        <f>YEAR(Table9[[#This Row],[Date ]])</f>
        <v>2018</v>
      </c>
      <c r="K100" s="50">
        <v>0.45833333333333331</v>
      </c>
      <c r="L100" s="50">
        <v>4.1666666666666664E-2</v>
      </c>
      <c r="M100" s="48" t="s">
        <v>387</v>
      </c>
      <c r="N100" s="48" t="s">
        <v>66</v>
      </c>
      <c r="O100" s="48" t="s">
        <v>67</v>
      </c>
      <c r="P100" s="48" t="s">
        <v>42</v>
      </c>
      <c r="Q100" s="61" t="s">
        <v>68</v>
      </c>
      <c r="R100" s="61" t="s">
        <v>97</v>
      </c>
      <c r="S100" s="61"/>
      <c r="T100" s="61" t="s">
        <v>97</v>
      </c>
      <c r="U100" s="61" t="s">
        <v>42</v>
      </c>
      <c r="V100" s="61" t="s">
        <v>372</v>
      </c>
      <c r="W100" s="48">
        <v>0</v>
      </c>
      <c r="X100" s="48">
        <v>4</v>
      </c>
      <c r="Y100" s="48" t="s">
        <v>254</v>
      </c>
      <c r="Z100" s="48"/>
    </row>
    <row r="101" spans="1:26" s="6" customFormat="1" ht="30" customHeight="1" x14ac:dyDescent="0.35">
      <c r="A101" s="46" t="s">
        <v>95</v>
      </c>
      <c r="B101" s="46" t="s">
        <v>94</v>
      </c>
      <c r="C101" s="48" t="s">
        <v>195</v>
      </c>
      <c r="D101" s="47" t="s">
        <v>563</v>
      </c>
      <c r="E101" s="47"/>
      <c r="F101" s="48" t="s">
        <v>69</v>
      </c>
      <c r="G101" s="49">
        <v>43229</v>
      </c>
      <c r="H101" s="48" t="str">
        <f>IF(G101="","",VLOOKUP(WEEKDAY(G101),Lookups!$A$1:$D$12,3,FALSE))</f>
        <v>Wed</v>
      </c>
      <c r="I101" s="48" t="str">
        <f>IF(G101="","",VLOOKUP(MONTH(G101),Lookups!$A$1:$D$12,2,FALSE))</f>
        <v>May</v>
      </c>
      <c r="J101" s="47"/>
      <c r="K101" s="50">
        <v>0.375</v>
      </c>
      <c r="L101" s="50">
        <v>0.91666666666666663</v>
      </c>
      <c r="M101" s="48" t="s">
        <v>69</v>
      </c>
      <c r="N101" s="48" t="s">
        <v>70</v>
      </c>
      <c r="O101" s="48" t="s">
        <v>47</v>
      </c>
      <c r="P101" s="48" t="s">
        <v>42</v>
      </c>
      <c r="Q101" s="61" t="s">
        <v>42</v>
      </c>
      <c r="R101" s="61" t="s">
        <v>97</v>
      </c>
      <c r="S101" s="61"/>
      <c r="T101" s="61" t="s">
        <v>69</v>
      </c>
      <c r="U101" s="61" t="s">
        <v>342</v>
      </c>
      <c r="V101" s="61" t="s">
        <v>343</v>
      </c>
      <c r="W101" s="48">
        <v>5</v>
      </c>
      <c r="X101" s="48">
        <v>5</v>
      </c>
      <c r="Y101" s="48" t="s">
        <v>254</v>
      </c>
      <c r="Z101" s="48"/>
    </row>
    <row r="102" spans="1:26" s="6" customFormat="1" ht="30" customHeight="1" x14ac:dyDescent="0.35">
      <c r="A102" s="46" t="s">
        <v>4</v>
      </c>
      <c r="B102" s="46" t="s">
        <v>28</v>
      </c>
      <c r="C102" s="47" t="s">
        <v>221</v>
      </c>
      <c r="D102" s="48" t="s">
        <v>268</v>
      </c>
      <c r="E102" s="48" t="s">
        <v>269</v>
      </c>
      <c r="F102" s="48" t="s">
        <v>75</v>
      </c>
      <c r="G102" s="49">
        <v>43229</v>
      </c>
      <c r="H102" s="48" t="str">
        <f>IF(G102="","",VLOOKUP(WEEKDAY(G102),Lookups!$A$1:$D$12,3,FALSE))</f>
        <v>Wed</v>
      </c>
      <c r="I102" s="48" t="str">
        <f>IF(G102="","",VLOOKUP(MONTH(G102),Lookups!$A$1:$D$12,2,FALSE))</f>
        <v>May</v>
      </c>
      <c r="J102" s="47">
        <f>YEAR(Table9[[#This Row],[Date ]])</f>
        <v>2018</v>
      </c>
      <c r="K102" s="50">
        <v>0.47916666666666669</v>
      </c>
      <c r="L102" s="50">
        <v>0.54166666666666663</v>
      </c>
      <c r="M102" s="48" t="s">
        <v>60</v>
      </c>
      <c r="N102" s="48" t="s">
        <v>61</v>
      </c>
      <c r="O102" s="48" t="s">
        <v>40</v>
      </c>
      <c r="P102" s="48" t="s">
        <v>42</v>
      </c>
      <c r="Q102" s="61" t="s">
        <v>551</v>
      </c>
      <c r="R102" s="61" t="s">
        <v>97</v>
      </c>
      <c r="S102" s="61"/>
      <c r="T102" s="61" t="s">
        <v>97</v>
      </c>
      <c r="U102" s="61" t="s">
        <v>42</v>
      </c>
      <c r="V102" s="61" t="s">
        <v>372</v>
      </c>
      <c r="W102" s="48">
        <v>0</v>
      </c>
      <c r="X102" s="48">
        <v>3</v>
      </c>
      <c r="Y102" s="48" t="s">
        <v>254</v>
      </c>
      <c r="Z102" s="48"/>
    </row>
    <row r="103" spans="1:26" s="6" customFormat="1" ht="30" customHeight="1" x14ac:dyDescent="0.35">
      <c r="A103" s="46" t="s">
        <v>4</v>
      </c>
      <c r="B103" s="46" t="s">
        <v>28</v>
      </c>
      <c r="C103" s="47" t="s">
        <v>221</v>
      </c>
      <c r="D103" s="48" t="s">
        <v>268</v>
      </c>
      <c r="E103" s="48" t="s">
        <v>269</v>
      </c>
      <c r="F103" s="48" t="s">
        <v>75</v>
      </c>
      <c r="G103" s="49">
        <v>43230</v>
      </c>
      <c r="H103" s="48" t="str">
        <f>IF(G103="","",VLOOKUP(WEEKDAY(G103),Lookups!$A$1:$D$12,3,FALSE))</f>
        <v>Thu</v>
      </c>
      <c r="I103" s="48" t="str">
        <f>IF(G103="","",VLOOKUP(MONTH(G103),Lookups!$A$1:$D$12,2,FALSE))</f>
        <v>May</v>
      </c>
      <c r="J103" s="47">
        <f>YEAR(Table9[[#This Row],[Date ]])</f>
        <v>2018</v>
      </c>
      <c r="K103" s="50">
        <v>0.47916666666666669</v>
      </c>
      <c r="L103" s="50">
        <v>0.54166666666666663</v>
      </c>
      <c r="M103" s="48" t="s">
        <v>60</v>
      </c>
      <c r="N103" s="48" t="s">
        <v>61</v>
      </c>
      <c r="O103" s="48" t="s">
        <v>40</v>
      </c>
      <c r="P103" s="48" t="s">
        <v>42</v>
      </c>
      <c r="Q103" s="61" t="s">
        <v>42</v>
      </c>
      <c r="R103" s="61" t="s">
        <v>97</v>
      </c>
      <c r="S103" s="61"/>
      <c r="T103" s="61" t="s">
        <v>97</v>
      </c>
      <c r="U103" s="61" t="s">
        <v>42</v>
      </c>
      <c r="V103" s="61" t="s">
        <v>372</v>
      </c>
      <c r="W103" s="48">
        <v>2</v>
      </c>
      <c r="X103" s="48">
        <v>11</v>
      </c>
      <c r="Y103" s="48" t="s">
        <v>254</v>
      </c>
      <c r="Z103" s="48"/>
    </row>
    <row r="104" spans="1:26" s="6" customFormat="1" ht="30" customHeight="1" x14ac:dyDescent="0.35">
      <c r="A104" s="46" t="s">
        <v>95</v>
      </c>
      <c r="B104" s="46" t="s">
        <v>94</v>
      </c>
      <c r="C104" s="48" t="s">
        <v>100</v>
      </c>
      <c r="D104" s="47" t="s">
        <v>211</v>
      </c>
      <c r="E104" s="47" t="s">
        <v>201</v>
      </c>
      <c r="F104" s="48" t="s">
        <v>75</v>
      </c>
      <c r="G104" s="49">
        <v>43231</v>
      </c>
      <c r="H104" s="48" t="str">
        <f>IF(G104="","",VLOOKUP(WEEKDAY(G104),Lookups!$A$1:$D$12,3,FALSE))</f>
        <v>Fri</v>
      </c>
      <c r="I104" s="48" t="str">
        <f>IF(G104="","",VLOOKUP(MONTH(G104),Lookups!$A$1:$D$12,2,FALSE))</f>
        <v>May</v>
      </c>
      <c r="J104" s="47">
        <f>YEAR(Table9[[#This Row],[Date ]])</f>
        <v>2018</v>
      </c>
      <c r="K104" s="50">
        <v>0.45833333333333331</v>
      </c>
      <c r="L104" s="50">
        <v>0.52083333333333337</v>
      </c>
      <c r="M104" s="48" t="s">
        <v>60</v>
      </c>
      <c r="N104" s="48" t="s">
        <v>61</v>
      </c>
      <c r="O104" s="48" t="s">
        <v>40</v>
      </c>
      <c r="P104" s="48" t="s">
        <v>42</v>
      </c>
      <c r="Q104" s="61" t="s">
        <v>207</v>
      </c>
      <c r="R104" s="61" t="s">
        <v>272</v>
      </c>
      <c r="S104" s="61"/>
      <c r="T104" s="61" t="s">
        <v>205</v>
      </c>
      <c r="U104" s="61" t="s">
        <v>42</v>
      </c>
      <c r="V104" s="61" t="s">
        <v>372</v>
      </c>
      <c r="W104" s="48">
        <v>2</v>
      </c>
      <c r="X104" s="48">
        <v>28</v>
      </c>
      <c r="Y104" s="48" t="s">
        <v>254</v>
      </c>
      <c r="Z104" s="48"/>
    </row>
    <row r="105" spans="1:26" s="6" customFormat="1" ht="30" customHeight="1" x14ac:dyDescent="0.35">
      <c r="A105" s="46" t="s">
        <v>95</v>
      </c>
      <c r="B105" s="46" t="s">
        <v>17</v>
      </c>
      <c r="C105" s="48" t="s">
        <v>82</v>
      </c>
      <c r="D105" s="48" t="s">
        <v>76</v>
      </c>
      <c r="E105" s="48" t="s">
        <v>358</v>
      </c>
      <c r="F105" s="48" t="s">
        <v>433</v>
      </c>
      <c r="G105" s="49">
        <v>43231</v>
      </c>
      <c r="H105" s="48" t="str">
        <f>IF(G105="","",VLOOKUP(WEEKDAY(G105),Lookups!$A$1:$D$12,3,FALSE))</f>
        <v>Fri</v>
      </c>
      <c r="I105" s="48" t="str">
        <f>IF(G105="","",VLOOKUP(MONTH(G105),Lookups!$A$1:$D$12,2,FALSE))</f>
        <v>May</v>
      </c>
      <c r="J105" s="47">
        <f>YEAR(Table9[[#This Row],[Date ]])</f>
        <v>2018</v>
      </c>
      <c r="K105" s="50">
        <v>0.58333333333333337</v>
      </c>
      <c r="L105" s="50">
        <v>0.66666666666666663</v>
      </c>
      <c r="M105" s="48" t="s">
        <v>52</v>
      </c>
      <c r="N105" s="48" t="s">
        <v>53</v>
      </c>
      <c r="O105" s="48" t="s">
        <v>47</v>
      </c>
      <c r="P105" s="48" t="s">
        <v>41</v>
      </c>
      <c r="Q105" s="61" t="s">
        <v>41</v>
      </c>
      <c r="R105" s="61" t="s">
        <v>97</v>
      </c>
      <c r="S105" s="61"/>
      <c r="T105" s="61" t="s">
        <v>52</v>
      </c>
      <c r="U105" s="61" t="s">
        <v>54</v>
      </c>
      <c r="V105" s="61"/>
      <c r="W105" s="48">
        <v>4</v>
      </c>
      <c r="X105" s="48">
        <v>4</v>
      </c>
      <c r="Y105" s="48" t="s">
        <v>254</v>
      </c>
      <c r="Z105" s="48"/>
    </row>
    <row r="106" spans="1:26" s="6" customFormat="1" ht="30" customHeight="1" x14ac:dyDescent="0.35">
      <c r="A106" s="46" t="s">
        <v>95</v>
      </c>
      <c r="B106" s="46" t="s">
        <v>94</v>
      </c>
      <c r="C106" s="47" t="s">
        <v>100</v>
      </c>
      <c r="D106" s="47" t="s">
        <v>140</v>
      </c>
      <c r="E106" s="47"/>
      <c r="F106" s="48" t="s">
        <v>491</v>
      </c>
      <c r="G106" s="49">
        <v>43231</v>
      </c>
      <c r="H106" s="48" t="str">
        <f>IF(G106="","",VLOOKUP(WEEKDAY(G106),Lookups!$A$1:$D$12,3,FALSE))</f>
        <v>Fri</v>
      </c>
      <c r="I106" s="48" t="str">
        <f>IF(G106="","",VLOOKUP(MONTH(G106),Lookups!$A$1:$D$12,2,FALSE))</f>
        <v>May</v>
      </c>
      <c r="J106" s="47">
        <f>YEAR(Table9[[#This Row],[Date ]])</f>
        <v>2018</v>
      </c>
      <c r="K106" s="50">
        <v>0.72916666666666663</v>
      </c>
      <c r="L106" s="50">
        <v>0.8125</v>
      </c>
      <c r="M106" s="48" t="s">
        <v>270</v>
      </c>
      <c r="N106" s="48" t="s">
        <v>231</v>
      </c>
      <c r="O106" s="48" t="s">
        <v>47</v>
      </c>
      <c r="P106" s="48" t="s">
        <v>42</v>
      </c>
      <c r="Q106" s="61" t="s">
        <v>71</v>
      </c>
      <c r="R106" s="61" t="s">
        <v>267</v>
      </c>
      <c r="S106" s="61" t="s">
        <v>658</v>
      </c>
      <c r="T106" s="61" t="s">
        <v>205</v>
      </c>
      <c r="U106" s="61" t="s">
        <v>42</v>
      </c>
      <c r="V106" s="61" t="s">
        <v>372</v>
      </c>
      <c r="W106" s="48">
        <v>6</v>
      </c>
      <c r="X106" s="48">
        <v>6</v>
      </c>
      <c r="Y106" s="48" t="s">
        <v>325</v>
      </c>
      <c r="Z106" s="48"/>
    </row>
    <row r="107" spans="1:26" s="6" customFormat="1" ht="30" customHeight="1" x14ac:dyDescent="0.35">
      <c r="A107" s="99" t="s">
        <v>95</v>
      </c>
      <c r="B107" s="51" t="s">
        <v>16</v>
      </c>
      <c r="C107" s="48" t="s">
        <v>221</v>
      </c>
      <c r="D107" s="47" t="s">
        <v>332</v>
      </c>
      <c r="E107" s="47" t="s">
        <v>333</v>
      </c>
      <c r="F107" s="48" t="s">
        <v>266</v>
      </c>
      <c r="G107" s="49">
        <v>43232</v>
      </c>
      <c r="H107" s="48" t="str">
        <f>IF(G107="","",VLOOKUP(WEEKDAY(G107),Lookups!$A$1:$D$12,3,FALSE))</f>
        <v>Sat</v>
      </c>
      <c r="I107" s="48" t="str">
        <f>IF(G107="","",VLOOKUP(MONTH(G107),Lookups!$A$1:$D$12,2,FALSE))</f>
        <v>May</v>
      </c>
      <c r="J107" s="68">
        <f>YEAR(Table9[[#This Row],[Date ]])</f>
        <v>2018</v>
      </c>
      <c r="K107" s="50">
        <v>0.41666666666666669</v>
      </c>
      <c r="L107" s="50">
        <v>0.5</v>
      </c>
      <c r="M107" s="48" t="s">
        <v>387</v>
      </c>
      <c r="N107" s="48" t="s">
        <v>66</v>
      </c>
      <c r="O107" s="48" t="s">
        <v>67</v>
      </c>
      <c r="P107" s="48" t="s">
        <v>334</v>
      </c>
      <c r="Q107" s="61" t="s">
        <v>335</v>
      </c>
      <c r="R107" s="61" t="s">
        <v>336</v>
      </c>
      <c r="S107" s="61"/>
      <c r="T107" s="61" t="s">
        <v>337</v>
      </c>
      <c r="U107" s="61" t="s">
        <v>338</v>
      </c>
      <c r="V107" s="61"/>
      <c r="W107" s="48">
        <v>8</v>
      </c>
      <c r="X107" s="48">
        <v>8</v>
      </c>
      <c r="Y107" s="48" t="s">
        <v>254</v>
      </c>
      <c r="Z107" s="48"/>
    </row>
    <row r="108" spans="1:26" s="6" customFormat="1" ht="30" customHeight="1" x14ac:dyDescent="0.35">
      <c r="A108" s="46" t="s">
        <v>4</v>
      </c>
      <c r="B108" s="46" t="s">
        <v>28</v>
      </c>
      <c r="C108" s="47" t="s">
        <v>221</v>
      </c>
      <c r="D108" s="48" t="s">
        <v>268</v>
      </c>
      <c r="E108" s="48" t="s">
        <v>269</v>
      </c>
      <c r="F108" s="48" t="s">
        <v>266</v>
      </c>
      <c r="G108" s="49">
        <v>43235</v>
      </c>
      <c r="H108" s="48" t="str">
        <f>IF(G108="","",VLOOKUP(WEEKDAY(G108),Lookups!$A$1:$D$12,3,FALSE))</f>
        <v>Tue</v>
      </c>
      <c r="I108" s="48" t="str">
        <f>IF(G108="","",VLOOKUP(MONTH(G108),Lookups!$A$1:$D$12,2,FALSE))</f>
        <v>May</v>
      </c>
      <c r="J108" s="47">
        <f>YEAR(Table9[[#This Row],[Date ]])</f>
        <v>2018</v>
      </c>
      <c r="K108" s="50">
        <v>0.45833333333333331</v>
      </c>
      <c r="L108" s="50">
        <v>4.1666666666666664E-2</v>
      </c>
      <c r="M108" s="48" t="s">
        <v>387</v>
      </c>
      <c r="N108" s="48" t="s">
        <v>66</v>
      </c>
      <c r="O108" s="48" t="s">
        <v>67</v>
      </c>
      <c r="P108" s="48" t="s">
        <v>42</v>
      </c>
      <c r="Q108" s="61" t="s">
        <v>68</v>
      </c>
      <c r="R108" s="61" t="s">
        <v>97</v>
      </c>
      <c r="S108" s="61"/>
      <c r="T108" s="61" t="s">
        <v>97</v>
      </c>
      <c r="U108" s="61" t="s">
        <v>42</v>
      </c>
      <c r="V108" s="61" t="s">
        <v>372</v>
      </c>
      <c r="W108" s="48">
        <v>1</v>
      </c>
      <c r="X108" s="48">
        <v>9</v>
      </c>
      <c r="Y108" s="48" t="s">
        <v>254</v>
      </c>
      <c r="Z108" s="48"/>
    </row>
    <row r="109" spans="1:26" s="6" customFormat="1" ht="30" customHeight="1" x14ac:dyDescent="0.35">
      <c r="A109" s="99" t="s">
        <v>95</v>
      </c>
      <c r="B109" s="100" t="s">
        <v>94</v>
      </c>
      <c r="C109" s="48" t="s">
        <v>195</v>
      </c>
      <c r="D109" s="47" t="s">
        <v>563</v>
      </c>
      <c r="E109" s="47"/>
      <c r="F109" s="47" t="s">
        <v>347</v>
      </c>
      <c r="G109" s="49">
        <v>43235</v>
      </c>
      <c r="H109" s="48" t="str">
        <f>IF(G109="","",VLOOKUP(WEEKDAY(G109),Lookups!$A$1:$D$12,3,FALSE))</f>
        <v>Tue</v>
      </c>
      <c r="I109" s="48" t="str">
        <f>IF(G109="","",VLOOKUP(MONTH(G109),Lookups!$A$1:$D$12,2,FALSE))</f>
        <v>May</v>
      </c>
      <c r="J109" s="68">
        <f>YEAR(Table9[[#This Row],[Date ]])</f>
        <v>2018</v>
      </c>
      <c r="K109" s="50">
        <v>0.625</v>
      </c>
      <c r="L109" s="50">
        <v>0.66666666666666663</v>
      </c>
      <c r="M109" s="48" t="s">
        <v>348</v>
      </c>
      <c r="N109" s="48" t="s">
        <v>349</v>
      </c>
      <c r="O109" s="48" t="s">
        <v>67</v>
      </c>
      <c r="P109" s="61" t="s">
        <v>42</v>
      </c>
      <c r="Q109" s="61" t="s">
        <v>42</v>
      </c>
      <c r="R109" s="61" t="s">
        <v>205</v>
      </c>
      <c r="S109" s="61"/>
      <c r="T109" s="61" t="s">
        <v>348</v>
      </c>
      <c r="U109" s="61" t="s">
        <v>200</v>
      </c>
      <c r="V109" s="61"/>
      <c r="W109" s="48">
        <v>12</v>
      </c>
      <c r="X109" s="48">
        <v>12</v>
      </c>
      <c r="Y109" s="48" t="s">
        <v>325</v>
      </c>
      <c r="Z109" s="48"/>
    </row>
    <row r="110" spans="1:26" s="6" customFormat="1" ht="30" customHeight="1" x14ac:dyDescent="0.35">
      <c r="A110" s="46" t="s">
        <v>0</v>
      </c>
      <c r="B110" s="46" t="s">
        <v>218</v>
      </c>
      <c r="C110" s="48" t="s">
        <v>213</v>
      </c>
      <c r="D110" s="47" t="s">
        <v>644</v>
      </c>
      <c r="E110" s="47" t="s">
        <v>358</v>
      </c>
      <c r="F110" s="48" t="s">
        <v>357</v>
      </c>
      <c r="G110" s="49">
        <v>43236</v>
      </c>
      <c r="H110" s="48" t="str">
        <f>IF(G110="","",VLOOKUP(WEEKDAY(G110),Lookups!$A$1:$D$12,3,FALSE))</f>
        <v>Wed</v>
      </c>
      <c r="I110" s="48" t="str">
        <f>IF(G110="","",VLOOKUP(MONTH(G110),Lookups!$A$1:$D$12,2,FALSE))</f>
        <v>May</v>
      </c>
      <c r="J110" s="47"/>
      <c r="K110" s="50">
        <v>0.36458333333333331</v>
      </c>
      <c r="L110" s="50">
        <v>0.45833333333333331</v>
      </c>
      <c r="M110" s="48" t="s">
        <v>359</v>
      </c>
      <c r="N110" s="48" t="s">
        <v>360</v>
      </c>
      <c r="O110" s="48" t="s">
        <v>149</v>
      </c>
      <c r="P110" s="48" t="s">
        <v>361</v>
      </c>
      <c r="Q110" s="75" t="s">
        <v>362</v>
      </c>
      <c r="R110" s="61" t="s">
        <v>363</v>
      </c>
      <c r="S110" s="61"/>
      <c r="T110" s="61" t="s">
        <v>97</v>
      </c>
      <c r="U110" s="61" t="s">
        <v>361</v>
      </c>
      <c r="V110" s="61"/>
      <c r="W110" s="48">
        <v>23</v>
      </c>
      <c r="X110" s="48">
        <v>23</v>
      </c>
      <c r="Y110" s="48" t="s">
        <v>325</v>
      </c>
      <c r="Z110" s="48"/>
    </row>
    <row r="111" spans="1:26" s="6" customFormat="1" ht="30" customHeight="1" x14ac:dyDescent="0.35">
      <c r="A111" s="46" t="s">
        <v>4</v>
      </c>
      <c r="B111" s="46" t="s">
        <v>28</v>
      </c>
      <c r="C111" s="47" t="s">
        <v>221</v>
      </c>
      <c r="D111" s="48" t="s">
        <v>268</v>
      </c>
      <c r="E111" s="48" t="s">
        <v>269</v>
      </c>
      <c r="F111" s="48" t="s">
        <v>75</v>
      </c>
      <c r="G111" s="49">
        <v>43236</v>
      </c>
      <c r="H111" s="48" t="str">
        <f>IF(G111="","",VLOOKUP(WEEKDAY(G111),Lookups!$A$1:$D$12,3,FALSE))</f>
        <v>Wed</v>
      </c>
      <c r="I111" s="48" t="str">
        <f>IF(G111="","",VLOOKUP(MONTH(G111),Lookups!$A$1:$D$12,2,FALSE))</f>
        <v>May</v>
      </c>
      <c r="J111" s="47">
        <f>YEAR(Table9[[#This Row],[Date ]])</f>
        <v>2018</v>
      </c>
      <c r="K111" s="50">
        <v>0.47916666666666669</v>
      </c>
      <c r="L111" s="50">
        <v>0.54166666666666663</v>
      </c>
      <c r="M111" s="48" t="s">
        <v>60</v>
      </c>
      <c r="N111" s="48" t="s">
        <v>61</v>
      </c>
      <c r="O111" s="48" t="s">
        <v>40</v>
      </c>
      <c r="P111" s="48" t="s">
        <v>42</v>
      </c>
      <c r="Q111" s="61" t="s">
        <v>62</v>
      </c>
      <c r="R111" s="61" t="s">
        <v>97</v>
      </c>
      <c r="S111" s="61"/>
      <c r="T111" s="61" t="s">
        <v>97</v>
      </c>
      <c r="U111" s="61" t="s">
        <v>42</v>
      </c>
      <c r="V111" s="61" t="s">
        <v>372</v>
      </c>
      <c r="W111" s="48">
        <v>0</v>
      </c>
      <c r="X111" s="48">
        <v>5</v>
      </c>
      <c r="Y111" s="48" t="s">
        <v>254</v>
      </c>
      <c r="Z111" s="48"/>
    </row>
    <row r="112" spans="1:26" s="6" customFormat="1" ht="30" customHeight="1" x14ac:dyDescent="0.35">
      <c r="A112" s="46" t="s">
        <v>4</v>
      </c>
      <c r="B112" s="46" t="s">
        <v>28</v>
      </c>
      <c r="C112" s="47" t="s">
        <v>221</v>
      </c>
      <c r="D112" s="48" t="s">
        <v>268</v>
      </c>
      <c r="E112" s="48" t="s">
        <v>269</v>
      </c>
      <c r="F112" s="48" t="s">
        <v>75</v>
      </c>
      <c r="G112" s="49">
        <v>43237</v>
      </c>
      <c r="H112" s="48" t="str">
        <f>IF(G112="","",VLOOKUP(WEEKDAY(G112),Lookups!$A$1:$D$12,3,FALSE))</f>
        <v>Thu</v>
      </c>
      <c r="I112" s="48" t="str">
        <f>IF(G112="","",VLOOKUP(MONTH(G112),Lookups!$A$1:$D$12,2,FALSE))</f>
        <v>May</v>
      </c>
      <c r="J112" s="47">
        <f>YEAR(Table9[[#This Row],[Date ]])</f>
        <v>2018</v>
      </c>
      <c r="K112" s="50">
        <v>0.47916666666666669</v>
      </c>
      <c r="L112" s="50">
        <v>0.54166666666666663</v>
      </c>
      <c r="M112" s="48" t="s">
        <v>60</v>
      </c>
      <c r="N112" s="48" t="s">
        <v>61</v>
      </c>
      <c r="O112" s="48" t="s">
        <v>40</v>
      </c>
      <c r="P112" s="48" t="s">
        <v>42</v>
      </c>
      <c r="Q112" s="61" t="s">
        <v>42</v>
      </c>
      <c r="R112" s="61" t="s">
        <v>97</v>
      </c>
      <c r="S112" s="61"/>
      <c r="T112" s="61" t="s">
        <v>97</v>
      </c>
      <c r="U112" s="61" t="s">
        <v>42</v>
      </c>
      <c r="V112" s="61" t="s">
        <v>372</v>
      </c>
      <c r="W112" s="48">
        <v>1</v>
      </c>
      <c r="X112" s="48">
        <v>9</v>
      </c>
      <c r="Y112" s="48" t="s">
        <v>254</v>
      </c>
      <c r="Z112" s="48"/>
    </row>
    <row r="113" spans="1:26" s="6" customFormat="1" ht="30" customHeight="1" x14ac:dyDescent="0.35">
      <c r="A113" s="46" t="s">
        <v>95</v>
      </c>
      <c r="B113" s="46" t="s">
        <v>94</v>
      </c>
      <c r="C113" s="48" t="s">
        <v>100</v>
      </c>
      <c r="D113" s="47" t="s">
        <v>211</v>
      </c>
      <c r="E113" s="47" t="s">
        <v>201</v>
      </c>
      <c r="F113" s="48" t="s">
        <v>75</v>
      </c>
      <c r="G113" s="49">
        <v>43238</v>
      </c>
      <c r="H113" s="48" t="str">
        <f>IF(G113="","",VLOOKUP(WEEKDAY(G113),Lookups!$A$1:$D$12,3,FALSE))</f>
        <v>Fri</v>
      </c>
      <c r="I113" s="48" t="str">
        <f>IF(G113="","",VLOOKUP(MONTH(G113),Lookups!$A$1:$D$12,2,FALSE))</f>
        <v>May</v>
      </c>
      <c r="J113" s="47">
        <f>YEAR(Table9[[#This Row],[Date ]])</f>
        <v>2018</v>
      </c>
      <c r="K113" s="50">
        <v>0.45833333333333331</v>
      </c>
      <c r="L113" s="50">
        <v>0.52083333333333337</v>
      </c>
      <c r="M113" s="48" t="s">
        <v>60</v>
      </c>
      <c r="N113" s="48" t="s">
        <v>61</v>
      </c>
      <c r="O113" s="48" t="s">
        <v>40</v>
      </c>
      <c r="P113" s="48" t="s">
        <v>42</v>
      </c>
      <c r="Q113" s="61" t="s">
        <v>207</v>
      </c>
      <c r="R113" s="61" t="s">
        <v>272</v>
      </c>
      <c r="S113" s="61"/>
      <c r="T113" s="61" t="s">
        <v>205</v>
      </c>
      <c r="U113" s="61" t="s">
        <v>42</v>
      </c>
      <c r="V113" s="61" t="s">
        <v>372</v>
      </c>
      <c r="W113" s="48">
        <v>0</v>
      </c>
      <c r="X113" s="48">
        <v>22</v>
      </c>
      <c r="Y113" s="48" t="s">
        <v>254</v>
      </c>
      <c r="Z113" s="48"/>
    </row>
    <row r="114" spans="1:26" s="6" customFormat="1" ht="30" customHeight="1" x14ac:dyDescent="0.35">
      <c r="A114" s="46" t="s">
        <v>95</v>
      </c>
      <c r="B114" s="46" t="s">
        <v>17</v>
      </c>
      <c r="C114" s="48" t="s">
        <v>82</v>
      </c>
      <c r="D114" s="48" t="s">
        <v>76</v>
      </c>
      <c r="E114" s="48" t="s">
        <v>358</v>
      </c>
      <c r="F114" s="48" t="s">
        <v>433</v>
      </c>
      <c r="G114" s="49">
        <v>43238</v>
      </c>
      <c r="H114" s="48" t="str">
        <f>IF(G114="","",VLOOKUP(WEEKDAY(G114),Lookups!$A$1:$D$12,3,FALSE))</f>
        <v>Fri</v>
      </c>
      <c r="I114" s="48" t="str">
        <f>IF(G114="","",VLOOKUP(MONTH(G114),Lookups!$A$1:$D$12,2,FALSE))</f>
        <v>May</v>
      </c>
      <c r="J114" s="47">
        <f>YEAR(Table9[[#This Row],[Date ]])</f>
        <v>2018</v>
      </c>
      <c r="K114" s="50">
        <v>0.58333333333333337</v>
      </c>
      <c r="L114" s="50">
        <v>0.66666666666666663</v>
      </c>
      <c r="M114" s="48" t="s">
        <v>52</v>
      </c>
      <c r="N114" s="48" t="s">
        <v>53</v>
      </c>
      <c r="O114" s="48" t="s">
        <v>47</v>
      </c>
      <c r="P114" s="48" t="s">
        <v>41</v>
      </c>
      <c r="Q114" s="61" t="s">
        <v>41</v>
      </c>
      <c r="R114" s="61" t="s">
        <v>97</v>
      </c>
      <c r="S114" s="61"/>
      <c r="T114" s="61" t="s">
        <v>52</v>
      </c>
      <c r="U114" s="61" t="s">
        <v>54</v>
      </c>
      <c r="V114" s="61"/>
      <c r="W114" s="48">
        <v>4</v>
      </c>
      <c r="X114" s="48">
        <v>4</v>
      </c>
      <c r="Y114" s="48" t="s">
        <v>254</v>
      </c>
      <c r="Z114" s="48"/>
    </row>
    <row r="115" spans="1:26" ht="30" customHeight="1" x14ac:dyDescent="0.35">
      <c r="A115" s="46" t="s">
        <v>4</v>
      </c>
      <c r="B115" s="46" t="s">
        <v>28</v>
      </c>
      <c r="C115" s="47" t="s">
        <v>221</v>
      </c>
      <c r="D115" s="48" t="s">
        <v>268</v>
      </c>
      <c r="E115" s="48" t="s">
        <v>269</v>
      </c>
      <c r="F115" s="48" t="s">
        <v>266</v>
      </c>
      <c r="G115" s="49">
        <v>43242</v>
      </c>
      <c r="H115" s="48" t="str">
        <f>IF(G115="","",VLOOKUP(WEEKDAY(G115),Lookups!$A$1:$D$12,3,FALSE))</f>
        <v>Tue</v>
      </c>
      <c r="I115" s="48" t="str">
        <f>IF(G115="","",VLOOKUP(MONTH(G115),Lookups!$A$1:$D$12,2,FALSE))</f>
        <v>May</v>
      </c>
      <c r="J115" s="47">
        <f>YEAR(Table9[[#This Row],[Date ]])</f>
        <v>2018</v>
      </c>
      <c r="K115" s="50">
        <v>0.45833333333333331</v>
      </c>
      <c r="L115" s="50">
        <v>4.1666666666666664E-2</v>
      </c>
      <c r="M115" s="48" t="s">
        <v>387</v>
      </c>
      <c r="N115" s="48" t="s">
        <v>66</v>
      </c>
      <c r="O115" s="48" t="s">
        <v>67</v>
      </c>
      <c r="P115" s="48" t="s">
        <v>42</v>
      </c>
      <c r="Q115" s="61" t="s">
        <v>68</v>
      </c>
      <c r="R115" s="61" t="s">
        <v>97</v>
      </c>
      <c r="S115" s="61"/>
      <c r="T115" s="61" t="s">
        <v>97</v>
      </c>
      <c r="U115" s="61" t="s">
        <v>42</v>
      </c>
      <c r="V115" s="96" t="s">
        <v>372</v>
      </c>
      <c r="W115" s="48">
        <v>1</v>
      </c>
      <c r="X115" s="48">
        <v>4</v>
      </c>
      <c r="Y115" s="48" t="s">
        <v>254</v>
      </c>
      <c r="Z115" s="48"/>
    </row>
    <row r="116" spans="1:26" s="6" customFormat="1" ht="30" customHeight="1" x14ac:dyDescent="0.35">
      <c r="A116" s="46" t="s">
        <v>95</v>
      </c>
      <c r="B116" s="46" t="s">
        <v>94</v>
      </c>
      <c r="C116" s="48" t="s">
        <v>195</v>
      </c>
      <c r="D116" s="47" t="s">
        <v>563</v>
      </c>
      <c r="E116" s="47"/>
      <c r="F116" s="48" t="s">
        <v>339</v>
      </c>
      <c r="G116" s="49">
        <v>43242</v>
      </c>
      <c r="H116" s="48" t="str">
        <f>IF(G116="","",VLOOKUP(WEEKDAY(G116),Lookups!$A$1:$D$12,3,FALSE))</f>
        <v>Tue</v>
      </c>
      <c r="I116" s="48" t="str">
        <f>IF(G116="","",VLOOKUP(MONTH(G116),Lookups!$A$1:$D$12,2,FALSE))</f>
        <v>May</v>
      </c>
      <c r="J116" s="47"/>
      <c r="K116" s="50">
        <v>0.54166666666666663</v>
      </c>
      <c r="L116" s="50">
        <v>0.58333333333333337</v>
      </c>
      <c r="M116" s="48" t="s">
        <v>339</v>
      </c>
      <c r="N116" s="48" t="s">
        <v>635</v>
      </c>
      <c r="O116" s="48" t="s">
        <v>67</v>
      </c>
      <c r="P116" s="48" t="s">
        <v>42</v>
      </c>
      <c r="Q116" s="61" t="s">
        <v>42</v>
      </c>
      <c r="R116" s="61" t="s">
        <v>97</v>
      </c>
      <c r="S116" s="61"/>
      <c r="T116" s="61" t="s">
        <v>452</v>
      </c>
      <c r="U116" s="61" t="s">
        <v>340</v>
      </c>
      <c r="V116" s="61" t="s">
        <v>341</v>
      </c>
      <c r="W116" s="48">
        <v>11</v>
      </c>
      <c r="X116" s="48">
        <v>11</v>
      </c>
      <c r="Y116" s="48" t="s">
        <v>254</v>
      </c>
      <c r="Z116" s="48"/>
    </row>
    <row r="117" spans="1:26" ht="30" customHeight="1" x14ac:dyDescent="0.35">
      <c r="A117" s="46" t="s">
        <v>95</v>
      </c>
      <c r="B117" s="46" t="s">
        <v>94</v>
      </c>
      <c r="C117" s="47" t="s">
        <v>100</v>
      </c>
      <c r="D117" s="47" t="s">
        <v>140</v>
      </c>
      <c r="E117" s="47"/>
      <c r="F117" s="48" t="s">
        <v>266</v>
      </c>
      <c r="G117" s="49">
        <v>43242</v>
      </c>
      <c r="H117" s="48" t="str">
        <f>IF(G117="","",VLOOKUP(WEEKDAY(G117),Lookups!$A$1:$D$12,3,FALSE))</f>
        <v>Tue</v>
      </c>
      <c r="I117" s="48" t="str">
        <f>IF(G117="","",VLOOKUP(MONTH(G117),Lookups!$A$1:$D$12,2,FALSE))</f>
        <v>May</v>
      </c>
      <c r="J117" s="47">
        <f>YEAR(Table9[[#This Row],[Date ]])</f>
        <v>2018</v>
      </c>
      <c r="K117" s="50">
        <v>0.72916666666666663</v>
      </c>
      <c r="L117" s="50">
        <v>0.8125</v>
      </c>
      <c r="M117" s="48" t="s">
        <v>387</v>
      </c>
      <c r="N117" s="48" t="s">
        <v>66</v>
      </c>
      <c r="O117" s="48" t="s">
        <v>67</v>
      </c>
      <c r="P117" s="48" t="s">
        <v>42</v>
      </c>
      <c r="Q117" s="61" t="s">
        <v>71</v>
      </c>
      <c r="R117" s="61" t="s">
        <v>267</v>
      </c>
      <c r="S117" s="61" t="s">
        <v>658</v>
      </c>
      <c r="T117" s="61" t="s">
        <v>205</v>
      </c>
      <c r="U117" s="61" t="s">
        <v>42</v>
      </c>
      <c r="V117" s="61" t="s">
        <v>372</v>
      </c>
      <c r="W117" s="48">
        <v>0</v>
      </c>
      <c r="X117" s="48">
        <v>0</v>
      </c>
      <c r="Y117" s="48" t="s">
        <v>254</v>
      </c>
      <c r="Z117" s="48"/>
    </row>
    <row r="118" spans="1:26" ht="30" customHeight="1" x14ac:dyDescent="0.35">
      <c r="A118" s="99" t="s">
        <v>95</v>
      </c>
      <c r="B118" s="99" t="s">
        <v>94</v>
      </c>
      <c r="C118" s="48" t="s">
        <v>195</v>
      </c>
      <c r="D118" s="47" t="s">
        <v>206</v>
      </c>
      <c r="E118" s="47"/>
      <c r="F118" s="48" t="s">
        <v>352</v>
      </c>
      <c r="G118" s="49">
        <v>43243</v>
      </c>
      <c r="H118" s="48" t="str">
        <f>IF(G118="","",VLOOKUP(WEEKDAY(G118),Lookups!$A$1:$D$12,3,FALSE))</f>
        <v>Wed</v>
      </c>
      <c r="I118" s="48" t="str">
        <f>IF(G118="","",VLOOKUP(MONTH(G118),Lookups!$A$1:$D$12,2,FALSE))</f>
        <v>May</v>
      </c>
      <c r="J118" s="68">
        <f>YEAR(Table9[[#This Row],[Date ]])</f>
        <v>2018</v>
      </c>
      <c r="K118" s="50">
        <v>0.375</v>
      </c>
      <c r="L118" s="50">
        <v>0.41666666666666669</v>
      </c>
      <c r="M118" s="48" t="s">
        <v>353</v>
      </c>
      <c r="N118" s="48" t="s">
        <v>354</v>
      </c>
      <c r="O118" s="48" t="s">
        <v>67</v>
      </c>
      <c r="P118" s="48" t="s">
        <v>42</v>
      </c>
      <c r="Q118" s="61" t="s">
        <v>42</v>
      </c>
      <c r="R118" s="61" t="s">
        <v>205</v>
      </c>
      <c r="S118" s="61"/>
      <c r="T118" s="61" t="s">
        <v>205</v>
      </c>
      <c r="U118" s="61" t="s">
        <v>355</v>
      </c>
      <c r="V118" s="104" t="s">
        <v>356</v>
      </c>
      <c r="W118" s="48">
        <v>15</v>
      </c>
      <c r="X118" s="48">
        <v>15</v>
      </c>
      <c r="Y118" s="48" t="s">
        <v>254</v>
      </c>
      <c r="Z118" s="48"/>
    </row>
    <row r="119" spans="1:26" s="6" customFormat="1" ht="30" customHeight="1" x14ac:dyDescent="0.35">
      <c r="A119" s="99" t="s">
        <v>95</v>
      </c>
      <c r="B119" s="99" t="s">
        <v>94</v>
      </c>
      <c r="C119" s="47" t="s">
        <v>195</v>
      </c>
      <c r="D119" s="47" t="s">
        <v>206</v>
      </c>
      <c r="E119" s="47"/>
      <c r="F119" s="48" t="s">
        <v>368</v>
      </c>
      <c r="G119" s="49">
        <v>43243</v>
      </c>
      <c r="H119" s="48" t="str">
        <f>IF(G119="","",VLOOKUP(WEEKDAY(G119),Lookups!$A$1:$D$12,3,FALSE))</f>
        <v>Wed</v>
      </c>
      <c r="I119" s="48" t="str">
        <f>IF(G119="","",VLOOKUP(MONTH(G119),Lookups!$A$1:$D$12,2,FALSE))</f>
        <v>May</v>
      </c>
      <c r="J119" s="68">
        <f>YEAR(Table9[[#This Row],[Date ]])</f>
        <v>2018</v>
      </c>
      <c r="K119" s="50">
        <v>0.45833333333333331</v>
      </c>
      <c r="L119" s="50">
        <v>0.54166666666666663</v>
      </c>
      <c r="M119" s="48" t="s">
        <v>344</v>
      </c>
      <c r="N119" s="48" t="s">
        <v>383</v>
      </c>
      <c r="O119" s="48" t="s">
        <v>67</v>
      </c>
      <c r="P119" s="48" t="s">
        <v>42</v>
      </c>
      <c r="Q119" s="75" t="s">
        <v>42</v>
      </c>
      <c r="R119" s="61" t="s">
        <v>205</v>
      </c>
      <c r="S119" s="61"/>
      <c r="T119" s="61" t="s">
        <v>345</v>
      </c>
      <c r="U119" s="61" t="s">
        <v>346</v>
      </c>
      <c r="V119" s="61"/>
      <c r="W119" s="48">
        <v>24</v>
      </c>
      <c r="X119" s="48">
        <v>24</v>
      </c>
      <c r="Y119" s="48" t="s">
        <v>254</v>
      </c>
      <c r="Z119" s="48"/>
    </row>
    <row r="120" spans="1:26" ht="30" customHeight="1" x14ac:dyDescent="0.35">
      <c r="A120" s="46" t="s">
        <v>4</v>
      </c>
      <c r="B120" s="46" t="s">
        <v>28</v>
      </c>
      <c r="C120" s="47" t="s">
        <v>221</v>
      </c>
      <c r="D120" s="48" t="s">
        <v>268</v>
      </c>
      <c r="E120" s="48" t="s">
        <v>269</v>
      </c>
      <c r="F120" s="48" t="s">
        <v>75</v>
      </c>
      <c r="G120" s="49">
        <v>43243</v>
      </c>
      <c r="H120" s="48" t="str">
        <f>IF(G120="","",VLOOKUP(WEEKDAY(G120),Lookups!$A$1:$D$12,3,FALSE))</f>
        <v>Wed</v>
      </c>
      <c r="I120" s="48" t="str">
        <f>IF(G120="","",VLOOKUP(MONTH(G120),Lookups!$A$1:$D$12,2,FALSE))</f>
        <v>May</v>
      </c>
      <c r="J120" s="47">
        <f>YEAR(Table9[[#This Row],[Date ]])</f>
        <v>2018</v>
      </c>
      <c r="K120" s="50">
        <v>0.47916666666666669</v>
      </c>
      <c r="L120" s="50">
        <v>0.54166666666666663</v>
      </c>
      <c r="M120" s="48" t="s">
        <v>60</v>
      </c>
      <c r="N120" s="48" t="s">
        <v>61</v>
      </c>
      <c r="O120" s="48" t="s">
        <v>40</v>
      </c>
      <c r="P120" s="48" t="s">
        <v>42</v>
      </c>
      <c r="Q120" s="61" t="s">
        <v>62</v>
      </c>
      <c r="R120" s="61" t="s">
        <v>97</v>
      </c>
      <c r="S120" s="61"/>
      <c r="T120" s="61" t="s">
        <v>97</v>
      </c>
      <c r="U120" s="61" t="s">
        <v>42</v>
      </c>
      <c r="V120" s="61" t="s">
        <v>372</v>
      </c>
      <c r="W120" s="48">
        <v>1</v>
      </c>
      <c r="X120" s="48">
        <v>4</v>
      </c>
      <c r="Y120" s="48" t="s">
        <v>254</v>
      </c>
      <c r="Z120" s="48"/>
    </row>
    <row r="121" spans="1:26" ht="30" customHeight="1" x14ac:dyDescent="0.35">
      <c r="A121" s="99" t="s">
        <v>5</v>
      </c>
      <c r="B121" s="99" t="s">
        <v>103</v>
      </c>
      <c r="C121" s="48" t="s">
        <v>105</v>
      </c>
      <c r="D121" s="47" t="s">
        <v>381</v>
      </c>
      <c r="E121" s="48" t="s">
        <v>415</v>
      </c>
      <c r="F121" s="48" t="s">
        <v>75</v>
      </c>
      <c r="G121" s="49">
        <v>43244</v>
      </c>
      <c r="H121" s="48" t="str">
        <f>IF(G121="","",VLOOKUP(WEEKDAY(G121),Lookups!$A$1:$D$12,3,FALSE))</f>
        <v>Thu</v>
      </c>
      <c r="I121" s="48" t="str">
        <f>IF(G121="","",VLOOKUP(MONTH(G121),Lookups!$A$1:$D$12,2,FALSE))</f>
        <v>May</v>
      </c>
      <c r="J121" s="68">
        <f>YEAR(Table9[[#This Row],[Date ]])</f>
        <v>2018</v>
      </c>
      <c r="K121" s="50">
        <v>0.41666666666666669</v>
      </c>
      <c r="L121" s="50">
        <v>0.45833333333333331</v>
      </c>
      <c r="M121" s="48" t="s">
        <v>60</v>
      </c>
      <c r="N121" s="48" t="s">
        <v>61</v>
      </c>
      <c r="O121" s="48" t="s">
        <v>40</v>
      </c>
      <c r="P121" s="48" t="s">
        <v>350</v>
      </c>
      <c r="Q121" s="61" t="s">
        <v>351</v>
      </c>
      <c r="R121" s="61" t="s">
        <v>351</v>
      </c>
      <c r="S121" s="61"/>
      <c r="T121" s="61" t="s">
        <v>205</v>
      </c>
      <c r="U121" s="61" t="s">
        <v>350</v>
      </c>
      <c r="V121" s="61"/>
      <c r="W121" s="48">
        <v>14</v>
      </c>
      <c r="X121" s="48">
        <v>16</v>
      </c>
      <c r="Y121" s="48" t="s">
        <v>254</v>
      </c>
      <c r="Z121" s="48"/>
    </row>
    <row r="122" spans="1:26" ht="30" customHeight="1" x14ac:dyDescent="0.35">
      <c r="A122" s="46" t="s">
        <v>4</v>
      </c>
      <c r="B122" s="46" t="s">
        <v>28</v>
      </c>
      <c r="C122" s="47" t="s">
        <v>221</v>
      </c>
      <c r="D122" s="48" t="s">
        <v>268</v>
      </c>
      <c r="E122" s="48" t="s">
        <v>269</v>
      </c>
      <c r="F122" s="48" t="s">
        <v>75</v>
      </c>
      <c r="G122" s="49">
        <v>43244</v>
      </c>
      <c r="H122" s="48" t="str">
        <f>IF(G122="","",VLOOKUP(WEEKDAY(G122),Lookups!$A$1:$D$12,3,FALSE))</f>
        <v>Thu</v>
      </c>
      <c r="I122" s="48" t="str">
        <f>IF(G122="","",VLOOKUP(MONTH(G122),Lookups!$A$1:$D$12,2,FALSE))</f>
        <v>May</v>
      </c>
      <c r="J122" s="47">
        <f>YEAR(Table9[[#This Row],[Date ]])</f>
        <v>2018</v>
      </c>
      <c r="K122" s="50">
        <v>0.47916666666666669</v>
      </c>
      <c r="L122" s="50">
        <v>0.54166666666666663</v>
      </c>
      <c r="M122" s="48" t="s">
        <v>60</v>
      </c>
      <c r="N122" s="48" t="s">
        <v>61</v>
      </c>
      <c r="O122" s="48" t="s">
        <v>40</v>
      </c>
      <c r="P122" s="48" t="s">
        <v>42</v>
      </c>
      <c r="Q122" s="61" t="s">
        <v>42</v>
      </c>
      <c r="R122" s="61" t="s">
        <v>97</v>
      </c>
      <c r="S122" s="61"/>
      <c r="T122" s="61" t="s">
        <v>97</v>
      </c>
      <c r="U122" s="61" t="s">
        <v>42</v>
      </c>
      <c r="V122" s="61" t="s">
        <v>372</v>
      </c>
      <c r="W122" s="48">
        <v>0</v>
      </c>
      <c r="X122" s="48">
        <v>8</v>
      </c>
      <c r="Y122" s="48" t="s">
        <v>254</v>
      </c>
      <c r="Z122" s="48"/>
    </row>
    <row r="123" spans="1:26" s="6" customFormat="1" ht="30" customHeight="1" x14ac:dyDescent="0.35">
      <c r="A123" s="99" t="s">
        <v>95</v>
      </c>
      <c r="B123" s="99" t="s">
        <v>94</v>
      </c>
      <c r="C123" s="47" t="s">
        <v>195</v>
      </c>
      <c r="D123" s="47" t="s">
        <v>563</v>
      </c>
      <c r="E123" s="47"/>
      <c r="F123" s="48" t="s">
        <v>75</v>
      </c>
      <c r="G123" s="49">
        <v>43244</v>
      </c>
      <c r="H123" s="48" t="str">
        <f>IF(G123="","",VLOOKUP(WEEKDAY(G123),Lookups!$A$1:$D$12,3,FALSE))</f>
        <v>Thu</v>
      </c>
      <c r="I123" s="48" t="str">
        <f>IF(G123="","",VLOOKUP(MONTH(G123),Lookups!$A$1:$D$12,2,FALSE))</f>
        <v>May</v>
      </c>
      <c r="J123" s="68">
        <f>YEAR(Table9[[#This Row],[Date ]])</f>
        <v>2018</v>
      </c>
      <c r="K123" s="50">
        <v>0.625</v>
      </c>
      <c r="L123" s="50">
        <v>0.6875</v>
      </c>
      <c r="M123" s="48" t="s">
        <v>60</v>
      </c>
      <c r="N123" s="48" t="s">
        <v>61</v>
      </c>
      <c r="O123" s="48" t="s">
        <v>40</v>
      </c>
      <c r="P123" s="48" t="s">
        <v>42</v>
      </c>
      <c r="Q123" s="61" t="s">
        <v>42</v>
      </c>
      <c r="R123" s="61" t="s">
        <v>97</v>
      </c>
      <c r="S123" s="61"/>
      <c r="T123" s="61" t="s">
        <v>97</v>
      </c>
      <c r="U123" s="61" t="s">
        <v>42</v>
      </c>
      <c r="V123" s="61" t="s">
        <v>372</v>
      </c>
      <c r="W123" s="48">
        <v>10</v>
      </c>
      <c r="X123" s="48">
        <v>10</v>
      </c>
      <c r="Y123" s="48" t="s">
        <v>254</v>
      </c>
      <c r="Z123" s="48"/>
    </row>
    <row r="124" spans="1:26" ht="30" customHeight="1" x14ac:dyDescent="0.35">
      <c r="A124" s="46" t="s">
        <v>95</v>
      </c>
      <c r="B124" s="46" t="s">
        <v>94</v>
      </c>
      <c r="C124" s="48" t="s">
        <v>100</v>
      </c>
      <c r="D124" s="47" t="s">
        <v>211</v>
      </c>
      <c r="E124" s="47" t="s">
        <v>201</v>
      </c>
      <c r="F124" s="48" t="s">
        <v>75</v>
      </c>
      <c r="G124" s="49">
        <v>43245</v>
      </c>
      <c r="H124" s="48" t="str">
        <f>IF(G124="","",VLOOKUP(WEEKDAY(G124),Lookups!$A$1:$D$12,3,FALSE))</f>
        <v>Fri</v>
      </c>
      <c r="I124" s="48" t="str">
        <f>IF(G124="","",VLOOKUP(MONTH(G124),Lookups!$A$1:$D$12,2,FALSE))</f>
        <v>May</v>
      </c>
      <c r="J124" s="47">
        <f>YEAR(Table9[[#This Row],[Date ]])</f>
        <v>2018</v>
      </c>
      <c r="K124" s="50">
        <v>0.45833333333333331</v>
      </c>
      <c r="L124" s="50">
        <v>0.52083333333333337</v>
      </c>
      <c r="M124" s="48" t="s">
        <v>60</v>
      </c>
      <c r="N124" s="48" t="s">
        <v>61</v>
      </c>
      <c r="O124" s="48" t="s">
        <v>40</v>
      </c>
      <c r="P124" s="48" t="s">
        <v>42</v>
      </c>
      <c r="Q124" s="61" t="s">
        <v>207</v>
      </c>
      <c r="R124" s="61" t="s">
        <v>272</v>
      </c>
      <c r="S124" s="61"/>
      <c r="T124" s="61" t="s">
        <v>205</v>
      </c>
      <c r="U124" s="61" t="s">
        <v>42</v>
      </c>
      <c r="V124" s="61" t="s">
        <v>372</v>
      </c>
      <c r="W124" s="48">
        <v>1</v>
      </c>
      <c r="X124" s="48">
        <v>23</v>
      </c>
      <c r="Y124" s="48" t="s">
        <v>254</v>
      </c>
      <c r="Z124" s="48"/>
    </row>
    <row r="125" spans="1:26" ht="30" customHeight="1" x14ac:dyDescent="0.35">
      <c r="A125" s="46" t="s">
        <v>4</v>
      </c>
      <c r="B125" s="46" t="s">
        <v>28</v>
      </c>
      <c r="C125" s="47" t="s">
        <v>221</v>
      </c>
      <c r="D125" s="48" t="s">
        <v>268</v>
      </c>
      <c r="E125" s="48" t="s">
        <v>269</v>
      </c>
      <c r="F125" s="48" t="s">
        <v>266</v>
      </c>
      <c r="G125" s="49">
        <v>43249</v>
      </c>
      <c r="H125" s="48" t="str">
        <f>IF(G125="","",VLOOKUP(WEEKDAY(G125),Lookups!$A$1:$D$12,3,FALSE))</f>
        <v>Tue</v>
      </c>
      <c r="I125" s="48" t="str">
        <f>IF(G125="","",VLOOKUP(MONTH(G125),Lookups!$A$1:$D$12,2,FALSE))</f>
        <v>May</v>
      </c>
      <c r="J125" s="47">
        <f>YEAR(Table9[[#This Row],[Date ]])</f>
        <v>2018</v>
      </c>
      <c r="K125" s="50">
        <v>0.45833333333333331</v>
      </c>
      <c r="L125" s="50">
        <v>4.1666666666666664E-2</v>
      </c>
      <c r="M125" s="48" t="s">
        <v>387</v>
      </c>
      <c r="N125" s="48" t="s">
        <v>66</v>
      </c>
      <c r="O125" s="48" t="s">
        <v>67</v>
      </c>
      <c r="P125" s="48" t="s">
        <v>42</v>
      </c>
      <c r="Q125" s="75" t="s">
        <v>68</v>
      </c>
      <c r="R125" s="61" t="s">
        <v>97</v>
      </c>
      <c r="S125" s="61"/>
      <c r="T125" s="61" t="s">
        <v>97</v>
      </c>
      <c r="U125" s="61" t="s">
        <v>42</v>
      </c>
      <c r="V125" s="61" t="s">
        <v>372</v>
      </c>
      <c r="W125" s="48">
        <v>1</v>
      </c>
      <c r="X125" s="48">
        <v>6</v>
      </c>
      <c r="Y125" s="48" t="s">
        <v>254</v>
      </c>
      <c r="Z125" s="48"/>
    </row>
    <row r="126" spans="1:26" ht="30" customHeight="1" x14ac:dyDescent="0.35">
      <c r="A126" s="46" t="s">
        <v>4</v>
      </c>
      <c r="B126" s="46" t="s">
        <v>28</v>
      </c>
      <c r="C126" s="47" t="s">
        <v>221</v>
      </c>
      <c r="D126" s="48" t="s">
        <v>268</v>
      </c>
      <c r="E126" s="48" t="s">
        <v>269</v>
      </c>
      <c r="F126" s="48" t="s">
        <v>75</v>
      </c>
      <c r="G126" s="49">
        <v>43250</v>
      </c>
      <c r="H126" s="48" t="str">
        <f>IF(G126="","",VLOOKUP(WEEKDAY(G126),Lookups!$A$1:$D$12,3,FALSE))</f>
        <v>Wed</v>
      </c>
      <c r="I126" s="48" t="str">
        <f>IF(G126="","",VLOOKUP(MONTH(G126),Lookups!$A$1:$D$12,2,FALSE))</f>
        <v>May</v>
      </c>
      <c r="J126" s="47">
        <f>YEAR(Table9[[#This Row],[Date ]])</f>
        <v>2018</v>
      </c>
      <c r="K126" s="50">
        <v>0.47916666666666669</v>
      </c>
      <c r="L126" s="50">
        <v>0.54166666666666663</v>
      </c>
      <c r="M126" s="48" t="s">
        <v>60</v>
      </c>
      <c r="N126" s="48" t="s">
        <v>61</v>
      </c>
      <c r="O126" s="48" t="s">
        <v>40</v>
      </c>
      <c r="P126" s="48" t="s">
        <v>42</v>
      </c>
      <c r="Q126" s="61" t="s">
        <v>62</v>
      </c>
      <c r="R126" s="61" t="s">
        <v>97</v>
      </c>
      <c r="S126" s="61"/>
      <c r="T126" s="61" t="s">
        <v>97</v>
      </c>
      <c r="U126" s="61" t="s">
        <v>42</v>
      </c>
      <c r="V126" s="61" t="s">
        <v>372</v>
      </c>
      <c r="W126" s="48">
        <v>1</v>
      </c>
      <c r="X126" s="48">
        <v>7</v>
      </c>
      <c r="Y126" s="48" t="s">
        <v>254</v>
      </c>
      <c r="Z126" s="48"/>
    </row>
    <row r="127" spans="1:26" ht="30" customHeight="1" x14ac:dyDescent="0.35">
      <c r="A127" s="99" t="s">
        <v>5</v>
      </c>
      <c r="B127" s="99" t="s">
        <v>103</v>
      </c>
      <c r="C127" s="48" t="s">
        <v>105</v>
      </c>
      <c r="D127" s="47" t="s">
        <v>381</v>
      </c>
      <c r="E127" s="48" t="s">
        <v>417</v>
      </c>
      <c r="F127" s="48" t="s">
        <v>75</v>
      </c>
      <c r="G127" s="49">
        <v>43251</v>
      </c>
      <c r="H127" s="48" t="str">
        <f>IF(G127="","",VLOOKUP(WEEKDAY(G127),Lookups!$A$1:$D$12,3,FALSE))</f>
        <v>Thu</v>
      </c>
      <c r="I127" s="48" t="str">
        <f>IF(G127="","",VLOOKUP(MONTH(G127),Lookups!$A$1:$D$12,2,FALSE))</f>
        <v>May</v>
      </c>
      <c r="J127" s="68">
        <f>YEAR(Table9[[#This Row],[Date ]])</f>
        <v>2018</v>
      </c>
      <c r="K127" s="50">
        <v>0.41666666666666669</v>
      </c>
      <c r="L127" s="50">
        <v>0.45833333333333331</v>
      </c>
      <c r="M127" s="48" t="s">
        <v>60</v>
      </c>
      <c r="N127" s="48" t="s">
        <v>61</v>
      </c>
      <c r="O127" s="48" t="s">
        <v>40</v>
      </c>
      <c r="P127" s="48" t="s">
        <v>350</v>
      </c>
      <c r="Q127" s="61"/>
      <c r="R127" s="61" t="s">
        <v>351</v>
      </c>
      <c r="S127" s="61"/>
      <c r="T127" s="61" t="s">
        <v>205</v>
      </c>
      <c r="U127" s="61" t="s">
        <v>350</v>
      </c>
      <c r="V127" s="61"/>
      <c r="W127" s="48">
        <v>1</v>
      </c>
      <c r="X127" s="48">
        <v>8</v>
      </c>
      <c r="Y127" s="48" t="s">
        <v>254</v>
      </c>
      <c r="Z127" s="48"/>
    </row>
    <row r="128" spans="1:26" s="6" customFormat="1" ht="30" customHeight="1" x14ac:dyDescent="0.35">
      <c r="A128" s="46" t="s">
        <v>4</v>
      </c>
      <c r="B128" s="46" t="s">
        <v>28</v>
      </c>
      <c r="C128" s="47" t="s">
        <v>221</v>
      </c>
      <c r="D128" s="48" t="s">
        <v>268</v>
      </c>
      <c r="E128" s="48" t="s">
        <v>269</v>
      </c>
      <c r="F128" s="48" t="s">
        <v>75</v>
      </c>
      <c r="G128" s="49">
        <v>43251</v>
      </c>
      <c r="H128" s="48" t="str">
        <f>IF(G128="","",VLOOKUP(WEEKDAY(G128),Lookups!$A$1:$D$12,3,FALSE))</f>
        <v>Thu</v>
      </c>
      <c r="I128" s="48" t="str">
        <f>IF(G128="","",VLOOKUP(MONTH(G128),Lookups!$A$1:$D$12,2,FALSE))</f>
        <v>May</v>
      </c>
      <c r="J128" s="47">
        <f>YEAR(Table9[[#This Row],[Date ]])</f>
        <v>2018</v>
      </c>
      <c r="K128" s="50">
        <v>0.47916666666666669</v>
      </c>
      <c r="L128" s="50">
        <v>0.54166666666666663</v>
      </c>
      <c r="M128" s="48" t="s">
        <v>60</v>
      </c>
      <c r="N128" s="48" t="s">
        <v>61</v>
      </c>
      <c r="O128" s="48" t="s">
        <v>40</v>
      </c>
      <c r="P128" s="48" t="s">
        <v>42</v>
      </c>
      <c r="Q128" s="61" t="s">
        <v>42</v>
      </c>
      <c r="R128" s="61" t="s">
        <v>97</v>
      </c>
      <c r="S128" s="61"/>
      <c r="T128" s="61" t="s">
        <v>97</v>
      </c>
      <c r="U128" s="61" t="s">
        <v>42</v>
      </c>
      <c r="V128" s="61" t="s">
        <v>372</v>
      </c>
      <c r="W128" s="48">
        <v>1</v>
      </c>
      <c r="X128" s="48">
        <v>8</v>
      </c>
      <c r="Y128" s="48" t="s">
        <v>254</v>
      </c>
      <c r="Z128" s="48"/>
    </row>
    <row r="129" spans="1:26" s="6" customFormat="1" ht="30" customHeight="1" x14ac:dyDescent="0.35">
      <c r="A129" s="46" t="s">
        <v>0</v>
      </c>
      <c r="B129" s="46" t="s">
        <v>218</v>
      </c>
      <c r="C129" s="48" t="s">
        <v>89</v>
      </c>
      <c r="D129" s="47" t="s">
        <v>255</v>
      </c>
      <c r="E129" s="47" t="s">
        <v>410</v>
      </c>
      <c r="F129" s="48"/>
      <c r="G129" s="49">
        <v>43251</v>
      </c>
      <c r="H129" s="48" t="str">
        <f>IF(G129="","",VLOOKUP(WEEKDAY(G129),Lookups!$A$1:$D$12,3,FALSE))</f>
        <v>Thu</v>
      </c>
      <c r="I129" s="48" t="str">
        <f>IF(G129="","",VLOOKUP(MONTH(G129),Lookups!$A$1:$D$12,2,FALSE))</f>
        <v>May</v>
      </c>
      <c r="J129" s="47"/>
      <c r="K129" s="50">
        <v>0.75</v>
      </c>
      <c r="L129" s="50">
        <v>0.85416666666666663</v>
      </c>
      <c r="M129" s="48" t="s">
        <v>232</v>
      </c>
      <c r="N129" s="48" t="s">
        <v>233</v>
      </c>
      <c r="O129" s="48" t="s">
        <v>67</v>
      </c>
      <c r="P129" s="48" t="s">
        <v>234</v>
      </c>
      <c r="Q129" s="61" t="s">
        <v>245</v>
      </c>
      <c r="R129" s="61" t="s">
        <v>241</v>
      </c>
      <c r="S129" s="61"/>
      <c r="T129" s="61" t="s">
        <v>241</v>
      </c>
      <c r="U129" s="61" t="s">
        <v>245</v>
      </c>
      <c r="V129" s="102" t="s">
        <v>246</v>
      </c>
      <c r="W129" s="48">
        <v>25</v>
      </c>
      <c r="X129" s="48">
        <v>25</v>
      </c>
      <c r="Y129" s="48" t="s">
        <v>254</v>
      </c>
      <c r="Z129" s="48"/>
    </row>
    <row r="130" spans="1:26" ht="30" customHeight="1" x14ac:dyDescent="0.35">
      <c r="A130" s="46" t="s">
        <v>95</v>
      </c>
      <c r="B130" s="46" t="s">
        <v>94</v>
      </c>
      <c r="C130" s="48" t="s">
        <v>100</v>
      </c>
      <c r="D130" s="47" t="s">
        <v>211</v>
      </c>
      <c r="E130" s="47" t="s">
        <v>201</v>
      </c>
      <c r="F130" s="48" t="s">
        <v>75</v>
      </c>
      <c r="G130" s="49">
        <v>43252</v>
      </c>
      <c r="H130" s="48" t="str">
        <f>IF(G130="","",VLOOKUP(WEEKDAY(G130),Lookups!$A$1:$D$12,3,FALSE))</f>
        <v>Fri</v>
      </c>
      <c r="I130" s="48" t="str">
        <f>IF(G130="","",VLOOKUP(MONTH(G130),Lookups!$A$1:$D$12,2,FALSE))</f>
        <v>Jun</v>
      </c>
      <c r="J130" s="47">
        <f>YEAR(Table9[[#This Row],[Date ]])</f>
        <v>2018</v>
      </c>
      <c r="K130" s="50">
        <v>0.45833333333333298</v>
      </c>
      <c r="L130" s="50">
        <v>0.52083333333333304</v>
      </c>
      <c r="M130" s="48" t="s">
        <v>60</v>
      </c>
      <c r="N130" s="48" t="s">
        <v>61</v>
      </c>
      <c r="O130" s="48" t="s">
        <v>40</v>
      </c>
      <c r="P130" s="48" t="s">
        <v>42</v>
      </c>
      <c r="Q130" s="61" t="s">
        <v>207</v>
      </c>
      <c r="R130" s="61" t="s">
        <v>272</v>
      </c>
      <c r="S130" s="61"/>
      <c r="T130" s="61" t="s">
        <v>205</v>
      </c>
      <c r="U130" s="61" t="s">
        <v>42</v>
      </c>
      <c r="V130" s="61" t="s">
        <v>372</v>
      </c>
      <c r="W130" s="48">
        <v>1</v>
      </c>
      <c r="X130" s="48">
        <v>16</v>
      </c>
      <c r="Y130" s="48" t="s">
        <v>254</v>
      </c>
      <c r="Z130" s="48"/>
    </row>
    <row r="131" spans="1:26" ht="30" customHeight="1" x14ac:dyDescent="0.35">
      <c r="A131" s="46" t="s">
        <v>95</v>
      </c>
      <c r="B131" s="46" t="s">
        <v>17</v>
      </c>
      <c r="C131" s="48" t="s">
        <v>82</v>
      </c>
      <c r="D131" s="48" t="s">
        <v>76</v>
      </c>
      <c r="E131" s="48" t="s">
        <v>358</v>
      </c>
      <c r="F131" s="48" t="s">
        <v>433</v>
      </c>
      <c r="G131" s="49">
        <v>43252</v>
      </c>
      <c r="H131" s="48" t="str">
        <f>IF(G131="","",VLOOKUP(WEEKDAY(G131),Lookups!$A$1:$D$12,3,FALSE))</f>
        <v>Fri</v>
      </c>
      <c r="I131" s="48" t="str">
        <f>IF(G131="","",VLOOKUP(MONTH(G131),Lookups!$A$1:$D$12,2,FALSE))</f>
        <v>Jun</v>
      </c>
      <c r="J131" s="47">
        <f>YEAR(Table9[[#This Row],[Date ]])</f>
        <v>2018</v>
      </c>
      <c r="K131" s="50">
        <v>0.58333333333333337</v>
      </c>
      <c r="L131" s="50">
        <v>0.66666666666666663</v>
      </c>
      <c r="M131" s="48" t="s">
        <v>52</v>
      </c>
      <c r="N131" s="48" t="s">
        <v>53</v>
      </c>
      <c r="O131" s="48" t="s">
        <v>47</v>
      </c>
      <c r="P131" s="48" t="s">
        <v>41</v>
      </c>
      <c r="Q131" s="61" t="s">
        <v>41</v>
      </c>
      <c r="R131" s="61" t="s">
        <v>97</v>
      </c>
      <c r="S131" s="61"/>
      <c r="T131" s="61" t="s">
        <v>52</v>
      </c>
      <c r="U131" s="61" t="s">
        <v>54</v>
      </c>
      <c r="V131" s="61"/>
      <c r="W131" s="48">
        <v>4</v>
      </c>
      <c r="X131" s="48">
        <v>4</v>
      </c>
      <c r="Y131" s="48" t="s">
        <v>254</v>
      </c>
      <c r="Z131" s="48"/>
    </row>
    <row r="132" spans="1:26" s="6" customFormat="1" ht="30" customHeight="1" x14ac:dyDescent="0.35">
      <c r="A132" s="46" t="s">
        <v>4</v>
      </c>
      <c r="B132" s="46" t="s">
        <v>28</v>
      </c>
      <c r="C132" s="47" t="s">
        <v>221</v>
      </c>
      <c r="D132" s="48" t="s">
        <v>268</v>
      </c>
      <c r="E132" s="48" t="s">
        <v>269</v>
      </c>
      <c r="F132" s="48" t="s">
        <v>266</v>
      </c>
      <c r="G132" s="49">
        <v>43256</v>
      </c>
      <c r="H132" s="48" t="str">
        <f>IF(G132="","",VLOOKUP(WEEKDAY(G132),Lookups!$A$1:$D$12,3,FALSE))</f>
        <v>Tue</v>
      </c>
      <c r="I132" s="48" t="str">
        <f>IF(G132="","",VLOOKUP(MONTH(G132),Lookups!$A$1:$D$12,2,FALSE))</f>
        <v>Jun</v>
      </c>
      <c r="J132" s="47">
        <f>YEAR(Table9[[#This Row],[Date ]])</f>
        <v>2018</v>
      </c>
      <c r="K132" s="50">
        <v>0.45833333333333331</v>
      </c>
      <c r="L132" s="50">
        <v>4.1666666666666664E-2</v>
      </c>
      <c r="M132" s="48" t="s">
        <v>387</v>
      </c>
      <c r="N132" s="48" t="s">
        <v>66</v>
      </c>
      <c r="O132" s="48" t="s">
        <v>67</v>
      </c>
      <c r="P132" s="48" t="s">
        <v>42</v>
      </c>
      <c r="Q132" s="61" t="s">
        <v>68</v>
      </c>
      <c r="R132" s="61" t="s">
        <v>97</v>
      </c>
      <c r="S132" s="61"/>
      <c r="T132" s="61" t="s">
        <v>97</v>
      </c>
      <c r="U132" s="61" t="s">
        <v>42</v>
      </c>
      <c r="V132" s="61" t="s">
        <v>372</v>
      </c>
      <c r="W132" s="48">
        <v>1</v>
      </c>
      <c r="X132" s="48">
        <v>6</v>
      </c>
      <c r="Y132" s="48" t="s">
        <v>254</v>
      </c>
      <c r="Z132" s="48"/>
    </row>
    <row r="133" spans="1:26" s="6" customFormat="1" ht="30" customHeight="1" x14ac:dyDescent="0.35">
      <c r="A133" s="46" t="s">
        <v>95</v>
      </c>
      <c r="B133" s="46" t="s">
        <v>94</v>
      </c>
      <c r="C133" s="47" t="s">
        <v>100</v>
      </c>
      <c r="D133" s="48" t="s">
        <v>22</v>
      </c>
      <c r="E133" s="48" t="s">
        <v>198</v>
      </c>
      <c r="F133" s="48" t="s">
        <v>77</v>
      </c>
      <c r="G133" s="49">
        <v>43256</v>
      </c>
      <c r="H133" s="48" t="str">
        <f>IF(G133="","",VLOOKUP(WEEKDAY(G133),Lookups!$A$1:$D$12,3,FALSE))</f>
        <v>Tue</v>
      </c>
      <c r="I133" s="48" t="str">
        <f>IF(G133="","",VLOOKUP(MONTH(G133),Lookups!$A$1:$D$12,2,FALSE))</f>
        <v>Jun</v>
      </c>
      <c r="J133" s="47">
        <f>YEAR(Table9[[#This Row],[Date ]])</f>
        <v>2018</v>
      </c>
      <c r="K133" s="50">
        <v>0.70833333333333337</v>
      </c>
      <c r="L133" s="50">
        <v>0.79166666666666663</v>
      </c>
      <c r="M133" s="48" t="s">
        <v>46</v>
      </c>
      <c r="N133" s="48" t="s">
        <v>230</v>
      </c>
      <c r="O133" s="48" t="s">
        <v>47</v>
      </c>
      <c r="P133" s="48" t="s">
        <v>45</v>
      </c>
      <c r="Q133" s="75" t="s">
        <v>48</v>
      </c>
      <c r="R133" s="61" t="s">
        <v>97</v>
      </c>
      <c r="S133" s="61"/>
      <c r="T133" s="61" t="s">
        <v>205</v>
      </c>
      <c r="U133" s="61" t="s">
        <v>41</v>
      </c>
      <c r="V133" s="61"/>
      <c r="W133" s="48">
        <v>20</v>
      </c>
      <c r="X133" s="48">
        <v>20</v>
      </c>
      <c r="Y133" s="48" t="s">
        <v>325</v>
      </c>
      <c r="Z133" s="48"/>
    </row>
    <row r="134" spans="1:26" s="6" customFormat="1" ht="30" customHeight="1" x14ac:dyDescent="0.35">
      <c r="A134" s="46" t="s">
        <v>4</v>
      </c>
      <c r="B134" s="46" t="s">
        <v>28</v>
      </c>
      <c r="C134" s="47" t="s">
        <v>221</v>
      </c>
      <c r="D134" s="48" t="s">
        <v>268</v>
      </c>
      <c r="E134" s="48" t="s">
        <v>269</v>
      </c>
      <c r="F134" s="48" t="s">
        <v>75</v>
      </c>
      <c r="G134" s="49">
        <v>43257</v>
      </c>
      <c r="H134" s="48" t="str">
        <f>IF(G134="","",VLOOKUP(WEEKDAY(G134),Lookups!$A$1:$D$12,3,FALSE))</f>
        <v>Wed</v>
      </c>
      <c r="I134" s="48" t="str">
        <f>IF(G134="","",VLOOKUP(MONTH(G134),Lookups!$A$1:$D$12,2,FALSE))</f>
        <v>Jun</v>
      </c>
      <c r="J134" s="47">
        <f>YEAR(Table9[[#This Row],[Date ]])</f>
        <v>2018</v>
      </c>
      <c r="K134" s="50">
        <v>0.47916666666666669</v>
      </c>
      <c r="L134" s="50">
        <v>0.54166666666666663</v>
      </c>
      <c r="M134" s="48" t="s">
        <v>60</v>
      </c>
      <c r="N134" s="48" t="s">
        <v>61</v>
      </c>
      <c r="O134" s="48" t="s">
        <v>40</v>
      </c>
      <c r="P134" s="48" t="s">
        <v>42</v>
      </c>
      <c r="Q134" s="61" t="s">
        <v>62</v>
      </c>
      <c r="R134" s="61" t="s">
        <v>97</v>
      </c>
      <c r="S134" s="61"/>
      <c r="T134" s="61" t="s">
        <v>97</v>
      </c>
      <c r="U134" s="61" t="s">
        <v>42</v>
      </c>
      <c r="V134" s="61" t="s">
        <v>372</v>
      </c>
      <c r="W134" s="48">
        <v>1</v>
      </c>
      <c r="X134" s="48">
        <v>5</v>
      </c>
      <c r="Y134" s="48" t="s">
        <v>254</v>
      </c>
      <c r="Z134" s="48"/>
    </row>
    <row r="135" spans="1:26" s="6" customFormat="1" ht="30" customHeight="1" x14ac:dyDescent="0.35">
      <c r="A135" s="46" t="s">
        <v>95</v>
      </c>
      <c r="B135" s="46" t="s">
        <v>94</v>
      </c>
      <c r="C135" s="47" t="s">
        <v>100</v>
      </c>
      <c r="D135" s="47" t="s">
        <v>140</v>
      </c>
      <c r="E135" s="47"/>
      <c r="F135" s="48" t="s">
        <v>75</v>
      </c>
      <c r="G135" s="49">
        <v>43257</v>
      </c>
      <c r="H135" s="48" t="str">
        <f>IF(G135="","",VLOOKUP(WEEKDAY(G135),Lookups!$A$1:$D$12,3,FALSE))</f>
        <v>Wed</v>
      </c>
      <c r="I135" s="48" t="str">
        <f>IF(G135="","",VLOOKUP(MONTH(G135),Lookups!$A$1:$D$12,2,FALSE))</f>
        <v>Jun</v>
      </c>
      <c r="J135" s="47">
        <f>YEAR(Table9[[#This Row],[Date ]])</f>
        <v>2018</v>
      </c>
      <c r="K135" s="50">
        <v>0.72916666666666663</v>
      </c>
      <c r="L135" s="50">
        <v>0.8125</v>
      </c>
      <c r="M135" s="48" t="s">
        <v>60</v>
      </c>
      <c r="N135" s="48" t="s">
        <v>61</v>
      </c>
      <c r="O135" s="48" t="s">
        <v>40</v>
      </c>
      <c r="P135" s="48" t="s">
        <v>42</v>
      </c>
      <c r="Q135" s="61" t="s">
        <v>71</v>
      </c>
      <c r="R135" s="61" t="s">
        <v>267</v>
      </c>
      <c r="S135" s="61" t="s">
        <v>658</v>
      </c>
      <c r="T135" s="61" t="s">
        <v>205</v>
      </c>
      <c r="U135" s="61" t="s">
        <v>42</v>
      </c>
      <c r="V135" s="61" t="s">
        <v>372</v>
      </c>
      <c r="W135" s="48">
        <v>6</v>
      </c>
      <c r="X135" s="48">
        <v>6</v>
      </c>
      <c r="Y135" s="48" t="s">
        <v>254</v>
      </c>
      <c r="Z135" s="48"/>
    </row>
    <row r="136" spans="1:26" s="6" customFormat="1" ht="30" customHeight="1" x14ac:dyDescent="0.35">
      <c r="A136" s="46" t="s">
        <v>0</v>
      </c>
      <c r="B136" s="46" t="s">
        <v>218</v>
      </c>
      <c r="C136" s="48" t="s">
        <v>89</v>
      </c>
      <c r="D136" s="47" t="s">
        <v>364</v>
      </c>
      <c r="E136" s="47" t="s">
        <v>365</v>
      </c>
      <c r="F136" s="48" t="s">
        <v>75</v>
      </c>
      <c r="G136" s="49">
        <v>43258</v>
      </c>
      <c r="H136" s="48" t="str">
        <f>IF(G136="","",VLOOKUP(WEEKDAY(G136),Lookups!$A$1:$D$12,3,FALSE))</f>
        <v>Thu</v>
      </c>
      <c r="I136" s="48" t="str">
        <f>IF(G136="","",VLOOKUP(MONTH(G136),Lookups!$A$1:$D$12,2,FALSE))</f>
        <v>Jun</v>
      </c>
      <c r="J136" s="47"/>
      <c r="K136" s="50">
        <v>0.41666666666666669</v>
      </c>
      <c r="L136" s="50">
        <v>0.47916666666666669</v>
      </c>
      <c r="M136" s="48" t="s">
        <v>60</v>
      </c>
      <c r="N136" s="48" t="s">
        <v>61</v>
      </c>
      <c r="O136" s="48" t="s">
        <v>40</v>
      </c>
      <c r="P136" s="48" t="s">
        <v>234</v>
      </c>
      <c r="Q136" s="61" t="s">
        <v>366</v>
      </c>
      <c r="R136" s="61" t="s">
        <v>363</v>
      </c>
      <c r="S136" s="61"/>
      <c r="T136" s="61" t="s">
        <v>97</v>
      </c>
      <c r="U136" s="61" t="s">
        <v>234</v>
      </c>
      <c r="V136" s="61" t="s">
        <v>367</v>
      </c>
      <c r="W136" s="48">
        <v>13</v>
      </c>
      <c r="X136" s="48">
        <v>13</v>
      </c>
      <c r="Y136" s="48" t="s">
        <v>254</v>
      </c>
      <c r="Z136" s="48"/>
    </row>
    <row r="137" spans="1:26" s="6" customFormat="1" ht="30" customHeight="1" x14ac:dyDescent="0.35">
      <c r="A137" s="46" t="s">
        <v>4</v>
      </c>
      <c r="B137" s="46" t="s">
        <v>28</v>
      </c>
      <c r="C137" s="47" t="s">
        <v>221</v>
      </c>
      <c r="D137" s="48" t="s">
        <v>268</v>
      </c>
      <c r="E137" s="48" t="s">
        <v>269</v>
      </c>
      <c r="F137" s="48" t="s">
        <v>75</v>
      </c>
      <c r="G137" s="49">
        <v>43258</v>
      </c>
      <c r="H137" s="48" t="str">
        <f>IF(G137="","",VLOOKUP(WEEKDAY(G137),Lookups!$A$1:$D$12,3,FALSE))</f>
        <v>Thu</v>
      </c>
      <c r="I137" s="48" t="str">
        <f>IF(G137="","",VLOOKUP(MONTH(G137),Lookups!$A$1:$D$12,2,FALSE))</f>
        <v>Jun</v>
      </c>
      <c r="J137" s="47">
        <f>YEAR(Table9[[#This Row],[Date ]])</f>
        <v>2018</v>
      </c>
      <c r="K137" s="50">
        <v>0.47916666666666669</v>
      </c>
      <c r="L137" s="50">
        <v>0.54166666666666663</v>
      </c>
      <c r="M137" s="48" t="s">
        <v>60</v>
      </c>
      <c r="N137" s="48" t="s">
        <v>61</v>
      </c>
      <c r="O137" s="48" t="s">
        <v>40</v>
      </c>
      <c r="P137" s="48" t="s">
        <v>42</v>
      </c>
      <c r="Q137" s="61" t="s">
        <v>42</v>
      </c>
      <c r="R137" s="61" t="s">
        <v>97</v>
      </c>
      <c r="S137" s="61"/>
      <c r="T137" s="61" t="s">
        <v>97</v>
      </c>
      <c r="U137" s="61" t="s">
        <v>42</v>
      </c>
      <c r="V137" s="61" t="s">
        <v>372</v>
      </c>
      <c r="W137" s="48">
        <v>0</v>
      </c>
      <c r="X137" s="48">
        <v>6</v>
      </c>
      <c r="Y137" s="48" t="s">
        <v>254</v>
      </c>
      <c r="Z137" s="48"/>
    </row>
    <row r="138" spans="1:26" s="6" customFormat="1" ht="30" customHeight="1" x14ac:dyDescent="0.35">
      <c r="A138" s="46" t="s">
        <v>95</v>
      </c>
      <c r="B138" s="46" t="s">
        <v>94</v>
      </c>
      <c r="C138" s="48" t="s">
        <v>100</v>
      </c>
      <c r="D138" s="47" t="s">
        <v>211</v>
      </c>
      <c r="E138" s="47" t="s">
        <v>201</v>
      </c>
      <c r="F138" s="48" t="s">
        <v>75</v>
      </c>
      <c r="G138" s="49">
        <v>43259</v>
      </c>
      <c r="H138" s="48" t="str">
        <f>IF(G138="","",VLOOKUP(WEEKDAY(G138),Lookups!$A$1:$D$12,3,FALSE))</f>
        <v>Fri</v>
      </c>
      <c r="I138" s="48" t="str">
        <f>IF(G138="","",VLOOKUP(MONTH(G138),Lookups!$A$1:$D$12,2,FALSE))</f>
        <v>Jun</v>
      </c>
      <c r="J138" s="47">
        <f>YEAR(Table9[[#This Row],[Date ]])</f>
        <v>2018</v>
      </c>
      <c r="K138" s="50">
        <v>0.45833333333333298</v>
      </c>
      <c r="L138" s="50">
        <v>0.52083333333333304</v>
      </c>
      <c r="M138" s="48" t="s">
        <v>60</v>
      </c>
      <c r="N138" s="48" t="s">
        <v>61</v>
      </c>
      <c r="O138" s="48" t="s">
        <v>40</v>
      </c>
      <c r="P138" s="48" t="s">
        <v>42</v>
      </c>
      <c r="Q138" s="61" t="s">
        <v>207</v>
      </c>
      <c r="R138" s="61" t="s">
        <v>272</v>
      </c>
      <c r="S138" s="61"/>
      <c r="T138" s="61" t="s">
        <v>205</v>
      </c>
      <c r="U138" s="61" t="s">
        <v>42</v>
      </c>
      <c r="V138" s="61" t="s">
        <v>372</v>
      </c>
      <c r="W138" s="48">
        <v>0</v>
      </c>
      <c r="X138" s="48">
        <v>24</v>
      </c>
      <c r="Y138" s="48" t="s">
        <v>254</v>
      </c>
      <c r="Z138" s="48"/>
    </row>
    <row r="139" spans="1:26" s="6" customFormat="1" ht="30" customHeight="1" x14ac:dyDescent="0.35">
      <c r="A139" s="46" t="s">
        <v>95</v>
      </c>
      <c r="B139" s="46" t="s">
        <v>17</v>
      </c>
      <c r="C139" s="48" t="s">
        <v>82</v>
      </c>
      <c r="D139" s="48" t="s">
        <v>76</v>
      </c>
      <c r="E139" s="48" t="s">
        <v>358</v>
      </c>
      <c r="F139" s="48" t="s">
        <v>433</v>
      </c>
      <c r="G139" s="49">
        <v>43259</v>
      </c>
      <c r="H139" s="48" t="str">
        <f>IF(G139="","",VLOOKUP(WEEKDAY(G139),Lookups!$A$1:$D$12,3,FALSE))</f>
        <v>Fri</v>
      </c>
      <c r="I139" s="48" t="str">
        <f>IF(G139="","",VLOOKUP(MONTH(G139),Lookups!$A$1:$D$12,2,FALSE))</f>
        <v>Jun</v>
      </c>
      <c r="J139" s="47">
        <f>YEAR(Table9[[#This Row],[Date ]])</f>
        <v>2018</v>
      </c>
      <c r="K139" s="50">
        <v>0.58333333333333337</v>
      </c>
      <c r="L139" s="50">
        <v>0.66666666666666663</v>
      </c>
      <c r="M139" s="48" t="s">
        <v>52</v>
      </c>
      <c r="N139" s="48" t="s">
        <v>53</v>
      </c>
      <c r="O139" s="48" t="s">
        <v>47</v>
      </c>
      <c r="P139" s="48" t="s">
        <v>41</v>
      </c>
      <c r="Q139" s="61" t="s">
        <v>41</v>
      </c>
      <c r="R139" s="61" t="s">
        <v>97</v>
      </c>
      <c r="S139" s="61"/>
      <c r="T139" s="61" t="s">
        <v>52</v>
      </c>
      <c r="U139" s="61" t="s">
        <v>54</v>
      </c>
      <c r="V139" s="61"/>
      <c r="W139" s="48">
        <v>4</v>
      </c>
      <c r="X139" s="48">
        <v>4</v>
      </c>
      <c r="Y139" s="48" t="s">
        <v>254</v>
      </c>
      <c r="Z139" s="48"/>
    </row>
    <row r="140" spans="1:26" s="6" customFormat="1" ht="30" customHeight="1" x14ac:dyDescent="0.35">
      <c r="A140" s="46" t="s">
        <v>95</v>
      </c>
      <c r="B140" s="46" t="s">
        <v>94</v>
      </c>
      <c r="C140" s="47" t="s">
        <v>100</v>
      </c>
      <c r="D140" s="47" t="s">
        <v>140</v>
      </c>
      <c r="E140" s="47"/>
      <c r="F140" s="48" t="s">
        <v>491</v>
      </c>
      <c r="G140" s="49">
        <v>43259</v>
      </c>
      <c r="H140" s="48" t="str">
        <f>IF(G140="","",VLOOKUP(WEEKDAY(G140),Lookups!$A$1:$D$12,3,FALSE))</f>
        <v>Fri</v>
      </c>
      <c r="I140" s="48" t="str">
        <f>IF(G140="","",VLOOKUP(MONTH(G140),Lookups!$A$1:$D$12,2,FALSE))</f>
        <v>Jun</v>
      </c>
      <c r="J140" s="47">
        <f>YEAR(Table9[[#This Row],[Date ]])</f>
        <v>2018</v>
      </c>
      <c r="K140" s="50">
        <v>0.72916666666666663</v>
      </c>
      <c r="L140" s="50">
        <v>0.8125</v>
      </c>
      <c r="M140" s="48" t="s">
        <v>270</v>
      </c>
      <c r="N140" s="48" t="s">
        <v>231</v>
      </c>
      <c r="O140" s="48" t="s">
        <v>47</v>
      </c>
      <c r="P140" s="48" t="s">
        <v>42</v>
      </c>
      <c r="Q140" s="61" t="s">
        <v>71</v>
      </c>
      <c r="R140" s="61" t="s">
        <v>267</v>
      </c>
      <c r="S140" s="61" t="s">
        <v>658</v>
      </c>
      <c r="T140" s="61" t="s">
        <v>205</v>
      </c>
      <c r="U140" s="61" t="s">
        <v>42</v>
      </c>
      <c r="V140" s="61"/>
      <c r="W140" s="48">
        <v>3</v>
      </c>
      <c r="X140" s="48">
        <v>3</v>
      </c>
      <c r="Y140" s="48" t="s">
        <v>325</v>
      </c>
      <c r="Z140" s="48"/>
    </row>
    <row r="141" spans="1:26" s="6" customFormat="1" ht="30" customHeight="1" x14ac:dyDescent="0.35">
      <c r="A141" s="46" t="s">
        <v>4</v>
      </c>
      <c r="B141" s="46" t="s">
        <v>28</v>
      </c>
      <c r="C141" s="47" t="s">
        <v>221</v>
      </c>
      <c r="D141" s="48" t="s">
        <v>268</v>
      </c>
      <c r="E141" s="48" t="s">
        <v>269</v>
      </c>
      <c r="F141" s="48" t="s">
        <v>266</v>
      </c>
      <c r="G141" s="49">
        <v>43263</v>
      </c>
      <c r="H141" s="48" t="str">
        <f>IF(G141="","",VLOOKUP(WEEKDAY(G141),Lookups!$A$1:$D$12,3,FALSE))</f>
        <v>Tue</v>
      </c>
      <c r="I141" s="48" t="str">
        <f>IF(G141="","",VLOOKUP(MONTH(G141),Lookups!$A$1:$D$12,2,FALSE))</f>
        <v>Jun</v>
      </c>
      <c r="J141" s="47">
        <f>YEAR(Table9[[#This Row],[Date ]])</f>
        <v>2018</v>
      </c>
      <c r="K141" s="50">
        <v>0.45833333333333331</v>
      </c>
      <c r="L141" s="50">
        <v>4.1666666666666664E-2</v>
      </c>
      <c r="M141" s="48" t="s">
        <v>387</v>
      </c>
      <c r="N141" s="48" t="s">
        <v>66</v>
      </c>
      <c r="O141" s="48" t="s">
        <v>67</v>
      </c>
      <c r="P141" s="48" t="s">
        <v>42</v>
      </c>
      <c r="Q141" s="61" t="s">
        <v>68</v>
      </c>
      <c r="R141" s="61" t="s">
        <v>97</v>
      </c>
      <c r="S141" s="61"/>
      <c r="T141" s="61" t="s">
        <v>97</v>
      </c>
      <c r="U141" s="61" t="s">
        <v>42</v>
      </c>
      <c r="V141" s="61" t="s">
        <v>372</v>
      </c>
      <c r="W141" s="48">
        <v>0</v>
      </c>
      <c r="X141" s="48">
        <v>4</v>
      </c>
      <c r="Y141" s="48" t="s">
        <v>254</v>
      </c>
      <c r="Z141" s="48"/>
    </row>
    <row r="142" spans="1:26" s="6" customFormat="1" ht="30" customHeight="1" x14ac:dyDescent="0.35">
      <c r="A142" s="46" t="s">
        <v>95</v>
      </c>
      <c r="B142" s="46" t="s">
        <v>94</v>
      </c>
      <c r="C142" s="47" t="s">
        <v>100</v>
      </c>
      <c r="D142" s="48" t="s">
        <v>22</v>
      </c>
      <c r="E142" s="48" t="s">
        <v>35</v>
      </c>
      <c r="F142" s="48" t="s">
        <v>77</v>
      </c>
      <c r="G142" s="49">
        <v>43263</v>
      </c>
      <c r="H142" s="48" t="str">
        <f>IF(G142="","",VLOOKUP(WEEKDAY(G142),Lookups!$A$1:$D$12,3,FALSE))</f>
        <v>Tue</v>
      </c>
      <c r="I142" s="48" t="str">
        <f>IF(G142="","",VLOOKUP(MONTH(G142),Lookups!$A$1:$D$12,2,FALSE))</f>
        <v>Jun</v>
      </c>
      <c r="J142" s="47">
        <f>YEAR(Table9[[#This Row],[Date ]])</f>
        <v>2018</v>
      </c>
      <c r="K142" s="50">
        <v>0.70833333333333337</v>
      </c>
      <c r="L142" s="50">
        <v>0.77083333333333337</v>
      </c>
      <c r="M142" s="48" t="s">
        <v>46</v>
      </c>
      <c r="N142" s="48" t="s">
        <v>231</v>
      </c>
      <c r="O142" s="48" t="s">
        <v>47</v>
      </c>
      <c r="P142" s="48" t="s">
        <v>41</v>
      </c>
      <c r="Q142" s="75" t="s">
        <v>49</v>
      </c>
      <c r="R142" s="61"/>
      <c r="S142" s="61"/>
      <c r="T142" s="61" t="s">
        <v>205</v>
      </c>
      <c r="U142" s="61" t="s">
        <v>41</v>
      </c>
      <c r="V142" s="61" t="s">
        <v>369</v>
      </c>
      <c r="W142" s="48">
        <v>25</v>
      </c>
      <c r="X142" s="48">
        <v>25</v>
      </c>
      <c r="Y142" s="48" t="s">
        <v>325</v>
      </c>
      <c r="Z142" s="48"/>
    </row>
    <row r="143" spans="1:26" s="6" customFormat="1" ht="30" customHeight="1" x14ac:dyDescent="0.35">
      <c r="A143" s="46" t="s">
        <v>4</v>
      </c>
      <c r="B143" s="46" t="s">
        <v>28</v>
      </c>
      <c r="C143" s="47" t="s">
        <v>221</v>
      </c>
      <c r="D143" s="48" t="s">
        <v>268</v>
      </c>
      <c r="E143" s="48" t="s">
        <v>269</v>
      </c>
      <c r="F143" s="48" t="s">
        <v>75</v>
      </c>
      <c r="G143" s="49">
        <v>43264</v>
      </c>
      <c r="H143" s="48" t="str">
        <f>IF(G143="","",VLOOKUP(WEEKDAY(G143),Lookups!$A$1:$D$12,3,FALSE))</f>
        <v>Wed</v>
      </c>
      <c r="I143" s="48" t="str">
        <f>IF(G143="","",VLOOKUP(MONTH(G143),Lookups!$A$1:$D$12,2,FALSE))</f>
        <v>Jun</v>
      </c>
      <c r="J143" s="47">
        <f>YEAR(Table9[[#This Row],[Date ]])</f>
        <v>2018</v>
      </c>
      <c r="K143" s="50">
        <v>0.47916666666666669</v>
      </c>
      <c r="L143" s="50">
        <v>0.54166666666666663</v>
      </c>
      <c r="M143" s="48" t="s">
        <v>60</v>
      </c>
      <c r="N143" s="48" t="s">
        <v>61</v>
      </c>
      <c r="O143" s="48" t="s">
        <v>40</v>
      </c>
      <c r="P143" s="48" t="s">
        <v>42</v>
      </c>
      <c r="Q143" s="61" t="s">
        <v>62</v>
      </c>
      <c r="R143" s="61" t="s">
        <v>97</v>
      </c>
      <c r="S143" s="61"/>
      <c r="T143" s="61" t="s">
        <v>97</v>
      </c>
      <c r="U143" s="61" t="s">
        <v>42</v>
      </c>
      <c r="V143" s="61" t="s">
        <v>372</v>
      </c>
      <c r="W143" s="48">
        <v>0</v>
      </c>
      <c r="X143" s="48">
        <v>3</v>
      </c>
      <c r="Y143" s="48" t="s">
        <v>254</v>
      </c>
      <c r="Z143" s="48"/>
    </row>
    <row r="144" spans="1:26" s="6" customFormat="1" ht="30" customHeight="1" x14ac:dyDescent="0.35">
      <c r="A144" s="46" t="s">
        <v>0</v>
      </c>
      <c r="B144" s="46" t="s">
        <v>218</v>
      </c>
      <c r="C144" s="48" t="s">
        <v>89</v>
      </c>
      <c r="D144" s="47" t="s">
        <v>364</v>
      </c>
      <c r="E144" s="47" t="s">
        <v>401</v>
      </c>
      <c r="F144" s="48" t="s">
        <v>373</v>
      </c>
      <c r="G144" s="49">
        <v>43264</v>
      </c>
      <c r="H144" s="48" t="str">
        <f>IF(G144="","",VLOOKUP(WEEKDAY(G144),Lookups!$A$1:$D$12,3,FALSE))</f>
        <v>Wed</v>
      </c>
      <c r="I144" s="48" t="str">
        <f>IF(G144="","",VLOOKUP(MONTH(G144),Lookups!$A$1:$D$12,2,FALSE))</f>
        <v>Jun</v>
      </c>
      <c r="J144" s="47">
        <f>YEAR(Table9[[#This Row],[Date ]])</f>
        <v>2018</v>
      </c>
      <c r="K144" s="50">
        <v>0.79166666666666663</v>
      </c>
      <c r="L144" s="50">
        <v>0.83333333333333337</v>
      </c>
      <c r="M144" s="48" t="s">
        <v>373</v>
      </c>
      <c r="N144" s="48" t="s">
        <v>374</v>
      </c>
      <c r="O144" s="48" t="s">
        <v>40</v>
      </c>
      <c r="P144" s="48" t="s">
        <v>42</v>
      </c>
      <c r="Q144" s="61" t="s">
        <v>42</v>
      </c>
      <c r="R144" s="61" t="s">
        <v>205</v>
      </c>
      <c r="S144" s="61"/>
      <c r="T144" s="61" t="s">
        <v>373</v>
      </c>
      <c r="U144" s="61" t="s">
        <v>42</v>
      </c>
      <c r="V144" s="61" t="s">
        <v>372</v>
      </c>
      <c r="W144" s="48">
        <v>32</v>
      </c>
      <c r="X144" s="48">
        <v>32</v>
      </c>
      <c r="Y144" s="48" t="s">
        <v>254</v>
      </c>
      <c r="Z144" s="48"/>
    </row>
    <row r="145" spans="1:26" s="6" customFormat="1" ht="30" customHeight="1" x14ac:dyDescent="0.35">
      <c r="A145" s="46" t="s">
        <v>4</v>
      </c>
      <c r="B145" s="46" t="s">
        <v>28</v>
      </c>
      <c r="C145" s="47" t="s">
        <v>221</v>
      </c>
      <c r="D145" s="48" t="s">
        <v>268</v>
      </c>
      <c r="E145" s="48" t="s">
        <v>269</v>
      </c>
      <c r="F145" s="48" t="s">
        <v>75</v>
      </c>
      <c r="G145" s="49">
        <v>43265</v>
      </c>
      <c r="H145" s="48" t="str">
        <f>IF(G145="","",VLOOKUP(WEEKDAY(G145),Lookups!$A$1:$D$12,3,FALSE))</f>
        <v>Thu</v>
      </c>
      <c r="I145" s="48" t="str">
        <f>IF(G145="","",VLOOKUP(MONTH(G145),Lookups!$A$1:$D$12,2,FALSE))</f>
        <v>Jun</v>
      </c>
      <c r="J145" s="47">
        <f>YEAR(Table9[[#This Row],[Date ]])</f>
        <v>2018</v>
      </c>
      <c r="K145" s="50">
        <v>0.47916666666666669</v>
      </c>
      <c r="L145" s="50">
        <v>0.54166666666666663</v>
      </c>
      <c r="M145" s="48" t="s">
        <v>60</v>
      </c>
      <c r="N145" s="48" t="s">
        <v>61</v>
      </c>
      <c r="O145" s="48" t="s">
        <v>40</v>
      </c>
      <c r="P145" s="48" t="s">
        <v>42</v>
      </c>
      <c r="Q145" s="61" t="s">
        <v>42</v>
      </c>
      <c r="R145" s="61" t="s">
        <v>97</v>
      </c>
      <c r="S145" s="61"/>
      <c r="T145" s="61" t="s">
        <v>97</v>
      </c>
      <c r="U145" s="61" t="s">
        <v>42</v>
      </c>
      <c r="V145" s="61" t="s">
        <v>372</v>
      </c>
      <c r="W145" s="48">
        <v>0</v>
      </c>
      <c r="X145" s="48">
        <v>3</v>
      </c>
      <c r="Y145" s="48" t="s">
        <v>254</v>
      </c>
      <c r="Z145" s="48"/>
    </row>
    <row r="146" spans="1:26" s="6" customFormat="1" ht="30" customHeight="1" x14ac:dyDescent="0.35">
      <c r="A146" s="46" t="s">
        <v>95</v>
      </c>
      <c r="B146" s="46" t="s">
        <v>94</v>
      </c>
      <c r="C146" s="48" t="s">
        <v>100</v>
      </c>
      <c r="D146" s="47" t="s">
        <v>211</v>
      </c>
      <c r="E146" s="47" t="s">
        <v>201</v>
      </c>
      <c r="F146" s="48" t="s">
        <v>75</v>
      </c>
      <c r="G146" s="49">
        <v>43266</v>
      </c>
      <c r="H146" s="48" t="str">
        <f>IF(G146="","",VLOOKUP(WEEKDAY(G146),Lookups!$A$1:$D$12,3,FALSE))</f>
        <v>Fri</v>
      </c>
      <c r="I146" s="48" t="str">
        <f>IF(G146="","",VLOOKUP(MONTH(G146),Lookups!$A$1:$D$12,2,FALSE))</f>
        <v>Jun</v>
      </c>
      <c r="J146" s="47">
        <f>YEAR(Table9[[#This Row],[Date ]])</f>
        <v>2018</v>
      </c>
      <c r="K146" s="50">
        <v>0.45833333333333298</v>
      </c>
      <c r="L146" s="50">
        <v>0.52083333333333304</v>
      </c>
      <c r="M146" s="48" t="s">
        <v>60</v>
      </c>
      <c r="N146" s="48" t="s">
        <v>61</v>
      </c>
      <c r="O146" s="48" t="s">
        <v>40</v>
      </c>
      <c r="P146" s="48" t="s">
        <v>42</v>
      </c>
      <c r="Q146" s="61" t="s">
        <v>207</v>
      </c>
      <c r="R146" s="61" t="s">
        <v>272</v>
      </c>
      <c r="S146" s="61"/>
      <c r="T146" s="61" t="s">
        <v>205</v>
      </c>
      <c r="U146" s="61" t="s">
        <v>42</v>
      </c>
      <c r="V146" s="61" t="s">
        <v>372</v>
      </c>
      <c r="W146" s="48">
        <v>2</v>
      </c>
      <c r="X146" s="48">
        <v>20</v>
      </c>
      <c r="Y146" s="48" t="s">
        <v>254</v>
      </c>
      <c r="Z146" s="48"/>
    </row>
    <row r="147" spans="1:26" s="6" customFormat="1" ht="30" customHeight="1" x14ac:dyDescent="0.35">
      <c r="A147" s="46" t="s">
        <v>95</v>
      </c>
      <c r="B147" s="46" t="s">
        <v>17</v>
      </c>
      <c r="C147" s="48" t="s">
        <v>82</v>
      </c>
      <c r="D147" s="48" t="s">
        <v>76</v>
      </c>
      <c r="E147" s="48" t="s">
        <v>358</v>
      </c>
      <c r="F147" s="48" t="s">
        <v>433</v>
      </c>
      <c r="G147" s="49">
        <v>43266</v>
      </c>
      <c r="H147" s="48" t="str">
        <f>IF(G147="","",VLOOKUP(WEEKDAY(G147),Lookups!$A$1:$D$12,3,FALSE))</f>
        <v>Fri</v>
      </c>
      <c r="I147" s="48" t="str">
        <f>IF(G147="","",VLOOKUP(MONTH(G147),Lookups!$A$1:$D$12,2,FALSE))</f>
        <v>Jun</v>
      </c>
      <c r="J147" s="47">
        <f>YEAR(Table9[[#This Row],[Date ]])</f>
        <v>2018</v>
      </c>
      <c r="K147" s="50">
        <v>0.58333333333333337</v>
      </c>
      <c r="L147" s="50">
        <v>0.66666666666666663</v>
      </c>
      <c r="M147" s="48" t="s">
        <v>52</v>
      </c>
      <c r="N147" s="48" t="s">
        <v>53</v>
      </c>
      <c r="O147" s="48" t="s">
        <v>47</v>
      </c>
      <c r="P147" s="48" t="s">
        <v>41</v>
      </c>
      <c r="Q147" s="61" t="s">
        <v>41</v>
      </c>
      <c r="R147" s="61" t="s">
        <v>97</v>
      </c>
      <c r="S147" s="61"/>
      <c r="T147" s="61" t="s">
        <v>52</v>
      </c>
      <c r="U147" s="61" t="s">
        <v>54</v>
      </c>
      <c r="V147" s="61"/>
      <c r="W147" s="48">
        <v>4</v>
      </c>
      <c r="X147" s="48">
        <v>4</v>
      </c>
      <c r="Y147" s="48" t="s">
        <v>254</v>
      </c>
      <c r="Z147" s="48"/>
    </row>
    <row r="148" spans="1:26" s="6" customFormat="1" ht="30" customHeight="1" x14ac:dyDescent="0.35">
      <c r="A148" s="46" t="s">
        <v>4</v>
      </c>
      <c r="B148" s="46" t="s">
        <v>28</v>
      </c>
      <c r="C148" s="47" t="s">
        <v>221</v>
      </c>
      <c r="D148" s="48" t="s">
        <v>268</v>
      </c>
      <c r="E148" s="48" t="s">
        <v>269</v>
      </c>
      <c r="F148" s="48" t="s">
        <v>266</v>
      </c>
      <c r="G148" s="49">
        <v>43270</v>
      </c>
      <c r="H148" s="48" t="str">
        <f>IF(G148="","",VLOOKUP(WEEKDAY(G148),Lookups!$A$1:$D$12,3,FALSE))</f>
        <v>Tue</v>
      </c>
      <c r="I148" s="48" t="str">
        <f>IF(G148="","",VLOOKUP(MONTH(G148),Lookups!$A$1:$D$12,2,FALSE))</f>
        <v>Jun</v>
      </c>
      <c r="J148" s="47">
        <f>YEAR(Table9[[#This Row],[Date ]])</f>
        <v>2018</v>
      </c>
      <c r="K148" s="50">
        <v>0.45833333333333331</v>
      </c>
      <c r="L148" s="50">
        <v>4.1666666666666664E-2</v>
      </c>
      <c r="M148" s="48" t="s">
        <v>387</v>
      </c>
      <c r="N148" s="48" t="s">
        <v>66</v>
      </c>
      <c r="O148" s="48" t="s">
        <v>67</v>
      </c>
      <c r="P148" s="48" t="s">
        <v>42</v>
      </c>
      <c r="Q148" s="61" t="s">
        <v>68</v>
      </c>
      <c r="R148" s="61" t="s">
        <v>97</v>
      </c>
      <c r="S148" s="61"/>
      <c r="T148" s="61" t="s">
        <v>97</v>
      </c>
      <c r="U148" s="61" t="s">
        <v>42</v>
      </c>
      <c r="V148" s="61" t="s">
        <v>372</v>
      </c>
      <c r="W148" s="48">
        <v>1</v>
      </c>
      <c r="X148" s="48">
        <v>6</v>
      </c>
      <c r="Y148" s="48" t="s">
        <v>254</v>
      </c>
      <c r="Z148" s="48"/>
    </row>
    <row r="149" spans="1:26" s="6" customFormat="1" ht="30" customHeight="1" x14ac:dyDescent="0.35">
      <c r="A149" s="46" t="s">
        <v>95</v>
      </c>
      <c r="B149" s="46" t="s">
        <v>94</v>
      </c>
      <c r="C149" s="47" t="s">
        <v>100</v>
      </c>
      <c r="D149" s="48" t="s">
        <v>22</v>
      </c>
      <c r="E149" s="48" t="s">
        <v>37</v>
      </c>
      <c r="F149" s="48" t="s">
        <v>77</v>
      </c>
      <c r="G149" s="49">
        <v>43270</v>
      </c>
      <c r="H149" s="48" t="str">
        <f>IF(G149="","",VLOOKUP(WEEKDAY(G149),Lookups!$A$1:$D$12,3,FALSE))</f>
        <v>Tue</v>
      </c>
      <c r="I149" s="48" t="str">
        <f>IF(G149="","",VLOOKUP(MONTH(G149),Lookups!$A$1:$D$12,2,FALSE))</f>
        <v>Jun</v>
      </c>
      <c r="J149" s="47">
        <f>YEAR(Table9[[#This Row],[Date ]])</f>
        <v>2018</v>
      </c>
      <c r="K149" s="50">
        <v>0.70833333333333337</v>
      </c>
      <c r="L149" s="50">
        <v>0.77083333333333337</v>
      </c>
      <c r="M149" s="48" t="s">
        <v>46</v>
      </c>
      <c r="N149" s="48" t="s">
        <v>230</v>
      </c>
      <c r="O149" s="48" t="s">
        <v>47</v>
      </c>
      <c r="P149" s="48" t="s">
        <v>45</v>
      </c>
      <c r="Q149" s="75" t="s">
        <v>51</v>
      </c>
      <c r="R149" s="61" t="s">
        <v>97</v>
      </c>
      <c r="S149" s="61"/>
      <c r="T149" s="61" t="s">
        <v>205</v>
      </c>
      <c r="U149" s="61" t="s">
        <v>41</v>
      </c>
      <c r="V149" s="61"/>
      <c r="W149" s="48">
        <v>8</v>
      </c>
      <c r="X149" s="48">
        <v>8</v>
      </c>
      <c r="Y149" s="48" t="s">
        <v>325</v>
      </c>
      <c r="Z149" s="48"/>
    </row>
    <row r="150" spans="1:26" s="6" customFormat="1" ht="30" customHeight="1" x14ac:dyDescent="0.35">
      <c r="A150" s="46" t="s">
        <v>4</v>
      </c>
      <c r="B150" s="46" t="s">
        <v>28</v>
      </c>
      <c r="C150" s="47" t="s">
        <v>221</v>
      </c>
      <c r="D150" s="48" t="s">
        <v>268</v>
      </c>
      <c r="E150" s="48" t="s">
        <v>269</v>
      </c>
      <c r="F150" s="48" t="s">
        <v>75</v>
      </c>
      <c r="G150" s="49">
        <v>43271</v>
      </c>
      <c r="H150" s="48" t="str">
        <f>IF(G150="","",VLOOKUP(WEEKDAY(G150),Lookups!$A$1:$D$12,3,FALSE))</f>
        <v>Wed</v>
      </c>
      <c r="I150" s="48" t="str">
        <f>IF(G150="","",VLOOKUP(MONTH(G150),Lookups!$A$1:$D$12,2,FALSE))</f>
        <v>Jun</v>
      </c>
      <c r="J150" s="47">
        <f>YEAR(Table9[[#This Row],[Date ]])</f>
        <v>2018</v>
      </c>
      <c r="K150" s="50">
        <v>0.47916666666666669</v>
      </c>
      <c r="L150" s="50">
        <v>0.54166666666666663</v>
      </c>
      <c r="M150" s="48" t="s">
        <v>60</v>
      </c>
      <c r="N150" s="48" t="s">
        <v>61</v>
      </c>
      <c r="O150" s="48" t="s">
        <v>40</v>
      </c>
      <c r="P150" s="48" t="s">
        <v>42</v>
      </c>
      <c r="Q150" s="61" t="s">
        <v>62</v>
      </c>
      <c r="R150" s="61" t="s">
        <v>97</v>
      </c>
      <c r="S150" s="61"/>
      <c r="T150" s="61" t="s">
        <v>97</v>
      </c>
      <c r="U150" s="61" t="s">
        <v>42</v>
      </c>
      <c r="V150" s="61" t="s">
        <v>372</v>
      </c>
      <c r="W150" s="48">
        <v>0</v>
      </c>
      <c r="X150" s="48">
        <v>4</v>
      </c>
      <c r="Y150" s="48" t="s">
        <v>254</v>
      </c>
      <c r="Z150" s="48"/>
    </row>
    <row r="151" spans="1:26" s="6" customFormat="1" ht="30" customHeight="1" x14ac:dyDescent="0.35">
      <c r="A151" s="46" t="s">
        <v>4</v>
      </c>
      <c r="B151" s="46" t="s">
        <v>28</v>
      </c>
      <c r="C151" s="47" t="s">
        <v>221</v>
      </c>
      <c r="D151" s="48" t="s">
        <v>268</v>
      </c>
      <c r="E151" s="48" t="s">
        <v>269</v>
      </c>
      <c r="F151" s="48" t="s">
        <v>75</v>
      </c>
      <c r="G151" s="49">
        <v>43272</v>
      </c>
      <c r="H151" s="48" t="str">
        <f>IF(G151="","",VLOOKUP(WEEKDAY(G151),Lookups!$A$1:$D$12,3,FALSE))</f>
        <v>Thu</v>
      </c>
      <c r="I151" s="48" t="str">
        <f>IF(G151="","",VLOOKUP(MONTH(G151),Lookups!$A$1:$D$12,2,FALSE))</f>
        <v>Jun</v>
      </c>
      <c r="J151" s="47">
        <f>YEAR(Table9[[#This Row],[Date ]])</f>
        <v>2018</v>
      </c>
      <c r="K151" s="50">
        <v>0.47916666666666669</v>
      </c>
      <c r="L151" s="50">
        <v>0.54166666666666663</v>
      </c>
      <c r="M151" s="48" t="s">
        <v>60</v>
      </c>
      <c r="N151" s="48" t="s">
        <v>61</v>
      </c>
      <c r="O151" s="48" t="s">
        <v>40</v>
      </c>
      <c r="P151" s="48" t="s">
        <v>42</v>
      </c>
      <c r="Q151" s="61" t="s">
        <v>42</v>
      </c>
      <c r="R151" s="61" t="s">
        <v>97</v>
      </c>
      <c r="S151" s="61"/>
      <c r="T151" s="61" t="s">
        <v>97</v>
      </c>
      <c r="U151" s="61" t="s">
        <v>42</v>
      </c>
      <c r="V151" s="61" t="s">
        <v>372</v>
      </c>
      <c r="W151" s="48">
        <v>0</v>
      </c>
      <c r="X151" s="48">
        <v>7</v>
      </c>
      <c r="Y151" s="48" t="s">
        <v>254</v>
      </c>
      <c r="Z151" s="48"/>
    </row>
    <row r="152" spans="1:26" s="6" customFormat="1" ht="30" customHeight="1" x14ac:dyDescent="0.35">
      <c r="A152" s="46" t="s">
        <v>4</v>
      </c>
      <c r="B152" s="46" t="s">
        <v>28</v>
      </c>
      <c r="C152" s="47" t="s">
        <v>221</v>
      </c>
      <c r="D152" s="48" t="s">
        <v>268</v>
      </c>
      <c r="E152" s="48" t="s">
        <v>269</v>
      </c>
      <c r="F152" s="48" t="s">
        <v>266</v>
      </c>
      <c r="G152" s="49">
        <v>43277</v>
      </c>
      <c r="H152" s="48" t="str">
        <f>IF(G152="","",VLOOKUP(WEEKDAY(G152),Lookups!$A$1:$D$12,3,FALSE))</f>
        <v>Tue</v>
      </c>
      <c r="I152" s="48" t="str">
        <f>IF(G152="","",VLOOKUP(MONTH(G152),Lookups!$A$1:$D$12,2,FALSE))</f>
        <v>Jun</v>
      </c>
      <c r="J152" s="47">
        <f>YEAR(Table9[[#This Row],[Date ]])</f>
        <v>2018</v>
      </c>
      <c r="K152" s="50">
        <v>0.45833333333333331</v>
      </c>
      <c r="L152" s="50">
        <v>4.1666666666666664E-2</v>
      </c>
      <c r="M152" s="48" t="s">
        <v>387</v>
      </c>
      <c r="N152" s="48" t="s">
        <v>66</v>
      </c>
      <c r="O152" s="48" t="s">
        <v>67</v>
      </c>
      <c r="P152" s="48" t="s">
        <v>42</v>
      </c>
      <c r="Q152" s="61" t="s">
        <v>68</v>
      </c>
      <c r="R152" s="61" t="s">
        <v>97</v>
      </c>
      <c r="S152" s="61"/>
      <c r="T152" s="61" t="s">
        <v>97</v>
      </c>
      <c r="U152" s="61" t="s">
        <v>42</v>
      </c>
      <c r="V152" s="61" t="s">
        <v>372</v>
      </c>
      <c r="W152" s="48">
        <v>1</v>
      </c>
      <c r="X152" s="48">
        <v>5</v>
      </c>
      <c r="Y152" s="48" t="s">
        <v>254</v>
      </c>
      <c r="Z152" s="48"/>
    </row>
    <row r="153" spans="1:26" s="6" customFormat="1" ht="30" customHeight="1" x14ac:dyDescent="0.35">
      <c r="A153" s="46" t="s">
        <v>95</v>
      </c>
      <c r="B153" s="46" t="s">
        <v>94</v>
      </c>
      <c r="C153" s="47" t="s">
        <v>100</v>
      </c>
      <c r="D153" s="47" t="s">
        <v>140</v>
      </c>
      <c r="E153" s="47"/>
      <c r="F153" s="48" t="s">
        <v>266</v>
      </c>
      <c r="G153" s="49">
        <v>43277</v>
      </c>
      <c r="H153" s="48" t="str">
        <f>IF(G153="","",VLOOKUP(WEEKDAY(G153),Lookups!$A$1:$D$12,3,FALSE))</f>
        <v>Tue</v>
      </c>
      <c r="I153" s="48" t="str">
        <f>IF(G153="","",VLOOKUP(MONTH(G153),Lookups!$A$1:$D$12,2,FALSE))</f>
        <v>Jun</v>
      </c>
      <c r="J153" s="47">
        <f>YEAR(Table9[[#This Row],[Date ]])</f>
        <v>2018</v>
      </c>
      <c r="K153" s="50">
        <v>0.72916666666666663</v>
      </c>
      <c r="L153" s="50">
        <v>0.8125</v>
      </c>
      <c r="M153" s="48" t="s">
        <v>387</v>
      </c>
      <c r="N153" s="48" t="s">
        <v>66</v>
      </c>
      <c r="O153" s="48" t="s">
        <v>67</v>
      </c>
      <c r="P153" s="48" t="s">
        <v>42</v>
      </c>
      <c r="Q153" s="75" t="s">
        <v>71</v>
      </c>
      <c r="R153" s="61" t="s">
        <v>267</v>
      </c>
      <c r="S153" s="61" t="s">
        <v>658</v>
      </c>
      <c r="T153" s="61" t="s">
        <v>205</v>
      </c>
      <c r="U153" s="61" t="s">
        <v>42</v>
      </c>
      <c r="V153" s="61" t="s">
        <v>372</v>
      </c>
      <c r="W153" s="48">
        <v>3</v>
      </c>
      <c r="X153" s="48">
        <v>3</v>
      </c>
      <c r="Y153" s="48" t="s">
        <v>254</v>
      </c>
      <c r="Z153" s="48"/>
    </row>
    <row r="154" spans="1:26" s="6" customFormat="1" ht="30" customHeight="1" x14ac:dyDescent="0.35">
      <c r="A154" s="46" t="s">
        <v>4</v>
      </c>
      <c r="B154" s="46" t="s">
        <v>28</v>
      </c>
      <c r="C154" s="47" t="s">
        <v>221</v>
      </c>
      <c r="D154" s="48" t="s">
        <v>268</v>
      </c>
      <c r="E154" s="48" t="s">
        <v>269</v>
      </c>
      <c r="F154" s="48" t="s">
        <v>75</v>
      </c>
      <c r="G154" s="49">
        <v>43278</v>
      </c>
      <c r="H154" s="48" t="str">
        <f>IF(G154="","",VLOOKUP(WEEKDAY(G154),Lookups!$A$1:$D$12,3,FALSE))</f>
        <v>Wed</v>
      </c>
      <c r="I154" s="48" t="str">
        <f>IF(G154="","",VLOOKUP(MONTH(G154),Lookups!$A$1:$D$12,2,FALSE))</f>
        <v>Jun</v>
      </c>
      <c r="J154" s="47">
        <f>YEAR(Table9[[#This Row],[Date ]])</f>
        <v>2018</v>
      </c>
      <c r="K154" s="50">
        <v>0.47916666666666669</v>
      </c>
      <c r="L154" s="50">
        <v>0.54166666666666663</v>
      </c>
      <c r="M154" s="48" t="s">
        <v>60</v>
      </c>
      <c r="N154" s="48" t="s">
        <v>61</v>
      </c>
      <c r="O154" s="48" t="s">
        <v>40</v>
      </c>
      <c r="P154" s="48" t="s">
        <v>42</v>
      </c>
      <c r="Q154" s="61" t="s">
        <v>62</v>
      </c>
      <c r="R154" s="61" t="s">
        <v>97</v>
      </c>
      <c r="S154" s="61"/>
      <c r="T154" s="61" t="s">
        <v>97</v>
      </c>
      <c r="U154" s="61" t="s">
        <v>42</v>
      </c>
      <c r="V154" s="61" t="s">
        <v>372</v>
      </c>
      <c r="W154" s="48">
        <v>0</v>
      </c>
      <c r="X154" s="48">
        <v>5</v>
      </c>
      <c r="Y154" s="48" t="s">
        <v>254</v>
      </c>
      <c r="Z154" s="48"/>
    </row>
    <row r="155" spans="1:26" s="6" customFormat="1" ht="30" customHeight="1" x14ac:dyDescent="0.35">
      <c r="A155" s="46" t="s">
        <v>4</v>
      </c>
      <c r="B155" s="46" t="s">
        <v>28</v>
      </c>
      <c r="C155" s="47" t="s">
        <v>221</v>
      </c>
      <c r="D155" s="48" t="s">
        <v>268</v>
      </c>
      <c r="E155" s="48" t="s">
        <v>269</v>
      </c>
      <c r="F155" s="48" t="s">
        <v>75</v>
      </c>
      <c r="G155" s="49">
        <v>43279</v>
      </c>
      <c r="H155" s="48" t="str">
        <f>IF(G155="","",VLOOKUP(WEEKDAY(G155),Lookups!$A$1:$D$12,3,FALSE))</f>
        <v>Thu</v>
      </c>
      <c r="I155" s="48" t="str">
        <f>IF(G155="","",VLOOKUP(MONTH(G155),Lookups!$A$1:$D$12,2,FALSE))</f>
        <v>Jun</v>
      </c>
      <c r="J155" s="47">
        <f>YEAR(Table9[[#This Row],[Date ]])</f>
        <v>2018</v>
      </c>
      <c r="K155" s="50">
        <v>0.47916666666666669</v>
      </c>
      <c r="L155" s="50">
        <v>0.54166666666666663</v>
      </c>
      <c r="M155" s="48" t="s">
        <v>60</v>
      </c>
      <c r="N155" s="48" t="s">
        <v>61</v>
      </c>
      <c r="O155" s="48" t="s">
        <v>40</v>
      </c>
      <c r="P155" s="48" t="s">
        <v>42</v>
      </c>
      <c r="Q155" s="61" t="s">
        <v>42</v>
      </c>
      <c r="R155" s="61" t="s">
        <v>97</v>
      </c>
      <c r="S155" s="61"/>
      <c r="T155" s="61" t="s">
        <v>97</v>
      </c>
      <c r="U155" s="61" t="s">
        <v>42</v>
      </c>
      <c r="V155" s="61" t="s">
        <v>372</v>
      </c>
      <c r="W155" s="48">
        <v>0</v>
      </c>
      <c r="X155" s="48">
        <v>4</v>
      </c>
      <c r="Y155" s="48" t="s">
        <v>254</v>
      </c>
      <c r="Z155" s="48"/>
    </row>
    <row r="156" spans="1:26" s="6" customFormat="1" ht="30" customHeight="1" x14ac:dyDescent="0.35">
      <c r="A156" s="46" t="s">
        <v>4</v>
      </c>
      <c r="B156" s="46" t="s">
        <v>28</v>
      </c>
      <c r="C156" s="47" t="s">
        <v>221</v>
      </c>
      <c r="D156" s="48" t="s">
        <v>268</v>
      </c>
      <c r="E156" s="48" t="s">
        <v>269</v>
      </c>
      <c r="F156" s="48" t="s">
        <v>266</v>
      </c>
      <c r="G156" s="49">
        <v>43284</v>
      </c>
      <c r="H156" s="48" t="str">
        <f>IF(G156="","",VLOOKUP(WEEKDAY(G156),Lookups!$A$1:$D$12,3,FALSE))</f>
        <v>Tue</v>
      </c>
      <c r="I156" s="48" t="str">
        <f>IF(G156="","",VLOOKUP(MONTH(G156),Lookups!$A$1:$D$12,2,FALSE))</f>
        <v>Jul</v>
      </c>
      <c r="J156" s="47">
        <f>YEAR(Table9[[#This Row],[Date ]])</f>
        <v>2018</v>
      </c>
      <c r="K156" s="50">
        <v>0.45833333333333331</v>
      </c>
      <c r="L156" s="50">
        <v>4.1666666666666664E-2</v>
      </c>
      <c r="M156" s="48" t="s">
        <v>387</v>
      </c>
      <c r="N156" s="48" t="s">
        <v>66</v>
      </c>
      <c r="O156" s="48" t="s">
        <v>67</v>
      </c>
      <c r="P156" s="48" t="s">
        <v>42</v>
      </c>
      <c r="Q156" s="61" t="s">
        <v>68</v>
      </c>
      <c r="R156" s="61" t="s">
        <v>97</v>
      </c>
      <c r="S156" s="61"/>
      <c r="T156" s="61" t="s">
        <v>97</v>
      </c>
      <c r="U156" s="61" t="s">
        <v>42</v>
      </c>
      <c r="V156" s="61" t="s">
        <v>372</v>
      </c>
      <c r="W156" s="48">
        <v>2</v>
      </c>
      <c r="X156" s="48">
        <v>8</v>
      </c>
      <c r="Y156" s="48" t="s">
        <v>254</v>
      </c>
      <c r="Z156" s="48"/>
    </row>
    <row r="157" spans="1:26" s="6" customFormat="1" ht="30" customHeight="1" x14ac:dyDescent="0.35">
      <c r="A157" s="46" t="s">
        <v>4</v>
      </c>
      <c r="B157" s="46" t="s">
        <v>28</v>
      </c>
      <c r="C157" s="47" t="s">
        <v>221</v>
      </c>
      <c r="D157" s="48" t="s">
        <v>268</v>
      </c>
      <c r="E157" s="48" t="s">
        <v>269</v>
      </c>
      <c r="F157" s="48" t="s">
        <v>75</v>
      </c>
      <c r="G157" s="49">
        <v>43286</v>
      </c>
      <c r="H157" s="48" t="str">
        <f>IF(G157="","",VLOOKUP(WEEKDAY(G157),Lookups!$A$1:$D$12,3,FALSE))</f>
        <v>Thu</v>
      </c>
      <c r="I157" s="48" t="str">
        <f>IF(G157="","",VLOOKUP(MONTH(G157),Lookups!$A$1:$D$12,2,FALSE))</f>
        <v>Jul</v>
      </c>
      <c r="J157" s="47">
        <f>YEAR(Table9[[#This Row],[Date ]])</f>
        <v>2018</v>
      </c>
      <c r="K157" s="50">
        <v>0.47916666666666669</v>
      </c>
      <c r="L157" s="50">
        <v>0.54166666666666663</v>
      </c>
      <c r="M157" s="48" t="s">
        <v>60</v>
      </c>
      <c r="N157" s="48" t="s">
        <v>61</v>
      </c>
      <c r="O157" s="48" t="s">
        <v>40</v>
      </c>
      <c r="P157" s="48" t="s">
        <v>42</v>
      </c>
      <c r="Q157" s="61" t="s">
        <v>42</v>
      </c>
      <c r="R157" s="61" t="s">
        <v>97</v>
      </c>
      <c r="S157" s="61"/>
      <c r="T157" s="61" t="s">
        <v>97</v>
      </c>
      <c r="U157" s="61" t="s">
        <v>42</v>
      </c>
      <c r="V157" s="61" t="s">
        <v>372</v>
      </c>
      <c r="W157" s="48">
        <v>1</v>
      </c>
      <c r="X157" s="48">
        <v>5</v>
      </c>
      <c r="Y157" s="48" t="s">
        <v>254</v>
      </c>
      <c r="Z157" s="48"/>
    </row>
    <row r="158" spans="1:26" s="6" customFormat="1" ht="30" customHeight="1" x14ac:dyDescent="0.35">
      <c r="A158" s="46" t="s">
        <v>4</v>
      </c>
      <c r="B158" s="46" t="s">
        <v>28</v>
      </c>
      <c r="C158" s="47" t="s">
        <v>221</v>
      </c>
      <c r="D158" s="48" t="s">
        <v>268</v>
      </c>
      <c r="E158" s="48" t="s">
        <v>269</v>
      </c>
      <c r="F158" s="48" t="s">
        <v>266</v>
      </c>
      <c r="G158" s="49">
        <v>43291</v>
      </c>
      <c r="H158" s="48" t="str">
        <f>IF(G158="","",VLOOKUP(WEEKDAY(G158),Lookups!$A$1:$D$12,3,FALSE))</f>
        <v>Tue</v>
      </c>
      <c r="I158" s="48" t="str">
        <f>IF(G158="","",VLOOKUP(MONTH(G158),Lookups!$A$1:$D$12,2,FALSE))</f>
        <v>Jul</v>
      </c>
      <c r="J158" s="47">
        <f>YEAR(Table9[[#This Row],[Date ]])</f>
        <v>2018</v>
      </c>
      <c r="K158" s="50">
        <v>0.45833333333333331</v>
      </c>
      <c r="L158" s="50">
        <v>4.1666666666666664E-2</v>
      </c>
      <c r="M158" s="48" t="s">
        <v>387</v>
      </c>
      <c r="N158" s="48" t="s">
        <v>66</v>
      </c>
      <c r="O158" s="48" t="s">
        <v>67</v>
      </c>
      <c r="P158" s="48" t="s">
        <v>42</v>
      </c>
      <c r="Q158" s="61" t="s">
        <v>68</v>
      </c>
      <c r="R158" s="61" t="s">
        <v>97</v>
      </c>
      <c r="S158" s="61"/>
      <c r="T158" s="61" t="s">
        <v>97</v>
      </c>
      <c r="U158" s="61" t="s">
        <v>42</v>
      </c>
      <c r="V158" s="61" t="s">
        <v>372</v>
      </c>
      <c r="W158" s="48">
        <v>1</v>
      </c>
      <c r="X158" s="48">
        <v>6</v>
      </c>
      <c r="Y158" s="48" t="s">
        <v>254</v>
      </c>
      <c r="Z158" s="48"/>
    </row>
    <row r="159" spans="1:26" s="6" customFormat="1" ht="30" customHeight="1" x14ac:dyDescent="0.35">
      <c r="A159" s="46" t="s">
        <v>95</v>
      </c>
      <c r="B159" s="46" t="s">
        <v>94</v>
      </c>
      <c r="C159" s="47" t="s">
        <v>100</v>
      </c>
      <c r="D159" s="48" t="s">
        <v>22</v>
      </c>
      <c r="E159" s="48" t="s">
        <v>36</v>
      </c>
      <c r="F159" s="48" t="s">
        <v>77</v>
      </c>
      <c r="G159" s="49">
        <v>43291</v>
      </c>
      <c r="H159" s="48" t="str">
        <f>IF(G159="","",VLOOKUP(WEEKDAY(G159),Lookups!$A$1:$D$12,3,FALSE))</f>
        <v>Tue</v>
      </c>
      <c r="I159" s="48" t="str">
        <f>IF(G159="","",VLOOKUP(MONTH(G159),Lookups!$A$1:$D$12,2,FALSE))</f>
        <v>Jul</v>
      </c>
      <c r="J159" s="47">
        <f>YEAR(Table9[[#This Row],[Date ]])</f>
        <v>2018</v>
      </c>
      <c r="K159" s="50">
        <v>0.75</v>
      </c>
      <c r="L159" s="50">
        <v>0.8125</v>
      </c>
      <c r="M159" s="48" t="s">
        <v>46</v>
      </c>
      <c r="N159" s="48" t="s">
        <v>230</v>
      </c>
      <c r="O159" s="48" t="s">
        <v>47</v>
      </c>
      <c r="P159" s="48" t="s">
        <v>41</v>
      </c>
      <c r="Q159" s="75" t="s">
        <v>50</v>
      </c>
      <c r="R159" s="61" t="s">
        <v>97</v>
      </c>
      <c r="S159" s="61"/>
      <c r="T159" s="61" t="s">
        <v>205</v>
      </c>
      <c r="U159" s="61" t="s">
        <v>41</v>
      </c>
      <c r="V159" s="61"/>
      <c r="W159" s="48">
        <v>9</v>
      </c>
      <c r="X159" s="48">
        <v>9</v>
      </c>
      <c r="Y159" s="48" t="s">
        <v>325</v>
      </c>
      <c r="Z159" s="48"/>
    </row>
    <row r="160" spans="1:26" s="6" customFormat="1" ht="30" customHeight="1" x14ac:dyDescent="0.35">
      <c r="A160" s="46" t="s">
        <v>4</v>
      </c>
      <c r="B160" s="46" t="s">
        <v>28</v>
      </c>
      <c r="C160" s="47" t="s">
        <v>221</v>
      </c>
      <c r="D160" s="48" t="s">
        <v>268</v>
      </c>
      <c r="E160" s="48" t="s">
        <v>269</v>
      </c>
      <c r="F160" s="48" t="s">
        <v>75</v>
      </c>
      <c r="G160" s="49">
        <v>43292</v>
      </c>
      <c r="H160" s="48" t="str">
        <f>IF(G160="","",VLOOKUP(WEEKDAY(G160),Lookups!$A$1:$D$12,3,FALSE))</f>
        <v>Wed</v>
      </c>
      <c r="I160" s="48" t="str">
        <f>IF(G160="","",VLOOKUP(MONTH(G160),Lookups!$A$1:$D$12,2,FALSE))</f>
        <v>Jul</v>
      </c>
      <c r="J160" s="47">
        <f>YEAR(Table9[[#This Row],[Date ]])</f>
        <v>2018</v>
      </c>
      <c r="K160" s="50">
        <v>0.47916666666666669</v>
      </c>
      <c r="L160" s="50">
        <v>0.54166666666666663</v>
      </c>
      <c r="M160" s="48" t="s">
        <v>60</v>
      </c>
      <c r="N160" s="48" t="s">
        <v>61</v>
      </c>
      <c r="O160" s="48" t="s">
        <v>40</v>
      </c>
      <c r="P160" s="48" t="s">
        <v>42</v>
      </c>
      <c r="Q160" s="61" t="s">
        <v>62</v>
      </c>
      <c r="R160" s="61" t="s">
        <v>97</v>
      </c>
      <c r="S160" s="61"/>
      <c r="T160" s="61" t="s">
        <v>97</v>
      </c>
      <c r="U160" s="61" t="s">
        <v>42</v>
      </c>
      <c r="V160" s="61" t="s">
        <v>372</v>
      </c>
      <c r="W160" s="48">
        <v>2</v>
      </c>
      <c r="X160" s="48">
        <v>2</v>
      </c>
      <c r="Y160" s="48" t="s">
        <v>254</v>
      </c>
      <c r="Z160" s="48"/>
    </row>
    <row r="161" spans="1:26" s="6" customFormat="1" ht="30" customHeight="1" x14ac:dyDescent="0.35">
      <c r="A161" s="46" t="s">
        <v>95</v>
      </c>
      <c r="B161" s="46" t="s">
        <v>94</v>
      </c>
      <c r="C161" s="47" t="s">
        <v>100</v>
      </c>
      <c r="D161" s="47" t="s">
        <v>140</v>
      </c>
      <c r="E161" s="47"/>
      <c r="F161" s="48" t="s">
        <v>75</v>
      </c>
      <c r="G161" s="49">
        <v>43292</v>
      </c>
      <c r="H161" s="48" t="str">
        <f>IF(G161="","",VLOOKUP(WEEKDAY(G161),Lookups!$A$1:$D$12,3,FALSE))</f>
        <v>Wed</v>
      </c>
      <c r="I161" s="48" t="str">
        <f>IF(G161="","",VLOOKUP(MONTH(G161),Lookups!$A$1:$D$12,2,FALSE))</f>
        <v>Jul</v>
      </c>
      <c r="J161" s="47">
        <f>YEAR(Table9[[#This Row],[Date ]])</f>
        <v>2018</v>
      </c>
      <c r="K161" s="50">
        <v>0.72916666666666663</v>
      </c>
      <c r="L161" s="50">
        <v>0.8125</v>
      </c>
      <c r="M161" s="48" t="s">
        <v>60</v>
      </c>
      <c r="N161" s="48" t="s">
        <v>61</v>
      </c>
      <c r="O161" s="48" t="s">
        <v>40</v>
      </c>
      <c r="P161" s="48" t="s">
        <v>42</v>
      </c>
      <c r="Q161" s="61" t="s">
        <v>71</v>
      </c>
      <c r="R161" s="61" t="s">
        <v>267</v>
      </c>
      <c r="S161" s="61" t="s">
        <v>658</v>
      </c>
      <c r="T161" s="61" t="s">
        <v>205</v>
      </c>
      <c r="U161" s="61" t="s">
        <v>42</v>
      </c>
      <c r="V161" s="61" t="s">
        <v>372</v>
      </c>
      <c r="W161" s="48">
        <v>0</v>
      </c>
      <c r="X161" s="48">
        <v>0</v>
      </c>
      <c r="Y161" s="48" t="s">
        <v>254</v>
      </c>
      <c r="Z161" s="48"/>
    </row>
    <row r="162" spans="1:26" s="6" customFormat="1" ht="30" customHeight="1" x14ac:dyDescent="0.35">
      <c r="A162" s="46" t="s">
        <v>4</v>
      </c>
      <c r="B162" s="46" t="s">
        <v>28</v>
      </c>
      <c r="C162" s="47" t="s">
        <v>221</v>
      </c>
      <c r="D162" s="48" t="s">
        <v>268</v>
      </c>
      <c r="E162" s="48" t="s">
        <v>269</v>
      </c>
      <c r="F162" s="48" t="s">
        <v>75</v>
      </c>
      <c r="G162" s="49">
        <v>43293</v>
      </c>
      <c r="H162" s="48" t="str">
        <f>IF(G162="","",VLOOKUP(WEEKDAY(G162),Lookups!$A$1:$D$12,3,FALSE))</f>
        <v>Thu</v>
      </c>
      <c r="I162" s="48" t="str">
        <f>IF(G162="","",VLOOKUP(MONTH(G162),Lookups!$A$1:$D$12,2,FALSE))</f>
        <v>Jul</v>
      </c>
      <c r="J162" s="47">
        <f>YEAR(Table9[[#This Row],[Date ]])</f>
        <v>2018</v>
      </c>
      <c r="K162" s="50">
        <v>0.47916666666666669</v>
      </c>
      <c r="L162" s="50">
        <v>0.54166666666666663</v>
      </c>
      <c r="M162" s="48" t="s">
        <v>60</v>
      </c>
      <c r="N162" s="48" t="s">
        <v>61</v>
      </c>
      <c r="O162" s="48" t="s">
        <v>40</v>
      </c>
      <c r="P162" s="48" t="s">
        <v>42</v>
      </c>
      <c r="Q162" s="61" t="s">
        <v>42</v>
      </c>
      <c r="R162" s="61" t="s">
        <v>97</v>
      </c>
      <c r="S162" s="61"/>
      <c r="T162" s="61" t="s">
        <v>97</v>
      </c>
      <c r="U162" s="61" t="s">
        <v>42</v>
      </c>
      <c r="V162" s="61" t="s">
        <v>372</v>
      </c>
      <c r="W162" s="48">
        <v>1</v>
      </c>
      <c r="X162" s="48">
        <v>6</v>
      </c>
      <c r="Y162" s="48" t="s">
        <v>254</v>
      </c>
      <c r="Z162" s="48"/>
    </row>
    <row r="163" spans="1:26" ht="30" customHeight="1" x14ac:dyDescent="0.35">
      <c r="A163" s="46" t="s">
        <v>0</v>
      </c>
      <c r="B163" s="46" t="s">
        <v>218</v>
      </c>
      <c r="C163" s="48" t="s">
        <v>89</v>
      </c>
      <c r="D163" s="47" t="s">
        <v>364</v>
      </c>
      <c r="E163" s="47" t="s">
        <v>365</v>
      </c>
      <c r="F163" s="48" t="s">
        <v>75</v>
      </c>
      <c r="G163" s="49">
        <v>43293</v>
      </c>
      <c r="H163" s="48" t="str">
        <f>IF(G163="","",VLOOKUP(WEEKDAY(G163),Lookups!$A$1:$D$12,3,FALSE))</f>
        <v>Thu</v>
      </c>
      <c r="I163" s="48" t="str">
        <f>IF(G163="","",VLOOKUP(MONTH(G163),Lookups!$A$1:$D$12,2,FALSE))</f>
        <v>Jul</v>
      </c>
      <c r="J163" s="47"/>
      <c r="K163" s="50">
        <v>0.625</v>
      </c>
      <c r="L163" s="50">
        <v>0.6875</v>
      </c>
      <c r="M163" s="48" t="s">
        <v>60</v>
      </c>
      <c r="N163" s="48" t="s">
        <v>61</v>
      </c>
      <c r="O163" s="48" t="s">
        <v>40</v>
      </c>
      <c r="P163" s="48" t="s">
        <v>234</v>
      </c>
      <c r="Q163" s="61" t="s">
        <v>362</v>
      </c>
      <c r="R163" s="61" t="s">
        <v>363</v>
      </c>
      <c r="S163" s="61"/>
      <c r="T163" s="61" t="s">
        <v>97</v>
      </c>
      <c r="U163" s="61" t="s">
        <v>234</v>
      </c>
      <c r="V163" s="61" t="s">
        <v>367</v>
      </c>
      <c r="W163" s="48">
        <v>15</v>
      </c>
      <c r="X163" s="48">
        <v>15</v>
      </c>
      <c r="Y163" s="48" t="s">
        <v>325</v>
      </c>
      <c r="Z163" s="48"/>
    </row>
    <row r="164" spans="1:26" s="6" customFormat="1" ht="30" customHeight="1" x14ac:dyDescent="0.35">
      <c r="A164" s="46" t="s">
        <v>0</v>
      </c>
      <c r="B164" s="46" t="s">
        <v>14</v>
      </c>
      <c r="C164" s="48" t="s">
        <v>216</v>
      </c>
      <c r="D164" s="47" t="s">
        <v>402</v>
      </c>
      <c r="E164" s="47" t="s">
        <v>403</v>
      </c>
      <c r="F164" s="48" t="s">
        <v>404</v>
      </c>
      <c r="G164" s="49">
        <v>43293</v>
      </c>
      <c r="H164" s="48" t="str">
        <f>IF(G164="","",VLOOKUP(WEEKDAY(G164),Lookups!$A$1:$D$12,3,FALSE))</f>
        <v>Thu</v>
      </c>
      <c r="I164" s="48" t="str">
        <f>IF(G164="","",VLOOKUP(MONTH(G164),Lookups!$A$1:$D$12,2,FALSE))</f>
        <v>Jul</v>
      </c>
      <c r="J164" s="47"/>
      <c r="K164" s="50">
        <v>0.75</v>
      </c>
      <c r="L164" s="50">
        <v>0.79166666666666663</v>
      </c>
      <c r="M164" s="48" t="s">
        <v>405</v>
      </c>
      <c r="N164" s="48" t="s">
        <v>233</v>
      </c>
      <c r="O164" s="48" t="s">
        <v>67</v>
      </c>
      <c r="P164" s="48" t="s">
        <v>406</v>
      </c>
      <c r="Q164" s="75" t="s">
        <v>639</v>
      </c>
      <c r="R164" s="61" t="s">
        <v>205</v>
      </c>
      <c r="S164" s="61"/>
      <c r="T164" s="61" t="s">
        <v>232</v>
      </c>
      <c r="U164" s="61" t="s">
        <v>407</v>
      </c>
      <c r="V164" s="61" t="s">
        <v>408</v>
      </c>
      <c r="W164" s="48">
        <v>30</v>
      </c>
      <c r="X164" s="48">
        <v>30</v>
      </c>
      <c r="Y164" s="48" t="s">
        <v>325</v>
      </c>
      <c r="Z164" s="48"/>
    </row>
    <row r="165" spans="1:26" ht="30" customHeight="1" x14ac:dyDescent="0.35">
      <c r="A165" s="46" t="s">
        <v>4</v>
      </c>
      <c r="B165" s="46" t="s">
        <v>28</v>
      </c>
      <c r="C165" s="47" t="s">
        <v>221</v>
      </c>
      <c r="D165" s="48" t="s">
        <v>268</v>
      </c>
      <c r="E165" s="48" t="s">
        <v>269</v>
      </c>
      <c r="F165" s="48" t="s">
        <v>266</v>
      </c>
      <c r="G165" s="49">
        <v>43298</v>
      </c>
      <c r="H165" s="48" t="str">
        <f>IF(G165="","",VLOOKUP(WEEKDAY(G165),Lookups!$A$1:$D$12,3,FALSE))</f>
        <v>Tue</v>
      </c>
      <c r="I165" s="48" t="str">
        <f>IF(G165="","",VLOOKUP(MONTH(G165),Lookups!$A$1:$D$12,2,FALSE))</f>
        <v>Jul</v>
      </c>
      <c r="J165" s="47">
        <f>YEAR(Table9[[#This Row],[Date ]])</f>
        <v>2018</v>
      </c>
      <c r="K165" s="50">
        <v>0.45833333333333331</v>
      </c>
      <c r="L165" s="50">
        <v>4.1666666666666664E-2</v>
      </c>
      <c r="M165" s="48" t="s">
        <v>387</v>
      </c>
      <c r="N165" s="48" t="s">
        <v>66</v>
      </c>
      <c r="O165" s="48" t="s">
        <v>67</v>
      </c>
      <c r="P165" s="48" t="s">
        <v>42</v>
      </c>
      <c r="Q165" s="61" t="s">
        <v>68</v>
      </c>
      <c r="R165" s="61" t="s">
        <v>97</v>
      </c>
      <c r="S165" s="61"/>
      <c r="T165" s="61" t="s">
        <v>97</v>
      </c>
      <c r="U165" s="61" t="s">
        <v>42</v>
      </c>
      <c r="V165" s="61" t="s">
        <v>372</v>
      </c>
      <c r="W165" s="48">
        <v>1</v>
      </c>
      <c r="X165" s="48">
        <v>8</v>
      </c>
      <c r="Y165" s="48" t="s">
        <v>254</v>
      </c>
      <c r="Z165" s="48"/>
    </row>
    <row r="166" spans="1:26" ht="30" customHeight="1" x14ac:dyDescent="0.35">
      <c r="A166" s="110" t="s">
        <v>5</v>
      </c>
      <c r="B166" s="110" t="s">
        <v>117</v>
      </c>
      <c r="C166" s="47" t="s">
        <v>108</v>
      </c>
      <c r="D166" s="48" t="s">
        <v>575</v>
      </c>
      <c r="E166" s="48" t="s">
        <v>576</v>
      </c>
      <c r="F166" s="48" t="s">
        <v>382</v>
      </c>
      <c r="G166" s="49">
        <v>43299</v>
      </c>
      <c r="H166" s="48" t="str">
        <f>IF(G166="","",VLOOKUP(WEEKDAY(G166),Lookups!$A$1:$D$12,3,FALSE))</f>
        <v>Wed</v>
      </c>
      <c r="I166" s="48" t="str">
        <f>IF(G166="","",VLOOKUP(MONTH(G166),Lookups!$A$1:$D$12,2,FALSE))</f>
        <v>Jul</v>
      </c>
      <c r="J166" s="68">
        <f>YEAR(Table9[[#This Row],[Date ]])</f>
        <v>2018</v>
      </c>
      <c r="K166" s="50">
        <v>0.45833333333333331</v>
      </c>
      <c r="L166" s="50">
        <v>0.54166666666666663</v>
      </c>
      <c r="M166" s="48" t="s">
        <v>344</v>
      </c>
      <c r="N166" s="48" t="s">
        <v>383</v>
      </c>
      <c r="O166" s="48" t="s">
        <v>67</v>
      </c>
      <c r="P166" s="48" t="s">
        <v>42</v>
      </c>
      <c r="Q166" s="61" t="s">
        <v>384</v>
      </c>
      <c r="R166" s="61" t="s">
        <v>385</v>
      </c>
      <c r="S166" s="61"/>
      <c r="T166" s="61" t="s">
        <v>420</v>
      </c>
      <c r="U166" s="61" t="s">
        <v>42</v>
      </c>
      <c r="V166" s="61" t="s">
        <v>386</v>
      </c>
      <c r="W166" s="48">
        <v>23</v>
      </c>
      <c r="X166" s="48">
        <v>23</v>
      </c>
      <c r="Y166" s="48" t="s">
        <v>254</v>
      </c>
      <c r="Z166" s="48"/>
    </row>
    <row r="167" spans="1:26" s="6" customFormat="1" ht="30" customHeight="1" x14ac:dyDescent="0.35">
      <c r="A167" s="110" t="s">
        <v>5</v>
      </c>
      <c r="B167" s="110" t="s">
        <v>117</v>
      </c>
      <c r="C167" s="47" t="s">
        <v>108</v>
      </c>
      <c r="D167" s="48" t="s">
        <v>575</v>
      </c>
      <c r="E167" s="48" t="s">
        <v>576</v>
      </c>
      <c r="F167" s="48" t="s">
        <v>382</v>
      </c>
      <c r="G167" s="49">
        <v>43299</v>
      </c>
      <c r="H167" s="48" t="str">
        <f>IF(G167="","",VLOOKUP(WEEKDAY(G167),Lookups!$A$1:$D$12,3,FALSE))</f>
        <v>Wed</v>
      </c>
      <c r="I167" s="48" t="str">
        <f>IF(G167="","",VLOOKUP(MONTH(G167),Lookups!$A$1:$D$12,2,FALSE))</f>
        <v>Jul</v>
      </c>
      <c r="J167" s="68">
        <f>YEAR(Table9[[#This Row],[Date ]])</f>
        <v>2018</v>
      </c>
      <c r="K167" s="50">
        <v>0.45833333333333331</v>
      </c>
      <c r="L167" s="50">
        <v>0.54166666666666663</v>
      </c>
      <c r="M167" s="48" t="s">
        <v>344</v>
      </c>
      <c r="N167" s="48" t="s">
        <v>383</v>
      </c>
      <c r="O167" s="48" t="s">
        <v>67</v>
      </c>
      <c r="P167" s="48" t="s">
        <v>42</v>
      </c>
      <c r="Q167" s="75" t="s">
        <v>384</v>
      </c>
      <c r="R167" s="61" t="s">
        <v>385</v>
      </c>
      <c r="S167" s="61"/>
      <c r="T167" s="61" t="s">
        <v>420</v>
      </c>
      <c r="U167" s="61" t="s">
        <v>42</v>
      </c>
      <c r="V167" s="61" t="s">
        <v>386</v>
      </c>
      <c r="W167" s="48">
        <v>7</v>
      </c>
      <c r="X167" s="48">
        <v>22</v>
      </c>
      <c r="Y167" s="48" t="s">
        <v>254</v>
      </c>
      <c r="Z167" s="48"/>
    </row>
    <row r="168" spans="1:26" ht="30" customHeight="1" x14ac:dyDescent="0.35">
      <c r="A168" s="46" t="s">
        <v>4</v>
      </c>
      <c r="B168" s="46" t="s">
        <v>28</v>
      </c>
      <c r="C168" s="47" t="s">
        <v>221</v>
      </c>
      <c r="D168" s="48" t="s">
        <v>268</v>
      </c>
      <c r="E168" s="48" t="s">
        <v>269</v>
      </c>
      <c r="F168" s="48" t="s">
        <v>75</v>
      </c>
      <c r="G168" s="49">
        <v>43299</v>
      </c>
      <c r="H168" s="48" t="str">
        <f>IF(G168="","",VLOOKUP(WEEKDAY(G168),Lookups!$A$1:$D$12,3,FALSE))</f>
        <v>Wed</v>
      </c>
      <c r="I168" s="48" t="str">
        <f>IF(G168="","",VLOOKUP(MONTH(G168),Lookups!$A$1:$D$12,2,FALSE))</f>
        <v>Jul</v>
      </c>
      <c r="J168" s="47">
        <f>YEAR(Table9[[#This Row],[Date ]])</f>
        <v>2018</v>
      </c>
      <c r="K168" s="50">
        <v>0.47916666666666669</v>
      </c>
      <c r="L168" s="50">
        <v>0.54166666666666663</v>
      </c>
      <c r="M168" s="48" t="s">
        <v>60</v>
      </c>
      <c r="N168" s="48" t="s">
        <v>61</v>
      </c>
      <c r="O168" s="48" t="s">
        <v>40</v>
      </c>
      <c r="P168" s="48" t="s">
        <v>42</v>
      </c>
      <c r="Q168" s="61" t="s">
        <v>62</v>
      </c>
      <c r="R168" s="61" t="s">
        <v>97</v>
      </c>
      <c r="S168" s="61"/>
      <c r="T168" s="61" t="s">
        <v>97</v>
      </c>
      <c r="U168" s="61" t="s">
        <v>42</v>
      </c>
      <c r="V168" s="61" t="s">
        <v>372</v>
      </c>
      <c r="W168" s="48">
        <v>0</v>
      </c>
      <c r="X168" s="48">
        <v>2</v>
      </c>
      <c r="Y168" s="48" t="s">
        <v>254</v>
      </c>
      <c r="Z168" s="48"/>
    </row>
    <row r="169" spans="1:26" s="6" customFormat="1" ht="30" customHeight="1" x14ac:dyDescent="0.35">
      <c r="A169" s="46" t="s">
        <v>4</v>
      </c>
      <c r="B169" s="46" t="s">
        <v>28</v>
      </c>
      <c r="C169" s="47" t="s">
        <v>221</v>
      </c>
      <c r="D169" s="48" t="s">
        <v>268</v>
      </c>
      <c r="E169" s="48" t="s">
        <v>269</v>
      </c>
      <c r="F169" s="48" t="s">
        <v>75</v>
      </c>
      <c r="G169" s="49">
        <v>43300</v>
      </c>
      <c r="H169" s="48" t="str">
        <f>IF(G169="","",VLOOKUP(WEEKDAY(G169),Lookups!$A$1:$D$12,3,FALSE))</f>
        <v>Thu</v>
      </c>
      <c r="I169" s="48" t="str">
        <f>IF(G169="","",VLOOKUP(MONTH(G169),Lookups!$A$1:$D$12,2,FALSE))</f>
        <v>Jul</v>
      </c>
      <c r="J169" s="47">
        <f>YEAR(Table9[[#This Row],[Date ]])</f>
        <v>2018</v>
      </c>
      <c r="K169" s="50">
        <v>0.47916666666666669</v>
      </c>
      <c r="L169" s="50">
        <v>0.54166666666666663</v>
      </c>
      <c r="M169" s="48" t="s">
        <v>60</v>
      </c>
      <c r="N169" s="48" t="s">
        <v>61</v>
      </c>
      <c r="O169" s="48" t="s">
        <v>40</v>
      </c>
      <c r="P169" s="48" t="s">
        <v>42</v>
      </c>
      <c r="Q169" s="61" t="s">
        <v>42</v>
      </c>
      <c r="R169" s="61" t="s">
        <v>97</v>
      </c>
      <c r="S169" s="61"/>
      <c r="T169" s="61" t="s">
        <v>97</v>
      </c>
      <c r="U169" s="61" t="s">
        <v>42</v>
      </c>
      <c r="V169" s="61" t="s">
        <v>372</v>
      </c>
      <c r="W169" s="48">
        <v>0</v>
      </c>
      <c r="X169" s="48">
        <v>5</v>
      </c>
      <c r="Y169" s="48" t="s">
        <v>254</v>
      </c>
      <c r="Z169" s="48"/>
    </row>
    <row r="170" spans="1:26" ht="30" customHeight="1" x14ac:dyDescent="0.35">
      <c r="A170" s="110" t="s">
        <v>0</v>
      </c>
      <c r="B170" s="110" t="s">
        <v>218</v>
      </c>
      <c r="C170" s="47" t="s">
        <v>89</v>
      </c>
      <c r="D170" s="47" t="s">
        <v>364</v>
      </c>
      <c r="E170" s="48"/>
      <c r="F170" s="48" t="s">
        <v>266</v>
      </c>
      <c r="G170" s="49">
        <v>43300</v>
      </c>
      <c r="H170" s="48" t="str">
        <f>IF(G170="","",VLOOKUP(WEEKDAY(G170),Lookups!$A$1:$D$12,3,FALSE))</f>
        <v>Thu</v>
      </c>
      <c r="I170" s="48" t="str">
        <f>IF(G170="","",VLOOKUP(MONTH(G170),Lookups!$A$1:$D$12,2,FALSE))</f>
        <v>Jul</v>
      </c>
      <c r="J170" s="68">
        <f>YEAR(Table9[[#This Row],[Date ]])</f>
        <v>2018</v>
      </c>
      <c r="K170" s="50">
        <v>0.60416666666666663</v>
      </c>
      <c r="L170" s="50">
        <v>0.66666666666666663</v>
      </c>
      <c r="M170" s="48" t="s">
        <v>387</v>
      </c>
      <c r="N170" s="48" t="s">
        <v>66</v>
      </c>
      <c r="O170" s="48" t="s">
        <v>67</v>
      </c>
      <c r="P170" s="48" t="s">
        <v>42</v>
      </c>
      <c r="Q170" s="61" t="s">
        <v>42</v>
      </c>
      <c r="R170" s="61" t="s">
        <v>42</v>
      </c>
      <c r="S170" s="61"/>
      <c r="T170" s="61" t="s">
        <v>205</v>
      </c>
      <c r="U170" s="61" t="s">
        <v>42</v>
      </c>
      <c r="V170" s="61" t="s">
        <v>386</v>
      </c>
      <c r="W170" s="48">
        <v>6</v>
      </c>
      <c r="X170" s="48">
        <v>6</v>
      </c>
      <c r="Y170" s="48" t="s">
        <v>254</v>
      </c>
      <c r="Z170" s="48"/>
    </row>
    <row r="171" spans="1:26" ht="30" customHeight="1" x14ac:dyDescent="0.35">
      <c r="A171" s="111" t="s">
        <v>0</v>
      </c>
      <c r="B171" s="111" t="s">
        <v>14</v>
      </c>
      <c r="C171" s="47" t="s">
        <v>216</v>
      </c>
      <c r="D171" s="47" t="s">
        <v>402</v>
      </c>
      <c r="E171" s="47" t="s">
        <v>403</v>
      </c>
      <c r="F171" s="48" t="s">
        <v>404</v>
      </c>
      <c r="G171" s="49">
        <v>43300</v>
      </c>
      <c r="H171" s="52" t="str">
        <f>IF(G171="","",VLOOKUP(WEEKDAY(G171),Lookups!$A$1:$D$12,3,FALSE))</f>
        <v>Thu</v>
      </c>
      <c r="I171" s="52" t="str">
        <f>IF(G171="","",VLOOKUP(MONTH(G171),Lookups!$A$1:$D$12,2,FALSE))</f>
        <v>Jul</v>
      </c>
      <c r="J171" s="68">
        <f>YEAR(Table9[[#This Row],[Date ]])</f>
        <v>2018</v>
      </c>
      <c r="K171" s="50">
        <v>0.75</v>
      </c>
      <c r="L171" s="50">
        <v>0.79166666666666663</v>
      </c>
      <c r="M171" s="48" t="s">
        <v>405</v>
      </c>
      <c r="N171" s="48" t="s">
        <v>233</v>
      </c>
      <c r="O171" s="48" t="s">
        <v>67</v>
      </c>
      <c r="P171" s="48" t="s">
        <v>234</v>
      </c>
      <c r="Q171" s="61" t="s">
        <v>409</v>
      </c>
      <c r="R171" s="61" t="s">
        <v>232</v>
      </c>
      <c r="S171" s="61"/>
      <c r="T171" s="61" t="s">
        <v>232</v>
      </c>
      <c r="U171" s="61" t="s">
        <v>407</v>
      </c>
      <c r="V171" s="61" t="s">
        <v>408</v>
      </c>
      <c r="W171" s="48">
        <v>30</v>
      </c>
      <c r="X171" s="48">
        <v>30</v>
      </c>
      <c r="Y171" s="48" t="s">
        <v>325</v>
      </c>
      <c r="Z171" s="48"/>
    </row>
    <row r="172" spans="1:26" ht="30" customHeight="1" x14ac:dyDescent="0.35">
      <c r="A172" s="46" t="s">
        <v>95</v>
      </c>
      <c r="B172" s="46" t="s">
        <v>94</v>
      </c>
      <c r="C172" s="47" t="s">
        <v>100</v>
      </c>
      <c r="D172" s="47" t="s">
        <v>140</v>
      </c>
      <c r="E172" s="47"/>
      <c r="F172" s="48" t="s">
        <v>491</v>
      </c>
      <c r="G172" s="49">
        <v>43301</v>
      </c>
      <c r="H172" s="48" t="str">
        <f>IF(G172="","",VLOOKUP(WEEKDAY(G172),Lookups!$A$1:$D$12,3,FALSE))</f>
        <v>Fri</v>
      </c>
      <c r="I172" s="48" t="str">
        <f>IF(G172="","",VLOOKUP(MONTH(G172),Lookups!$A$1:$D$12,2,FALSE))</f>
        <v>Jul</v>
      </c>
      <c r="J172" s="47">
        <f>YEAR(Table9[[#This Row],[Date ]])</f>
        <v>2018</v>
      </c>
      <c r="K172" s="50">
        <v>0.72916666666666663</v>
      </c>
      <c r="L172" s="50">
        <v>0.8125</v>
      </c>
      <c r="M172" s="48" t="s">
        <v>270</v>
      </c>
      <c r="N172" s="48" t="s">
        <v>231</v>
      </c>
      <c r="O172" s="48" t="s">
        <v>47</v>
      </c>
      <c r="P172" s="48" t="s">
        <v>42</v>
      </c>
      <c r="Q172" s="61" t="s">
        <v>71</v>
      </c>
      <c r="R172" s="61" t="s">
        <v>267</v>
      </c>
      <c r="S172" s="61" t="s">
        <v>658</v>
      </c>
      <c r="T172" s="61" t="s">
        <v>205</v>
      </c>
      <c r="U172" s="61" t="s">
        <v>42</v>
      </c>
      <c r="V172" s="61" t="s">
        <v>372</v>
      </c>
      <c r="W172" s="48">
        <v>9</v>
      </c>
      <c r="X172" s="48">
        <v>9</v>
      </c>
      <c r="Y172" s="48" t="s">
        <v>325</v>
      </c>
      <c r="Z172" s="48"/>
    </row>
    <row r="173" spans="1:26" ht="30" customHeight="1" x14ac:dyDescent="0.35">
      <c r="A173" s="46" t="s">
        <v>4</v>
      </c>
      <c r="B173" s="46" t="s">
        <v>28</v>
      </c>
      <c r="C173" s="47" t="s">
        <v>221</v>
      </c>
      <c r="D173" s="48" t="s">
        <v>268</v>
      </c>
      <c r="E173" s="48" t="s">
        <v>269</v>
      </c>
      <c r="F173" s="48" t="s">
        <v>266</v>
      </c>
      <c r="G173" s="49">
        <v>43305</v>
      </c>
      <c r="H173" s="48" t="str">
        <f>IF(G173="","",VLOOKUP(WEEKDAY(G173),Lookups!$A$1:$D$12,3,FALSE))</f>
        <v>Tue</v>
      </c>
      <c r="I173" s="48" t="str">
        <f>IF(G173="","",VLOOKUP(MONTH(G173),Lookups!$A$1:$D$12,2,FALSE))</f>
        <v>Jul</v>
      </c>
      <c r="J173" s="47">
        <f>YEAR(Table9[[#This Row],[Date ]])</f>
        <v>2018</v>
      </c>
      <c r="K173" s="50">
        <v>0.45833333333333331</v>
      </c>
      <c r="L173" s="50">
        <v>4.1666666666666664E-2</v>
      </c>
      <c r="M173" s="48" t="s">
        <v>387</v>
      </c>
      <c r="N173" s="48" t="s">
        <v>66</v>
      </c>
      <c r="O173" s="48" t="s">
        <v>67</v>
      </c>
      <c r="P173" s="48" t="s">
        <v>42</v>
      </c>
      <c r="Q173" s="61" t="s">
        <v>68</v>
      </c>
      <c r="R173" s="61" t="s">
        <v>97</v>
      </c>
      <c r="S173" s="61"/>
      <c r="T173" s="61" t="s">
        <v>97</v>
      </c>
      <c r="U173" s="61" t="s">
        <v>42</v>
      </c>
      <c r="V173" s="61" t="s">
        <v>372</v>
      </c>
      <c r="W173" s="48">
        <v>0</v>
      </c>
      <c r="X173" s="48">
        <v>4</v>
      </c>
      <c r="Y173" s="48" t="s">
        <v>254</v>
      </c>
      <c r="Z173" s="48"/>
    </row>
    <row r="174" spans="1:26" s="6" customFormat="1" ht="30" customHeight="1" x14ac:dyDescent="0.35">
      <c r="A174" s="46" t="s">
        <v>95</v>
      </c>
      <c r="B174" s="46" t="s">
        <v>94</v>
      </c>
      <c r="C174" s="47" t="s">
        <v>100</v>
      </c>
      <c r="D174" s="47" t="s">
        <v>140</v>
      </c>
      <c r="E174" s="47"/>
      <c r="F174" s="48" t="s">
        <v>266</v>
      </c>
      <c r="G174" s="49">
        <v>43305</v>
      </c>
      <c r="H174" s="48" t="str">
        <f>IF(G174="","",VLOOKUP(WEEKDAY(G174),Lookups!$A$1:$D$12,3,FALSE))</f>
        <v>Tue</v>
      </c>
      <c r="I174" s="48" t="str">
        <f>IF(G174="","",VLOOKUP(MONTH(G174),Lookups!$A$1:$D$12,2,FALSE))</f>
        <v>Jul</v>
      </c>
      <c r="J174" s="47">
        <f>YEAR(Table9[[#This Row],[Date ]])</f>
        <v>2018</v>
      </c>
      <c r="K174" s="50">
        <v>0.72916666666666663</v>
      </c>
      <c r="L174" s="50">
        <v>0.8125</v>
      </c>
      <c r="M174" s="48" t="s">
        <v>387</v>
      </c>
      <c r="N174" s="48" t="s">
        <v>66</v>
      </c>
      <c r="O174" s="48" t="s">
        <v>67</v>
      </c>
      <c r="P174" s="48" t="s">
        <v>42</v>
      </c>
      <c r="Q174" s="61" t="s">
        <v>71</v>
      </c>
      <c r="R174" s="61" t="s">
        <v>267</v>
      </c>
      <c r="S174" s="61" t="s">
        <v>658</v>
      </c>
      <c r="T174" s="61" t="s">
        <v>205</v>
      </c>
      <c r="U174" s="61" t="s">
        <v>42</v>
      </c>
      <c r="V174" s="61" t="s">
        <v>372</v>
      </c>
      <c r="W174" s="48">
        <v>3</v>
      </c>
      <c r="X174" s="48">
        <v>3</v>
      </c>
      <c r="Y174" s="48" t="s">
        <v>254</v>
      </c>
      <c r="Z174" s="48"/>
    </row>
    <row r="175" spans="1:26" ht="30" customHeight="1" x14ac:dyDescent="0.35">
      <c r="A175" s="110" t="s">
        <v>5</v>
      </c>
      <c r="B175" s="110" t="s">
        <v>117</v>
      </c>
      <c r="C175" s="47" t="s">
        <v>108</v>
      </c>
      <c r="D175" s="48" t="s">
        <v>575</v>
      </c>
      <c r="E175" s="48" t="s">
        <v>576</v>
      </c>
      <c r="F175" s="48" t="s">
        <v>382</v>
      </c>
      <c r="G175" s="49">
        <v>43306</v>
      </c>
      <c r="H175" s="48" t="str">
        <f>IF(G175="","",VLOOKUP(WEEKDAY(G175),Lookups!$A$1:$D$12,3,FALSE))</f>
        <v>Wed</v>
      </c>
      <c r="I175" s="48" t="str">
        <f>IF(G175="","",VLOOKUP(MONTH(G175),Lookups!$A$1:$D$12,2,FALSE))</f>
        <v>Jul</v>
      </c>
      <c r="J175" s="68">
        <f>YEAR(Table9[[#This Row],[Date ]])</f>
        <v>2018</v>
      </c>
      <c r="K175" s="50">
        <v>0.45833333333333331</v>
      </c>
      <c r="L175" s="50">
        <v>0.54166666666666663</v>
      </c>
      <c r="M175" s="48" t="s">
        <v>344</v>
      </c>
      <c r="N175" s="48" t="s">
        <v>383</v>
      </c>
      <c r="O175" s="48" t="s">
        <v>67</v>
      </c>
      <c r="P175" s="48" t="s">
        <v>42</v>
      </c>
      <c r="Q175" s="75" t="s">
        <v>384</v>
      </c>
      <c r="R175" s="61" t="s">
        <v>385</v>
      </c>
      <c r="S175" s="61"/>
      <c r="T175" s="61" t="s">
        <v>420</v>
      </c>
      <c r="U175" s="61" t="s">
        <v>42</v>
      </c>
      <c r="V175" s="61" t="s">
        <v>386</v>
      </c>
      <c r="W175" s="48">
        <v>4</v>
      </c>
      <c r="X175" s="48">
        <v>25</v>
      </c>
      <c r="Y175" s="48" t="s">
        <v>254</v>
      </c>
      <c r="Z175" s="48"/>
    </row>
    <row r="176" spans="1:26" s="6" customFormat="1" ht="30" customHeight="1" x14ac:dyDescent="0.35">
      <c r="A176" s="46" t="s">
        <v>4</v>
      </c>
      <c r="B176" s="46" t="s">
        <v>28</v>
      </c>
      <c r="C176" s="47" t="s">
        <v>221</v>
      </c>
      <c r="D176" s="48" t="s">
        <v>268</v>
      </c>
      <c r="E176" s="48" t="s">
        <v>269</v>
      </c>
      <c r="F176" s="48" t="s">
        <v>75</v>
      </c>
      <c r="G176" s="49">
        <v>43306</v>
      </c>
      <c r="H176" s="48" t="str">
        <f>IF(G176="","",VLOOKUP(WEEKDAY(G176),Lookups!$A$1:$D$12,3,FALSE))</f>
        <v>Wed</v>
      </c>
      <c r="I176" s="48" t="str">
        <f>IF(G176="","",VLOOKUP(MONTH(G176),Lookups!$A$1:$D$12,2,FALSE))</f>
        <v>Jul</v>
      </c>
      <c r="J176" s="47">
        <f>YEAR(Table9[[#This Row],[Date ]])</f>
        <v>2018</v>
      </c>
      <c r="K176" s="50">
        <v>0.47916666666666669</v>
      </c>
      <c r="L176" s="50">
        <v>0.54166666666666663</v>
      </c>
      <c r="M176" s="48" t="s">
        <v>60</v>
      </c>
      <c r="N176" s="48" t="s">
        <v>61</v>
      </c>
      <c r="O176" s="48" t="s">
        <v>40</v>
      </c>
      <c r="P176" s="48" t="s">
        <v>42</v>
      </c>
      <c r="Q176" s="61" t="s">
        <v>62</v>
      </c>
      <c r="R176" s="61" t="s">
        <v>97</v>
      </c>
      <c r="S176" s="61"/>
      <c r="T176" s="61" t="s">
        <v>97</v>
      </c>
      <c r="U176" s="61" t="s">
        <v>42</v>
      </c>
      <c r="V176" s="61" t="s">
        <v>372</v>
      </c>
      <c r="W176" s="48">
        <v>0</v>
      </c>
      <c r="X176" s="48">
        <v>3</v>
      </c>
      <c r="Y176" s="48" t="s">
        <v>254</v>
      </c>
      <c r="Z176" s="48"/>
    </row>
    <row r="177" spans="1:26" s="6" customFormat="1" ht="30" customHeight="1" x14ac:dyDescent="0.35">
      <c r="A177" s="46" t="s">
        <v>4</v>
      </c>
      <c r="B177" s="46" t="s">
        <v>28</v>
      </c>
      <c r="C177" s="47" t="s">
        <v>221</v>
      </c>
      <c r="D177" s="48" t="s">
        <v>268</v>
      </c>
      <c r="E177" s="48" t="s">
        <v>269</v>
      </c>
      <c r="F177" s="48" t="s">
        <v>75</v>
      </c>
      <c r="G177" s="49">
        <v>43307</v>
      </c>
      <c r="H177" s="48" t="str">
        <f>IF(G177="","",VLOOKUP(WEEKDAY(G177),Lookups!$A$1:$D$12,3,FALSE))</f>
        <v>Thu</v>
      </c>
      <c r="I177" s="48" t="str">
        <f>IF(G177="","",VLOOKUP(MONTH(G177),Lookups!$A$1:$D$12,2,FALSE))</f>
        <v>Jul</v>
      </c>
      <c r="J177" s="47">
        <f>YEAR(Table9[[#This Row],[Date ]])</f>
        <v>2018</v>
      </c>
      <c r="K177" s="50">
        <v>0.47916666666666669</v>
      </c>
      <c r="L177" s="50">
        <v>0.54166666666666663</v>
      </c>
      <c r="M177" s="48" t="s">
        <v>60</v>
      </c>
      <c r="N177" s="48" t="s">
        <v>61</v>
      </c>
      <c r="O177" s="48" t="s">
        <v>40</v>
      </c>
      <c r="P177" s="48" t="s">
        <v>42</v>
      </c>
      <c r="Q177" s="61" t="s">
        <v>42</v>
      </c>
      <c r="R177" s="61" t="s">
        <v>97</v>
      </c>
      <c r="S177" s="61"/>
      <c r="T177" s="61" t="s">
        <v>97</v>
      </c>
      <c r="U177" s="61" t="s">
        <v>42</v>
      </c>
      <c r="V177" s="61" t="s">
        <v>372</v>
      </c>
      <c r="W177" s="48">
        <v>1</v>
      </c>
      <c r="X177" s="48">
        <v>6</v>
      </c>
      <c r="Y177" s="48" t="s">
        <v>254</v>
      </c>
      <c r="Z177" s="48"/>
    </row>
    <row r="178" spans="1:26" s="6" customFormat="1" ht="30" customHeight="1" x14ac:dyDescent="0.35">
      <c r="A178" s="46" t="s">
        <v>0</v>
      </c>
      <c r="B178" s="46" t="s">
        <v>14</v>
      </c>
      <c r="C178" s="48" t="s">
        <v>216</v>
      </c>
      <c r="D178" s="47" t="s">
        <v>402</v>
      </c>
      <c r="E178" s="47" t="s">
        <v>403</v>
      </c>
      <c r="F178" s="48" t="s">
        <v>404</v>
      </c>
      <c r="G178" s="49">
        <v>43307</v>
      </c>
      <c r="H178" s="48" t="str">
        <f>IF(G178="","",VLOOKUP(WEEKDAY(G178),Lookups!$A$1:$D$12,3,FALSE))</f>
        <v>Thu</v>
      </c>
      <c r="I178" s="48" t="str">
        <f>IF(G178="","",VLOOKUP(MONTH(G178),Lookups!$A$1:$D$12,2,FALSE))</f>
        <v>Jul</v>
      </c>
      <c r="J178" s="47"/>
      <c r="K178" s="50">
        <v>0.75</v>
      </c>
      <c r="L178" s="50">
        <v>0.79166666666666663</v>
      </c>
      <c r="M178" s="48" t="s">
        <v>405</v>
      </c>
      <c r="N178" s="48" t="s">
        <v>233</v>
      </c>
      <c r="O178" s="48" t="s">
        <v>67</v>
      </c>
      <c r="P178" s="48" t="s">
        <v>234</v>
      </c>
      <c r="Q178" s="61" t="s">
        <v>409</v>
      </c>
      <c r="R178" s="61" t="s">
        <v>232</v>
      </c>
      <c r="S178" s="61"/>
      <c r="T178" s="61" t="s">
        <v>232</v>
      </c>
      <c r="U178" s="61" t="s">
        <v>407</v>
      </c>
      <c r="V178" s="61" t="s">
        <v>408</v>
      </c>
      <c r="W178" s="48">
        <v>14</v>
      </c>
      <c r="X178" s="48">
        <v>34</v>
      </c>
      <c r="Y178" s="48" t="s">
        <v>325</v>
      </c>
      <c r="Z178" s="48"/>
    </row>
    <row r="179" spans="1:26" s="6" customFormat="1" ht="30" customHeight="1" x14ac:dyDescent="0.35">
      <c r="A179" s="46" t="s">
        <v>4</v>
      </c>
      <c r="B179" s="46" t="s">
        <v>28</v>
      </c>
      <c r="C179" s="47" t="s">
        <v>221</v>
      </c>
      <c r="D179" s="48" t="s">
        <v>268</v>
      </c>
      <c r="E179" s="48" t="s">
        <v>269</v>
      </c>
      <c r="F179" s="48" t="s">
        <v>266</v>
      </c>
      <c r="G179" s="49">
        <v>43312</v>
      </c>
      <c r="H179" s="48" t="str">
        <f>IF(G179="","",VLOOKUP(WEEKDAY(G179),Lookups!$A$1:$D$12,3,FALSE))</f>
        <v>Tue</v>
      </c>
      <c r="I179" s="48" t="str">
        <f>IF(G179="","",VLOOKUP(MONTH(G179),Lookups!$A$1:$D$12,2,FALSE))</f>
        <v>Jul</v>
      </c>
      <c r="J179" s="47">
        <f>YEAR(Table9[[#This Row],[Date ]])</f>
        <v>2018</v>
      </c>
      <c r="K179" s="50">
        <v>0.45833333333333331</v>
      </c>
      <c r="L179" s="50">
        <v>4.1666666666666664E-2</v>
      </c>
      <c r="M179" s="48" t="s">
        <v>387</v>
      </c>
      <c r="N179" s="48" t="s">
        <v>66</v>
      </c>
      <c r="O179" s="48" t="s">
        <v>67</v>
      </c>
      <c r="P179" s="48" t="s">
        <v>42</v>
      </c>
      <c r="Q179" s="61" t="s">
        <v>68</v>
      </c>
      <c r="R179" s="61" t="s">
        <v>97</v>
      </c>
      <c r="S179" s="61"/>
      <c r="T179" s="61" t="s">
        <v>97</v>
      </c>
      <c r="U179" s="61" t="s">
        <v>42</v>
      </c>
      <c r="V179" s="61" t="s">
        <v>372</v>
      </c>
      <c r="W179" s="48">
        <v>0</v>
      </c>
      <c r="X179" s="48">
        <v>8</v>
      </c>
      <c r="Y179" s="48" t="s">
        <v>254</v>
      </c>
      <c r="Z179" s="48"/>
    </row>
    <row r="180" spans="1:26" s="6" customFormat="1" ht="30" customHeight="1" x14ac:dyDescent="0.35">
      <c r="A180" s="110" t="s">
        <v>5</v>
      </c>
      <c r="B180" s="110" t="s">
        <v>117</v>
      </c>
      <c r="C180" s="47" t="s">
        <v>108</v>
      </c>
      <c r="D180" s="48" t="s">
        <v>575</v>
      </c>
      <c r="E180" s="48" t="s">
        <v>577</v>
      </c>
      <c r="F180" s="48" t="s">
        <v>382</v>
      </c>
      <c r="G180" s="49">
        <v>43313</v>
      </c>
      <c r="H180" s="48" t="str">
        <f>IF(G180="","",VLOOKUP(WEEKDAY(G180),Lookups!$A$1:$D$12,3,FALSE))</f>
        <v>Wed</v>
      </c>
      <c r="I180" s="48" t="str">
        <f>IF(G180="","",VLOOKUP(MONTH(G180),Lookups!$A$1:$D$12,2,FALSE))</f>
        <v>Aug</v>
      </c>
      <c r="J180" s="68">
        <f>YEAR(Table9[[#This Row],[Date ]])</f>
        <v>2018</v>
      </c>
      <c r="K180" s="50">
        <v>0.45833333333333331</v>
      </c>
      <c r="L180" s="50">
        <v>0.54166666666666663</v>
      </c>
      <c r="M180" s="48" t="s">
        <v>344</v>
      </c>
      <c r="N180" s="48" t="s">
        <v>383</v>
      </c>
      <c r="O180" s="48" t="s">
        <v>67</v>
      </c>
      <c r="P180" s="48" t="s">
        <v>42</v>
      </c>
      <c r="Q180" s="75" t="s">
        <v>384</v>
      </c>
      <c r="R180" s="61" t="s">
        <v>385</v>
      </c>
      <c r="S180" s="61"/>
      <c r="T180" s="61" t="s">
        <v>420</v>
      </c>
      <c r="U180" s="61" t="s">
        <v>42</v>
      </c>
      <c r="V180" s="61" t="s">
        <v>386</v>
      </c>
      <c r="W180" s="48">
        <v>2</v>
      </c>
      <c r="X180" s="48">
        <v>12</v>
      </c>
      <c r="Y180" s="48" t="s">
        <v>254</v>
      </c>
      <c r="Z180" s="48"/>
    </row>
    <row r="181" spans="1:26" s="6" customFormat="1" ht="30" customHeight="1" x14ac:dyDescent="0.35">
      <c r="A181" s="46" t="s">
        <v>4</v>
      </c>
      <c r="B181" s="46" t="s">
        <v>28</v>
      </c>
      <c r="C181" s="47" t="s">
        <v>221</v>
      </c>
      <c r="D181" s="48" t="s">
        <v>268</v>
      </c>
      <c r="E181" s="48" t="s">
        <v>269</v>
      </c>
      <c r="F181" s="48" t="s">
        <v>75</v>
      </c>
      <c r="G181" s="49">
        <v>43313</v>
      </c>
      <c r="H181" s="48" t="str">
        <f>IF(G181="","",VLOOKUP(WEEKDAY(G181),Lookups!$A$1:$D$12,3,FALSE))</f>
        <v>Wed</v>
      </c>
      <c r="I181" s="48" t="str">
        <f>IF(G181="","",VLOOKUP(MONTH(G181),Lookups!$A$1:$D$12,2,FALSE))</f>
        <v>Aug</v>
      </c>
      <c r="J181" s="47">
        <f>YEAR(Table9[[#This Row],[Date ]])</f>
        <v>2018</v>
      </c>
      <c r="K181" s="50">
        <v>0.47916666666666669</v>
      </c>
      <c r="L181" s="50">
        <v>0.54166666666666663</v>
      </c>
      <c r="M181" s="48" t="s">
        <v>60</v>
      </c>
      <c r="N181" s="48" t="s">
        <v>61</v>
      </c>
      <c r="O181" s="48" t="s">
        <v>40</v>
      </c>
      <c r="P181" s="48" t="s">
        <v>42</v>
      </c>
      <c r="Q181" s="61" t="s">
        <v>62</v>
      </c>
      <c r="R181" s="61" t="s">
        <v>97</v>
      </c>
      <c r="S181" s="61"/>
      <c r="T181" s="61" t="s">
        <v>97</v>
      </c>
      <c r="U181" s="61" t="s">
        <v>42</v>
      </c>
      <c r="V181" s="61" t="s">
        <v>372</v>
      </c>
      <c r="W181" s="48">
        <v>0</v>
      </c>
      <c r="X181" s="48">
        <v>2</v>
      </c>
      <c r="Y181" s="48" t="s">
        <v>254</v>
      </c>
      <c r="Z181" s="48"/>
    </row>
    <row r="182" spans="1:26" s="6" customFormat="1" ht="30" customHeight="1" x14ac:dyDescent="0.35">
      <c r="A182" s="46" t="s">
        <v>95</v>
      </c>
      <c r="B182" s="46" t="s">
        <v>94</v>
      </c>
      <c r="C182" s="47" t="s">
        <v>100</v>
      </c>
      <c r="D182" s="47" t="s">
        <v>140</v>
      </c>
      <c r="E182" s="47"/>
      <c r="F182" s="48" t="s">
        <v>75</v>
      </c>
      <c r="G182" s="49">
        <v>43313</v>
      </c>
      <c r="H182" s="48" t="str">
        <f>IF(G182="","",VLOOKUP(WEEKDAY(G182),Lookups!$A$1:$D$12,3,FALSE))</f>
        <v>Wed</v>
      </c>
      <c r="I182" s="48" t="str">
        <f>IF(G182="","",VLOOKUP(MONTH(G182),Lookups!$A$1:$D$12,2,FALSE))</f>
        <v>Aug</v>
      </c>
      <c r="J182" s="47">
        <f>YEAR(Table9[[#This Row],[Date ]])</f>
        <v>2018</v>
      </c>
      <c r="K182" s="50">
        <v>0.72916666666666663</v>
      </c>
      <c r="L182" s="50">
        <v>0.8125</v>
      </c>
      <c r="M182" s="48" t="s">
        <v>60</v>
      </c>
      <c r="N182" s="48" t="s">
        <v>61</v>
      </c>
      <c r="O182" s="48" t="s">
        <v>40</v>
      </c>
      <c r="P182" s="48" t="s">
        <v>42</v>
      </c>
      <c r="Q182" s="61" t="s">
        <v>71</v>
      </c>
      <c r="R182" s="61" t="s">
        <v>267</v>
      </c>
      <c r="S182" s="61" t="s">
        <v>658</v>
      </c>
      <c r="T182" s="61" t="s">
        <v>205</v>
      </c>
      <c r="U182" s="61" t="s">
        <v>42</v>
      </c>
      <c r="V182" s="61" t="s">
        <v>372</v>
      </c>
      <c r="W182" s="48">
        <v>0</v>
      </c>
      <c r="X182" s="48">
        <v>0</v>
      </c>
      <c r="Y182" s="48" t="s">
        <v>254</v>
      </c>
      <c r="Z182" s="48"/>
    </row>
    <row r="183" spans="1:26" s="6" customFormat="1" ht="30" customHeight="1" x14ac:dyDescent="0.35">
      <c r="A183" s="46" t="s">
        <v>4</v>
      </c>
      <c r="B183" s="46" t="s">
        <v>28</v>
      </c>
      <c r="C183" s="47" t="s">
        <v>221</v>
      </c>
      <c r="D183" s="48" t="s">
        <v>268</v>
      </c>
      <c r="E183" s="48" t="s">
        <v>269</v>
      </c>
      <c r="F183" s="48" t="s">
        <v>75</v>
      </c>
      <c r="G183" s="49">
        <v>43314</v>
      </c>
      <c r="H183" s="48" t="str">
        <f>IF(G183="","",VLOOKUP(WEEKDAY(G183),Lookups!$A$1:$D$12,3,FALSE))</f>
        <v>Thu</v>
      </c>
      <c r="I183" s="48" t="str">
        <f>IF(G183="","",VLOOKUP(MONTH(G183),Lookups!$A$1:$D$12,2,FALSE))</f>
        <v>Aug</v>
      </c>
      <c r="J183" s="47">
        <f>YEAR(Table9[[#This Row],[Date ]])</f>
        <v>2018</v>
      </c>
      <c r="K183" s="50">
        <v>0.47916666666666669</v>
      </c>
      <c r="L183" s="50">
        <v>0.54166666666666663</v>
      </c>
      <c r="M183" s="48" t="s">
        <v>60</v>
      </c>
      <c r="N183" s="48" t="s">
        <v>61</v>
      </c>
      <c r="O183" s="48" t="s">
        <v>40</v>
      </c>
      <c r="P183" s="48" t="s">
        <v>42</v>
      </c>
      <c r="Q183" s="61" t="s">
        <v>42</v>
      </c>
      <c r="R183" s="61" t="s">
        <v>97</v>
      </c>
      <c r="S183" s="61"/>
      <c r="T183" s="61" t="s">
        <v>97</v>
      </c>
      <c r="U183" s="61" t="s">
        <v>42</v>
      </c>
      <c r="V183" s="61" t="s">
        <v>372</v>
      </c>
      <c r="W183" s="48">
        <v>3</v>
      </c>
      <c r="X183" s="48">
        <v>5</v>
      </c>
      <c r="Y183" s="48" t="s">
        <v>254</v>
      </c>
      <c r="Z183" s="48"/>
    </row>
    <row r="184" spans="1:26" s="6" customFormat="1" ht="30" customHeight="1" x14ac:dyDescent="0.35">
      <c r="A184" s="110" t="s">
        <v>5</v>
      </c>
      <c r="B184" s="110" t="s">
        <v>103</v>
      </c>
      <c r="C184" s="48" t="s">
        <v>105</v>
      </c>
      <c r="D184" s="47" t="s">
        <v>381</v>
      </c>
      <c r="E184" s="48" t="s">
        <v>415</v>
      </c>
      <c r="F184" s="48" t="s">
        <v>266</v>
      </c>
      <c r="G184" s="49">
        <v>43314</v>
      </c>
      <c r="H184" s="48" t="str">
        <f>IF(G184="","",VLOOKUP(WEEKDAY(G184),Lookups!$A$1:$D$12,3,FALSE))</f>
        <v>Thu</v>
      </c>
      <c r="I184" s="48" t="str">
        <f>IF(G184="","",VLOOKUP(MONTH(G184),Lookups!$A$1:$D$12,2,FALSE))</f>
        <v>Aug</v>
      </c>
      <c r="J184" s="68">
        <f>YEAR(Table9[[#This Row],[Date ]])</f>
        <v>2018</v>
      </c>
      <c r="K184" s="50">
        <v>0.60416666666666663</v>
      </c>
      <c r="L184" s="50">
        <v>0.64583333333333337</v>
      </c>
      <c r="M184" s="48" t="s">
        <v>387</v>
      </c>
      <c r="N184" s="48" t="s">
        <v>66</v>
      </c>
      <c r="O184" s="48" t="s">
        <v>67</v>
      </c>
      <c r="P184" s="48" t="s">
        <v>42</v>
      </c>
      <c r="Q184" s="61" t="s">
        <v>400</v>
      </c>
      <c r="R184" s="61" t="s">
        <v>351</v>
      </c>
      <c r="S184" s="61"/>
      <c r="T184" s="61" t="s">
        <v>205</v>
      </c>
      <c r="U184" s="61" t="s">
        <v>42</v>
      </c>
      <c r="V184" s="61" t="s">
        <v>386</v>
      </c>
      <c r="W184" s="48">
        <v>6</v>
      </c>
      <c r="X184" s="48">
        <v>6</v>
      </c>
      <c r="Y184" s="48" t="s">
        <v>254</v>
      </c>
      <c r="Z184" s="48"/>
    </row>
    <row r="185" spans="1:26" s="6" customFormat="1" ht="30" customHeight="1" x14ac:dyDescent="0.35">
      <c r="A185" s="46" t="s">
        <v>4</v>
      </c>
      <c r="B185" s="46" t="s">
        <v>28</v>
      </c>
      <c r="C185" s="47" t="s">
        <v>221</v>
      </c>
      <c r="D185" s="48" t="s">
        <v>268</v>
      </c>
      <c r="E185" s="48" t="s">
        <v>269</v>
      </c>
      <c r="F185" s="48" t="s">
        <v>266</v>
      </c>
      <c r="G185" s="49">
        <v>43319</v>
      </c>
      <c r="H185" s="48" t="str">
        <f>IF(G185="","",VLOOKUP(WEEKDAY(G185),Lookups!$A$1:$D$12,3,FALSE))</f>
        <v>Tue</v>
      </c>
      <c r="I185" s="48" t="str">
        <f>IF(G185="","",VLOOKUP(MONTH(G185),Lookups!$A$1:$D$12,2,FALSE))</f>
        <v>Aug</v>
      </c>
      <c r="J185" s="47">
        <f>YEAR(Table9[[#This Row],[Date ]])</f>
        <v>2018</v>
      </c>
      <c r="K185" s="50">
        <v>0.45833333333333331</v>
      </c>
      <c r="L185" s="50">
        <v>4.1666666666666664E-2</v>
      </c>
      <c r="M185" s="48" t="s">
        <v>387</v>
      </c>
      <c r="N185" s="48" t="s">
        <v>66</v>
      </c>
      <c r="O185" s="48" t="s">
        <v>67</v>
      </c>
      <c r="P185" s="48" t="s">
        <v>42</v>
      </c>
      <c r="Q185" s="61" t="s">
        <v>68</v>
      </c>
      <c r="R185" s="61" t="s">
        <v>97</v>
      </c>
      <c r="S185" s="61"/>
      <c r="T185" s="61" t="s">
        <v>97</v>
      </c>
      <c r="U185" s="61" t="s">
        <v>42</v>
      </c>
      <c r="V185" s="61" t="s">
        <v>372</v>
      </c>
      <c r="W185" s="48">
        <v>1</v>
      </c>
      <c r="X185" s="48">
        <v>8</v>
      </c>
      <c r="Y185" s="48" t="s">
        <v>254</v>
      </c>
      <c r="Z185" s="48"/>
    </row>
    <row r="186" spans="1:26" s="6" customFormat="1" ht="30" customHeight="1" x14ac:dyDescent="0.35">
      <c r="A186" s="110" t="s">
        <v>4</v>
      </c>
      <c r="B186" s="110" t="s">
        <v>31</v>
      </c>
      <c r="C186" s="47" t="s">
        <v>92</v>
      </c>
      <c r="D186" s="47" t="s">
        <v>206</v>
      </c>
      <c r="E186" s="48" t="s">
        <v>392</v>
      </c>
      <c r="F186" s="48" t="s">
        <v>145</v>
      </c>
      <c r="G186" s="49">
        <v>43320</v>
      </c>
      <c r="H186" s="48" t="str">
        <f>IF(G186="","",VLOOKUP(WEEKDAY(G186),Lookups!$A$1:$D$12,3,FALSE))</f>
        <v>Wed</v>
      </c>
      <c r="I186" s="48" t="str">
        <f>IF(G186="","",VLOOKUP(MONTH(G186),Lookups!$A$1:$D$12,2,FALSE))</f>
        <v>Aug</v>
      </c>
      <c r="J186" s="68">
        <f>YEAR(Table9[[#This Row],[Date ]])</f>
        <v>2018</v>
      </c>
      <c r="K186" s="50">
        <v>0.35416666666666669</v>
      </c>
      <c r="L186" s="50">
        <v>0.625</v>
      </c>
      <c r="M186" s="48" t="s">
        <v>145</v>
      </c>
      <c r="N186" s="48" t="s">
        <v>393</v>
      </c>
      <c r="O186" s="48" t="s">
        <v>67</v>
      </c>
      <c r="P186" s="48" t="s">
        <v>394</v>
      </c>
      <c r="Q186" s="75" t="s">
        <v>42</v>
      </c>
      <c r="R186" s="61" t="s">
        <v>205</v>
      </c>
      <c r="S186" s="61"/>
      <c r="T186" s="61" t="s">
        <v>145</v>
      </c>
      <c r="U186" s="61" t="s">
        <v>395</v>
      </c>
      <c r="V186" s="61" t="s">
        <v>396</v>
      </c>
      <c r="W186" s="48">
        <v>35</v>
      </c>
      <c r="X186" s="48">
        <v>35</v>
      </c>
      <c r="Y186" s="48" t="s">
        <v>254</v>
      </c>
      <c r="Z186" s="48"/>
    </row>
    <row r="187" spans="1:26" s="6" customFormat="1" ht="30" customHeight="1" x14ac:dyDescent="0.35">
      <c r="A187" s="46" t="s">
        <v>4</v>
      </c>
      <c r="B187" s="46" t="s">
        <v>28</v>
      </c>
      <c r="C187" s="47" t="s">
        <v>221</v>
      </c>
      <c r="D187" s="48" t="s">
        <v>268</v>
      </c>
      <c r="E187" s="48" t="s">
        <v>269</v>
      </c>
      <c r="F187" s="48" t="s">
        <v>75</v>
      </c>
      <c r="G187" s="49">
        <v>43320</v>
      </c>
      <c r="H187" s="48" t="str">
        <f>IF(G187="","",VLOOKUP(WEEKDAY(G187),Lookups!$A$1:$D$12,3,FALSE))</f>
        <v>Wed</v>
      </c>
      <c r="I187" s="48" t="str">
        <f>IF(G187="","",VLOOKUP(MONTH(G187),Lookups!$A$1:$D$12,2,FALSE))</f>
        <v>Aug</v>
      </c>
      <c r="J187" s="47">
        <f>YEAR(Table9[[#This Row],[Date ]])</f>
        <v>2018</v>
      </c>
      <c r="K187" s="50">
        <v>0.47916666666666669</v>
      </c>
      <c r="L187" s="50">
        <v>0.54166666666666663</v>
      </c>
      <c r="M187" s="48" t="s">
        <v>60</v>
      </c>
      <c r="N187" s="48" t="s">
        <v>61</v>
      </c>
      <c r="O187" s="48" t="s">
        <v>40</v>
      </c>
      <c r="P187" s="48" t="s">
        <v>42</v>
      </c>
      <c r="Q187" s="61" t="s">
        <v>62</v>
      </c>
      <c r="R187" s="61" t="s">
        <v>97</v>
      </c>
      <c r="S187" s="61"/>
      <c r="T187" s="61" t="s">
        <v>97</v>
      </c>
      <c r="U187" s="61" t="s">
        <v>42</v>
      </c>
      <c r="V187" s="61" t="s">
        <v>372</v>
      </c>
      <c r="W187" s="48">
        <v>0</v>
      </c>
      <c r="X187" s="48">
        <v>2</v>
      </c>
      <c r="Y187" s="48" t="s">
        <v>254</v>
      </c>
      <c r="Z187" s="48"/>
    </row>
    <row r="188" spans="1:26" s="6" customFormat="1" ht="30" customHeight="1" x14ac:dyDescent="0.35">
      <c r="A188" s="110" t="s">
        <v>4</v>
      </c>
      <c r="B188" s="110" t="s">
        <v>31</v>
      </c>
      <c r="C188" s="47" t="s">
        <v>92</v>
      </c>
      <c r="D188" s="47" t="s">
        <v>206</v>
      </c>
      <c r="E188" s="48" t="s">
        <v>392</v>
      </c>
      <c r="F188" s="48" t="s">
        <v>416</v>
      </c>
      <c r="G188" s="49">
        <v>43321</v>
      </c>
      <c r="H188" s="48" t="str">
        <f>IF(G188="","",VLOOKUP(WEEKDAY(G188),Lookups!$A$1:$D$12,3,FALSE))</f>
        <v>Thu</v>
      </c>
      <c r="I188" s="48" t="str">
        <f>IF(G188="","",VLOOKUP(MONTH(G188),Lookups!$A$1:$D$12,2,FALSE))</f>
        <v>Aug</v>
      </c>
      <c r="J188" s="68">
        <f>YEAR(Table9[[#This Row],[Date ]])</f>
        <v>2018</v>
      </c>
      <c r="K188" s="50">
        <v>0.35416666666666669</v>
      </c>
      <c r="L188" s="50">
        <v>0.5</v>
      </c>
      <c r="M188" s="48" t="s">
        <v>145</v>
      </c>
      <c r="N188" s="48" t="s">
        <v>393</v>
      </c>
      <c r="O188" s="48" t="s">
        <v>67</v>
      </c>
      <c r="P188" s="48" t="s">
        <v>394</v>
      </c>
      <c r="Q188" s="61" t="s">
        <v>42</v>
      </c>
      <c r="R188" s="61" t="s">
        <v>205</v>
      </c>
      <c r="S188" s="61"/>
      <c r="T188" s="61" t="s">
        <v>145</v>
      </c>
      <c r="U188" s="61" t="s">
        <v>395</v>
      </c>
      <c r="V188" s="61" t="s">
        <v>396</v>
      </c>
      <c r="W188" s="48">
        <v>12</v>
      </c>
      <c r="X188" s="48">
        <v>12</v>
      </c>
      <c r="Y188" s="48" t="s">
        <v>254</v>
      </c>
      <c r="Z188" s="48"/>
    </row>
    <row r="189" spans="1:26" s="6" customFormat="1" ht="30" customHeight="1" x14ac:dyDescent="0.35">
      <c r="A189" s="46" t="s">
        <v>4</v>
      </c>
      <c r="B189" s="46" t="s">
        <v>28</v>
      </c>
      <c r="C189" s="47" t="s">
        <v>221</v>
      </c>
      <c r="D189" s="48" t="s">
        <v>268</v>
      </c>
      <c r="E189" s="48" t="s">
        <v>269</v>
      </c>
      <c r="F189" s="48" t="s">
        <v>75</v>
      </c>
      <c r="G189" s="49">
        <v>43321</v>
      </c>
      <c r="H189" s="48" t="str">
        <f>IF(G189="","",VLOOKUP(WEEKDAY(G189),Lookups!$A$1:$D$12,3,FALSE))</f>
        <v>Thu</v>
      </c>
      <c r="I189" s="48" t="str">
        <f>IF(G189="","",VLOOKUP(MONTH(G189),Lookups!$A$1:$D$12,2,FALSE))</f>
        <v>Aug</v>
      </c>
      <c r="J189" s="47">
        <f>YEAR(Table9[[#This Row],[Date ]])</f>
        <v>2018</v>
      </c>
      <c r="K189" s="50">
        <v>0.47916666666666669</v>
      </c>
      <c r="L189" s="50">
        <v>0.54166666666666663</v>
      </c>
      <c r="M189" s="48" t="s">
        <v>60</v>
      </c>
      <c r="N189" s="48" t="s">
        <v>61</v>
      </c>
      <c r="O189" s="48" t="s">
        <v>40</v>
      </c>
      <c r="P189" s="48" t="s">
        <v>42</v>
      </c>
      <c r="Q189" s="61" t="s">
        <v>42</v>
      </c>
      <c r="R189" s="61" t="s">
        <v>97</v>
      </c>
      <c r="S189" s="61"/>
      <c r="T189" s="61" t="s">
        <v>97</v>
      </c>
      <c r="U189" s="61" t="s">
        <v>42</v>
      </c>
      <c r="V189" s="61" t="s">
        <v>372</v>
      </c>
      <c r="W189" s="48">
        <v>1</v>
      </c>
      <c r="X189" s="48">
        <v>4</v>
      </c>
      <c r="Y189" s="48" t="s">
        <v>254</v>
      </c>
      <c r="Z189" s="48"/>
    </row>
    <row r="190" spans="1:26" s="6" customFormat="1" ht="30" customHeight="1" x14ac:dyDescent="0.35">
      <c r="A190" s="110" t="s">
        <v>5</v>
      </c>
      <c r="B190" s="110" t="s">
        <v>103</v>
      </c>
      <c r="C190" s="48" t="s">
        <v>105</v>
      </c>
      <c r="D190" s="47" t="s">
        <v>381</v>
      </c>
      <c r="E190" s="48" t="s">
        <v>417</v>
      </c>
      <c r="F190" s="48" t="s">
        <v>266</v>
      </c>
      <c r="G190" s="49">
        <v>43321</v>
      </c>
      <c r="H190" s="48" t="str">
        <f>IF(G190="","",VLOOKUP(WEEKDAY(G190),Lookups!$A$1:$D$12,3,FALSE))</f>
        <v>Thu</v>
      </c>
      <c r="I190" s="48" t="str">
        <f>IF(G190="","",VLOOKUP(MONTH(G190),Lookups!$A$1:$D$12,2,FALSE))</f>
        <v>Aug</v>
      </c>
      <c r="J190" s="68">
        <f>YEAR(Table9[[#This Row],[Date ]])</f>
        <v>2018</v>
      </c>
      <c r="K190" s="50">
        <v>0.60416666666666663</v>
      </c>
      <c r="L190" s="50">
        <v>0.64583333333333337</v>
      </c>
      <c r="M190" s="48" t="s">
        <v>387</v>
      </c>
      <c r="N190" s="48" t="s">
        <v>66</v>
      </c>
      <c r="O190" s="48" t="s">
        <v>67</v>
      </c>
      <c r="P190" s="48" t="s">
        <v>42</v>
      </c>
      <c r="Q190" s="61" t="s">
        <v>400</v>
      </c>
      <c r="R190" s="61" t="s">
        <v>351</v>
      </c>
      <c r="S190" s="61"/>
      <c r="T190" s="61" t="s">
        <v>205</v>
      </c>
      <c r="U190" s="61" t="s">
        <v>42</v>
      </c>
      <c r="V190" s="61" t="s">
        <v>386</v>
      </c>
      <c r="W190" s="48">
        <v>0</v>
      </c>
      <c r="X190" s="48">
        <v>6</v>
      </c>
      <c r="Y190" s="48" t="s">
        <v>254</v>
      </c>
      <c r="Z190" s="48"/>
    </row>
    <row r="191" spans="1:26" s="6" customFormat="1" ht="30" customHeight="1" x14ac:dyDescent="0.35">
      <c r="A191" s="46" t="s">
        <v>0</v>
      </c>
      <c r="B191" s="46" t="s">
        <v>14</v>
      </c>
      <c r="C191" s="48" t="s">
        <v>216</v>
      </c>
      <c r="D191" s="47" t="s">
        <v>402</v>
      </c>
      <c r="E191" s="47" t="s">
        <v>403</v>
      </c>
      <c r="F191" s="48" t="s">
        <v>404</v>
      </c>
      <c r="G191" s="49">
        <v>43321</v>
      </c>
      <c r="H191" s="48" t="str">
        <f>IF(G191="","",VLOOKUP(WEEKDAY(G191),Lookups!$A$1:$D$12,3,FALSE))</f>
        <v>Thu</v>
      </c>
      <c r="I191" s="48" t="str">
        <f>IF(G191="","",VLOOKUP(MONTH(G191),Lookups!$A$1:$D$12,2,FALSE))</f>
        <v>Aug</v>
      </c>
      <c r="J191" s="47"/>
      <c r="K191" s="50">
        <v>0.75</v>
      </c>
      <c r="L191" s="50">
        <v>0.79166666666666663</v>
      </c>
      <c r="M191" s="48" t="s">
        <v>405</v>
      </c>
      <c r="N191" s="48" t="s">
        <v>233</v>
      </c>
      <c r="O191" s="48" t="s">
        <v>67</v>
      </c>
      <c r="P191" s="48" t="s">
        <v>234</v>
      </c>
      <c r="Q191" s="61" t="s">
        <v>443</v>
      </c>
      <c r="R191" s="61" t="s">
        <v>232</v>
      </c>
      <c r="S191" s="61"/>
      <c r="T191" s="61" t="s">
        <v>232</v>
      </c>
      <c r="U191" s="61" t="s">
        <v>407</v>
      </c>
      <c r="V191" s="61" t="s">
        <v>408</v>
      </c>
      <c r="W191" s="48">
        <v>5</v>
      </c>
      <c r="X191" s="48">
        <v>24</v>
      </c>
      <c r="Y191" s="48" t="s">
        <v>325</v>
      </c>
      <c r="Z191" s="48"/>
    </row>
    <row r="192" spans="1:26" s="6" customFormat="1" ht="30" customHeight="1" x14ac:dyDescent="0.35">
      <c r="A192" s="46" t="s">
        <v>95</v>
      </c>
      <c r="B192" s="46" t="s">
        <v>94</v>
      </c>
      <c r="C192" s="47" t="s">
        <v>100</v>
      </c>
      <c r="D192" s="47" t="s">
        <v>140</v>
      </c>
      <c r="E192" s="47"/>
      <c r="F192" s="48" t="s">
        <v>491</v>
      </c>
      <c r="G192" s="49">
        <v>43322</v>
      </c>
      <c r="H192" s="48" t="str">
        <f>IF(G192="","",VLOOKUP(WEEKDAY(G192),Lookups!$A$1:$D$12,3,FALSE))</f>
        <v>Fri</v>
      </c>
      <c r="I192" s="48" t="str">
        <f>IF(G192="","",VLOOKUP(MONTH(G192),Lookups!$A$1:$D$12,2,FALSE))</f>
        <v>Aug</v>
      </c>
      <c r="J192" s="47">
        <f>YEAR(Table9[[#This Row],[Date ]])</f>
        <v>2018</v>
      </c>
      <c r="K192" s="50">
        <v>0.72916666666666663</v>
      </c>
      <c r="L192" s="50">
        <v>0.8125</v>
      </c>
      <c r="M192" s="48" t="s">
        <v>270</v>
      </c>
      <c r="N192" s="48" t="s">
        <v>231</v>
      </c>
      <c r="O192" s="48" t="s">
        <v>47</v>
      </c>
      <c r="P192" s="48" t="s">
        <v>42</v>
      </c>
      <c r="Q192" s="61" t="s">
        <v>71</v>
      </c>
      <c r="R192" s="61" t="s">
        <v>267</v>
      </c>
      <c r="S192" s="61" t="s">
        <v>658</v>
      </c>
      <c r="T192" s="61" t="s">
        <v>205</v>
      </c>
      <c r="U192" s="61" t="s">
        <v>42</v>
      </c>
      <c r="V192" s="61" t="s">
        <v>372</v>
      </c>
      <c r="W192" s="48">
        <v>12</v>
      </c>
      <c r="X192" s="48">
        <v>12</v>
      </c>
      <c r="Y192" s="48" t="s">
        <v>325</v>
      </c>
      <c r="Z192" s="48"/>
    </row>
    <row r="193" spans="1:26" s="6" customFormat="1" ht="30" customHeight="1" x14ac:dyDescent="0.35">
      <c r="A193" s="110" t="s">
        <v>95</v>
      </c>
      <c r="B193" s="110" t="s">
        <v>94</v>
      </c>
      <c r="C193" s="47" t="s">
        <v>195</v>
      </c>
      <c r="D193" s="47" t="s">
        <v>206</v>
      </c>
      <c r="E193" s="48" t="s">
        <v>392</v>
      </c>
      <c r="F193" s="48" t="s">
        <v>418</v>
      </c>
      <c r="G193" s="49">
        <v>43326</v>
      </c>
      <c r="H193" s="48" t="str">
        <f>IF(G193="","",VLOOKUP(WEEKDAY(G193),Lookups!$A$1:$D$12,3,FALSE))</f>
        <v>Tue</v>
      </c>
      <c r="I193" s="48" t="str">
        <f>IF(G193="","",VLOOKUP(MONTH(G193),Lookups!$A$1:$D$12,2,FALSE))</f>
        <v>Aug</v>
      </c>
      <c r="J193" s="68">
        <f>YEAR(Table9[[#This Row],[Date ]])</f>
        <v>2018</v>
      </c>
      <c r="K193" s="50">
        <v>0.35416666666666669</v>
      </c>
      <c r="L193" s="50">
        <v>0.625</v>
      </c>
      <c r="M193" s="48" t="s">
        <v>397</v>
      </c>
      <c r="N193" s="48" t="s">
        <v>398</v>
      </c>
      <c r="O193" s="48" t="s">
        <v>399</v>
      </c>
      <c r="P193" s="48" t="s">
        <v>394</v>
      </c>
      <c r="Q193" s="61" t="s">
        <v>42</v>
      </c>
      <c r="R193" s="61" t="s">
        <v>205</v>
      </c>
      <c r="S193" s="61"/>
      <c r="T193" s="61" t="s">
        <v>397</v>
      </c>
      <c r="U193" s="61" t="s">
        <v>395</v>
      </c>
      <c r="V193" s="61" t="s">
        <v>396</v>
      </c>
      <c r="W193" s="48">
        <v>8</v>
      </c>
      <c r="X193" s="48">
        <v>8</v>
      </c>
      <c r="Y193" s="48" t="s">
        <v>325</v>
      </c>
      <c r="Z193" s="48"/>
    </row>
    <row r="194" spans="1:26" s="6" customFormat="1" ht="30" customHeight="1" x14ac:dyDescent="0.35">
      <c r="A194" s="46" t="s">
        <v>4</v>
      </c>
      <c r="B194" s="46" t="s">
        <v>28</v>
      </c>
      <c r="C194" s="47" t="s">
        <v>221</v>
      </c>
      <c r="D194" s="48" t="s">
        <v>268</v>
      </c>
      <c r="E194" s="48" t="s">
        <v>269</v>
      </c>
      <c r="F194" s="48" t="s">
        <v>266</v>
      </c>
      <c r="G194" s="49">
        <v>43326</v>
      </c>
      <c r="H194" s="48" t="str">
        <f>IF(G194="","",VLOOKUP(WEEKDAY(G194),Lookups!$A$1:$D$12,3,FALSE))</f>
        <v>Tue</v>
      </c>
      <c r="I194" s="48" t="str">
        <f>IF(G194="","",VLOOKUP(MONTH(G194),Lookups!$A$1:$D$12,2,FALSE))</f>
        <v>Aug</v>
      </c>
      <c r="J194" s="47">
        <f>YEAR(Table9[[#This Row],[Date ]])</f>
        <v>2018</v>
      </c>
      <c r="K194" s="50">
        <v>0.45833333333333331</v>
      </c>
      <c r="L194" s="50">
        <v>4.1666666666666664E-2</v>
      </c>
      <c r="M194" s="48" t="s">
        <v>387</v>
      </c>
      <c r="N194" s="48" t="s">
        <v>66</v>
      </c>
      <c r="O194" s="48" t="s">
        <v>67</v>
      </c>
      <c r="P194" s="48" t="s">
        <v>42</v>
      </c>
      <c r="Q194" s="61" t="s">
        <v>68</v>
      </c>
      <c r="R194" s="61" t="s">
        <v>97</v>
      </c>
      <c r="S194" s="61"/>
      <c r="T194" s="61" t="s">
        <v>97</v>
      </c>
      <c r="U194" s="61" t="s">
        <v>42</v>
      </c>
      <c r="V194" s="61" t="s">
        <v>372</v>
      </c>
      <c r="W194" s="48">
        <v>0</v>
      </c>
      <c r="X194" s="48">
        <v>8</v>
      </c>
      <c r="Y194" s="48" t="s">
        <v>254</v>
      </c>
      <c r="Z194" s="48"/>
    </row>
    <row r="195" spans="1:26" ht="30" customHeight="1" x14ac:dyDescent="0.35">
      <c r="A195" s="111" t="s">
        <v>4</v>
      </c>
      <c r="B195" s="111" t="s">
        <v>31</v>
      </c>
      <c r="C195" s="47" t="s">
        <v>92</v>
      </c>
      <c r="D195" s="47" t="s">
        <v>206</v>
      </c>
      <c r="E195" s="48" t="s">
        <v>392</v>
      </c>
      <c r="F195" s="48" t="s">
        <v>445</v>
      </c>
      <c r="G195" s="49">
        <v>43327</v>
      </c>
      <c r="H195" s="52" t="str">
        <f>IF(G195="","",VLOOKUP(WEEKDAY(G195),Lookups!$A$1:$D$12,3,FALSE))</f>
        <v>Wed</v>
      </c>
      <c r="I195" s="52" t="str">
        <f>IF(G195="","",VLOOKUP(MONTH(G195),Lookups!$A$1:$D$12,2,FALSE))</f>
        <v>Aug</v>
      </c>
      <c r="J195" s="68">
        <f>YEAR(Table9[[#This Row],[Date ]])</f>
        <v>2018</v>
      </c>
      <c r="K195" s="50">
        <v>0.33333333333333331</v>
      </c>
      <c r="L195" s="50">
        <v>0.5</v>
      </c>
      <c r="M195" s="48"/>
      <c r="N195" s="48"/>
      <c r="O195" s="48"/>
      <c r="P195" s="48" t="s">
        <v>394</v>
      </c>
      <c r="Q195" s="75" t="s">
        <v>41</v>
      </c>
      <c r="R195" s="61"/>
      <c r="S195" s="61"/>
      <c r="T195" s="61"/>
      <c r="U195" s="61"/>
      <c r="V195" s="61"/>
      <c r="W195" s="48">
        <v>20</v>
      </c>
      <c r="X195" s="48">
        <v>20</v>
      </c>
      <c r="Y195" s="48" t="s">
        <v>325</v>
      </c>
      <c r="Z195" s="48"/>
    </row>
    <row r="196" spans="1:26" s="6" customFormat="1" ht="30" customHeight="1" x14ac:dyDescent="0.35">
      <c r="A196" s="46" t="s">
        <v>4</v>
      </c>
      <c r="B196" s="46" t="s">
        <v>28</v>
      </c>
      <c r="C196" s="47" t="s">
        <v>221</v>
      </c>
      <c r="D196" s="48" t="s">
        <v>268</v>
      </c>
      <c r="E196" s="48" t="s">
        <v>269</v>
      </c>
      <c r="F196" s="48" t="s">
        <v>75</v>
      </c>
      <c r="G196" s="49">
        <v>43327</v>
      </c>
      <c r="H196" s="48" t="str">
        <f>IF(G196="","",VLOOKUP(WEEKDAY(G196),Lookups!$A$1:$D$12,3,FALSE))</f>
        <v>Wed</v>
      </c>
      <c r="I196" s="48" t="str">
        <f>IF(G196="","",VLOOKUP(MONTH(G196),Lookups!$A$1:$D$12,2,FALSE))</f>
        <v>Aug</v>
      </c>
      <c r="J196" s="47">
        <f>YEAR(Table9[[#This Row],[Date ]])</f>
        <v>2018</v>
      </c>
      <c r="K196" s="50">
        <v>0.47916666666666669</v>
      </c>
      <c r="L196" s="50">
        <v>0.54166666666666663</v>
      </c>
      <c r="M196" s="48" t="s">
        <v>60</v>
      </c>
      <c r="N196" s="48" t="s">
        <v>61</v>
      </c>
      <c r="O196" s="48" t="s">
        <v>40</v>
      </c>
      <c r="P196" s="48" t="s">
        <v>42</v>
      </c>
      <c r="Q196" s="61" t="s">
        <v>62</v>
      </c>
      <c r="R196" s="61" t="s">
        <v>97</v>
      </c>
      <c r="S196" s="61"/>
      <c r="T196" s="61" t="s">
        <v>97</v>
      </c>
      <c r="U196" s="61" t="s">
        <v>42</v>
      </c>
      <c r="V196" s="61" t="s">
        <v>372</v>
      </c>
      <c r="W196" s="48">
        <v>1</v>
      </c>
      <c r="X196" s="48">
        <v>4</v>
      </c>
      <c r="Y196" s="48" t="s">
        <v>254</v>
      </c>
      <c r="Z196" s="48"/>
    </row>
    <row r="197" spans="1:26" s="6" customFormat="1" ht="30" customHeight="1" x14ac:dyDescent="0.35">
      <c r="A197" s="46" t="s">
        <v>4</v>
      </c>
      <c r="B197" s="46" t="s">
        <v>28</v>
      </c>
      <c r="C197" s="47" t="s">
        <v>221</v>
      </c>
      <c r="D197" s="48" t="s">
        <v>268</v>
      </c>
      <c r="E197" s="48" t="s">
        <v>269</v>
      </c>
      <c r="F197" s="48" t="s">
        <v>75</v>
      </c>
      <c r="G197" s="49">
        <v>43328</v>
      </c>
      <c r="H197" s="48" t="str">
        <f>IF(G197="","",VLOOKUP(WEEKDAY(G197),Lookups!$A$1:$D$12,3,FALSE))</f>
        <v>Thu</v>
      </c>
      <c r="I197" s="48" t="str">
        <f>IF(G197="","",VLOOKUP(MONTH(G197),Lookups!$A$1:$D$12,2,FALSE))</f>
        <v>Aug</v>
      </c>
      <c r="J197" s="47">
        <f>YEAR(Table9[[#This Row],[Date ]])</f>
        <v>2018</v>
      </c>
      <c r="K197" s="50">
        <v>0.47916666666666669</v>
      </c>
      <c r="L197" s="50">
        <v>0.54166666666666663</v>
      </c>
      <c r="M197" s="48" t="s">
        <v>60</v>
      </c>
      <c r="N197" s="48" t="s">
        <v>61</v>
      </c>
      <c r="O197" s="48" t="s">
        <v>40</v>
      </c>
      <c r="P197" s="48" t="s">
        <v>42</v>
      </c>
      <c r="Q197" s="61" t="s">
        <v>42</v>
      </c>
      <c r="R197" s="61" t="s">
        <v>97</v>
      </c>
      <c r="S197" s="61"/>
      <c r="T197" s="61" t="s">
        <v>97</v>
      </c>
      <c r="U197" s="61" t="s">
        <v>42</v>
      </c>
      <c r="V197" s="61" t="s">
        <v>372</v>
      </c>
      <c r="W197" s="48">
        <v>2</v>
      </c>
      <c r="X197" s="48">
        <v>5</v>
      </c>
      <c r="Y197" s="48" t="s">
        <v>254</v>
      </c>
      <c r="Z197" s="48"/>
    </row>
    <row r="198" spans="1:26" ht="30" customHeight="1" x14ac:dyDescent="0.35">
      <c r="A198" s="110" t="s">
        <v>4</v>
      </c>
      <c r="B198" s="110" t="s">
        <v>28</v>
      </c>
      <c r="C198" s="47" t="s">
        <v>91</v>
      </c>
      <c r="D198" s="48" t="s">
        <v>437</v>
      </c>
      <c r="E198" s="48" t="s">
        <v>422</v>
      </c>
      <c r="F198" s="48" t="s">
        <v>266</v>
      </c>
      <c r="G198" s="49">
        <v>43328</v>
      </c>
      <c r="H198" s="48" t="str">
        <f>IF(G198="","",VLOOKUP(WEEKDAY(G198),Lookups!$A$1:$D$12,3,FALSE))</f>
        <v>Thu</v>
      </c>
      <c r="I198" s="48" t="str">
        <f>IF(G198="","",VLOOKUP(MONTH(G198),Lookups!$A$1:$D$12,2,FALSE))</f>
        <v>Aug</v>
      </c>
      <c r="J198" s="68">
        <f>YEAR(Table9[[#This Row],[Date ]])</f>
        <v>2018</v>
      </c>
      <c r="K198" s="50">
        <v>0.60416666666666663</v>
      </c>
      <c r="L198" s="50">
        <v>0.6875</v>
      </c>
      <c r="M198" s="48" t="s">
        <v>387</v>
      </c>
      <c r="N198" s="48" t="s">
        <v>66</v>
      </c>
      <c r="O198" s="48" t="s">
        <v>67</v>
      </c>
      <c r="P198" s="48" t="s">
        <v>42</v>
      </c>
      <c r="Q198" s="61" t="s">
        <v>424</v>
      </c>
      <c r="R198" s="61" t="s">
        <v>447</v>
      </c>
      <c r="S198" s="61" t="s">
        <v>659</v>
      </c>
      <c r="T198" s="61" t="s">
        <v>205</v>
      </c>
      <c r="U198" s="61" t="s">
        <v>42</v>
      </c>
      <c r="V198" s="61" t="s">
        <v>386</v>
      </c>
      <c r="W198" s="48">
        <v>6</v>
      </c>
      <c r="X198" s="48">
        <v>6</v>
      </c>
      <c r="Y198" s="48" t="s">
        <v>254</v>
      </c>
      <c r="Z198" s="48"/>
    </row>
    <row r="199" spans="1:26" ht="30" customHeight="1" x14ac:dyDescent="0.35">
      <c r="A199" s="46" t="s">
        <v>0</v>
      </c>
      <c r="B199" s="46" t="s">
        <v>14</v>
      </c>
      <c r="C199" s="48" t="s">
        <v>216</v>
      </c>
      <c r="D199" s="47" t="s">
        <v>402</v>
      </c>
      <c r="E199" s="47" t="s">
        <v>403</v>
      </c>
      <c r="F199" s="48" t="s">
        <v>404</v>
      </c>
      <c r="G199" s="49">
        <v>43328</v>
      </c>
      <c r="H199" s="48" t="str">
        <f>IF(G199="","",VLOOKUP(WEEKDAY(G199),Lookups!$A$1:$D$12,3,FALSE))</f>
        <v>Thu</v>
      </c>
      <c r="I199" s="48" t="str">
        <f>IF(G199="","",VLOOKUP(MONTH(G199),Lookups!$A$1:$D$12,2,FALSE))</f>
        <v>Aug</v>
      </c>
      <c r="J199" s="47"/>
      <c r="K199" s="50">
        <v>0.75</v>
      </c>
      <c r="L199" s="50">
        <v>0.79166666666666663</v>
      </c>
      <c r="M199" s="48" t="s">
        <v>405</v>
      </c>
      <c r="N199" s="48" t="s">
        <v>233</v>
      </c>
      <c r="O199" s="48" t="s">
        <v>67</v>
      </c>
      <c r="P199" s="48" t="s">
        <v>234</v>
      </c>
      <c r="Q199" s="61" t="s">
        <v>443</v>
      </c>
      <c r="R199" s="61" t="s">
        <v>232</v>
      </c>
      <c r="S199" s="61"/>
      <c r="T199" s="61" t="s">
        <v>232</v>
      </c>
      <c r="U199" s="61" t="s">
        <v>407</v>
      </c>
      <c r="V199" s="61" t="s">
        <v>408</v>
      </c>
      <c r="W199" s="48">
        <v>4</v>
      </c>
      <c r="X199" s="48">
        <v>22</v>
      </c>
      <c r="Y199" s="48" t="s">
        <v>325</v>
      </c>
      <c r="Z199" s="48"/>
    </row>
    <row r="200" spans="1:26" s="6" customFormat="1" ht="30" customHeight="1" x14ac:dyDescent="0.35">
      <c r="A200" s="46" t="s">
        <v>5</v>
      </c>
      <c r="B200" s="46" t="s">
        <v>117</v>
      </c>
      <c r="C200" s="48" t="s">
        <v>108</v>
      </c>
      <c r="D200" s="48" t="s">
        <v>575</v>
      </c>
      <c r="E200" s="48" t="s">
        <v>577</v>
      </c>
      <c r="F200" s="48" t="s">
        <v>382</v>
      </c>
      <c r="G200" s="49">
        <v>43329</v>
      </c>
      <c r="H200" s="48" t="str">
        <f>IF(G200="","",VLOOKUP(WEEKDAY(G200),Lookups!$A$1:$D$12,3,FALSE))</f>
        <v>Fri</v>
      </c>
      <c r="I200" s="48" t="str">
        <f>IF(G200="","",VLOOKUP(MONTH(G200),Lookups!$A$1:$D$12,2,FALSE))</f>
        <v>Aug</v>
      </c>
      <c r="J200" s="47"/>
      <c r="K200" s="50">
        <v>0.75</v>
      </c>
      <c r="L200" s="50">
        <v>0.83333333333333337</v>
      </c>
      <c r="M200" s="48" t="s">
        <v>344</v>
      </c>
      <c r="N200" s="48" t="s">
        <v>383</v>
      </c>
      <c r="O200" s="48" t="s">
        <v>67</v>
      </c>
      <c r="P200" s="48" t="s">
        <v>42</v>
      </c>
      <c r="Q200" s="61" t="s">
        <v>345</v>
      </c>
      <c r="R200" s="61" t="s">
        <v>344</v>
      </c>
      <c r="S200" s="61"/>
      <c r="T200" s="61" t="s">
        <v>420</v>
      </c>
      <c r="U200" s="61" t="s">
        <v>345</v>
      </c>
      <c r="V200" s="61" t="s">
        <v>421</v>
      </c>
      <c r="W200" s="48">
        <v>20</v>
      </c>
      <c r="X200" s="48">
        <v>20</v>
      </c>
      <c r="Y200" s="48" t="s">
        <v>254</v>
      </c>
      <c r="Z200" s="48"/>
    </row>
    <row r="201" spans="1:26" ht="30" customHeight="1" x14ac:dyDescent="0.35">
      <c r="A201" s="110" t="s">
        <v>95</v>
      </c>
      <c r="B201" s="110" t="s">
        <v>94</v>
      </c>
      <c r="C201" s="47" t="s">
        <v>195</v>
      </c>
      <c r="D201" s="47" t="s">
        <v>206</v>
      </c>
      <c r="E201" s="47"/>
      <c r="F201" s="48" t="s">
        <v>419</v>
      </c>
      <c r="G201" s="49">
        <v>43330</v>
      </c>
      <c r="H201" s="48" t="str">
        <f>IF(G201="","",VLOOKUP(WEEKDAY(G201),Lookups!$A$1:$D$12,3,FALSE))</f>
        <v>Sat</v>
      </c>
      <c r="I201" s="48" t="str">
        <f>IF(G201="","",VLOOKUP(MONTH(G201),Lookups!$A$1:$D$12,2,FALSE))</f>
        <v>Aug</v>
      </c>
      <c r="J201" s="68">
        <f>YEAR(Table9[[#This Row],[Date ]])</f>
        <v>2018</v>
      </c>
      <c r="K201" s="50">
        <v>0.375</v>
      </c>
      <c r="L201" s="50">
        <v>0.66666666666666663</v>
      </c>
      <c r="M201" s="48" t="s">
        <v>388</v>
      </c>
      <c r="N201" s="48" t="s">
        <v>389</v>
      </c>
      <c r="O201" s="48" t="s">
        <v>67</v>
      </c>
      <c r="P201" s="48" t="s">
        <v>42</v>
      </c>
      <c r="Q201" s="61" t="s">
        <v>390</v>
      </c>
      <c r="R201" s="61" t="s">
        <v>387</v>
      </c>
      <c r="S201" s="61"/>
      <c r="T201" s="61" t="s">
        <v>387</v>
      </c>
      <c r="U201" s="61" t="s">
        <v>42</v>
      </c>
      <c r="V201" s="61" t="s">
        <v>391</v>
      </c>
      <c r="W201" s="48">
        <v>30</v>
      </c>
      <c r="X201" s="48">
        <v>30</v>
      </c>
      <c r="Y201" s="48" t="s">
        <v>254</v>
      </c>
      <c r="Z201" s="48"/>
    </row>
    <row r="202" spans="1:26" ht="30" customHeight="1" x14ac:dyDescent="0.35">
      <c r="A202" s="46" t="s">
        <v>4</v>
      </c>
      <c r="B202" s="46" t="s">
        <v>28</v>
      </c>
      <c r="C202" s="47" t="s">
        <v>221</v>
      </c>
      <c r="D202" s="48" t="s">
        <v>268</v>
      </c>
      <c r="E202" s="48" t="s">
        <v>269</v>
      </c>
      <c r="F202" s="48" t="s">
        <v>266</v>
      </c>
      <c r="G202" s="49">
        <v>43333</v>
      </c>
      <c r="H202" s="48" t="str">
        <f>IF(G202="","",VLOOKUP(WEEKDAY(G202),Lookups!$A$1:$D$12,3,FALSE))</f>
        <v>Tue</v>
      </c>
      <c r="I202" s="48" t="str">
        <f>IF(G202="","",VLOOKUP(MONTH(G202),Lookups!$A$1:$D$12,2,FALSE))</f>
        <v>Aug</v>
      </c>
      <c r="J202" s="47">
        <f>YEAR(Table9[[#This Row],[Date ]])</f>
        <v>2018</v>
      </c>
      <c r="K202" s="50">
        <v>0.45833333333333331</v>
      </c>
      <c r="L202" s="50">
        <v>4.1666666666666664E-2</v>
      </c>
      <c r="M202" s="48" t="s">
        <v>387</v>
      </c>
      <c r="N202" s="48" t="s">
        <v>66</v>
      </c>
      <c r="O202" s="48" t="s">
        <v>67</v>
      </c>
      <c r="P202" s="48" t="s">
        <v>42</v>
      </c>
      <c r="Q202" s="75" t="s">
        <v>68</v>
      </c>
      <c r="R202" s="61" t="s">
        <v>97</v>
      </c>
      <c r="S202" s="61"/>
      <c r="T202" s="61" t="s">
        <v>97</v>
      </c>
      <c r="U202" s="61" t="s">
        <v>42</v>
      </c>
      <c r="V202" s="61" t="s">
        <v>372</v>
      </c>
      <c r="W202" s="48">
        <v>2</v>
      </c>
      <c r="X202" s="48">
        <v>4</v>
      </c>
      <c r="Y202" s="48" t="s">
        <v>254</v>
      </c>
      <c r="Z202" s="48"/>
    </row>
    <row r="203" spans="1:26" ht="30" customHeight="1" x14ac:dyDescent="0.35">
      <c r="A203" s="46" t="s">
        <v>4</v>
      </c>
      <c r="B203" s="46" t="s">
        <v>28</v>
      </c>
      <c r="C203" s="47" t="s">
        <v>221</v>
      </c>
      <c r="D203" s="48" t="s">
        <v>268</v>
      </c>
      <c r="E203" s="48" t="s">
        <v>269</v>
      </c>
      <c r="F203" s="48" t="s">
        <v>75</v>
      </c>
      <c r="G203" s="49">
        <v>43334</v>
      </c>
      <c r="H203" s="48" t="str">
        <f>IF(G203="","",VLOOKUP(WEEKDAY(G203),Lookups!$A$1:$D$12,3,FALSE))</f>
        <v>Wed</v>
      </c>
      <c r="I203" s="48" t="str">
        <f>IF(G203="","",VLOOKUP(MONTH(G203),Lookups!$A$1:$D$12,2,FALSE))</f>
        <v>Aug</v>
      </c>
      <c r="J203" s="47">
        <f>YEAR(Table9[[#This Row],[Date ]])</f>
        <v>2018</v>
      </c>
      <c r="K203" s="50">
        <v>0.47916666666666669</v>
      </c>
      <c r="L203" s="50">
        <v>0.54166666666666663</v>
      </c>
      <c r="M203" s="48" t="s">
        <v>60</v>
      </c>
      <c r="N203" s="48" t="s">
        <v>61</v>
      </c>
      <c r="O203" s="48" t="s">
        <v>40</v>
      </c>
      <c r="P203" s="48" t="s">
        <v>42</v>
      </c>
      <c r="Q203" s="61" t="s">
        <v>62</v>
      </c>
      <c r="R203" s="61" t="s">
        <v>97</v>
      </c>
      <c r="S203" s="61"/>
      <c r="T203" s="61" t="s">
        <v>97</v>
      </c>
      <c r="U203" s="61" t="s">
        <v>42</v>
      </c>
      <c r="V203" s="61" t="s">
        <v>372</v>
      </c>
      <c r="W203" s="48">
        <v>1</v>
      </c>
      <c r="X203" s="48">
        <v>2</v>
      </c>
      <c r="Y203" s="48" t="s">
        <v>254</v>
      </c>
      <c r="Z203" s="48"/>
    </row>
    <row r="204" spans="1:26" s="6" customFormat="1" ht="30" customHeight="1" x14ac:dyDescent="0.35">
      <c r="A204" s="46" t="s">
        <v>4</v>
      </c>
      <c r="B204" s="46" t="s">
        <v>28</v>
      </c>
      <c r="C204" s="47" t="s">
        <v>221</v>
      </c>
      <c r="D204" s="48" t="s">
        <v>268</v>
      </c>
      <c r="E204" s="48" t="s">
        <v>269</v>
      </c>
      <c r="F204" s="48" t="s">
        <v>75</v>
      </c>
      <c r="G204" s="49">
        <v>43335</v>
      </c>
      <c r="H204" s="48" t="str">
        <f>IF(G204="","",VLOOKUP(WEEKDAY(G204),Lookups!$A$1:$D$12,3,FALSE))</f>
        <v>Thu</v>
      </c>
      <c r="I204" s="48" t="str">
        <f>IF(G204="","",VLOOKUP(MONTH(G204),Lookups!$A$1:$D$12,2,FALSE))</f>
        <v>Aug</v>
      </c>
      <c r="J204" s="47">
        <f>YEAR(Table9[[#This Row],[Date ]])</f>
        <v>2018</v>
      </c>
      <c r="K204" s="50">
        <v>0.47916666666666669</v>
      </c>
      <c r="L204" s="50">
        <v>0.54166666666666663</v>
      </c>
      <c r="M204" s="48" t="s">
        <v>60</v>
      </c>
      <c r="N204" s="48" t="s">
        <v>61</v>
      </c>
      <c r="O204" s="48" t="s">
        <v>40</v>
      </c>
      <c r="P204" s="48" t="s">
        <v>42</v>
      </c>
      <c r="Q204" s="61" t="s">
        <v>42</v>
      </c>
      <c r="R204" s="61" t="s">
        <v>97</v>
      </c>
      <c r="S204" s="61"/>
      <c r="T204" s="61" t="s">
        <v>97</v>
      </c>
      <c r="U204" s="61" t="s">
        <v>42</v>
      </c>
      <c r="V204" s="61" t="s">
        <v>372</v>
      </c>
      <c r="W204" s="48">
        <v>0</v>
      </c>
      <c r="X204" s="48">
        <v>6</v>
      </c>
      <c r="Y204" s="48" t="s">
        <v>254</v>
      </c>
      <c r="Z204" s="48"/>
    </row>
    <row r="205" spans="1:26" s="6" customFormat="1" ht="30" customHeight="1" x14ac:dyDescent="0.35">
      <c r="A205" s="111" t="s">
        <v>4</v>
      </c>
      <c r="B205" s="111" t="s">
        <v>28</v>
      </c>
      <c r="C205" s="47" t="s">
        <v>91</v>
      </c>
      <c r="D205" s="48" t="s">
        <v>438</v>
      </c>
      <c r="E205" s="48" t="s">
        <v>422</v>
      </c>
      <c r="F205" s="48" t="s">
        <v>75</v>
      </c>
      <c r="G205" s="49">
        <v>43335</v>
      </c>
      <c r="H205" s="52" t="str">
        <f>IF(G205="","",VLOOKUP(WEEKDAY(G205),Lookups!$A$1:$D$12,3,FALSE))</f>
        <v>Thu</v>
      </c>
      <c r="I205" s="52" t="str">
        <f>IF(G205="","",VLOOKUP(MONTH(G205),Lookups!$A$1:$D$12,2,FALSE))</f>
        <v>Aug</v>
      </c>
      <c r="J205" s="68">
        <f>YEAR(Table9[[#This Row],[Date ]])</f>
        <v>2018</v>
      </c>
      <c r="K205" s="50">
        <v>0.66666666666666663</v>
      </c>
      <c r="L205" s="50">
        <v>0.70833333333333337</v>
      </c>
      <c r="M205" s="48" t="s">
        <v>60</v>
      </c>
      <c r="N205" s="48" t="s">
        <v>61</v>
      </c>
      <c r="O205" s="48" t="s">
        <v>40</v>
      </c>
      <c r="P205" s="48" t="s">
        <v>423</v>
      </c>
      <c r="Q205" s="61" t="s">
        <v>424</v>
      </c>
      <c r="R205" s="61" t="s">
        <v>447</v>
      </c>
      <c r="S205" s="61" t="s">
        <v>659</v>
      </c>
      <c r="T205" s="61" t="s">
        <v>205</v>
      </c>
      <c r="U205" s="61" t="s">
        <v>42</v>
      </c>
      <c r="V205" s="61" t="s">
        <v>386</v>
      </c>
      <c r="W205" s="48">
        <v>20</v>
      </c>
      <c r="X205" s="48">
        <v>20</v>
      </c>
      <c r="Y205" s="48" t="s">
        <v>254</v>
      </c>
      <c r="Z205" s="48"/>
    </row>
    <row r="206" spans="1:26" s="6" customFormat="1" ht="30" customHeight="1" x14ac:dyDescent="0.35">
      <c r="A206" s="46" t="s">
        <v>0</v>
      </c>
      <c r="B206" s="46" t="s">
        <v>14</v>
      </c>
      <c r="C206" s="48" t="s">
        <v>216</v>
      </c>
      <c r="D206" s="47" t="s">
        <v>402</v>
      </c>
      <c r="E206" s="47" t="s">
        <v>403</v>
      </c>
      <c r="F206" s="48" t="s">
        <v>404</v>
      </c>
      <c r="G206" s="49">
        <v>43335</v>
      </c>
      <c r="H206" s="48" t="str">
        <f>IF(G206="","",VLOOKUP(WEEKDAY(G206),Lookups!$A$1:$D$12,3,FALSE))</f>
        <v>Thu</v>
      </c>
      <c r="I206" s="48" t="str">
        <f>IF(G206="","",VLOOKUP(MONTH(G206),Lookups!$A$1:$D$12,2,FALSE))</f>
        <v>Aug</v>
      </c>
      <c r="J206" s="47"/>
      <c r="K206" s="50">
        <v>0.75</v>
      </c>
      <c r="L206" s="50">
        <v>0.79166666666666663</v>
      </c>
      <c r="M206" s="48" t="s">
        <v>405</v>
      </c>
      <c r="N206" s="48" t="s">
        <v>233</v>
      </c>
      <c r="O206" s="48" t="s">
        <v>67</v>
      </c>
      <c r="P206" s="48" t="s">
        <v>234</v>
      </c>
      <c r="Q206" s="61" t="s">
        <v>444</v>
      </c>
      <c r="R206" s="61" t="s">
        <v>232</v>
      </c>
      <c r="S206" s="61"/>
      <c r="T206" s="61" t="s">
        <v>232</v>
      </c>
      <c r="U206" s="61" t="s">
        <v>407</v>
      </c>
      <c r="V206" s="61" t="s">
        <v>408</v>
      </c>
      <c r="W206" s="48">
        <v>2</v>
      </c>
      <c r="X206" s="48">
        <v>20</v>
      </c>
      <c r="Y206" s="48" t="s">
        <v>325</v>
      </c>
      <c r="Z206" s="48"/>
    </row>
    <row r="207" spans="1:26" ht="30" customHeight="1" x14ac:dyDescent="0.35">
      <c r="A207" s="111" t="s">
        <v>95</v>
      </c>
      <c r="B207" s="111" t="s">
        <v>17</v>
      </c>
      <c r="C207" s="48" t="s">
        <v>82</v>
      </c>
      <c r="D207" s="48" t="s">
        <v>76</v>
      </c>
      <c r="E207" s="48" t="s">
        <v>432</v>
      </c>
      <c r="F207" s="48" t="s">
        <v>433</v>
      </c>
      <c r="G207" s="49">
        <v>43336</v>
      </c>
      <c r="H207" s="52" t="str">
        <f>IF(G207="","",VLOOKUP(WEEKDAY(G207),Lookups!$A$1:$D$12,3,FALSE))</f>
        <v>Fri</v>
      </c>
      <c r="I207" s="52" t="str">
        <f>IF(G207="","",VLOOKUP(MONTH(G207),Lookups!$A$1:$D$12,2,FALSE))</f>
        <v>Aug</v>
      </c>
      <c r="J207" s="68">
        <f>YEAR(Table9[[#This Row],[Date ]])</f>
        <v>2018</v>
      </c>
      <c r="K207" s="50">
        <v>0.41666666666666669</v>
      </c>
      <c r="L207" s="50">
        <v>0.5</v>
      </c>
      <c r="M207" s="48" t="s">
        <v>379</v>
      </c>
      <c r="N207" s="48" t="s">
        <v>53</v>
      </c>
      <c r="O207" s="48" t="s">
        <v>47</v>
      </c>
      <c r="P207" s="48" t="s">
        <v>41</v>
      </c>
      <c r="Q207" s="61" t="s">
        <v>41</v>
      </c>
      <c r="R207" s="61" t="s">
        <v>434</v>
      </c>
      <c r="S207" s="61"/>
      <c r="T207" s="61" t="s">
        <v>52</v>
      </c>
      <c r="U207" s="61" t="s">
        <v>54</v>
      </c>
      <c r="V207" s="61" t="s">
        <v>435</v>
      </c>
      <c r="W207" s="48">
        <v>4</v>
      </c>
      <c r="X207" s="48">
        <v>4</v>
      </c>
      <c r="Y207" s="48" t="s">
        <v>254</v>
      </c>
      <c r="Z207" s="48"/>
    </row>
    <row r="208" spans="1:26" s="6" customFormat="1" ht="30" customHeight="1" x14ac:dyDescent="0.35">
      <c r="A208" s="46" t="s">
        <v>4</v>
      </c>
      <c r="B208" s="46" t="s">
        <v>28</v>
      </c>
      <c r="C208" s="47" t="s">
        <v>221</v>
      </c>
      <c r="D208" s="48" t="s">
        <v>268</v>
      </c>
      <c r="E208" s="48" t="s">
        <v>269</v>
      </c>
      <c r="F208" s="48" t="s">
        <v>266</v>
      </c>
      <c r="G208" s="49">
        <v>43340</v>
      </c>
      <c r="H208" s="48" t="str">
        <f>IF(G208="","",VLOOKUP(WEEKDAY(G208),Lookups!$A$1:$D$12,3,FALSE))</f>
        <v>Tue</v>
      </c>
      <c r="I208" s="48" t="str">
        <f>IF(G208="","",VLOOKUP(MONTH(G208),Lookups!$A$1:$D$12,2,FALSE))</f>
        <v>Aug</v>
      </c>
      <c r="J208" s="47">
        <f>YEAR(Table9[[#This Row],[Date ]])</f>
        <v>2018</v>
      </c>
      <c r="K208" s="50">
        <v>0.45833333333333331</v>
      </c>
      <c r="L208" s="50">
        <v>4.1666666666666664E-2</v>
      </c>
      <c r="M208" s="48" t="s">
        <v>387</v>
      </c>
      <c r="N208" s="48" t="s">
        <v>66</v>
      </c>
      <c r="O208" s="48" t="s">
        <v>67</v>
      </c>
      <c r="P208" s="48" t="s">
        <v>42</v>
      </c>
      <c r="Q208" s="61" t="s">
        <v>68</v>
      </c>
      <c r="R208" s="61" t="s">
        <v>97</v>
      </c>
      <c r="S208" s="61"/>
      <c r="T208" s="61" t="s">
        <v>97</v>
      </c>
      <c r="U208" s="61" t="s">
        <v>42</v>
      </c>
      <c r="V208" s="61" t="s">
        <v>372</v>
      </c>
      <c r="W208" s="48">
        <v>0</v>
      </c>
      <c r="X208" s="48">
        <v>6</v>
      </c>
      <c r="Y208" s="48" t="s">
        <v>254</v>
      </c>
      <c r="Z208" s="48"/>
    </row>
    <row r="209" spans="1:26" ht="30" customHeight="1" x14ac:dyDescent="0.35">
      <c r="A209" s="46" t="s">
        <v>95</v>
      </c>
      <c r="B209" s="46" t="s">
        <v>94</v>
      </c>
      <c r="C209" s="47" t="s">
        <v>100</v>
      </c>
      <c r="D209" s="47" t="s">
        <v>140</v>
      </c>
      <c r="E209" s="47"/>
      <c r="F209" s="48" t="s">
        <v>266</v>
      </c>
      <c r="G209" s="49">
        <v>43340</v>
      </c>
      <c r="H209" s="48" t="str">
        <f>IF(G209="","",VLOOKUP(WEEKDAY(G209),Lookups!$A$1:$D$12,3,FALSE))</f>
        <v>Tue</v>
      </c>
      <c r="I209" s="48" t="str">
        <f>IF(G209="","",VLOOKUP(MONTH(G209),Lookups!$A$1:$D$12,2,FALSE))</f>
        <v>Aug</v>
      </c>
      <c r="J209" s="47">
        <f>YEAR(Table9[[#This Row],[Date ]])</f>
        <v>2018</v>
      </c>
      <c r="K209" s="50">
        <v>0.72916666666666663</v>
      </c>
      <c r="L209" s="50">
        <v>0.8125</v>
      </c>
      <c r="M209" s="48" t="s">
        <v>387</v>
      </c>
      <c r="N209" s="48" t="s">
        <v>66</v>
      </c>
      <c r="O209" s="48" t="s">
        <v>67</v>
      </c>
      <c r="P209" s="48" t="s">
        <v>42</v>
      </c>
      <c r="Q209" s="75" t="s">
        <v>71</v>
      </c>
      <c r="R209" s="61" t="s">
        <v>267</v>
      </c>
      <c r="S209" s="61" t="s">
        <v>658</v>
      </c>
      <c r="T209" s="61" t="s">
        <v>205</v>
      </c>
      <c r="U209" s="61" t="s">
        <v>42</v>
      </c>
      <c r="V209" s="61" t="s">
        <v>372</v>
      </c>
      <c r="W209" s="48">
        <v>7</v>
      </c>
      <c r="X209" s="48">
        <v>7</v>
      </c>
      <c r="Y209" s="48" t="s">
        <v>254</v>
      </c>
      <c r="Z209" s="48"/>
    </row>
    <row r="210" spans="1:26" ht="30" customHeight="1" x14ac:dyDescent="0.35">
      <c r="A210" s="46" t="s">
        <v>4</v>
      </c>
      <c r="B210" s="46" t="s">
        <v>28</v>
      </c>
      <c r="C210" s="47" t="s">
        <v>221</v>
      </c>
      <c r="D210" s="48" t="s">
        <v>268</v>
      </c>
      <c r="E210" s="48" t="s">
        <v>269</v>
      </c>
      <c r="F210" s="48" t="s">
        <v>75</v>
      </c>
      <c r="G210" s="49">
        <v>43341</v>
      </c>
      <c r="H210" s="48" t="str">
        <f>IF(G210="","",VLOOKUP(WEEKDAY(G210),Lookups!$A$1:$D$12,3,FALSE))</f>
        <v>Wed</v>
      </c>
      <c r="I210" s="48" t="str">
        <f>IF(G210="","",VLOOKUP(MONTH(G210),Lookups!$A$1:$D$12,2,FALSE))</f>
        <v>Aug</v>
      </c>
      <c r="J210" s="47">
        <f>YEAR(Table9[[#This Row],[Date ]])</f>
        <v>2018</v>
      </c>
      <c r="K210" s="50">
        <v>0.47916666666666669</v>
      </c>
      <c r="L210" s="50">
        <v>0.54166666666666663</v>
      </c>
      <c r="M210" s="48" t="s">
        <v>60</v>
      </c>
      <c r="N210" s="48" t="s">
        <v>61</v>
      </c>
      <c r="O210" s="48" t="s">
        <v>40</v>
      </c>
      <c r="P210" s="48" t="s">
        <v>42</v>
      </c>
      <c r="Q210" s="61" t="s">
        <v>62</v>
      </c>
      <c r="R210" s="61" t="s">
        <v>97</v>
      </c>
      <c r="S210" s="61"/>
      <c r="T210" s="61" t="s">
        <v>97</v>
      </c>
      <c r="U210" s="61" t="s">
        <v>42</v>
      </c>
      <c r="V210" s="61" t="s">
        <v>372</v>
      </c>
      <c r="W210" s="48">
        <v>1</v>
      </c>
      <c r="X210" s="48">
        <v>6</v>
      </c>
      <c r="Y210" s="48" t="s">
        <v>254</v>
      </c>
      <c r="Z210" s="48"/>
    </row>
    <row r="211" spans="1:26" s="6" customFormat="1" ht="30" customHeight="1" x14ac:dyDescent="0.35">
      <c r="A211" s="46" t="s">
        <v>4</v>
      </c>
      <c r="B211" s="46" t="s">
        <v>28</v>
      </c>
      <c r="C211" s="47" t="s">
        <v>221</v>
      </c>
      <c r="D211" s="48" t="s">
        <v>268</v>
      </c>
      <c r="E211" s="48" t="s">
        <v>269</v>
      </c>
      <c r="F211" s="48" t="s">
        <v>75</v>
      </c>
      <c r="G211" s="49">
        <v>43342</v>
      </c>
      <c r="H211" s="48" t="str">
        <f>IF(G211="","",VLOOKUP(WEEKDAY(G211),Lookups!$A$1:$D$12,3,FALSE))</f>
        <v>Thu</v>
      </c>
      <c r="I211" s="48" t="str">
        <f>IF(G211="","",VLOOKUP(MONTH(G211),Lookups!$A$1:$D$12,2,FALSE))</f>
        <v>Aug</v>
      </c>
      <c r="J211" s="47">
        <f>YEAR(Table9[[#This Row],[Date ]])</f>
        <v>2018</v>
      </c>
      <c r="K211" s="50">
        <v>0.47916666666666669</v>
      </c>
      <c r="L211" s="50">
        <v>0.54166666666666663</v>
      </c>
      <c r="M211" s="48" t="s">
        <v>60</v>
      </c>
      <c r="N211" s="48" t="s">
        <v>61</v>
      </c>
      <c r="O211" s="48" t="s">
        <v>40</v>
      </c>
      <c r="P211" s="48" t="s">
        <v>42</v>
      </c>
      <c r="Q211" s="61" t="s">
        <v>42</v>
      </c>
      <c r="R211" s="61" t="s">
        <v>97</v>
      </c>
      <c r="S211" s="61"/>
      <c r="T211" s="61" t="s">
        <v>97</v>
      </c>
      <c r="U211" s="61" t="s">
        <v>42</v>
      </c>
      <c r="V211" s="61" t="s">
        <v>372</v>
      </c>
      <c r="W211" s="48">
        <v>2</v>
      </c>
      <c r="X211" s="48">
        <v>7</v>
      </c>
      <c r="Y211" s="48" t="s">
        <v>254</v>
      </c>
      <c r="Z211" s="48"/>
    </row>
    <row r="212" spans="1:26" s="6" customFormat="1" ht="30" customHeight="1" x14ac:dyDescent="0.35">
      <c r="A212" s="46" t="s">
        <v>0</v>
      </c>
      <c r="B212" s="46" t="s">
        <v>14</v>
      </c>
      <c r="C212" s="48" t="s">
        <v>216</v>
      </c>
      <c r="D212" s="47" t="s">
        <v>402</v>
      </c>
      <c r="E212" s="47" t="s">
        <v>403</v>
      </c>
      <c r="F212" s="48" t="s">
        <v>404</v>
      </c>
      <c r="G212" s="49">
        <v>43342</v>
      </c>
      <c r="H212" s="48" t="str">
        <f>IF(G212="","",VLOOKUP(WEEKDAY(G212),Lookups!$A$1:$D$12,3,FALSE))</f>
        <v>Thu</v>
      </c>
      <c r="I212" s="48" t="str">
        <f>IF(G212="","",VLOOKUP(MONTH(G212),Lookups!$A$1:$D$12,2,FALSE))</f>
        <v>Aug</v>
      </c>
      <c r="J212" s="47"/>
      <c r="K212" s="50">
        <v>0.75</v>
      </c>
      <c r="L212" s="50">
        <v>0.79166666666666663</v>
      </c>
      <c r="M212" s="48" t="s">
        <v>405</v>
      </c>
      <c r="N212" s="48" t="s">
        <v>233</v>
      </c>
      <c r="O212" s="48" t="s">
        <v>67</v>
      </c>
      <c r="P212" s="48" t="s">
        <v>234</v>
      </c>
      <c r="Q212" s="61" t="s">
        <v>409</v>
      </c>
      <c r="R212" s="61" t="s">
        <v>232</v>
      </c>
      <c r="S212" s="61"/>
      <c r="T212" s="61" t="s">
        <v>232</v>
      </c>
      <c r="U212" s="61" t="s">
        <v>407</v>
      </c>
      <c r="V212" s="61" t="s">
        <v>408</v>
      </c>
      <c r="W212" s="48">
        <v>0</v>
      </c>
      <c r="X212" s="48">
        <v>22</v>
      </c>
      <c r="Y212" s="48" t="s">
        <v>325</v>
      </c>
      <c r="Z212" s="48"/>
    </row>
    <row r="213" spans="1:26" s="6" customFormat="1" ht="30" customHeight="1" x14ac:dyDescent="0.35">
      <c r="A213" s="46" t="s">
        <v>4</v>
      </c>
      <c r="B213" s="46" t="s">
        <v>28</v>
      </c>
      <c r="C213" s="47" t="s">
        <v>221</v>
      </c>
      <c r="D213" s="48" t="s">
        <v>268</v>
      </c>
      <c r="E213" s="48" t="s">
        <v>269</v>
      </c>
      <c r="F213" s="48" t="s">
        <v>266</v>
      </c>
      <c r="G213" s="49">
        <v>43347</v>
      </c>
      <c r="H213" s="48" t="str">
        <f>IF(G213="","",VLOOKUP(WEEKDAY(G213),Lookups!$A$1:$D$12,3,FALSE))</f>
        <v>Tue</v>
      </c>
      <c r="I213" s="48" t="str">
        <f>IF(G213="","",VLOOKUP(MONTH(G213),Lookups!$A$1:$D$12,2,FALSE))</f>
        <v>Sep</v>
      </c>
      <c r="J213" s="47">
        <f>YEAR(Table9[[#This Row],[Date ]])</f>
        <v>2018</v>
      </c>
      <c r="K213" s="50">
        <v>0.45833333333333331</v>
      </c>
      <c r="L213" s="50">
        <v>4.1666666666666664E-2</v>
      </c>
      <c r="M213" s="48" t="s">
        <v>387</v>
      </c>
      <c r="N213" s="48" t="s">
        <v>66</v>
      </c>
      <c r="O213" s="48" t="s">
        <v>67</v>
      </c>
      <c r="P213" s="48" t="s">
        <v>42</v>
      </c>
      <c r="Q213" s="61" t="s">
        <v>68</v>
      </c>
      <c r="R213" s="61" t="s">
        <v>97</v>
      </c>
      <c r="S213" s="61"/>
      <c r="T213" s="61" t="s">
        <v>97</v>
      </c>
      <c r="U213" s="61" t="s">
        <v>42</v>
      </c>
      <c r="V213" s="61" t="s">
        <v>372</v>
      </c>
      <c r="W213" s="48">
        <v>0</v>
      </c>
      <c r="X213" s="48">
        <v>7</v>
      </c>
      <c r="Y213" s="48" t="s">
        <v>254</v>
      </c>
      <c r="Z213" s="48"/>
    </row>
    <row r="214" spans="1:26" s="6" customFormat="1" ht="30" customHeight="1" x14ac:dyDescent="0.35">
      <c r="A214" s="111" t="s">
        <v>4</v>
      </c>
      <c r="B214" s="111" t="s">
        <v>28</v>
      </c>
      <c r="C214" s="48" t="s">
        <v>91</v>
      </c>
      <c r="D214" s="47" t="s">
        <v>437</v>
      </c>
      <c r="E214" s="47" t="s">
        <v>438</v>
      </c>
      <c r="F214" s="48" t="s">
        <v>266</v>
      </c>
      <c r="G214" s="49">
        <v>43347</v>
      </c>
      <c r="H214" s="52" t="str">
        <f>IF(G214="","",VLOOKUP(WEEKDAY(G214),Lookups!$A$1:$D$12,3,FALSE))</f>
        <v>Tue</v>
      </c>
      <c r="I214" s="52" t="str">
        <f>IF(G214="","",VLOOKUP(MONTH(G214),Lookups!$A$1:$D$12,2,FALSE))</f>
        <v>Sep</v>
      </c>
      <c r="J214" s="68">
        <f>YEAR(Table9[[#This Row],[Date ]])</f>
        <v>2018</v>
      </c>
      <c r="K214" s="50">
        <v>0.72916666666666663</v>
      </c>
      <c r="L214" s="50">
        <v>0.77083333333333337</v>
      </c>
      <c r="M214" s="48" t="s">
        <v>387</v>
      </c>
      <c r="N214" s="48" t="s">
        <v>66</v>
      </c>
      <c r="O214" s="48" t="s">
        <v>67</v>
      </c>
      <c r="P214" s="48" t="s">
        <v>42</v>
      </c>
      <c r="Q214" s="75" t="s">
        <v>424</v>
      </c>
      <c r="R214" s="61" t="s">
        <v>447</v>
      </c>
      <c r="S214" s="61" t="s">
        <v>659</v>
      </c>
      <c r="T214" s="61" t="s">
        <v>337</v>
      </c>
      <c r="U214" s="61" t="s">
        <v>42</v>
      </c>
      <c r="V214" s="61" t="s">
        <v>386</v>
      </c>
      <c r="W214" s="48">
        <v>5</v>
      </c>
      <c r="X214" s="48">
        <v>5</v>
      </c>
      <c r="Y214" s="48" t="s">
        <v>254</v>
      </c>
      <c r="Z214" s="48"/>
    </row>
    <row r="215" spans="1:26" s="6" customFormat="1" ht="30" customHeight="1" x14ac:dyDescent="0.35">
      <c r="A215" s="46" t="s">
        <v>4</v>
      </c>
      <c r="B215" s="46" t="s">
        <v>28</v>
      </c>
      <c r="C215" s="47" t="s">
        <v>221</v>
      </c>
      <c r="D215" s="48" t="s">
        <v>268</v>
      </c>
      <c r="E215" s="48" t="s">
        <v>269</v>
      </c>
      <c r="F215" s="48" t="s">
        <v>75</v>
      </c>
      <c r="G215" s="49">
        <v>43348</v>
      </c>
      <c r="H215" s="48" t="str">
        <f>IF(G215="","",VLOOKUP(WEEKDAY(G215),Lookups!$A$1:$D$12,3,FALSE))</f>
        <v>Wed</v>
      </c>
      <c r="I215" s="48" t="str">
        <f>IF(G215="","",VLOOKUP(MONTH(G215),Lookups!$A$1:$D$12,2,FALSE))</f>
        <v>Sep</v>
      </c>
      <c r="J215" s="47">
        <f>YEAR(Table9[[#This Row],[Date ]])</f>
        <v>2018</v>
      </c>
      <c r="K215" s="50">
        <v>0.47916666666666669</v>
      </c>
      <c r="L215" s="50">
        <v>0.54166666666666663</v>
      </c>
      <c r="M215" s="48" t="s">
        <v>60</v>
      </c>
      <c r="N215" s="48" t="s">
        <v>61</v>
      </c>
      <c r="O215" s="48" t="s">
        <v>40</v>
      </c>
      <c r="P215" s="48" t="s">
        <v>42</v>
      </c>
      <c r="Q215" s="61" t="s">
        <v>62</v>
      </c>
      <c r="R215" s="61" t="s">
        <v>97</v>
      </c>
      <c r="S215" s="61"/>
      <c r="T215" s="61" t="s">
        <v>97</v>
      </c>
      <c r="U215" s="61" t="s">
        <v>42</v>
      </c>
      <c r="V215" s="61" t="s">
        <v>372</v>
      </c>
      <c r="W215" s="48">
        <v>0</v>
      </c>
      <c r="X215" s="48">
        <v>3</v>
      </c>
      <c r="Y215" s="48" t="s">
        <v>254</v>
      </c>
      <c r="Z215" s="48"/>
    </row>
    <row r="216" spans="1:26" s="6" customFormat="1" ht="30" customHeight="1" x14ac:dyDescent="0.35">
      <c r="A216" s="46" t="s">
        <v>95</v>
      </c>
      <c r="B216" s="46" t="s">
        <v>94</v>
      </c>
      <c r="C216" s="47" t="s">
        <v>100</v>
      </c>
      <c r="D216" s="47" t="s">
        <v>140</v>
      </c>
      <c r="E216" s="47"/>
      <c r="F216" s="48" t="s">
        <v>75</v>
      </c>
      <c r="G216" s="49">
        <v>43348</v>
      </c>
      <c r="H216" s="48" t="str">
        <f>IF(G216="","",VLOOKUP(WEEKDAY(G216),Lookups!$A$1:$D$12,3,FALSE))</f>
        <v>Wed</v>
      </c>
      <c r="I216" s="48" t="str">
        <f>IF(G216="","",VLOOKUP(MONTH(G216),Lookups!$A$1:$D$12,2,FALSE))</f>
        <v>Sep</v>
      </c>
      <c r="J216" s="47">
        <f>YEAR(Table9[[#This Row],[Date ]])</f>
        <v>2018</v>
      </c>
      <c r="K216" s="50">
        <v>0.72916666666666663</v>
      </c>
      <c r="L216" s="50">
        <v>0.8125</v>
      </c>
      <c r="M216" s="48" t="s">
        <v>60</v>
      </c>
      <c r="N216" s="48" t="s">
        <v>61</v>
      </c>
      <c r="O216" s="48" t="s">
        <v>40</v>
      </c>
      <c r="P216" s="48" t="s">
        <v>42</v>
      </c>
      <c r="Q216" s="61" t="s">
        <v>71</v>
      </c>
      <c r="R216" s="61" t="s">
        <v>267</v>
      </c>
      <c r="S216" s="61" t="s">
        <v>658</v>
      </c>
      <c r="T216" s="61" t="s">
        <v>205</v>
      </c>
      <c r="U216" s="61" t="s">
        <v>42</v>
      </c>
      <c r="V216" s="61" t="s">
        <v>372</v>
      </c>
      <c r="W216" s="48">
        <v>6</v>
      </c>
      <c r="X216" s="48">
        <v>6</v>
      </c>
      <c r="Y216" s="48" t="s">
        <v>254</v>
      </c>
      <c r="Z216" s="48"/>
    </row>
    <row r="217" spans="1:26" s="6" customFormat="1" ht="30" customHeight="1" x14ac:dyDescent="0.35">
      <c r="A217" s="111" t="s">
        <v>4</v>
      </c>
      <c r="B217" s="111" t="s">
        <v>28</v>
      </c>
      <c r="C217" s="48" t="s">
        <v>91</v>
      </c>
      <c r="D217" s="47" t="s">
        <v>437</v>
      </c>
      <c r="E217" s="47" t="s">
        <v>438</v>
      </c>
      <c r="F217" s="48" t="s">
        <v>75</v>
      </c>
      <c r="G217" s="49">
        <v>43349</v>
      </c>
      <c r="H217" s="52" t="str">
        <f>IF(G217="","",VLOOKUP(WEEKDAY(G217),Lookups!$A$1:$D$12,3,FALSE))</f>
        <v>Thu</v>
      </c>
      <c r="I217" s="52" t="str">
        <f>IF(G217="","",VLOOKUP(MONTH(G217),Lookups!$A$1:$D$12,2,FALSE))</f>
        <v>Sep</v>
      </c>
      <c r="J217" s="68">
        <f>YEAR(Table9[[#This Row],[Date ]])</f>
        <v>2018</v>
      </c>
      <c r="K217" s="50">
        <v>0.39583333333333331</v>
      </c>
      <c r="L217" s="50">
        <v>0.4375</v>
      </c>
      <c r="M217" s="48" t="s">
        <v>60</v>
      </c>
      <c r="N217" s="48" t="s">
        <v>61</v>
      </c>
      <c r="O217" s="48" t="s">
        <v>40</v>
      </c>
      <c r="P217" s="48" t="s">
        <v>42</v>
      </c>
      <c r="Q217" s="61" t="s">
        <v>424</v>
      </c>
      <c r="R217" s="61" t="s">
        <v>447</v>
      </c>
      <c r="S217" s="61" t="s">
        <v>659</v>
      </c>
      <c r="T217" s="61" t="s">
        <v>528</v>
      </c>
      <c r="U217" s="61" t="s">
        <v>42</v>
      </c>
      <c r="V217" s="61" t="s">
        <v>391</v>
      </c>
      <c r="W217" s="48">
        <v>6</v>
      </c>
      <c r="X217" s="48">
        <v>13</v>
      </c>
      <c r="Y217" s="48" t="s">
        <v>254</v>
      </c>
      <c r="Z217" s="48"/>
    </row>
    <row r="218" spans="1:26" s="6" customFormat="1" ht="30" customHeight="1" x14ac:dyDescent="0.35">
      <c r="A218" s="46" t="s">
        <v>4</v>
      </c>
      <c r="B218" s="46" t="s">
        <v>28</v>
      </c>
      <c r="C218" s="47" t="s">
        <v>221</v>
      </c>
      <c r="D218" s="48" t="s">
        <v>268</v>
      </c>
      <c r="E218" s="48" t="s">
        <v>269</v>
      </c>
      <c r="F218" s="48" t="s">
        <v>75</v>
      </c>
      <c r="G218" s="49">
        <v>43349</v>
      </c>
      <c r="H218" s="48" t="str">
        <f>IF(G218="","",VLOOKUP(WEEKDAY(G218),Lookups!$A$1:$D$12,3,FALSE))</f>
        <v>Thu</v>
      </c>
      <c r="I218" s="48" t="str">
        <f>IF(G218="","",VLOOKUP(MONTH(G218),Lookups!$A$1:$D$12,2,FALSE))</f>
        <v>Sep</v>
      </c>
      <c r="J218" s="47">
        <f>YEAR(Table9[[#This Row],[Date ]])</f>
        <v>2018</v>
      </c>
      <c r="K218" s="50">
        <v>0.47916666666666669</v>
      </c>
      <c r="L218" s="50">
        <v>0.54166666666666663</v>
      </c>
      <c r="M218" s="48" t="s">
        <v>60</v>
      </c>
      <c r="N218" s="48" t="s">
        <v>61</v>
      </c>
      <c r="O218" s="48" t="s">
        <v>40</v>
      </c>
      <c r="P218" s="48" t="s">
        <v>42</v>
      </c>
      <c r="Q218" s="61" t="s">
        <v>42</v>
      </c>
      <c r="R218" s="61" t="s">
        <v>97</v>
      </c>
      <c r="S218" s="61"/>
      <c r="T218" s="61" t="s">
        <v>97</v>
      </c>
      <c r="U218" s="61" t="s">
        <v>42</v>
      </c>
      <c r="V218" s="61" t="s">
        <v>372</v>
      </c>
      <c r="W218" s="48">
        <v>0</v>
      </c>
      <c r="X218" s="48">
        <v>7</v>
      </c>
      <c r="Y218" s="48" t="s">
        <v>254</v>
      </c>
      <c r="Z218" s="48"/>
    </row>
    <row r="219" spans="1:26" s="6" customFormat="1" ht="30" customHeight="1" x14ac:dyDescent="0.35">
      <c r="A219" s="111" t="s">
        <v>0</v>
      </c>
      <c r="B219" s="111" t="s">
        <v>218</v>
      </c>
      <c r="C219" s="47" t="s">
        <v>89</v>
      </c>
      <c r="D219" s="47" t="s">
        <v>364</v>
      </c>
      <c r="E219" s="47" t="s">
        <v>365</v>
      </c>
      <c r="F219" s="48" t="s">
        <v>75</v>
      </c>
      <c r="G219" s="49">
        <v>43349</v>
      </c>
      <c r="H219" s="52" t="str">
        <f>IF(G219="","",VLOOKUP(WEEKDAY(G219),Lookups!$A$1:$D$12,3,FALSE))</f>
        <v>Thu</v>
      </c>
      <c r="I219" s="52" t="str">
        <f>IF(G219="","",VLOOKUP(MONTH(G219),Lookups!$A$1:$D$12,2,FALSE))</f>
        <v>Sep</v>
      </c>
      <c r="J219" s="68">
        <f>YEAR(Table9[[#This Row],[Date ]])</f>
        <v>2018</v>
      </c>
      <c r="K219" s="50">
        <v>0.625</v>
      </c>
      <c r="L219" s="50">
        <v>0.6875</v>
      </c>
      <c r="M219" s="48" t="s">
        <v>60</v>
      </c>
      <c r="N219" s="48" t="s">
        <v>61</v>
      </c>
      <c r="O219" s="48" t="s">
        <v>40</v>
      </c>
      <c r="P219" s="48" t="s">
        <v>234</v>
      </c>
      <c r="Q219" s="61" t="s">
        <v>362</v>
      </c>
      <c r="R219" s="61" t="s">
        <v>363</v>
      </c>
      <c r="S219" s="61"/>
      <c r="T219" s="61" t="s">
        <v>97</v>
      </c>
      <c r="U219" s="61" t="s">
        <v>234</v>
      </c>
      <c r="V219" s="61" t="s">
        <v>367</v>
      </c>
      <c r="W219" s="48">
        <v>6</v>
      </c>
      <c r="X219" s="48">
        <v>14</v>
      </c>
      <c r="Y219" s="48" t="s">
        <v>325</v>
      </c>
      <c r="Z219" s="48"/>
    </row>
    <row r="220" spans="1:26" s="6" customFormat="1" ht="30" customHeight="1" x14ac:dyDescent="0.35">
      <c r="A220" s="111" t="s">
        <v>0</v>
      </c>
      <c r="B220" s="111" t="s">
        <v>14</v>
      </c>
      <c r="C220" s="48" t="s">
        <v>216</v>
      </c>
      <c r="D220" s="47" t="s">
        <v>402</v>
      </c>
      <c r="E220" s="47" t="s">
        <v>403</v>
      </c>
      <c r="F220" s="48" t="s">
        <v>404</v>
      </c>
      <c r="G220" s="49">
        <v>43349</v>
      </c>
      <c r="H220" s="48" t="str">
        <f>IF(G220="","",VLOOKUP(WEEKDAY(G220),Lookups!$A$1:$D$12,3,FALSE))</f>
        <v>Thu</v>
      </c>
      <c r="I220" s="48" t="str">
        <f>IF(G220="","",VLOOKUP(MONTH(G220),Lookups!$A$1:$D$12,2,FALSE))</f>
        <v>Sep</v>
      </c>
      <c r="J220" s="47"/>
      <c r="K220" s="50">
        <v>0.75</v>
      </c>
      <c r="L220" s="50">
        <v>0.79166666666666663</v>
      </c>
      <c r="M220" s="48" t="s">
        <v>405</v>
      </c>
      <c r="N220" s="48" t="s">
        <v>233</v>
      </c>
      <c r="O220" s="48" t="s">
        <v>67</v>
      </c>
      <c r="P220" s="48" t="s">
        <v>234</v>
      </c>
      <c r="Q220" s="61" t="s">
        <v>409</v>
      </c>
      <c r="R220" s="61" t="s">
        <v>232</v>
      </c>
      <c r="S220" s="61"/>
      <c r="T220" s="61" t="s">
        <v>232</v>
      </c>
      <c r="U220" s="61" t="s">
        <v>407</v>
      </c>
      <c r="V220" s="61" t="s">
        <v>408</v>
      </c>
      <c r="W220" s="48">
        <v>5</v>
      </c>
      <c r="X220" s="48">
        <v>26</v>
      </c>
      <c r="Y220" s="48" t="s">
        <v>325</v>
      </c>
      <c r="Z220" s="48"/>
    </row>
    <row r="221" spans="1:26" s="6" customFormat="1" ht="30" customHeight="1" x14ac:dyDescent="0.35">
      <c r="A221" s="110" t="s">
        <v>5</v>
      </c>
      <c r="B221" s="110" t="s">
        <v>117</v>
      </c>
      <c r="C221" s="47" t="s">
        <v>108</v>
      </c>
      <c r="D221" s="48" t="s">
        <v>575</v>
      </c>
      <c r="E221" s="48" t="s">
        <v>576</v>
      </c>
      <c r="F221" s="48" t="s">
        <v>382</v>
      </c>
      <c r="G221" s="49">
        <v>43350</v>
      </c>
      <c r="H221" s="48" t="str">
        <f>IF(G221="","",VLOOKUP(WEEKDAY(G221),Lookups!$A$1:$D$12,3,FALSE))</f>
        <v>Fri</v>
      </c>
      <c r="I221" s="48" t="str">
        <f>IF(G221="","",VLOOKUP(MONTH(G221),Lookups!$A$1:$D$12,2,FALSE))</f>
        <v>Sep</v>
      </c>
      <c r="J221" s="68">
        <f>YEAR(Table9[[#This Row],[Date ]])</f>
        <v>2018</v>
      </c>
      <c r="K221" s="50">
        <v>0.73958333333333337</v>
      </c>
      <c r="L221" s="50">
        <v>0.83333333333333337</v>
      </c>
      <c r="M221" s="48" t="s">
        <v>439</v>
      </c>
      <c r="N221" s="48" t="s">
        <v>440</v>
      </c>
      <c r="O221" s="48" t="s">
        <v>303</v>
      </c>
      <c r="P221" s="48" t="s">
        <v>42</v>
      </c>
      <c r="Q221" s="61" t="s">
        <v>441</v>
      </c>
      <c r="R221" s="61" t="s">
        <v>442</v>
      </c>
      <c r="S221" s="61"/>
      <c r="T221" s="61" t="s">
        <v>420</v>
      </c>
      <c r="U221" s="61" t="s">
        <v>42</v>
      </c>
      <c r="V221" s="61" t="s">
        <v>386</v>
      </c>
      <c r="W221" s="48">
        <v>2</v>
      </c>
      <c r="X221" s="48">
        <v>10</v>
      </c>
      <c r="Y221" s="48" t="s">
        <v>254</v>
      </c>
      <c r="Z221" s="48"/>
    </row>
    <row r="222" spans="1:26" ht="30" customHeight="1" x14ac:dyDescent="0.35">
      <c r="A222" s="46" t="s">
        <v>4</v>
      </c>
      <c r="B222" s="46" t="s">
        <v>28</v>
      </c>
      <c r="C222" s="47" t="s">
        <v>221</v>
      </c>
      <c r="D222" s="48" t="s">
        <v>268</v>
      </c>
      <c r="E222" s="48" t="s">
        <v>269</v>
      </c>
      <c r="F222" s="48" t="s">
        <v>266</v>
      </c>
      <c r="G222" s="49">
        <v>43354</v>
      </c>
      <c r="H222" s="48" t="str">
        <f>IF(G222="","",VLOOKUP(WEEKDAY(G222),Lookups!$A$1:$D$12,3,FALSE))</f>
        <v>Tue</v>
      </c>
      <c r="I222" s="48" t="str">
        <f>IF(G222="","",VLOOKUP(MONTH(G222),Lookups!$A$1:$D$12,2,FALSE))</f>
        <v>Sep</v>
      </c>
      <c r="J222" s="47">
        <f>YEAR(Table9[[#This Row],[Date ]])</f>
        <v>2018</v>
      </c>
      <c r="K222" s="50">
        <v>0.45833333333333331</v>
      </c>
      <c r="L222" s="50">
        <v>4.1666666666666664E-2</v>
      </c>
      <c r="M222" s="48" t="s">
        <v>387</v>
      </c>
      <c r="N222" s="48" t="s">
        <v>66</v>
      </c>
      <c r="O222" s="48" t="s">
        <v>67</v>
      </c>
      <c r="P222" s="48" t="s">
        <v>42</v>
      </c>
      <c r="Q222" s="61" t="s">
        <v>68</v>
      </c>
      <c r="R222" s="61" t="s">
        <v>97</v>
      </c>
      <c r="S222" s="61"/>
      <c r="T222" s="61" t="s">
        <v>97</v>
      </c>
      <c r="U222" s="61" t="s">
        <v>42</v>
      </c>
      <c r="V222" s="61" t="s">
        <v>372</v>
      </c>
      <c r="W222" s="48">
        <v>1</v>
      </c>
      <c r="X222" s="48">
        <v>7</v>
      </c>
      <c r="Y222" s="48" t="s">
        <v>254</v>
      </c>
      <c r="Z222" s="48"/>
    </row>
    <row r="223" spans="1:26" s="6" customFormat="1" ht="30" customHeight="1" x14ac:dyDescent="0.35">
      <c r="A223" s="111" t="s">
        <v>95</v>
      </c>
      <c r="B223" s="111" t="s">
        <v>94</v>
      </c>
      <c r="C223" s="47" t="s">
        <v>100</v>
      </c>
      <c r="D223" s="48" t="s">
        <v>20</v>
      </c>
      <c r="E223" s="48" t="s">
        <v>34</v>
      </c>
      <c r="F223" s="48" t="s">
        <v>427</v>
      </c>
      <c r="G223" s="49">
        <v>43354</v>
      </c>
      <c r="H223" s="52" t="str">
        <f>IF(G223="","",VLOOKUP(WEEKDAY(G223),Lookups!$A$1:$D$12,3,FALSE))</f>
        <v>Tue</v>
      </c>
      <c r="I223" s="52" t="str">
        <f>IF(G223="","",VLOOKUP(MONTH(G223),Lookups!$A$1:$D$12,2,FALSE))</f>
        <v>Sep</v>
      </c>
      <c r="J223" s="68">
        <f>YEAR(Table9[[#This Row],[Date ]])</f>
        <v>2018</v>
      </c>
      <c r="K223" s="50">
        <v>0.75</v>
      </c>
      <c r="L223" s="50">
        <v>0.83333333333333337</v>
      </c>
      <c r="M223" s="48" t="s">
        <v>427</v>
      </c>
      <c r="N223" s="48" t="s">
        <v>428</v>
      </c>
      <c r="O223" s="48" t="s">
        <v>429</v>
      </c>
      <c r="P223" s="48" t="s">
        <v>41</v>
      </c>
      <c r="Q223" s="75" t="s">
        <v>41</v>
      </c>
      <c r="R223" s="61" t="s">
        <v>97</v>
      </c>
      <c r="S223" s="61"/>
      <c r="T223" s="61" t="s">
        <v>427</v>
      </c>
      <c r="U223" s="61" t="s">
        <v>430</v>
      </c>
      <c r="V223" s="61" t="s">
        <v>431</v>
      </c>
      <c r="W223" s="48">
        <v>61</v>
      </c>
      <c r="X223" s="48">
        <v>61</v>
      </c>
      <c r="Y223" s="48" t="s">
        <v>325</v>
      </c>
      <c r="Z223" s="48"/>
    </row>
    <row r="224" spans="1:26" s="6" customFormat="1" ht="30" customHeight="1" x14ac:dyDescent="0.35">
      <c r="A224" s="46" t="s">
        <v>4</v>
      </c>
      <c r="B224" s="46" t="s">
        <v>28</v>
      </c>
      <c r="C224" s="47" t="s">
        <v>221</v>
      </c>
      <c r="D224" s="48" t="s">
        <v>268</v>
      </c>
      <c r="E224" s="48" t="s">
        <v>269</v>
      </c>
      <c r="F224" s="48" t="s">
        <v>75</v>
      </c>
      <c r="G224" s="49">
        <v>43355</v>
      </c>
      <c r="H224" s="48" t="str">
        <f>IF(G224="","",VLOOKUP(WEEKDAY(G224),Lookups!$A$1:$D$12,3,FALSE))</f>
        <v>Wed</v>
      </c>
      <c r="I224" s="48" t="str">
        <f>IF(G224="","",VLOOKUP(MONTH(G224),Lookups!$A$1:$D$12,2,FALSE))</f>
        <v>Sep</v>
      </c>
      <c r="J224" s="47">
        <f>YEAR(Table9[[#This Row],[Date ]])</f>
        <v>2018</v>
      </c>
      <c r="K224" s="50">
        <v>0.47916666666666669</v>
      </c>
      <c r="L224" s="50">
        <v>0.54166666666666663</v>
      </c>
      <c r="M224" s="48" t="s">
        <v>60</v>
      </c>
      <c r="N224" s="48" t="s">
        <v>61</v>
      </c>
      <c r="O224" s="48" t="s">
        <v>40</v>
      </c>
      <c r="P224" s="48" t="s">
        <v>42</v>
      </c>
      <c r="Q224" s="61" t="s">
        <v>62</v>
      </c>
      <c r="R224" s="61" t="s">
        <v>97</v>
      </c>
      <c r="S224" s="61"/>
      <c r="T224" s="61" t="s">
        <v>97</v>
      </c>
      <c r="U224" s="61" t="s">
        <v>42</v>
      </c>
      <c r="V224" s="61" t="s">
        <v>372</v>
      </c>
      <c r="W224" s="48">
        <v>0</v>
      </c>
      <c r="X224" s="48">
        <v>3</v>
      </c>
      <c r="Y224" s="48" t="s">
        <v>254</v>
      </c>
      <c r="Z224" s="48"/>
    </row>
    <row r="225" spans="1:26" s="6" customFormat="1" ht="30" customHeight="1" x14ac:dyDescent="0.35">
      <c r="A225" s="111" t="s">
        <v>4</v>
      </c>
      <c r="B225" s="111" t="s">
        <v>28</v>
      </c>
      <c r="C225" s="47" t="s">
        <v>91</v>
      </c>
      <c r="D225" s="47" t="s">
        <v>437</v>
      </c>
      <c r="E225" s="47" t="s">
        <v>438</v>
      </c>
      <c r="F225" s="48" t="s">
        <v>75</v>
      </c>
      <c r="G225" s="49">
        <v>43356</v>
      </c>
      <c r="H225" s="52" t="str">
        <f>IF(G225="","",VLOOKUP(WEEKDAY(G225),Lookups!$A$1:$D$12,3,FALSE))</f>
        <v>Thu</v>
      </c>
      <c r="I225" s="52" t="str">
        <f>IF(G225="","",VLOOKUP(MONTH(G225),Lookups!$A$1:$D$12,2,FALSE))</f>
        <v>Sep</v>
      </c>
      <c r="J225" s="68">
        <f>YEAR(Table9[[#This Row],[Date ]])</f>
        <v>2018</v>
      </c>
      <c r="K225" s="50">
        <v>0.41666666666666669</v>
      </c>
      <c r="L225" s="50">
        <v>0.5</v>
      </c>
      <c r="M225" s="48" t="s">
        <v>60</v>
      </c>
      <c r="N225" s="48" t="s">
        <v>61</v>
      </c>
      <c r="O225" s="48" t="s">
        <v>40</v>
      </c>
      <c r="P225" s="48" t="s">
        <v>42</v>
      </c>
      <c r="Q225" s="61" t="s">
        <v>424</v>
      </c>
      <c r="R225" s="61" t="s">
        <v>447</v>
      </c>
      <c r="S225" s="61" t="s">
        <v>659</v>
      </c>
      <c r="T225" s="61" t="s">
        <v>528</v>
      </c>
      <c r="U225" s="61" t="s">
        <v>42</v>
      </c>
      <c r="V225" s="61" t="s">
        <v>391</v>
      </c>
      <c r="W225" s="48">
        <v>0</v>
      </c>
      <c r="X225" s="48">
        <v>6</v>
      </c>
      <c r="Y225" s="48" t="s">
        <v>254</v>
      </c>
      <c r="Z225" s="48"/>
    </row>
    <row r="226" spans="1:26" s="6" customFormat="1" ht="30" customHeight="1" x14ac:dyDescent="0.35">
      <c r="A226" s="46" t="s">
        <v>4</v>
      </c>
      <c r="B226" s="46" t="s">
        <v>28</v>
      </c>
      <c r="C226" s="47" t="s">
        <v>221</v>
      </c>
      <c r="D226" s="48" t="s">
        <v>268</v>
      </c>
      <c r="E226" s="48" t="s">
        <v>269</v>
      </c>
      <c r="F226" s="48" t="s">
        <v>75</v>
      </c>
      <c r="G226" s="49">
        <v>43356</v>
      </c>
      <c r="H226" s="48" t="str">
        <f>IF(G226="","",VLOOKUP(WEEKDAY(G226),Lookups!$A$1:$D$12,3,FALSE))</f>
        <v>Thu</v>
      </c>
      <c r="I226" s="48" t="str">
        <f>IF(G226="","",VLOOKUP(MONTH(G226),Lookups!$A$1:$D$12,2,FALSE))</f>
        <v>Sep</v>
      </c>
      <c r="J226" s="47">
        <f>YEAR(Table9[[#This Row],[Date ]])</f>
        <v>2018</v>
      </c>
      <c r="K226" s="50">
        <v>0.47916666666666669</v>
      </c>
      <c r="L226" s="50">
        <v>0.54166666666666663</v>
      </c>
      <c r="M226" s="48" t="s">
        <v>60</v>
      </c>
      <c r="N226" s="48" t="s">
        <v>61</v>
      </c>
      <c r="O226" s="48" t="s">
        <v>40</v>
      </c>
      <c r="P226" s="48" t="s">
        <v>42</v>
      </c>
      <c r="Q226" s="61" t="s">
        <v>42</v>
      </c>
      <c r="R226" s="61" t="s">
        <v>97</v>
      </c>
      <c r="S226" s="61"/>
      <c r="T226" s="61" t="s">
        <v>97</v>
      </c>
      <c r="U226" s="61" t="s">
        <v>42</v>
      </c>
      <c r="V226" s="61" t="s">
        <v>372</v>
      </c>
      <c r="W226" s="48">
        <v>3</v>
      </c>
      <c r="X226" s="48">
        <v>7</v>
      </c>
      <c r="Y226" s="48" t="s">
        <v>254</v>
      </c>
      <c r="Z226" s="48"/>
    </row>
    <row r="227" spans="1:26" s="6" customFormat="1" ht="30" customHeight="1" x14ac:dyDescent="0.35">
      <c r="A227" s="111" t="s">
        <v>0</v>
      </c>
      <c r="B227" s="111" t="s">
        <v>14</v>
      </c>
      <c r="C227" s="48" t="s">
        <v>216</v>
      </c>
      <c r="D227" s="47" t="s">
        <v>402</v>
      </c>
      <c r="E227" s="47" t="s">
        <v>403</v>
      </c>
      <c r="F227" s="48" t="s">
        <v>404</v>
      </c>
      <c r="G227" s="49">
        <v>43356</v>
      </c>
      <c r="H227" s="48" t="str">
        <f>IF(G227="","",VLOOKUP(WEEKDAY(G227),Lookups!$A$1:$D$12,3,FALSE))</f>
        <v>Thu</v>
      </c>
      <c r="I227" s="48" t="str">
        <f>IF(G227="","",VLOOKUP(MONTH(G227),Lookups!$A$1:$D$12,2,FALSE))</f>
        <v>Sep</v>
      </c>
      <c r="J227" s="47"/>
      <c r="K227" s="50">
        <v>0.75</v>
      </c>
      <c r="L227" s="50">
        <v>0.79166666666666663</v>
      </c>
      <c r="M227" s="48" t="s">
        <v>405</v>
      </c>
      <c r="N227" s="48" t="s">
        <v>233</v>
      </c>
      <c r="O227" s="48" t="s">
        <v>67</v>
      </c>
      <c r="P227" s="48" t="s">
        <v>234</v>
      </c>
      <c r="Q227" s="61" t="s">
        <v>409</v>
      </c>
      <c r="R227" s="61" t="s">
        <v>232</v>
      </c>
      <c r="S227" s="61"/>
      <c r="T227" s="61" t="s">
        <v>232</v>
      </c>
      <c r="U227" s="61" t="s">
        <v>407</v>
      </c>
      <c r="V227" s="61" t="s">
        <v>408</v>
      </c>
      <c r="W227" s="48">
        <v>4</v>
      </c>
      <c r="X227" s="48">
        <v>25</v>
      </c>
      <c r="Y227" s="48" t="s">
        <v>325</v>
      </c>
      <c r="Z227" s="48"/>
    </row>
    <row r="228" spans="1:26" s="6" customFormat="1" ht="30" customHeight="1" x14ac:dyDescent="0.35">
      <c r="A228" s="46" t="s">
        <v>4</v>
      </c>
      <c r="B228" s="46" t="s">
        <v>28</v>
      </c>
      <c r="C228" s="47" t="s">
        <v>221</v>
      </c>
      <c r="D228" s="48" t="s">
        <v>268</v>
      </c>
      <c r="E228" s="48" t="s">
        <v>269</v>
      </c>
      <c r="F228" s="48" t="s">
        <v>266</v>
      </c>
      <c r="G228" s="49">
        <v>43361</v>
      </c>
      <c r="H228" s="48" t="str">
        <f>IF(G228="","",VLOOKUP(WEEKDAY(G228),Lookups!$A$1:$D$12,3,FALSE))</f>
        <v>Tue</v>
      </c>
      <c r="I228" s="48" t="str">
        <f>IF(G228="","",VLOOKUP(MONTH(G228),Lookups!$A$1:$D$12,2,FALSE))</f>
        <v>Sep</v>
      </c>
      <c r="J228" s="47">
        <f>YEAR(Table9[[#This Row],[Date ]])</f>
        <v>2018</v>
      </c>
      <c r="K228" s="50">
        <v>0.45833333333333331</v>
      </c>
      <c r="L228" s="50">
        <v>4.1666666666666664E-2</v>
      </c>
      <c r="M228" s="48" t="s">
        <v>387</v>
      </c>
      <c r="N228" s="48" t="s">
        <v>66</v>
      </c>
      <c r="O228" s="48" t="s">
        <v>67</v>
      </c>
      <c r="P228" s="48" t="s">
        <v>42</v>
      </c>
      <c r="Q228" s="75" t="s">
        <v>471</v>
      </c>
      <c r="R228" s="61" t="s">
        <v>97</v>
      </c>
      <c r="S228" s="61"/>
      <c r="T228" s="61" t="s">
        <v>97</v>
      </c>
      <c r="U228" s="61" t="s">
        <v>42</v>
      </c>
      <c r="V228" s="61" t="s">
        <v>372</v>
      </c>
      <c r="W228" s="48">
        <v>0</v>
      </c>
      <c r="X228" s="48">
        <v>6</v>
      </c>
      <c r="Y228" s="48" t="s">
        <v>254</v>
      </c>
      <c r="Z228" s="48"/>
    </row>
    <row r="229" spans="1:26" s="6" customFormat="1" ht="30" customHeight="1" x14ac:dyDescent="0.35">
      <c r="A229" s="46" t="s">
        <v>4</v>
      </c>
      <c r="B229" s="46" t="s">
        <v>28</v>
      </c>
      <c r="C229" s="47" t="s">
        <v>221</v>
      </c>
      <c r="D229" s="48" t="s">
        <v>268</v>
      </c>
      <c r="E229" s="48" t="s">
        <v>269</v>
      </c>
      <c r="F229" s="48" t="s">
        <v>75</v>
      </c>
      <c r="G229" s="49">
        <v>43362</v>
      </c>
      <c r="H229" s="48" t="str">
        <f>IF(G229="","",VLOOKUP(WEEKDAY(G229),Lookups!$A$1:$D$12,3,FALSE))</f>
        <v>Wed</v>
      </c>
      <c r="I229" s="48" t="str">
        <f>IF(G229="","",VLOOKUP(MONTH(G229),Lookups!$A$1:$D$12,2,FALSE))</f>
        <v>Sep</v>
      </c>
      <c r="J229" s="47">
        <f>YEAR(Table9[[#This Row],[Date ]])</f>
        <v>2018</v>
      </c>
      <c r="K229" s="50">
        <v>0.47916666666666669</v>
      </c>
      <c r="L229" s="50">
        <v>0.54166666666666663</v>
      </c>
      <c r="M229" s="48" t="s">
        <v>60</v>
      </c>
      <c r="N229" s="48" t="s">
        <v>61</v>
      </c>
      <c r="O229" s="48" t="s">
        <v>40</v>
      </c>
      <c r="P229" s="48" t="s">
        <v>42</v>
      </c>
      <c r="Q229" s="61" t="s">
        <v>62</v>
      </c>
      <c r="R229" s="61" t="s">
        <v>97</v>
      </c>
      <c r="S229" s="61"/>
      <c r="T229" s="61" t="s">
        <v>97</v>
      </c>
      <c r="U229" s="61" t="s">
        <v>42</v>
      </c>
      <c r="V229" s="61" t="s">
        <v>372</v>
      </c>
      <c r="W229" s="48">
        <v>0</v>
      </c>
      <c r="X229" s="48">
        <v>7</v>
      </c>
      <c r="Y229" s="48" t="s">
        <v>254</v>
      </c>
      <c r="Z229" s="48"/>
    </row>
    <row r="230" spans="1:26" s="6" customFormat="1" ht="30" customHeight="1" x14ac:dyDescent="0.35">
      <c r="A230" s="46" t="s">
        <v>4</v>
      </c>
      <c r="B230" s="46" t="s">
        <v>28</v>
      </c>
      <c r="C230" s="47" t="s">
        <v>221</v>
      </c>
      <c r="D230" s="48" t="s">
        <v>268</v>
      </c>
      <c r="E230" s="48" t="s">
        <v>269</v>
      </c>
      <c r="F230" s="48" t="s">
        <v>75</v>
      </c>
      <c r="G230" s="49">
        <v>43363</v>
      </c>
      <c r="H230" s="48" t="str">
        <f>IF(G230="","",VLOOKUP(WEEKDAY(G230),Lookups!$A$1:$D$12,3,FALSE))</f>
        <v>Thu</v>
      </c>
      <c r="I230" s="48" t="str">
        <f>IF(G230="","",VLOOKUP(MONTH(G230),Lookups!$A$1:$D$12,2,FALSE))</f>
        <v>Sep</v>
      </c>
      <c r="J230" s="47">
        <f>YEAR(Table9[[#This Row],[Date ]])</f>
        <v>2018</v>
      </c>
      <c r="K230" s="50">
        <v>0.47916666666666669</v>
      </c>
      <c r="L230" s="50">
        <v>0.54166666666666663</v>
      </c>
      <c r="M230" s="48" t="s">
        <v>60</v>
      </c>
      <c r="N230" s="48" t="s">
        <v>61</v>
      </c>
      <c r="O230" s="48" t="s">
        <v>40</v>
      </c>
      <c r="P230" s="48" t="s">
        <v>42</v>
      </c>
      <c r="Q230" s="61" t="s">
        <v>42</v>
      </c>
      <c r="R230" s="61" t="s">
        <v>97</v>
      </c>
      <c r="S230" s="61"/>
      <c r="T230" s="61" t="s">
        <v>97</v>
      </c>
      <c r="U230" s="61" t="s">
        <v>42</v>
      </c>
      <c r="V230" s="61" t="s">
        <v>372</v>
      </c>
      <c r="W230" s="48">
        <v>0</v>
      </c>
      <c r="X230" s="48">
        <v>6</v>
      </c>
      <c r="Y230" s="48" t="s">
        <v>254</v>
      </c>
      <c r="Z230" s="48"/>
    </row>
    <row r="231" spans="1:26" s="6" customFormat="1" ht="30" customHeight="1" x14ac:dyDescent="0.35">
      <c r="A231" s="111" t="s">
        <v>0</v>
      </c>
      <c r="B231" s="111" t="s">
        <v>218</v>
      </c>
      <c r="C231" s="47" t="s">
        <v>89</v>
      </c>
      <c r="D231" s="47" t="s">
        <v>255</v>
      </c>
      <c r="E231" s="47" t="s">
        <v>410</v>
      </c>
      <c r="F231" s="48"/>
      <c r="G231" s="49">
        <v>43363</v>
      </c>
      <c r="H231" s="52" t="str">
        <f>IF(G231="","",VLOOKUP(WEEKDAY(G231),Lookups!$A$1:$D$12,3,FALSE))</f>
        <v>Thu</v>
      </c>
      <c r="I231" s="52" t="str">
        <f>IF(G231="","",VLOOKUP(MONTH(G231),Lookups!$A$1:$D$12,2,FALSE))</f>
        <v>Sep</v>
      </c>
      <c r="J231" s="68">
        <f>YEAR(Table9[[#This Row],[Date ]])</f>
        <v>2018</v>
      </c>
      <c r="K231" s="50">
        <v>0.75</v>
      </c>
      <c r="L231" s="50">
        <v>0.85416666666666663</v>
      </c>
      <c r="M231" s="48" t="s">
        <v>60</v>
      </c>
      <c r="N231" s="48" t="s">
        <v>61</v>
      </c>
      <c r="O231" s="48" t="s">
        <v>40</v>
      </c>
      <c r="P231" s="48" t="s">
        <v>234</v>
      </c>
      <c r="Q231" s="61" t="s">
        <v>245</v>
      </c>
      <c r="R231" s="61" t="s">
        <v>241</v>
      </c>
      <c r="S231" s="61"/>
      <c r="T231" s="61" t="s">
        <v>241</v>
      </c>
      <c r="U231" s="61" t="s">
        <v>245</v>
      </c>
      <c r="V231" s="102" t="s">
        <v>246</v>
      </c>
      <c r="W231" s="48">
        <v>25</v>
      </c>
      <c r="X231" s="48">
        <v>36</v>
      </c>
      <c r="Y231" s="48" t="s">
        <v>254</v>
      </c>
      <c r="Z231" s="48"/>
    </row>
    <row r="232" spans="1:26" s="6" customFormat="1" ht="30" customHeight="1" x14ac:dyDescent="0.35">
      <c r="A232" s="46" t="s">
        <v>0</v>
      </c>
      <c r="B232" s="46" t="s">
        <v>14</v>
      </c>
      <c r="C232" s="48" t="s">
        <v>216</v>
      </c>
      <c r="D232" s="47" t="s">
        <v>402</v>
      </c>
      <c r="E232" s="47" t="s">
        <v>403</v>
      </c>
      <c r="F232" s="48" t="s">
        <v>404</v>
      </c>
      <c r="G232" s="49">
        <v>43363</v>
      </c>
      <c r="H232" s="48" t="str">
        <f>IF(G232="","",VLOOKUP(WEEKDAY(G232),Lookups!$A$1:$D$12,3,FALSE))</f>
        <v>Thu</v>
      </c>
      <c r="I232" s="48" t="str">
        <f>IF(G232="","",VLOOKUP(MONTH(G232),Lookups!$A$1:$D$12,2,FALSE))</f>
        <v>Sep</v>
      </c>
      <c r="J232" s="47"/>
      <c r="K232" s="50">
        <v>0.75</v>
      </c>
      <c r="L232" s="50">
        <v>0.79166666666666663</v>
      </c>
      <c r="M232" s="48" t="s">
        <v>405</v>
      </c>
      <c r="N232" s="48" t="s">
        <v>233</v>
      </c>
      <c r="O232" s="48" t="s">
        <v>67</v>
      </c>
      <c r="P232" s="48" t="s">
        <v>234</v>
      </c>
      <c r="Q232" s="61" t="s">
        <v>409</v>
      </c>
      <c r="R232" s="61" t="s">
        <v>232</v>
      </c>
      <c r="S232" s="61"/>
      <c r="T232" s="61" t="s">
        <v>232</v>
      </c>
      <c r="U232" s="61" t="s">
        <v>407</v>
      </c>
      <c r="V232" s="61" t="s">
        <v>408</v>
      </c>
      <c r="W232" s="48">
        <v>4</v>
      </c>
      <c r="X232" s="48">
        <v>32</v>
      </c>
      <c r="Y232" s="48" t="s">
        <v>325</v>
      </c>
      <c r="Z232" s="48"/>
    </row>
    <row r="233" spans="1:26" s="6" customFormat="1" ht="30" customHeight="1" x14ac:dyDescent="0.35">
      <c r="A233" s="46" t="s">
        <v>4</v>
      </c>
      <c r="B233" s="46" t="s">
        <v>28</v>
      </c>
      <c r="C233" s="47" t="s">
        <v>221</v>
      </c>
      <c r="D233" s="48" t="s">
        <v>268</v>
      </c>
      <c r="E233" s="48" t="s">
        <v>269</v>
      </c>
      <c r="F233" s="48" t="s">
        <v>266</v>
      </c>
      <c r="G233" s="49">
        <v>43368</v>
      </c>
      <c r="H233" s="48" t="str">
        <f>IF(G233="","",VLOOKUP(WEEKDAY(G233),Lookups!$A$1:$D$12,3,FALSE))</f>
        <v>Tue</v>
      </c>
      <c r="I233" s="48" t="str">
        <f>IF(G233="","",VLOOKUP(MONTH(G233),Lookups!$A$1:$D$12,2,FALSE))</f>
        <v>Sep</v>
      </c>
      <c r="J233" s="47">
        <f>YEAR(Table9[[#This Row],[Date ]])</f>
        <v>2018</v>
      </c>
      <c r="K233" s="50">
        <v>0.45833333333333331</v>
      </c>
      <c r="L233" s="50">
        <v>4.1666666666666664E-2</v>
      </c>
      <c r="M233" s="48" t="s">
        <v>387</v>
      </c>
      <c r="N233" s="48" t="s">
        <v>66</v>
      </c>
      <c r="O233" s="48" t="s">
        <v>67</v>
      </c>
      <c r="P233" s="48" t="s">
        <v>42</v>
      </c>
      <c r="Q233" s="61" t="s">
        <v>68</v>
      </c>
      <c r="R233" s="61" t="s">
        <v>97</v>
      </c>
      <c r="S233" s="61"/>
      <c r="T233" s="61" t="s">
        <v>97</v>
      </c>
      <c r="U233" s="61" t="s">
        <v>42</v>
      </c>
      <c r="V233" s="61" t="s">
        <v>372</v>
      </c>
      <c r="W233" s="48">
        <v>0</v>
      </c>
      <c r="X233" s="48">
        <v>6</v>
      </c>
      <c r="Y233" s="48" t="s">
        <v>254</v>
      </c>
      <c r="Z233" s="48"/>
    </row>
    <row r="234" spans="1:26" s="6" customFormat="1" ht="30" customHeight="1" x14ac:dyDescent="0.35">
      <c r="A234" s="111" t="s">
        <v>4</v>
      </c>
      <c r="B234" s="111" t="s">
        <v>28</v>
      </c>
      <c r="C234" s="47" t="s">
        <v>223</v>
      </c>
      <c r="D234" s="47" t="s">
        <v>208</v>
      </c>
      <c r="E234" s="48" t="s">
        <v>273</v>
      </c>
      <c r="F234" s="48" t="s">
        <v>339</v>
      </c>
      <c r="G234" s="49">
        <v>43368</v>
      </c>
      <c r="H234" s="52" t="str">
        <f>IF(G234="","",VLOOKUP(WEEKDAY(G234),Lookups!$A$1:$D$12,3,FALSE))</f>
        <v>Tue</v>
      </c>
      <c r="I234" s="52" t="str">
        <f>IF(G234="","",VLOOKUP(MONTH(G234),Lookups!$A$1:$D$12,2,FALSE))</f>
        <v>Sep</v>
      </c>
      <c r="J234" s="68">
        <f>YEAR(Table9[[#This Row],[Date ]])</f>
        <v>2018</v>
      </c>
      <c r="K234" s="50">
        <v>0.54166666666666663</v>
      </c>
      <c r="L234" s="50">
        <v>0.58333333333333337</v>
      </c>
      <c r="M234" s="48" t="s">
        <v>339</v>
      </c>
      <c r="N234" s="48" t="s">
        <v>635</v>
      </c>
      <c r="O234" s="48" t="s">
        <v>67</v>
      </c>
      <c r="P234" s="48" t="s">
        <v>42</v>
      </c>
      <c r="Q234" s="61" t="s">
        <v>42</v>
      </c>
      <c r="R234" s="61" t="s">
        <v>205</v>
      </c>
      <c r="S234" s="61"/>
      <c r="T234" s="61" t="s">
        <v>452</v>
      </c>
      <c r="U234" s="61" t="s">
        <v>446</v>
      </c>
      <c r="V234" s="61" t="s">
        <v>341</v>
      </c>
      <c r="W234" s="48">
        <v>8</v>
      </c>
      <c r="X234" s="48">
        <v>8</v>
      </c>
      <c r="Y234" s="48" t="s">
        <v>254</v>
      </c>
      <c r="Z234" s="48"/>
    </row>
    <row r="235" spans="1:26" s="6" customFormat="1" ht="30" customHeight="1" x14ac:dyDescent="0.35">
      <c r="A235" s="46" t="s">
        <v>95</v>
      </c>
      <c r="B235" s="46" t="s">
        <v>94</v>
      </c>
      <c r="C235" s="47" t="s">
        <v>100</v>
      </c>
      <c r="D235" s="47" t="s">
        <v>140</v>
      </c>
      <c r="E235" s="47"/>
      <c r="F235" s="48" t="s">
        <v>266</v>
      </c>
      <c r="G235" s="49">
        <v>43368</v>
      </c>
      <c r="H235" s="48" t="str">
        <f>IF(G235="","",VLOOKUP(WEEKDAY(G235),Lookups!$A$1:$D$12,3,FALSE))</f>
        <v>Tue</v>
      </c>
      <c r="I235" s="48" t="str">
        <f>IF(G235="","",VLOOKUP(MONTH(G235),Lookups!$A$1:$D$12,2,FALSE))</f>
        <v>Sep</v>
      </c>
      <c r="J235" s="47">
        <f>YEAR(Table9[[#This Row],[Date ]])</f>
        <v>2018</v>
      </c>
      <c r="K235" s="50">
        <v>0.72916666666666663</v>
      </c>
      <c r="L235" s="50">
        <v>0.8125</v>
      </c>
      <c r="M235" s="48" t="s">
        <v>387</v>
      </c>
      <c r="N235" s="48" t="s">
        <v>66</v>
      </c>
      <c r="O235" s="48" t="s">
        <v>67</v>
      </c>
      <c r="P235" s="48" t="s">
        <v>42</v>
      </c>
      <c r="Q235" s="75" t="s">
        <v>71</v>
      </c>
      <c r="R235" s="61" t="s">
        <v>267</v>
      </c>
      <c r="S235" s="61" t="s">
        <v>658</v>
      </c>
      <c r="T235" s="61" t="s">
        <v>205</v>
      </c>
      <c r="U235" s="61" t="s">
        <v>42</v>
      </c>
      <c r="V235" s="61" t="s">
        <v>372</v>
      </c>
      <c r="W235" s="48">
        <v>0</v>
      </c>
      <c r="X235" s="48">
        <v>6</v>
      </c>
      <c r="Y235" s="48" t="s">
        <v>254</v>
      </c>
      <c r="Z235" s="48"/>
    </row>
    <row r="236" spans="1:26" s="6" customFormat="1" ht="30" customHeight="1" x14ac:dyDescent="0.35">
      <c r="A236" s="46" t="s">
        <v>4</v>
      </c>
      <c r="B236" s="46" t="s">
        <v>28</v>
      </c>
      <c r="C236" s="47" t="s">
        <v>221</v>
      </c>
      <c r="D236" s="48" t="s">
        <v>268</v>
      </c>
      <c r="E236" s="48" t="s">
        <v>269</v>
      </c>
      <c r="F236" s="48" t="s">
        <v>75</v>
      </c>
      <c r="G236" s="49">
        <v>43369</v>
      </c>
      <c r="H236" s="48" t="str">
        <f>IF(G236="","",VLOOKUP(WEEKDAY(G236),Lookups!$A$1:$D$12,3,FALSE))</f>
        <v>Wed</v>
      </c>
      <c r="I236" s="48" t="str">
        <f>IF(G236="","",VLOOKUP(MONTH(G236),Lookups!$A$1:$D$12,2,FALSE))</f>
        <v>Sep</v>
      </c>
      <c r="J236" s="47">
        <f>YEAR(Table9[[#This Row],[Date ]])</f>
        <v>2018</v>
      </c>
      <c r="K236" s="50">
        <v>0.47916666666666669</v>
      </c>
      <c r="L236" s="50">
        <v>0.54166666666666663</v>
      </c>
      <c r="M236" s="48" t="s">
        <v>60</v>
      </c>
      <c r="N236" s="48" t="s">
        <v>61</v>
      </c>
      <c r="O236" s="48" t="s">
        <v>40</v>
      </c>
      <c r="P236" s="48" t="s">
        <v>42</v>
      </c>
      <c r="Q236" s="61" t="s">
        <v>62</v>
      </c>
      <c r="R236" s="61" t="s">
        <v>97</v>
      </c>
      <c r="S236" s="61"/>
      <c r="T236" s="61" t="s">
        <v>97</v>
      </c>
      <c r="U236" s="61" t="s">
        <v>42</v>
      </c>
      <c r="V236" s="61" t="s">
        <v>372</v>
      </c>
      <c r="W236" s="48">
        <v>0</v>
      </c>
      <c r="X236" s="48">
        <v>5</v>
      </c>
      <c r="Y236" s="48" t="s">
        <v>254</v>
      </c>
      <c r="Z236" s="48"/>
    </row>
    <row r="237" spans="1:26" s="6" customFormat="1" ht="30" customHeight="1" x14ac:dyDescent="0.35">
      <c r="A237" s="46" t="s">
        <v>4</v>
      </c>
      <c r="B237" s="46" t="s">
        <v>28</v>
      </c>
      <c r="C237" s="47" t="s">
        <v>221</v>
      </c>
      <c r="D237" s="48" t="s">
        <v>268</v>
      </c>
      <c r="E237" s="48" t="s">
        <v>269</v>
      </c>
      <c r="F237" s="48" t="s">
        <v>75</v>
      </c>
      <c r="G237" s="49">
        <v>43370</v>
      </c>
      <c r="H237" s="48" t="str">
        <f>IF(G237="","",VLOOKUP(WEEKDAY(G237),Lookups!$A$1:$D$12,3,FALSE))</f>
        <v>Thu</v>
      </c>
      <c r="I237" s="48" t="str">
        <f>IF(G237="","",VLOOKUP(MONTH(G237),Lookups!$A$1:$D$12,2,FALSE))</f>
        <v>Sep</v>
      </c>
      <c r="J237" s="47">
        <f>YEAR(Table9[[#This Row],[Date ]])</f>
        <v>2018</v>
      </c>
      <c r="K237" s="50">
        <v>0.47916666666666669</v>
      </c>
      <c r="L237" s="50">
        <v>0.54166666666666663</v>
      </c>
      <c r="M237" s="48" t="s">
        <v>60</v>
      </c>
      <c r="N237" s="48" t="s">
        <v>61</v>
      </c>
      <c r="O237" s="48" t="s">
        <v>40</v>
      </c>
      <c r="P237" s="48" t="s">
        <v>42</v>
      </c>
      <c r="Q237" s="61" t="s">
        <v>42</v>
      </c>
      <c r="R237" s="61" t="s">
        <v>97</v>
      </c>
      <c r="S237" s="61"/>
      <c r="T237" s="61" t="s">
        <v>97</v>
      </c>
      <c r="U237" s="61" t="s">
        <v>42</v>
      </c>
      <c r="V237" s="61" t="s">
        <v>372</v>
      </c>
      <c r="W237" s="48">
        <v>1</v>
      </c>
      <c r="X237" s="48">
        <v>6</v>
      </c>
      <c r="Y237" s="48" t="s">
        <v>254</v>
      </c>
      <c r="Z237" s="48"/>
    </row>
    <row r="238" spans="1:26" s="6" customFormat="1" ht="30" customHeight="1" x14ac:dyDescent="0.35">
      <c r="A238" s="111" t="s">
        <v>0</v>
      </c>
      <c r="B238" s="111" t="s">
        <v>218</v>
      </c>
      <c r="C238" s="47" t="s">
        <v>89</v>
      </c>
      <c r="D238" s="47" t="s">
        <v>364</v>
      </c>
      <c r="E238" s="47" t="s">
        <v>401</v>
      </c>
      <c r="F238" s="48" t="s">
        <v>449</v>
      </c>
      <c r="G238" s="49">
        <v>43370</v>
      </c>
      <c r="H238" s="52" t="str">
        <f>IF(G238="","",VLOOKUP(WEEKDAY(G238),Lookups!$A$1:$D$12,3,FALSE))</f>
        <v>Thu</v>
      </c>
      <c r="I238" s="52" t="str">
        <f>IF(G238="","",VLOOKUP(MONTH(G238),Lookups!$A$1:$D$12,2,FALSE))</f>
        <v>Sep</v>
      </c>
      <c r="J238" s="68">
        <f>YEAR(Table9[[#This Row],[Date ]])</f>
        <v>2018</v>
      </c>
      <c r="K238" s="50">
        <v>0.72916666666666663</v>
      </c>
      <c r="L238" s="50">
        <v>0.79166666666666663</v>
      </c>
      <c r="M238" s="48" t="s">
        <v>449</v>
      </c>
      <c r="N238" s="48" t="s">
        <v>490</v>
      </c>
      <c r="O238" s="48" t="s">
        <v>399</v>
      </c>
      <c r="P238" s="48" t="s">
        <v>42</v>
      </c>
      <c r="Q238" s="61" t="s">
        <v>42</v>
      </c>
      <c r="R238" s="61" t="s">
        <v>205</v>
      </c>
      <c r="S238" s="61"/>
      <c r="T238" s="61" t="s">
        <v>449</v>
      </c>
      <c r="U238" s="61" t="s">
        <v>450</v>
      </c>
      <c r="V238" s="61" t="s">
        <v>451</v>
      </c>
      <c r="W238" s="48">
        <v>26</v>
      </c>
      <c r="X238" s="48">
        <v>26</v>
      </c>
      <c r="Y238" s="48" t="s">
        <v>254</v>
      </c>
      <c r="Z238" s="48"/>
    </row>
    <row r="239" spans="1:26" s="6" customFormat="1" ht="30" customHeight="1" x14ac:dyDescent="0.35">
      <c r="A239" s="111" t="s">
        <v>0</v>
      </c>
      <c r="B239" s="111" t="s">
        <v>218</v>
      </c>
      <c r="C239" s="48" t="s">
        <v>212</v>
      </c>
      <c r="D239" s="47" t="s">
        <v>600</v>
      </c>
      <c r="E239" s="47" t="s">
        <v>455</v>
      </c>
      <c r="F239" s="48" t="s">
        <v>565</v>
      </c>
      <c r="G239" s="49">
        <v>43374</v>
      </c>
      <c r="H239" s="52" t="str">
        <f>IF(G239="","",VLOOKUP(WEEKDAY(G239),Lookups!$A$1:$D$12,3,FALSE))</f>
        <v>Mon</v>
      </c>
      <c r="I239" s="52" t="str">
        <f>IF(G239="","",VLOOKUP(MONTH(G239),Lookups!$A$1:$D$12,2,FALSE))</f>
        <v>Oct</v>
      </c>
      <c r="J239" s="68">
        <f>YEAR(Table9[[#This Row],[Date ]])</f>
        <v>2018</v>
      </c>
      <c r="K239" s="50">
        <v>0.75</v>
      </c>
      <c r="L239" s="50">
        <v>0.83333333333333337</v>
      </c>
      <c r="M239" s="48" t="s">
        <v>459</v>
      </c>
      <c r="N239" s="48" t="s">
        <v>460</v>
      </c>
      <c r="O239" s="48" t="s">
        <v>286</v>
      </c>
      <c r="P239" s="48" t="s">
        <v>234</v>
      </c>
      <c r="Q239" s="61" t="s">
        <v>461</v>
      </c>
      <c r="R239" s="61" t="s">
        <v>463</v>
      </c>
      <c r="S239" s="61"/>
      <c r="T239" s="61" t="s">
        <v>462</v>
      </c>
      <c r="U239" s="61" t="s">
        <v>464</v>
      </c>
      <c r="V239" s="61" t="s">
        <v>465</v>
      </c>
      <c r="W239" s="48">
        <v>20</v>
      </c>
      <c r="X239" s="48">
        <v>34</v>
      </c>
      <c r="Y239" s="48" t="s">
        <v>325</v>
      </c>
      <c r="Z239" s="48"/>
    </row>
    <row r="240" spans="1:26" s="6" customFormat="1" ht="30" customHeight="1" x14ac:dyDescent="0.35">
      <c r="A240" s="111" t="s">
        <v>4</v>
      </c>
      <c r="B240" s="111" t="s">
        <v>28</v>
      </c>
      <c r="C240" s="48" t="s">
        <v>221</v>
      </c>
      <c r="D240" s="48" t="s">
        <v>268</v>
      </c>
      <c r="E240" s="48" t="s">
        <v>269</v>
      </c>
      <c r="F240" s="48" t="s">
        <v>266</v>
      </c>
      <c r="G240" s="49">
        <v>43375</v>
      </c>
      <c r="H240" s="48" t="str">
        <f>IF(G240="","",VLOOKUP(WEEKDAY(G240),Lookups!$A$1:$D$12,3,FALSE))</f>
        <v>Tue</v>
      </c>
      <c r="I240" s="48" t="str">
        <f>IF(G240="","",VLOOKUP(MONTH(G240),Lookups!$A$1:$D$12,2,FALSE))</f>
        <v>Oct</v>
      </c>
      <c r="J240" s="47">
        <f>YEAR(Table9[[#This Row],[Date ]])</f>
        <v>2018</v>
      </c>
      <c r="K240" s="50">
        <v>0.45833333333333331</v>
      </c>
      <c r="L240" s="50">
        <v>4.1666666666666664E-2</v>
      </c>
      <c r="M240" s="48" t="s">
        <v>387</v>
      </c>
      <c r="N240" s="48" t="s">
        <v>66</v>
      </c>
      <c r="O240" s="48" t="s">
        <v>67</v>
      </c>
      <c r="P240" s="48" t="s">
        <v>42</v>
      </c>
      <c r="Q240" s="61" t="s">
        <v>68</v>
      </c>
      <c r="R240" s="61" t="s">
        <v>97</v>
      </c>
      <c r="S240" s="61"/>
      <c r="T240" s="61" t="s">
        <v>97</v>
      </c>
      <c r="U240" s="61" t="s">
        <v>42</v>
      </c>
      <c r="V240" s="61" t="s">
        <v>372</v>
      </c>
      <c r="W240" s="48">
        <v>0</v>
      </c>
      <c r="X240" s="48">
        <v>7</v>
      </c>
      <c r="Y240" s="48" t="s">
        <v>254</v>
      </c>
      <c r="Z240" s="48"/>
    </row>
    <row r="241" spans="1:26" s="6" customFormat="1" ht="30" customHeight="1" x14ac:dyDescent="0.35">
      <c r="A241" s="46" t="s">
        <v>95</v>
      </c>
      <c r="B241" s="46" t="s">
        <v>94</v>
      </c>
      <c r="C241" s="47" t="s">
        <v>100</v>
      </c>
      <c r="D241" s="48" t="s">
        <v>22</v>
      </c>
      <c r="E241" s="48" t="s">
        <v>198</v>
      </c>
      <c r="F241" s="48" t="s">
        <v>77</v>
      </c>
      <c r="G241" s="49">
        <v>43375</v>
      </c>
      <c r="H241" s="48" t="str">
        <f>IF(G241="","",VLOOKUP(WEEKDAY(G241),Lookups!$A$1:$D$12,3,FALSE))</f>
        <v>Tue</v>
      </c>
      <c r="I241" s="48" t="str">
        <f>IF(G241="","",VLOOKUP(MONTH(G241),Lookups!$A$1:$D$12,2,FALSE))</f>
        <v>Oct</v>
      </c>
      <c r="J241" s="47">
        <f>YEAR(Table9[[#This Row],[Date ]])</f>
        <v>2018</v>
      </c>
      <c r="K241" s="50">
        <v>0.70833333333333337</v>
      </c>
      <c r="L241" s="50">
        <v>0.79166666666666663</v>
      </c>
      <c r="M241" s="48" t="s">
        <v>46</v>
      </c>
      <c r="N241" s="48" t="s">
        <v>230</v>
      </c>
      <c r="O241" s="48" t="s">
        <v>47</v>
      </c>
      <c r="P241" s="48" t="s">
        <v>45</v>
      </c>
      <c r="Q241" s="75" t="s">
        <v>48</v>
      </c>
      <c r="R241" s="61" t="s">
        <v>97</v>
      </c>
      <c r="S241" s="61"/>
      <c r="T241" s="61" t="s">
        <v>205</v>
      </c>
      <c r="U241" s="61" t="s">
        <v>41</v>
      </c>
      <c r="V241" s="61" t="s">
        <v>453</v>
      </c>
      <c r="W241" s="48">
        <v>15</v>
      </c>
      <c r="X241" s="48">
        <v>15</v>
      </c>
      <c r="Y241" s="48" t="s">
        <v>325</v>
      </c>
      <c r="Z241" s="48"/>
    </row>
    <row r="242" spans="1:26" s="6" customFormat="1" ht="30" customHeight="1" x14ac:dyDescent="0.35">
      <c r="A242" s="46" t="s">
        <v>4</v>
      </c>
      <c r="B242" s="46" t="s">
        <v>28</v>
      </c>
      <c r="C242" s="47" t="s">
        <v>221</v>
      </c>
      <c r="D242" s="48" t="s">
        <v>268</v>
      </c>
      <c r="E242" s="48" t="s">
        <v>269</v>
      </c>
      <c r="F242" s="48" t="s">
        <v>75</v>
      </c>
      <c r="G242" s="49">
        <v>43376</v>
      </c>
      <c r="H242" s="48" t="str">
        <f>IF(G242="","",VLOOKUP(WEEKDAY(G242),Lookups!$A$1:$D$12,3,FALSE))</f>
        <v>Wed</v>
      </c>
      <c r="I242" s="48" t="str">
        <f>IF(G242="","",VLOOKUP(MONTH(G242),Lookups!$A$1:$D$12,2,FALSE))</f>
        <v>Oct</v>
      </c>
      <c r="J242" s="47">
        <f>YEAR(Table9[[#This Row],[Date ]])</f>
        <v>2018</v>
      </c>
      <c r="K242" s="50">
        <v>0.47916666666666669</v>
      </c>
      <c r="L242" s="50">
        <v>0.54166666666666663</v>
      </c>
      <c r="M242" s="48" t="s">
        <v>60</v>
      </c>
      <c r="N242" s="48" t="s">
        <v>61</v>
      </c>
      <c r="O242" s="48" t="s">
        <v>40</v>
      </c>
      <c r="P242" s="48" t="s">
        <v>42</v>
      </c>
      <c r="Q242" s="61" t="s">
        <v>62</v>
      </c>
      <c r="R242" s="61" t="s">
        <v>97</v>
      </c>
      <c r="S242" s="61"/>
      <c r="T242" s="61" t="s">
        <v>97</v>
      </c>
      <c r="U242" s="61" t="s">
        <v>42</v>
      </c>
      <c r="V242" s="61" t="s">
        <v>372</v>
      </c>
      <c r="W242" s="48">
        <v>0</v>
      </c>
      <c r="X242" s="48">
        <v>4</v>
      </c>
      <c r="Y242" s="48" t="s">
        <v>254</v>
      </c>
      <c r="Z242" s="48"/>
    </row>
    <row r="243" spans="1:26" s="6" customFormat="1" ht="30" customHeight="1" x14ac:dyDescent="0.35">
      <c r="A243" s="46" t="s">
        <v>95</v>
      </c>
      <c r="B243" s="46" t="s">
        <v>94</v>
      </c>
      <c r="C243" s="47" t="s">
        <v>100</v>
      </c>
      <c r="D243" s="47" t="s">
        <v>140</v>
      </c>
      <c r="E243" s="47" t="s">
        <v>140</v>
      </c>
      <c r="F243" s="48" t="s">
        <v>75</v>
      </c>
      <c r="G243" s="49">
        <v>43376</v>
      </c>
      <c r="H243" s="48" t="str">
        <f>IF(G243="","",VLOOKUP(WEEKDAY(G243),Lookups!$A$1:$D$12,3,FALSE))</f>
        <v>Wed</v>
      </c>
      <c r="I243" s="48" t="str">
        <f>IF(G243="","",VLOOKUP(MONTH(G243),Lookups!$A$1:$D$12,2,FALSE))</f>
        <v>Oct</v>
      </c>
      <c r="J243" s="47">
        <f>YEAR(Table9[[#This Row],[Date ]])</f>
        <v>2018</v>
      </c>
      <c r="K243" s="50">
        <v>0.72916666666666663</v>
      </c>
      <c r="L243" s="50">
        <v>0.8125</v>
      </c>
      <c r="M243" s="48" t="s">
        <v>60</v>
      </c>
      <c r="N243" s="48" t="s">
        <v>61</v>
      </c>
      <c r="O243" s="48" t="s">
        <v>40</v>
      </c>
      <c r="P243" s="48" t="s">
        <v>42</v>
      </c>
      <c r="Q243" s="75" t="s">
        <v>71</v>
      </c>
      <c r="R243" s="61" t="s">
        <v>267</v>
      </c>
      <c r="S243" s="61" t="s">
        <v>658</v>
      </c>
      <c r="T243" s="61" t="s">
        <v>205</v>
      </c>
      <c r="U243" s="61" t="s">
        <v>42</v>
      </c>
      <c r="V243" s="61" t="s">
        <v>372</v>
      </c>
      <c r="W243" s="48">
        <v>4</v>
      </c>
      <c r="X243" s="48">
        <v>4</v>
      </c>
      <c r="Y243" s="48" t="s">
        <v>254</v>
      </c>
      <c r="Z243" s="48"/>
    </row>
    <row r="244" spans="1:26" s="6" customFormat="1" ht="44.25" customHeight="1" x14ac:dyDescent="0.35">
      <c r="A244" s="46" t="s">
        <v>4</v>
      </c>
      <c r="B244" s="46" t="s">
        <v>28</v>
      </c>
      <c r="C244" s="47" t="s">
        <v>221</v>
      </c>
      <c r="D244" s="48" t="s">
        <v>268</v>
      </c>
      <c r="E244" s="48" t="s">
        <v>269</v>
      </c>
      <c r="F244" s="48" t="s">
        <v>75</v>
      </c>
      <c r="G244" s="49">
        <v>43377</v>
      </c>
      <c r="H244" s="48" t="str">
        <f>IF(G244="","",VLOOKUP(WEEKDAY(G244),Lookups!$A$1:$D$12,3,FALSE))</f>
        <v>Thu</v>
      </c>
      <c r="I244" s="48" t="str">
        <f>IF(G244="","",VLOOKUP(MONTH(G244),Lookups!$A$1:$D$12,2,FALSE))</f>
        <v>Oct</v>
      </c>
      <c r="J244" s="47">
        <f>YEAR(Table9[[#This Row],[Date ]])</f>
        <v>2018</v>
      </c>
      <c r="K244" s="50">
        <v>0.47916666666666669</v>
      </c>
      <c r="L244" s="50">
        <v>0.54166666666666663</v>
      </c>
      <c r="M244" s="48" t="s">
        <v>60</v>
      </c>
      <c r="N244" s="48" t="s">
        <v>61</v>
      </c>
      <c r="O244" s="48" t="s">
        <v>40</v>
      </c>
      <c r="P244" s="48" t="s">
        <v>42</v>
      </c>
      <c r="Q244" s="61" t="s">
        <v>62</v>
      </c>
      <c r="R244" s="61" t="s">
        <v>97</v>
      </c>
      <c r="S244" s="61"/>
      <c r="T244" s="61" t="s">
        <v>97</v>
      </c>
      <c r="U244" s="61" t="s">
        <v>42</v>
      </c>
      <c r="V244" s="61" t="s">
        <v>372</v>
      </c>
      <c r="W244" s="48">
        <v>1</v>
      </c>
      <c r="X244" s="48">
        <v>6</v>
      </c>
      <c r="Y244" s="48" t="s">
        <v>254</v>
      </c>
      <c r="Z244" s="48"/>
    </row>
    <row r="245" spans="1:26" s="6" customFormat="1" ht="44.25" customHeight="1" x14ac:dyDescent="0.35">
      <c r="A245" s="127" t="s">
        <v>0</v>
      </c>
      <c r="B245" s="127" t="s">
        <v>15</v>
      </c>
      <c r="C245" s="47" t="s">
        <v>215</v>
      </c>
      <c r="D245" s="48" t="s">
        <v>584</v>
      </c>
      <c r="E245" s="48" t="s">
        <v>584</v>
      </c>
      <c r="F245" s="48" t="s">
        <v>583</v>
      </c>
      <c r="G245" s="49">
        <v>43379</v>
      </c>
      <c r="H245" s="52" t="str">
        <f>IF(G245="","",VLOOKUP(WEEKDAY(G245),Lookups!$A$1:$D$12,3,FALSE))</f>
        <v>Sat</v>
      </c>
      <c r="I245" s="52" t="str">
        <f>IF(G245="","",VLOOKUP(MONTH(G245),Lookups!$A$1:$D$12,2,FALSE))</f>
        <v>Oct</v>
      </c>
      <c r="J245" s="68">
        <f>YEAR(Table9[[#This Row],[Date ]])</f>
        <v>2018</v>
      </c>
      <c r="K245" s="50">
        <v>0.5</v>
      </c>
      <c r="L245" s="50">
        <v>0.66666666666666663</v>
      </c>
      <c r="M245" s="48" t="s">
        <v>579</v>
      </c>
      <c r="N245" s="48" t="s">
        <v>580</v>
      </c>
      <c r="O245" s="48" t="s">
        <v>67</v>
      </c>
      <c r="P245" s="48" t="s">
        <v>234</v>
      </c>
      <c r="Q245" s="61" t="s">
        <v>581</v>
      </c>
      <c r="R245" s="61" t="s">
        <v>512</v>
      </c>
      <c r="S245" s="61"/>
      <c r="T245" s="61" t="s">
        <v>200</v>
      </c>
      <c r="U245" s="61" t="s">
        <v>582</v>
      </c>
      <c r="V245" s="61"/>
      <c r="W245" s="48">
        <v>8</v>
      </c>
      <c r="X245" s="48">
        <v>8</v>
      </c>
      <c r="Y245" s="48" t="s">
        <v>254</v>
      </c>
      <c r="Z245" s="48" t="s">
        <v>585</v>
      </c>
    </row>
    <row r="246" spans="1:26" s="6" customFormat="1" ht="30" customHeight="1" x14ac:dyDescent="0.35">
      <c r="A246" s="111" t="s">
        <v>0</v>
      </c>
      <c r="B246" s="111" t="s">
        <v>218</v>
      </c>
      <c r="C246" s="48" t="s">
        <v>212</v>
      </c>
      <c r="D246" s="47" t="s">
        <v>600</v>
      </c>
      <c r="E246" s="112" t="s">
        <v>456</v>
      </c>
      <c r="F246" s="48" t="s">
        <v>565</v>
      </c>
      <c r="G246" s="49">
        <v>43381</v>
      </c>
      <c r="H246" s="52" t="str">
        <f>IF(G246="","",VLOOKUP(WEEKDAY(G246),Lookups!$A$1:$D$12,3,FALSE))</f>
        <v>Mon</v>
      </c>
      <c r="I246" s="52" t="str">
        <f>IF(G246="","",VLOOKUP(MONTH(G246),Lookups!$A$1:$D$12,2,FALSE))</f>
        <v>Oct</v>
      </c>
      <c r="J246" s="68">
        <f>YEAR(Table9[[#This Row],[Date ]])</f>
        <v>2018</v>
      </c>
      <c r="K246" s="50">
        <v>0.75</v>
      </c>
      <c r="L246" s="50">
        <v>0.83333333333333337</v>
      </c>
      <c r="M246" s="48" t="s">
        <v>459</v>
      </c>
      <c r="N246" s="48" t="s">
        <v>460</v>
      </c>
      <c r="O246" s="48" t="s">
        <v>286</v>
      </c>
      <c r="P246" s="48" t="s">
        <v>234</v>
      </c>
      <c r="Q246" s="61" t="s">
        <v>461</v>
      </c>
      <c r="R246" s="61" t="s">
        <v>463</v>
      </c>
      <c r="S246" s="61"/>
      <c r="T246" s="61" t="s">
        <v>462</v>
      </c>
      <c r="U246" s="61" t="s">
        <v>464</v>
      </c>
      <c r="V246" s="61" t="s">
        <v>465</v>
      </c>
      <c r="W246" s="48">
        <v>5</v>
      </c>
      <c r="X246" s="48">
        <v>25</v>
      </c>
      <c r="Y246" s="48" t="s">
        <v>325</v>
      </c>
      <c r="Z246" s="48"/>
    </row>
    <row r="247" spans="1:26" s="6" customFormat="1" ht="30" customHeight="1" x14ac:dyDescent="0.35">
      <c r="A247" s="46" t="s">
        <v>0</v>
      </c>
      <c r="B247" s="46" t="s">
        <v>15</v>
      </c>
      <c r="C247" s="48" t="s">
        <v>215</v>
      </c>
      <c r="D247" s="47" t="s">
        <v>486</v>
      </c>
      <c r="E247" s="47" t="s">
        <v>578</v>
      </c>
      <c r="F247" s="48" t="s">
        <v>487</v>
      </c>
      <c r="G247" s="49">
        <v>43381</v>
      </c>
      <c r="H247" s="48" t="str">
        <f>IF(G247="","",VLOOKUP(WEEKDAY(G247),Lookups!$A$1:$D$12,3,FALSE))</f>
        <v>Mon</v>
      </c>
      <c r="I247" s="48" t="str">
        <f>IF(G247="","",VLOOKUP(MONTH(G247),Lookups!$A$1:$D$12,2,FALSE))</f>
        <v>Oct</v>
      </c>
      <c r="J247" s="47"/>
      <c r="K247" s="50" t="s">
        <v>488</v>
      </c>
      <c r="L247" s="50" t="s">
        <v>489</v>
      </c>
      <c r="M247" s="48" t="s">
        <v>60</v>
      </c>
      <c r="N247" s="48" t="s">
        <v>61</v>
      </c>
      <c r="O247" s="48" t="s">
        <v>40</v>
      </c>
      <c r="P247" s="48" t="s">
        <v>527</v>
      </c>
      <c r="Q247" s="61" t="s">
        <v>527</v>
      </c>
      <c r="R247" s="61" t="s">
        <v>97</v>
      </c>
      <c r="S247" s="61"/>
      <c r="T247" s="61" t="s">
        <v>425</v>
      </c>
      <c r="U247" s="61" t="s">
        <v>509</v>
      </c>
      <c r="V247" s="61"/>
      <c r="W247" s="48">
        <v>25</v>
      </c>
      <c r="X247" s="48">
        <v>25</v>
      </c>
      <c r="Y247" s="48" t="s">
        <v>254</v>
      </c>
      <c r="Z247" s="48"/>
    </row>
    <row r="248" spans="1:26" s="6" customFormat="1" ht="30" customHeight="1" x14ac:dyDescent="0.35">
      <c r="A248" s="111" t="s">
        <v>4</v>
      </c>
      <c r="B248" s="111" t="s">
        <v>28</v>
      </c>
      <c r="C248" s="48" t="s">
        <v>221</v>
      </c>
      <c r="D248" s="48" t="s">
        <v>268</v>
      </c>
      <c r="E248" s="48" t="s">
        <v>269</v>
      </c>
      <c r="F248" s="48" t="s">
        <v>266</v>
      </c>
      <c r="G248" s="49">
        <v>43382</v>
      </c>
      <c r="H248" s="48" t="str">
        <f>IF(G248="","",VLOOKUP(WEEKDAY(G248),Lookups!$A$1:$D$12,3,FALSE))</f>
        <v>Tue</v>
      </c>
      <c r="I248" s="48" t="str">
        <f>IF(G248="","",VLOOKUP(MONTH(G248),Lookups!$A$1:$D$12,2,FALSE))</f>
        <v>Oct</v>
      </c>
      <c r="J248" s="47">
        <f>YEAR(Table9[[#This Row],[Date ]])</f>
        <v>2018</v>
      </c>
      <c r="K248" s="50">
        <v>0.45833333333333331</v>
      </c>
      <c r="L248" s="50">
        <v>4.1666666666666664E-2</v>
      </c>
      <c r="M248" s="48" t="s">
        <v>387</v>
      </c>
      <c r="N248" s="48" t="s">
        <v>66</v>
      </c>
      <c r="O248" s="48" t="s">
        <v>67</v>
      </c>
      <c r="P248" s="48" t="s">
        <v>42</v>
      </c>
      <c r="Q248" s="61" t="s">
        <v>68</v>
      </c>
      <c r="R248" s="61" t="s">
        <v>97</v>
      </c>
      <c r="S248" s="61"/>
      <c r="T248" s="61" t="s">
        <v>97</v>
      </c>
      <c r="U248" s="61" t="s">
        <v>42</v>
      </c>
      <c r="V248" s="61" t="s">
        <v>372</v>
      </c>
      <c r="W248" s="48">
        <v>0</v>
      </c>
      <c r="X248" s="48">
        <v>7</v>
      </c>
      <c r="Y248" s="48" t="s">
        <v>254</v>
      </c>
      <c r="Z248" s="48"/>
    </row>
    <row r="249" spans="1:26" s="6" customFormat="1" ht="30" customHeight="1" x14ac:dyDescent="0.35">
      <c r="A249" s="46" t="s">
        <v>95</v>
      </c>
      <c r="B249" s="46" t="s">
        <v>94</v>
      </c>
      <c r="C249" s="47" t="s">
        <v>100</v>
      </c>
      <c r="D249" s="48" t="s">
        <v>22</v>
      </c>
      <c r="E249" s="48" t="s">
        <v>35</v>
      </c>
      <c r="F249" s="48" t="s">
        <v>77</v>
      </c>
      <c r="G249" s="49">
        <v>43382</v>
      </c>
      <c r="H249" s="48" t="str">
        <f>IF(G249="","",VLOOKUP(WEEKDAY(G249),Lookups!$A$1:$D$12,3,FALSE))</f>
        <v>Tue</v>
      </c>
      <c r="I249" s="48" t="str">
        <f>IF(G249="","",VLOOKUP(MONTH(G249),Lookups!$A$1:$D$12,2,FALSE))</f>
        <v>Oct</v>
      </c>
      <c r="J249" s="47">
        <f>YEAR(Table9[[#This Row],[Date ]])</f>
        <v>2018</v>
      </c>
      <c r="K249" s="50">
        <v>0.75</v>
      </c>
      <c r="L249" s="50">
        <v>0.8125</v>
      </c>
      <c r="M249" s="48" t="s">
        <v>454</v>
      </c>
      <c r="N249" s="48" t="s">
        <v>231</v>
      </c>
      <c r="O249" s="48" t="s">
        <v>47</v>
      </c>
      <c r="P249" s="48" t="s">
        <v>41</v>
      </c>
      <c r="Q249" s="61" t="s">
        <v>49</v>
      </c>
      <c r="R249" s="61" t="s">
        <v>97</v>
      </c>
      <c r="S249" s="61"/>
      <c r="T249" s="61" t="s">
        <v>205</v>
      </c>
      <c r="U249" s="61" t="s">
        <v>41</v>
      </c>
      <c r="V249" s="61" t="s">
        <v>369</v>
      </c>
      <c r="W249" s="48">
        <v>23</v>
      </c>
      <c r="X249" s="48">
        <v>23</v>
      </c>
      <c r="Y249" s="48" t="s">
        <v>325</v>
      </c>
      <c r="Z249" s="48"/>
    </row>
    <row r="250" spans="1:26" s="6" customFormat="1" ht="30" customHeight="1" x14ac:dyDescent="0.35">
      <c r="A250" s="46" t="s">
        <v>4</v>
      </c>
      <c r="B250" s="46" t="s">
        <v>28</v>
      </c>
      <c r="C250" s="47" t="s">
        <v>221</v>
      </c>
      <c r="D250" s="48" t="s">
        <v>268</v>
      </c>
      <c r="E250" s="48" t="s">
        <v>269</v>
      </c>
      <c r="F250" s="48" t="s">
        <v>75</v>
      </c>
      <c r="G250" s="49">
        <v>43383</v>
      </c>
      <c r="H250" s="48" t="str">
        <f>IF(G250="","",VLOOKUP(WEEKDAY(G250),Lookups!$A$1:$D$12,3,FALSE))</f>
        <v>Wed</v>
      </c>
      <c r="I250" s="48" t="str">
        <f>IF(G250="","",VLOOKUP(MONTH(G250),Lookups!$A$1:$D$12,2,FALSE))</f>
        <v>Oct</v>
      </c>
      <c r="J250" s="47">
        <f>YEAR(Table9[[#This Row],[Date ]])</f>
        <v>2018</v>
      </c>
      <c r="K250" s="50">
        <v>0.47916666666666669</v>
      </c>
      <c r="L250" s="50">
        <v>0.54166666666666663</v>
      </c>
      <c r="M250" s="48" t="s">
        <v>60</v>
      </c>
      <c r="N250" s="48" t="s">
        <v>61</v>
      </c>
      <c r="O250" s="48" t="s">
        <v>40</v>
      </c>
      <c r="P250" s="48" t="s">
        <v>42</v>
      </c>
      <c r="Q250" s="61" t="s">
        <v>493</v>
      </c>
      <c r="R250" s="61" t="s">
        <v>97</v>
      </c>
      <c r="S250" s="61"/>
      <c r="T250" s="61" t="s">
        <v>97</v>
      </c>
      <c r="U250" s="61" t="s">
        <v>42</v>
      </c>
      <c r="V250" s="61" t="s">
        <v>372</v>
      </c>
      <c r="W250" s="48">
        <v>0</v>
      </c>
      <c r="X250" s="48">
        <v>6</v>
      </c>
      <c r="Y250" s="48" t="s">
        <v>254</v>
      </c>
      <c r="Z250" s="48"/>
    </row>
    <row r="251" spans="1:26" s="6" customFormat="1" ht="30" customHeight="1" x14ac:dyDescent="0.35">
      <c r="A251" s="114" t="s">
        <v>95</v>
      </c>
      <c r="B251" s="114" t="s">
        <v>94</v>
      </c>
      <c r="C251" s="47" t="s">
        <v>195</v>
      </c>
      <c r="D251" s="47" t="s">
        <v>563</v>
      </c>
      <c r="E251" s="48"/>
      <c r="F251" s="48" t="s">
        <v>483</v>
      </c>
      <c r="G251" s="49">
        <v>43383</v>
      </c>
      <c r="H251" s="52" t="str">
        <f>IF(G251="","",VLOOKUP(WEEKDAY(G251),Lookups!$A$1:$D$12,3,FALSE))</f>
        <v>Wed</v>
      </c>
      <c r="I251" s="52" t="str">
        <f>IF(G251="","",VLOOKUP(MONTH(G251),Lookups!$A$1:$D$12,2,FALSE))</f>
        <v>Oct</v>
      </c>
      <c r="J251" s="68">
        <f>YEAR(Table9[[#This Row],[Date ]])</f>
        <v>2018</v>
      </c>
      <c r="K251" s="50">
        <v>0.76041666666666663</v>
      </c>
      <c r="L251" s="50">
        <v>0.79166666666666663</v>
      </c>
      <c r="M251" s="48" t="s">
        <v>483</v>
      </c>
      <c r="N251" s="48" t="s">
        <v>494</v>
      </c>
      <c r="O251" s="48" t="s">
        <v>399</v>
      </c>
      <c r="P251" s="48" t="s">
        <v>495</v>
      </c>
      <c r="Q251" s="61" t="s">
        <v>42</v>
      </c>
      <c r="R251" s="61" t="s">
        <v>205</v>
      </c>
      <c r="S251" s="61"/>
      <c r="T251" s="61" t="s">
        <v>483</v>
      </c>
      <c r="U251" s="61" t="s">
        <v>496</v>
      </c>
      <c r="V251" s="61" t="s">
        <v>497</v>
      </c>
      <c r="W251" s="48">
        <v>58</v>
      </c>
      <c r="X251" s="48">
        <v>58</v>
      </c>
      <c r="Y251" s="48" t="s">
        <v>254</v>
      </c>
      <c r="Z251" s="48"/>
    </row>
    <row r="252" spans="1:26" s="6" customFormat="1" ht="30" customHeight="1" x14ac:dyDescent="0.35">
      <c r="A252" s="111" t="s">
        <v>95</v>
      </c>
      <c r="B252" s="111" t="s">
        <v>94</v>
      </c>
      <c r="C252" s="48" t="s">
        <v>195</v>
      </c>
      <c r="D252" s="47" t="s">
        <v>563</v>
      </c>
      <c r="E252" s="47"/>
      <c r="F252" s="48" t="s">
        <v>69</v>
      </c>
      <c r="G252" s="49">
        <v>43384</v>
      </c>
      <c r="H252" s="52" t="str">
        <f>IF(G252="","",VLOOKUP(WEEKDAY(G252),Lookups!$A$1:$D$12,3,FALSE))</f>
        <v>Thu</v>
      </c>
      <c r="I252" s="52" t="str">
        <f>IF(G252="","",VLOOKUP(MONTH(G252),Lookups!$A$1:$D$12,2,FALSE))</f>
        <v>Oct</v>
      </c>
      <c r="J252" s="68">
        <f>YEAR(Table9[[#This Row],[Date ]])</f>
        <v>2018</v>
      </c>
      <c r="K252" s="50">
        <v>0.36458333333333331</v>
      </c>
      <c r="L252" s="50">
        <v>0.44791666666666669</v>
      </c>
      <c r="M252" s="48" t="s">
        <v>69</v>
      </c>
      <c r="N252" s="48" t="s">
        <v>70</v>
      </c>
      <c r="O252" s="48" t="s">
        <v>44</v>
      </c>
      <c r="P252" s="48" t="s">
        <v>42</v>
      </c>
      <c r="Q252" s="61" t="s">
        <v>42</v>
      </c>
      <c r="R252" s="61" t="s">
        <v>97</v>
      </c>
      <c r="S252" s="61"/>
      <c r="T252" s="61" t="s">
        <v>69</v>
      </c>
      <c r="U252" s="61" t="s">
        <v>342</v>
      </c>
      <c r="V252" s="61" t="s">
        <v>343</v>
      </c>
      <c r="W252" s="48">
        <v>3</v>
      </c>
      <c r="X252" s="48">
        <v>3</v>
      </c>
      <c r="Y252" s="48" t="s">
        <v>254</v>
      </c>
      <c r="Z252" s="48"/>
    </row>
    <row r="253" spans="1:26" s="6" customFormat="1" ht="30" customHeight="1" x14ac:dyDescent="0.35">
      <c r="A253" s="46" t="s">
        <v>4</v>
      </c>
      <c r="B253" s="46" t="s">
        <v>28</v>
      </c>
      <c r="C253" s="47" t="s">
        <v>221</v>
      </c>
      <c r="D253" s="48" t="s">
        <v>268</v>
      </c>
      <c r="E253" s="48" t="s">
        <v>269</v>
      </c>
      <c r="F253" s="48" t="s">
        <v>75</v>
      </c>
      <c r="G253" s="49">
        <v>43384</v>
      </c>
      <c r="H253" s="48" t="str">
        <f>IF(G253="","",VLOOKUP(WEEKDAY(G253),Lookups!$A$1:$D$12,3,FALSE))</f>
        <v>Thu</v>
      </c>
      <c r="I253" s="48" t="str">
        <f>IF(G253="","",VLOOKUP(MONTH(G253),Lookups!$A$1:$D$12,2,FALSE))</f>
        <v>Oct</v>
      </c>
      <c r="J253" s="47">
        <f>YEAR(Table9[[#This Row],[Date ]])</f>
        <v>2018</v>
      </c>
      <c r="K253" s="50">
        <v>0.47916666666666669</v>
      </c>
      <c r="L253" s="50">
        <v>0.54166666666666663</v>
      </c>
      <c r="M253" s="48" t="s">
        <v>60</v>
      </c>
      <c r="N253" s="48" t="s">
        <v>61</v>
      </c>
      <c r="O253" s="48" t="s">
        <v>40</v>
      </c>
      <c r="P253" s="48" t="s">
        <v>42</v>
      </c>
      <c r="Q253" s="61" t="s">
        <v>492</v>
      </c>
      <c r="R253" s="61" t="s">
        <v>97</v>
      </c>
      <c r="S253" s="61"/>
      <c r="T253" s="61" t="s">
        <v>97</v>
      </c>
      <c r="U253" s="61" t="s">
        <v>42</v>
      </c>
      <c r="V253" s="61" t="s">
        <v>372</v>
      </c>
      <c r="W253" s="48">
        <v>1</v>
      </c>
      <c r="X253" s="48">
        <v>6</v>
      </c>
      <c r="Y253" s="48" t="s">
        <v>254</v>
      </c>
      <c r="Z253" s="48"/>
    </row>
    <row r="254" spans="1:26" s="6" customFormat="1" ht="30" customHeight="1" x14ac:dyDescent="0.35">
      <c r="A254" s="46" t="s">
        <v>4</v>
      </c>
      <c r="B254" s="46" t="s">
        <v>28</v>
      </c>
      <c r="C254" s="47" t="s">
        <v>221</v>
      </c>
      <c r="D254" s="48" t="s">
        <v>268</v>
      </c>
      <c r="E254" s="48" t="s">
        <v>269</v>
      </c>
      <c r="F254" s="48" t="s">
        <v>75</v>
      </c>
      <c r="G254" s="49">
        <v>43384</v>
      </c>
      <c r="H254" s="48" t="str">
        <f>IF(G254="","",VLOOKUP(WEEKDAY(G254),Lookups!$A$1:$D$12,3,FALSE))</f>
        <v>Thu</v>
      </c>
      <c r="I254" s="48" t="str">
        <f>IF(G254="","",VLOOKUP(MONTH(G254),Lookups!$A$1:$D$12,2,FALSE))</f>
        <v>Oct</v>
      </c>
      <c r="J254" s="47">
        <f>YEAR(Table9[[#This Row],[Date ]])</f>
        <v>2018</v>
      </c>
      <c r="K254" s="50">
        <v>0.47916666666666669</v>
      </c>
      <c r="L254" s="50">
        <v>0.54166666666666663</v>
      </c>
      <c r="M254" s="48" t="s">
        <v>60</v>
      </c>
      <c r="N254" s="48" t="s">
        <v>61</v>
      </c>
      <c r="O254" s="48" t="s">
        <v>40</v>
      </c>
      <c r="P254" s="48" t="s">
        <v>42</v>
      </c>
      <c r="Q254" s="75" t="s">
        <v>62</v>
      </c>
      <c r="R254" s="61" t="s">
        <v>97</v>
      </c>
      <c r="S254" s="61"/>
      <c r="T254" s="61" t="s">
        <v>97</v>
      </c>
      <c r="U254" s="61" t="s">
        <v>42</v>
      </c>
      <c r="V254" s="61" t="s">
        <v>372</v>
      </c>
      <c r="W254" s="48">
        <v>0</v>
      </c>
      <c r="X254" s="48">
        <v>5</v>
      </c>
      <c r="Y254" s="48" t="s">
        <v>254</v>
      </c>
      <c r="Z254" s="48"/>
    </row>
    <row r="255" spans="1:26" s="6" customFormat="1" ht="30" customHeight="1" x14ac:dyDescent="0.35">
      <c r="A255" s="111" t="s">
        <v>95</v>
      </c>
      <c r="B255" s="111" t="s">
        <v>94</v>
      </c>
      <c r="C255" s="48" t="s">
        <v>195</v>
      </c>
      <c r="D255" s="47" t="s">
        <v>563</v>
      </c>
      <c r="E255" s="47"/>
      <c r="F255" s="48" t="s">
        <v>477</v>
      </c>
      <c r="G255" s="49">
        <v>43385</v>
      </c>
      <c r="H255" s="52" t="str">
        <f>IF(G255="","",VLOOKUP(WEEKDAY(G255),Lookups!$A$1:$D$12,3,FALSE))</f>
        <v>Fri</v>
      </c>
      <c r="I255" s="52" t="str">
        <f>IF(G255="","",VLOOKUP(MONTH(G255),Lookups!$A$1:$D$12,2,FALSE))</f>
        <v>Oct</v>
      </c>
      <c r="J255" s="68">
        <f>YEAR(Table9[[#This Row],[Date ]])</f>
        <v>2018</v>
      </c>
      <c r="K255" s="50">
        <v>0.33333333333333331</v>
      </c>
      <c r="L255" s="50">
        <v>0.375</v>
      </c>
      <c r="M255" s="48" t="s">
        <v>477</v>
      </c>
      <c r="N255" s="48" t="s">
        <v>478</v>
      </c>
      <c r="O255" s="48" t="s">
        <v>44</v>
      </c>
      <c r="P255" s="48" t="s">
        <v>42</v>
      </c>
      <c r="Q255" s="61" t="s">
        <v>42</v>
      </c>
      <c r="R255" s="61" t="s">
        <v>205</v>
      </c>
      <c r="S255" s="61"/>
      <c r="T255" s="61" t="s">
        <v>477</v>
      </c>
      <c r="U255" s="61" t="s">
        <v>42</v>
      </c>
      <c r="V255" s="61" t="s">
        <v>386</v>
      </c>
      <c r="W255" s="48">
        <v>23</v>
      </c>
      <c r="X255" s="48">
        <v>23</v>
      </c>
      <c r="Y255" s="48" t="s">
        <v>254</v>
      </c>
      <c r="Z255" s="48"/>
    </row>
    <row r="256" spans="1:26" s="6" customFormat="1" ht="30" customHeight="1" x14ac:dyDescent="0.35">
      <c r="A256" s="46" t="s">
        <v>95</v>
      </c>
      <c r="B256" s="46" t="s">
        <v>94</v>
      </c>
      <c r="C256" s="47" t="s">
        <v>100</v>
      </c>
      <c r="D256" s="47" t="s">
        <v>140</v>
      </c>
      <c r="E256" s="47" t="s">
        <v>140</v>
      </c>
      <c r="F256" s="48" t="s">
        <v>491</v>
      </c>
      <c r="G256" s="49">
        <v>43385</v>
      </c>
      <c r="H256" s="48" t="str">
        <f>IF(G256="","",VLOOKUP(WEEKDAY(G256),Lookups!$A$1:$D$12,3,FALSE))</f>
        <v>Fri</v>
      </c>
      <c r="I256" s="48" t="str">
        <f>IF(G256="","",VLOOKUP(MONTH(G256),Lookups!$A$1:$D$12,2,FALSE))</f>
        <v>Oct</v>
      </c>
      <c r="J256" s="47">
        <f>YEAR(Table9[[#This Row],[Date ]])</f>
        <v>2018</v>
      </c>
      <c r="K256" s="50">
        <v>0.72916666666666663</v>
      </c>
      <c r="L256" s="50">
        <v>0.8125</v>
      </c>
      <c r="M256" s="48" t="s">
        <v>270</v>
      </c>
      <c r="N256" s="48" t="s">
        <v>231</v>
      </c>
      <c r="O256" s="48" t="s">
        <v>47</v>
      </c>
      <c r="P256" s="48" t="s">
        <v>42</v>
      </c>
      <c r="Q256" s="61" t="s">
        <v>71</v>
      </c>
      <c r="R256" s="61" t="s">
        <v>267</v>
      </c>
      <c r="S256" s="61" t="s">
        <v>658</v>
      </c>
      <c r="T256" s="61" t="s">
        <v>205</v>
      </c>
      <c r="U256" s="61" t="s">
        <v>42</v>
      </c>
      <c r="V256" s="61" t="s">
        <v>372</v>
      </c>
      <c r="W256" s="48">
        <v>3</v>
      </c>
      <c r="X256" s="48">
        <v>3</v>
      </c>
      <c r="Y256" s="48" t="s">
        <v>325</v>
      </c>
      <c r="Z256" s="48"/>
    </row>
    <row r="257" spans="1:26" s="6" customFormat="1" ht="30" customHeight="1" x14ac:dyDescent="0.35">
      <c r="A257" s="111" t="s">
        <v>4</v>
      </c>
      <c r="B257" s="111" t="s">
        <v>28</v>
      </c>
      <c r="C257" s="48" t="s">
        <v>91</v>
      </c>
      <c r="D257" s="47" t="s">
        <v>208</v>
      </c>
      <c r="E257" s="48" t="s">
        <v>273</v>
      </c>
      <c r="F257" s="48" t="s">
        <v>449</v>
      </c>
      <c r="G257" s="49">
        <v>43385</v>
      </c>
      <c r="H257" s="52" t="str">
        <f>IF(G257="","",VLOOKUP(WEEKDAY(G257),Lookups!$A$1:$D$12,3,FALSE))</f>
        <v>Fri</v>
      </c>
      <c r="I257" s="52" t="str">
        <f>IF(G257="","",VLOOKUP(MONTH(G257),Lookups!$A$1:$D$12,2,FALSE))</f>
        <v>Oct</v>
      </c>
      <c r="J257" s="68">
        <f>YEAR(Table9[[#This Row],[Date ]])</f>
        <v>2018</v>
      </c>
      <c r="K257" s="50">
        <v>0.75</v>
      </c>
      <c r="L257" s="50">
        <v>0.83333333333333337</v>
      </c>
      <c r="M257" s="48" t="s">
        <v>449</v>
      </c>
      <c r="N257" s="48" t="s">
        <v>490</v>
      </c>
      <c r="O257" s="48" t="s">
        <v>399</v>
      </c>
      <c r="P257" s="48" t="s">
        <v>42</v>
      </c>
      <c r="Q257" s="61" t="s">
        <v>479</v>
      </c>
      <c r="R257" s="61" t="s">
        <v>205</v>
      </c>
      <c r="S257" s="61"/>
      <c r="T257" s="61" t="s">
        <v>449</v>
      </c>
      <c r="U257" s="61" t="s">
        <v>42</v>
      </c>
      <c r="V257" s="61" t="s">
        <v>386</v>
      </c>
      <c r="W257" s="48">
        <v>15</v>
      </c>
      <c r="X257" s="48">
        <v>15</v>
      </c>
      <c r="Y257" s="48" t="s">
        <v>254</v>
      </c>
      <c r="Z257" s="48"/>
    </row>
    <row r="258" spans="1:26" s="6" customFormat="1" ht="30" customHeight="1" x14ac:dyDescent="0.35">
      <c r="A258" s="111" t="s">
        <v>0</v>
      </c>
      <c r="B258" s="111" t="s">
        <v>218</v>
      </c>
      <c r="C258" s="48" t="s">
        <v>212</v>
      </c>
      <c r="D258" s="47" t="s">
        <v>600</v>
      </c>
      <c r="E258" s="47" t="s">
        <v>457</v>
      </c>
      <c r="F258" s="48" t="s">
        <v>565</v>
      </c>
      <c r="G258" s="49">
        <v>43388</v>
      </c>
      <c r="H258" s="52" t="str">
        <f>IF(G258="","",VLOOKUP(WEEKDAY(G258),Lookups!$A$1:$D$12,3,FALSE))</f>
        <v>Mon</v>
      </c>
      <c r="I258" s="52" t="str">
        <f>IF(G258="","",VLOOKUP(MONTH(G258),Lookups!$A$1:$D$12,2,FALSE))</f>
        <v>Oct</v>
      </c>
      <c r="J258" s="68">
        <f>YEAR(Table9[[#This Row],[Date ]])</f>
        <v>2018</v>
      </c>
      <c r="K258" s="50">
        <v>0.75</v>
      </c>
      <c r="L258" s="50">
        <v>0.83333333333333337</v>
      </c>
      <c r="M258" s="48" t="s">
        <v>459</v>
      </c>
      <c r="N258" s="48" t="s">
        <v>460</v>
      </c>
      <c r="O258" s="48" t="s">
        <v>286</v>
      </c>
      <c r="P258" s="48" t="s">
        <v>234</v>
      </c>
      <c r="Q258" s="61" t="s">
        <v>461</v>
      </c>
      <c r="R258" s="61" t="s">
        <v>463</v>
      </c>
      <c r="S258" s="61"/>
      <c r="T258" s="61" t="s">
        <v>462</v>
      </c>
      <c r="U258" s="61" t="s">
        <v>464</v>
      </c>
      <c r="V258" s="61" t="s">
        <v>465</v>
      </c>
      <c r="W258" s="48">
        <v>5</v>
      </c>
      <c r="X258" s="48">
        <v>29</v>
      </c>
      <c r="Y258" s="48" t="s">
        <v>325</v>
      </c>
      <c r="Z258" s="48"/>
    </row>
    <row r="259" spans="1:26" s="6" customFormat="1" ht="30" customHeight="1" x14ac:dyDescent="0.35">
      <c r="A259" s="46" t="s">
        <v>0</v>
      </c>
      <c r="B259" s="46" t="s">
        <v>15</v>
      </c>
      <c r="C259" s="48" t="s">
        <v>215</v>
      </c>
      <c r="D259" s="47" t="s">
        <v>486</v>
      </c>
      <c r="E259" s="47" t="s">
        <v>578</v>
      </c>
      <c r="F259" s="48" t="s">
        <v>75</v>
      </c>
      <c r="G259" s="49">
        <v>43388</v>
      </c>
      <c r="H259" s="48" t="str">
        <f>IF(G259="","",VLOOKUP(WEEKDAY(G259),Lookups!$A$1:$D$12,3,FALSE))</f>
        <v>Mon</v>
      </c>
      <c r="I259" s="48" t="str">
        <f>IF(G259="","",VLOOKUP(MONTH(G259),Lookups!$A$1:$D$12,2,FALSE))</f>
        <v>Oct</v>
      </c>
      <c r="J259" s="47"/>
      <c r="K259" s="50" t="s">
        <v>510</v>
      </c>
      <c r="L259" s="50" t="s">
        <v>511</v>
      </c>
      <c r="M259" s="48" t="s">
        <v>60</v>
      </c>
      <c r="N259" s="48" t="s">
        <v>61</v>
      </c>
      <c r="O259" s="48" t="s">
        <v>40</v>
      </c>
      <c r="P259" s="48" t="s">
        <v>527</v>
      </c>
      <c r="Q259" s="61" t="s">
        <v>513</v>
      </c>
      <c r="R259" s="61" t="s">
        <v>512</v>
      </c>
      <c r="S259" s="61"/>
      <c r="T259" s="61" t="s">
        <v>97</v>
      </c>
      <c r="U259" s="61" t="s">
        <v>513</v>
      </c>
      <c r="V259" s="61"/>
      <c r="W259" s="48">
        <v>0</v>
      </c>
      <c r="X259" s="48">
        <v>20</v>
      </c>
      <c r="Y259" s="48" t="s">
        <v>325</v>
      </c>
      <c r="Z259" s="48"/>
    </row>
    <row r="260" spans="1:26" s="6" customFormat="1" ht="30" customHeight="1" x14ac:dyDescent="0.35">
      <c r="A260" s="111" t="s">
        <v>4</v>
      </c>
      <c r="B260" s="111" t="s">
        <v>28</v>
      </c>
      <c r="C260" s="48" t="s">
        <v>221</v>
      </c>
      <c r="D260" s="48" t="s">
        <v>268</v>
      </c>
      <c r="E260" s="48" t="s">
        <v>269</v>
      </c>
      <c r="F260" s="48" t="s">
        <v>266</v>
      </c>
      <c r="G260" s="49">
        <v>43389</v>
      </c>
      <c r="H260" s="48" t="str">
        <f>IF(G260="","",VLOOKUP(WEEKDAY(G260),Lookups!$A$1:$D$12,3,FALSE))</f>
        <v>Tue</v>
      </c>
      <c r="I260" s="48" t="str">
        <f>IF(G260="","",VLOOKUP(MONTH(G260),Lookups!$A$1:$D$12,2,FALSE))</f>
        <v>Oct</v>
      </c>
      <c r="J260" s="47">
        <f>YEAR(Table9[[#This Row],[Date ]])</f>
        <v>2018</v>
      </c>
      <c r="K260" s="50">
        <v>0.45833333333333331</v>
      </c>
      <c r="L260" s="50">
        <v>4.1666666666666664E-2</v>
      </c>
      <c r="M260" s="48" t="s">
        <v>387</v>
      </c>
      <c r="N260" s="48" t="s">
        <v>66</v>
      </c>
      <c r="O260" s="48" t="s">
        <v>67</v>
      </c>
      <c r="P260" s="48" t="s">
        <v>42</v>
      </c>
      <c r="Q260" s="61" t="s">
        <v>68</v>
      </c>
      <c r="R260" s="61" t="s">
        <v>97</v>
      </c>
      <c r="S260" s="61"/>
      <c r="T260" s="61" t="s">
        <v>97</v>
      </c>
      <c r="U260" s="61" t="s">
        <v>42</v>
      </c>
      <c r="V260" s="61" t="s">
        <v>372</v>
      </c>
      <c r="W260" s="48">
        <v>0</v>
      </c>
      <c r="X260" s="48">
        <v>6</v>
      </c>
      <c r="Y260" s="48" t="s">
        <v>254</v>
      </c>
      <c r="Z260" s="48"/>
    </row>
    <row r="261" spans="1:26" s="6" customFormat="1" ht="30" customHeight="1" x14ac:dyDescent="0.35">
      <c r="A261" s="127" t="s">
        <v>0</v>
      </c>
      <c r="B261" s="127" t="s">
        <v>15</v>
      </c>
      <c r="C261" s="48" t="s">
        <v>215</v>
      </c>
      <c r="D261" s="47" t="s">
        <v>486</v>
      </c>
      <c r="E261" s="47" t="s">
        <v>578</v>
      </c>
      <c r="F261" s="48" t="s">
        <v>643</v>
      </c>
      <c r="G261" s="49">
        <v>43389</v>
      </c>
      <c r="H261" s="52" t="str">
        <f>IF(G261="","",VLOOKUP(WEEKDAY(G261),Lookups!$A$1:$D$12,3,FALSE))</f>
        <v>Tue</v>
      </c>
      <c r="I261" s="52" t="str">
        <f>IF(G261="","",VLOOKUP(MONTH(G261),Lookups!$A$1:$D$12,2,FALSE))</f>
        <v>Oct</v>
      </c>
      <c r="J261" s="68">
        <f>YEAR(Table9[[#This Row],[Date ]])</f>
        <v>2018</v>
      </c>
      <c r="K261" s="50">
        <v>0.5</v>
      </c>
      <c r="L261" s="50">
        <v>0.52083333333333337</v>
      </c>
      <c r="M261" s="48" t="s">
        <v>387</v>
      </c>
      <c r="N261" s="48" t="s">
        <v>66</v>
      </c>
      <c r="O261" s="48" t="s">
        <v>67</v>
      </c>
      <c r="P261" s="48" t="s">
        <v>586</v>
      </c>
      <c r="Q261" s="61" t="s">
        <v>581</v>
      </c>
      <c r="R261" s="61" t="s">
        <v>97</v>
      </c>
      <c r="S261" s="61"/>
      <c r="T261" s="61" t="s">
        <v>337</v>
      </c>
      <c r="U261" s="61" t="s">
        <v>543</v>
      </c>
      <c r="V261" s="61" t="s">
        <v>544</v>
      </c>
      <c r="W261" s="48">
        <v>6</v>
      </c>
      <c r="X261" s="48">
        <v>10</v>
      </c>
      <c r="Y261" s="48" t="s">
        <v>325</v>
      </c>
      <c r="Z261" s="48"/>
    </row>
    <row r="262" spans="1:26" s="6" customFormat="1" ht="30" customHeight="1" x14ac:dyDescent="0.35">
      <c r="A262" s="46" t="s">
        <v>0</v>
      </c>
      <c r="B262" s="46" t="s">
        <v>15</v>
      </c>
      <c r="C262" s="48" t="s">
        <v>215</v>
      </c>
      <c r="D262" s="48" t="s">
        <v>584</v>
      </c>
      <c r="E262" s="48" t="s">
        <v>584</v>
      </c>
      <c r="F262" s="48" t="s">
        <v>266</v>
      </c>
      <c r="G262" s="49">
        <v>43389</v>
      </c>
      <c r="H262" s="48" t="str">
        <f>IF(G262="","",VLOOKUP(WEEKDAY(G262),Lookups!$A$1:$D$12,3,FALSE))</f>
        <v>Tue</v>
      </c>
      <c r="I262" s="48" t="str">
        <f>IF(G262="","",VLOOKUP(MONTH(G262),Lookups!$A$1:$D$12,2,FALSE))</f>
        <v>Oct</v>
      </c>
      <c r="J262" s="47"/>
      <c r="K262" s="50">
        <v>0.70833333333333337</v>
      </c>
      <c r="L262" s="50">
        <v>0.79166666666666663</v>
      </c>
      <c r="M262" s="48" t="s">
        <v>525</v>
      </c>
      <c r="N262" s="48" t="s">
        <v>526</v>
      </c>
      <c r="O262" s="48" t="s">
        <v>286</v>
      </c>
      <c r="P262" s="48" t="s">
        <v>527</v>
      </c>
      <c r="Q262" s="61" t="s">
        <v>527</v>
      </c>
      <c r="R262" s="61" t="s">
        <v>97</v>
      </c>
      <c r="S262" s="61"/>
      <c r="T262" s="61" t="s">
        <v>97</v>
      </c>
      <c r="U262" s="61" t="s">
        <v>516</v>
      </c>
      <c r="V262" s="61"/>
      <c r="W262" s="48">
        <v>11</v>
      </c>
      <c r="X262" s="48">
        <v>11</v>
      </c>
      <c r="Y262" s="48" t="s">
        <v>325</v>
      </c>
      <c r="Z262" s="48"/>
    </row>
    <row r="263" spans="1:26" s="6" customFormat="1" ht="30" customHeight="1" x14ac:dyDescent="0.35">
      <c r="A263" s="46" t="s">
        <v>95</v>
      </c>
      <c r="B263" s="46" t="s">
        <v>94</v>
      </c>
      <c r="C263" s="47" t="s">
        <v>100</v>
      </c>
      <c r="D263" s="48" t="s">
        <v>22</v>
      </c>
      <c r="E263" s="48" t="s">
        <v>37</v>
      </c>
      <c r="F263" s="48" t="s">
        <v>77</v>
      </c>
      <c r="G263" s="49">
        <v>43389</v>
      </c>
      <c r="H263" s="48" t="str">
        <f>IF(G263="","",VLOOKUP(WEEKDAY(G263),Lookups!$A$1:$D$12,3,FALSE))</f>
        <v>Tue</v>
      </c>
      <c r="I263" s="48" t="str">
        <f>IF(G263="","",VLOOKUP(MONTH(G263),Lookups!$A$1:$D$12,2,FALSE))</f>
        <v>Oct</v>
      </c>
      <c r="J263" s="47">
        <f>YEAR(Table9[[#This Row],[Date ]])</f>
        <v>2018</v>
      </c>
      <c r="K263" s="50">
        <v>0.75</v>
      </c>
      <c r="L263" s="50">
        <v>0.8125</v>
      </c>
      <c r="M263" s="48" t="s">
        <v>46</v>
      </c>
      <c r="N263" s="48" t="s">
        <v>230</v>
      </c>
      <c r="O263" s="48" t="s">
        <v>47</v>
      </c>
      <c r="P263" s="48" t="s">
        <v>45</v>
      </c>
      <c r="Q263" s="61" t="s">
        <v>51</v>
      </c>
      <c r="R263" s="61" t="s">
        <v>97</v>
      </c>
      <c r="S263" s="61"/>
      <c r="T263" s="61" t="s">
        <v>205</v>
      </c>
      <c r="U263" s="61" t="s">
        <v>41</v>
      </c>
      <c r="V263" s="61" t="s">
        <v>369</v>
      </c>
      <c r="W263" s="48">
        <v>8</v>
      </c>
      <c r="X263" s="48">
        <v>8</v>
      </c>
      <c r="Y263" s="48" t="s">
        <v>325</v>
      </c>
      <c r="Z263" s="48"/>
    </row>
    <row r="264" spans="1:26" s="6" customFormat="1" ht="39.75" customHeight="1" x14ac:dyDescent="0.35">
      <c r="A264" s="111" t="s">
        <v>95</v>
      </c>
      <c r="B264" s="111" t="s">
        <v>94</v>
      </c>
      <c r="C264" s="48" t="s">
        <v>195</v>
      </c>
      <c r="D264" s="47" t="s">
        <v>563</v>
      </c>
      <c r="E264" s="47"/>
      <c r="F264" s="48" t="s">
        <v>69</v>
      </c>
      <c r="G264" s="49">
        <v>43389</v>
      </c>
      <c r="H264" s="52" t="str">
        <f>IF(G264="","",VLOOKUP(WEEKDAY(G264),Lookups!$A$1:$D$12,3,FALSE))</f>
        <v>Tue</v>
      </c>
      <c r="I264" s="52" t="str">
        <f>IF(G264="","",VLOOKUP(MONTH(G264),Lookups!$A$1:$D$12,2,FALSE))</f>
        <v>Oct</v>
      </c>
      <c r="J264" s="68">
        <f>YEAR(Table9[[#This Row],[Date ]])</f>
        <v>2018</v>
      </c>
      <c r="K264" s="50">
        <v>0.75</v>
      </c>
      <c r="L264" s="50">
        <v>0.83333333333333337</v>
      </c>
      <c r="M264" s="48" t="s">
        <v>69</v>
      </c>
      <c r="N264" s="48" t="s">
        <v>70</v>
      </c>
      <c r="O264" s="48" t="s">
        <v>44</v>
      </c>
      <c r="P264" s="48" t="s">
        <v>42</v>
      </c>
      <c r="Q264" s="61" t="s">
        <v>42</v>
      </c>
      <c r="R264" s="61" t="s">
        <v>97</v>
      </c>
      <c r="S264" s="61"/>
      <c r="T264" s="61" t="s">
        <v>69</v>
      </c>
      <c r="U264" s="61" t="s">
        <v>342</v>
      </c>
      <c r="V264" s="61" t="s">
        <v>343</v>
      </c>
      <c r="W264" s="48">
        <v>5</v>
      </c>
      <c r="X264" s="48">
        <v>5</v>
      </c>
      <c r="Y264" s="48" t="s">
        <v>254</v>
      </c>
      <c r="Z264" s="48"/>
    </row>
    <row r="265" spans="1:26" s="6" customFormat="1" ht="30" customHeight="1" x14ac:dyDescent="0.35">
      <c r="A265" s="46" t="s">
        <v>4</v>
      </c>
      <c r="B265" s="46" t="s">
        <v>28</v>
      </c>
      <c r="C265" s="47" t="s">
        <v>221</v>
      </c>
      <c r="D265" s="48" t="s">
        <v>268</v>
      </c>
      <c r="E265" s="48" t="s">
        <v>269</v>
      </c>
      <c r="F265" s="48" t="s">
        <v>75</v>
      </c>
      <c r="G265" s="49">
        <v>43390</v>
      </c>
      <c r="H265" s="48" t="str">
        <f>IF(G265="","",VLOOKUP(WEEKDAY(G265),Lookups!$A$1:$D$12,3,FALSE))</f>
        <v>Wed</v>
      </c>
      <c r="I265" s="48" t="str">
        <f>IF(G265="","",VLOOKUP(MONTH(G265),Lookups!$A$1:$D$12,2,FALSE))</f>
        <v>Oct</v>
      </c>
      <c r="J265" s="47">
        <f>YEAR(Table9[[#This Row],[Date ]])</f>
        <v>2018</v>
      </c>
      <c r="K265" s="50">
        <v>0.47916666666666669</v>
      </c>
      <c r="L265" s="50">
        <v>0.54166666666666663</v>
      </c>
      <c r="M265" s="48" t="s">
        <v>60</v>
      </c>
      <c r="N265" s="48" t="s">
        <v>61</v>
      </c>
      <c r="O265" s="48" t="s">
        <v>40</v>
      </c>
      <c r="P265" s="48" t="s">
        <v>42</v>
      </c>
      <c r="Q265" s="75" t="s">
        <v>62</v>
      </c>
      <c r="R265" s="61" t="s">
        <v>97</v>
      </c>
      <c r="S265" s="61"/>
      <c r="T265" s="61" t="s">
        <v>97</v>
      </c>
      <c r="U265" s="61" t="s">
        <v>42</v>
      </c>
      <c r="V265" s="61" t="s">
        <v>372</v>
      </c>
      <c r="W265" s="48">
        <v>0</v>
      </c>
      <c r="X265" s="48">
        <v>4</v>
      </c>
      <c r="Y265" s="48" t="s">
        <v>254</v>
      </c>
      <c r="Z265" s="48"/>
    </row>
    <row r="266" spans="1:26" s="6" customFormat="1" ht="30" customHeight="1" x14ac:dyDescent="0.35">
      <c r="A266" s="111" t="s">
        <v>0</v>
      </c>
      <c r="B266" s="111" t="s">
        <v>218</v>
      </c>
      <c r="C266" s="48" t="s">
        <v>89</v>
      </c>
      <c r="D266" s="47" t="s">
        <v>364</v>
      </c>
      <c r="E266" s="47" t="s">
        <v>401</v>
      </c>
      <c r="F266" s="48" t="s">
        <v>69</v>
      </c>
      <c r="G266" s="49">
        <v>43391</v>
      </c>
      <c r="H266" s="52" t="str">
        <f>IF(G266="","",VLOOKUP(WEEKDAY(G266),Lookups!$A$1:$D$12,3,FALSE))</f>
        <v>Thu</v>
      </c>
      <c r="I266" s="52" t="str">
        <f>IF(G266="","",VLOOKUP(MONTH(G266),Lookups!$A$1:$D$12,2,FALSE))</f>
        <v>Oct</v>
      </c>
      <c r="J266" s="68">
        <f>YEAR(Table9[[#This Row],[Date ]])</f>
        <v>2018</v>
      </c>
      <c r="K266" s="50">
        <v>0.36458333333333331</v>
      </c>
      <c r="L266" s="50">
        <v>0.44791666666666669</v>
      </c>
      <c r="M266" s="48" t="s">
        <v>69</v>
      </c>
      <c r="N266" s="48" t="s">
        <v>70</v>
      </c>
      <c r="O266" s="48" t="s">
        <v>44</v>
      </c>
      <c r="P266" s="48" t="s">
        <v>42</v>
      </c>
      <c r="Q266" s="61" t="s">
        <v>42</v>
      </c>
      <c r="R266" s="61" t="s">
        <v>97</v>
      </c>
      <c r="S266" s="61"/>
      <c r="T266" s="61" t="s">
        <v>69</v>
      </c>
      <c r="U266" s="61" t="s">
        <v>342</v>
      </c>
      <c r="V266" s="61" t="s">
        <v>343</v>
      </c>
      <c r="W266" s="48">
        <v>5</v>
      </c>
      <c r="X266" s="48">
        <v>5</v>
      </c>
      <c r="Y266" s="48" t="s">
        <v>254</v>
      </c>
      <c r="Z266" s="48"/>
    </row>
    <row r="267" spans="1:26" s="6" customFormat="1" ht="30" customHeight="1" x14ac:dyDescent="0.35">
      <c r="A267" s="46" t="s">
        <v>4</v>
      </c>
      <c r="B267" s="46" t="s">
        <v>28</v>
      </c>
      <c r="C267" s="47" t="s">
        <v>221</v>
      </c>
      <c r="D267" s="48" t="s">
        <v>268</v>
      </c>
      <c r="E267" s="48" t="s">
        <v>269</v>
      </c>
      <c r="F267" s="48" t="s">
        <v>75</v>
      </c>
      <c r="G267" s="49">
        <v>43391</v>
      </c>
      <c r="H267" s="48" t="str">
        <f>IF(G267="","",VLOOKUP(WEEKDAY(G267),Lookups!$A$1:$D$12,3,FALSE))</f>
        <v>Thu</v>
      </c>
      <c r="I267" s="48" t="str">
        <f>IF(G267="","",VLOOKUP(MONTH(G267),Lookups!$A$1:$D$12,2,FALSE))</f>
        <v>Oct</v>
      </c>
      <c r="J267" s="47">
        <f>YEAR(Table9[[#This Row],[Date ]])</f>
        <v>2018</v>
      </c>
      <c r="K267" s="50">
        <v>0.47916666666666669</v>
      </c>
      <c r="L267" s="50">
        <v>0.54166666666666663</v>
      </c>
      <c r="M267" s="48" t="s">
        <v>60</v>
      </c>
      <c r="N267" s="48" t="s">
        <v>61</v>
      </c>
      <c r="O267" s="48" t="s">
        <v>40</v>
      </c>
      <c r="P267" s="48" t="s">
        <v>42</v>
      </c>
      <c r="Q267" s="75" t="s">
        <v>62</v>
      </c>
      <c r="R267" s="61" t="s">
        <v>97</v>
      </c>
      <c r="S267" s="61"/>
      <c r="T267" s="61" t="s">
        <v>97</v>
      </c>
      <c r="U267" s="61" t="s">
        <v>42</v>
      </c>
      <c r="V267" s="61" t="s">
        <v>372</v>
      </c>
      <c r="W267" s="48">
        <v>0</v>
      </c>
      <c r="X267" s="48">
        <v>4</v>
      </c>
      <c r="Y267" s="48" t="s">
        <v>254</v>
      </c>
      <c r="Z267" s="48"/>
    </row>
    <row r="268" spans="1:26" s="6" customFormat="1" ht="30" customHeight="1" x14ac:dyDescent="0.35">
      <c r="A268" s="46" t="s">
        <v>5</v>
      </c>
      <c r="B268" s="46" t="s">
        <v>117</v>
      </c>
      <c r="C268" s="48" t="s">
        <v>108</v>
      </c>
      <c r="D268" s="48" t="s">
        <v>575</v>
      </c>
      <c r="E268" s="48" t="s">
        <v>577</v>
      </c>
      <c r="F268" s="48" t="s">
        <v>382</v>
      </c>
      <c r="G268" s="49">
        <v>43391</v>
      </c>
      <c r="H268" s="52" t="str">
        <f>IF(G268="","",VLOOKUP(WEEKDAY(G268),Lookups!$A$1:$D$12,3,FALSE))</f>
        <v>Thu</v>
      </c>
      <c r="I268" s="52" t="str">
        <f>IF(G268="","",VLOOKUP(MONTH(G268),Lookups!$A$1:$D$12,2,FALSE))</f>
        <v>Oct</v>
      </c>
      <c r="J268" s="68">
        <f>YEAR(Table9[[#This Row],[Date ]])</f>
        <v>2018</v>
      </c>
      <c r="K268" s="50">
        <v>0.75</v>
      </c>
      <c r="L268" s="50">
        <v>0.83333333333333337</v>
      </c>
      <c r="M268" s="48" t="s">
        <v>344</v>
      </c>
      <c r="N268" s="48" t="s">
        <v>383</v>
      </c>
      <c r="O268" s="48" t="s">
        <v>67</v>
      </c>
      <c r="P268" s="48" t="s">
        <v>42</v>
      </c>
      <c r="Q268" s="61" t="s">
        <v>545</v>
      </c>
      <c r="R268" s="61" t="s">
        <v>546</v>
      </c>
      <c r="S268" s="61"/>
      <c r="T268" s="61" t="s">
        <v>420</v>
      </c>
      <c r="U268" s="61" t="s">
        <v>547</v>
      </c>
      <c r="V268" s="61" t="s">
        <v>548</v>
      </c>
      <c r="W268" s="48">
        <v>5</v>
      </c>
      <c r="X268" s="48">
        <v>15</v>
      </c>
      <c r="Y268" s="48" t="s">
        <v>254</v>
      </c>
      <c r="Z268" s="48"/>
    </row>
    <row r="269" spans="1:26" s="6" customFormat="1" ht="30" customHeight="1" x14ac:dyDescent="0.35">
      <c r="A269" s="111" t="s">
        <v>95</v>
      </c>
      <c r="B269" s="111" t="s">
        <v>94</v>
      </c>
      <c r="C269" s="48" t="s">
        <v>195</v>
      </c>
      <c r="D269" s="47" t="s">
        <v>563</v>
      </c>
      <c r="E269" s="47" t="s">
        <v>563</v>
      </c>
      <c r="F269" s="48" t="s">
        <v>480</v>
      </c>
      <c r="G269" s="49">
        <v>43392</v>
      </c>
      <c r="H269" s="52" t="str">
        <f>IF(G269="","",VLOOKUP(WEEKDAY(G269),Lookups!$A$1:$D$12,3,FALSE))</f>
        <v>Fri</v>
      </c>
      <c r="I269" s="52" t="str">
        <f>IF(G269="","",VLOOKUP(MONTH(G269),Lookups!$A$1:$D$12,2,FALSE))</f>
        <v>Oct</v>
      </c>
      <c r="J269" s="68">
        <f>YEAR(Table9[[#This Row],[Date ]])</f>
        <v>2018</v>
      </c>
      <c r="K269" s="50">
        <v>0.33333333333333331</v>
      </c>
      <c r="L269" s="50">
        <v>0.375</v>
      </c>
      <c r="M269" s="48" t="s">
        <v>481</v>
      </c>
      <c r="N269" s="48" t="s">
        <v>482</v>
      </c>
      <c r="O269" s="48" t="s">
        <v>399</v>
      </c>
      <c r="P269" s="48" t="s">
        <v>42</v>
      </c>
      <c r="Q269" s="61" t="s">
        <v>41</v>
      </c>
      <c r="R269" s="61" t="s">
        <v>205</v>
      </c>
      <c r="S269" s="61"/>
      <c r="T269" s="61" t="s">
        <v>481</v>
      </c>
      <c r="U269" s="61" t="s">
        <v>532</v>
      </c>
      <c r="V269" s="61"/>
      <c r="W269" s="48">
        <v>15</v>
      </c>
      <c r="X269" s="48">
        <v>15</v>
      </c>
      <c r="Y269" s="48" t="s">
        <v>254</v>
      </c>
      <c r="Z269" s="48"/>
    </row>
    <row r="270" spans="1:26" s="6" customFormat="1" ht="30" customHeight="1" x14ac:dyDescent="0.35">
      <c r="A270" s="114" t="s">
        <v>95</v>
      </c>
      <c r="B270" s="114" t="s">
        <v>94</v>
      </c>
      <c r="C270" s="48" t="s">
        <v>195</v>
      </c>
      <c r="D270" s="47" t="s">
        <v>206</v>
      </c>
      <c r="E270" s="47" t="s">
        <v>206</v>
      </c>
      <c r="F270" s="47" t="s">
        <v>542</v>
      </c>
      <c r="G270" s="49">
        <v>43392</v>
      </c>
      <c r="H270" s="52" t="str">
        <f>IF(G270="","",VLOOKUP(WEEKDAY(G270),Lookups!$A$1:$D$12,3,FALSE))</f>
        <v>Fri</v>
      </c>
      <c r="I270" s="52" t="str">
        <f>IF(G270="","",VLOOKUP(MONTH(G270),Lookups!$A$1:$D$12,2,FALSE))</f>
        <v>Oct</v>
      </c>
      <c r="J270" s="68">
        <f>YEAR(Table9[[#This Row],[Date ]])</f>
        <v>2018</v>
      </c>
      <c r="K270" s="50">
        <v>0.70833333333333337</v>
      </c>
      <c r="L270" s="50">
        <v>0.79166666666666663</v>
      </c>
      <c r="M270" s="48" t="s">
        <v>387</v>
      </c>
      <c r="N270" s="48" t="s">
        <v>66</v>
      </c>
      <c r="O270" s="48" t="s">
        <v>67</v>
      </c>
      <c r="P270" s="48" t="s">
        <v>42</v>
      </c>
      <c r="Q270" s="61" t="s">
        <v>42</v>
      </c>
      <c r="R270" s="61" t="s">
        <v>205</v>
      </c>
      <c r="S270" s="61"/>
      <c r="T270" s="61" t="s">
        <v>387</v>
      </c>
      <c r="U270" s="61" t="s">
        <v>543</v>
      </c>
      <c r="V270" s="61" t="s">
        <v>544</v>
      </c>
      <c r="W270" s="48">
        <v>11</v>
      </c>
      <c r="X270" s="48">
        <v>11</v>
      </c>
      <c r="Y270" s="48" t="s">
        <v>254</v>
      </c>
      <c r="Z270" s="48"/>
    </row>
    <row r="271" spans="1:26" s="6" customFormat="1" ht="30" customHeight="1" x14ac:dyDescent="0.35">
      <c r="A271" s="46" t="s">
        <v>5</v>
      </c>
      <c r="B271" s="46" t="s">
        <v>117</v>
      </c>
      <c r="C271" s="48" t="s">
        <v>108</v>
      </c>
      <c r="D271" s="48" t="s">
        <v>575</v>
      </c>
      <c r="E271" s="48" t="s">
        <v>577</v>
      </c>
      <c r="F271" s="48" t="s">
        <v>382</v>
      </c>
      <c r="G271" s="49">
        <v>43392</v>
      </c>
      <c r="H271" s="52" t="str">
        <f>IF(G271="","",VLOOKUP(WEEKDAY(G271),Lookups!$A$1:$D$12,3,FALSE))</f>
        <v>Fri</v>
      </c>
      <c r="I271" s="52" t="str">
        <f>IF(G271="","",VLOOKUP(MONTH(G271),Lookups!$A$1:$D$12,2,FALSE))</f>
        <v>Oct</v>
      </c>
      <c r="J271" s="68">
        <f>YEAR(Table9[[#This Row],[Date ]])</f>
        <v>2018</v>
      </c>
      <c r="K271" s="50">
        <v>0.75</v>
      </c>
      <c r="L271" s="50">
        <v>0.83333333333333337</v>
      </c>
      <c r="M271" s="48" t="s">
        <v>344</v>
      </c>
      <c r="N271" s="48" t="s">
        <v>383</v>
      </c>
      <c r="O271" s="48" t="s">
        <v>67</v>
      </c>
      <c r="P271" s="48" t="s">
        <v>42</v>
      </c>
      <c r="Q271" s="61" t="s">
        <v>545</v>
      </c>
      <c r="R271" s="61" t="s">
        <v>546</v>
      </c>
      <c r="S271" s="61"/>
      <c r="T271" s="61" t="s">
        <v>420</v>
      </c>
      <c r="U271" s="61" t="s">
        <v>547</v>
      </c>
      <c r="V271" s="61" t="s">
        <v>548</v>
      </c>
      <c r="W271" s="48">
        <v>2</v>
      </c>
      <c r="X271" s="48">
        <v>13</v>
      </c>
      <c r="Y271" s="48" t="s">
        <v>254</v>
      </c>
      <c r="Z271" s="48"/>
    </row>
    <row r="272" spans="1:26" s="6" customFormat="1" ht="30" customHeight="1" x14ac:dyDescent="0.35">
      <c r="A272" s="111" t="s">
        <v>0</v>
      </c>
      <c r="B272" s="111" t="s">
        <v>218</v>
      </c>
      <c r="C272" s="48" t="s">
        <v>212</v>
      </c>
      <c r="D272" s="47" t="s">
        <v>600</v>
      </c>
      <c r="E272" s="47" t="s">
        <v>458</v>
      </c>
      <c r="F272" s="48" t="s">
        <v>565</v>
      </c>
      <c r="G272" s="49">
        <v>43395</v>
      </c>
      <c r="H272" s="52" t="str">
        <f>IF(G272="","",VLOOKUP(WEEKDAY(G272),Lookups!$A$1:$D$12,3,FALSE))</f>
        <v>Mon</v>
      </c>
      <c r="I272" s="52" t="str">
        <f>IF(G272="","",VLOOKUP(MONTH(G272),Lookups!$A$1:$D$12,2,FALSE))</f>
        <v>Oct</v>
      </c>
      <c r="J272" s="68">
        <f>YEAR(Table9[[#This Row],[Date ]])</f>
        <v>2018</v>
      </c>
      <c r="K272" s="50">
        <v>0.75</v>
      </c>
      <c r="L272" s="50">
        <v>0.83333333333333337</v>
      </c>
      <c r="M272" s="48" t="s">
        <v>459</v>
      </c>
      <c r="N272" s="48" t="s">
        <v>460</v>
      </c>
      <c r="O272" s="48" t="s">
        <v>286</v>
      </c>
      <c r="P272" s="48" t="s">
        <v>234</v>
      </c>
      <c r="Q272" s="61" t="s">
        <v>461</v>
      </c>
      <c r="R272" s="61" t="s">
        <v>463</v>
      </c>
      <c r="S272" s="61"/>
      <c r="T272" s="61" t="s">
        <v>462</v>
      </c>
      <c r="U272" s="61" t="s">
        <v>464</v>
      </c>
      <c r="V272" s="61" t="s">
        <v>465</v>
      </c>
      <c r="W272" s="48">
        <v>2</v>
      </c>
      <c r="X272" s="48">
        <v>22</v>
      </c>
      <c r="Y272" s="48" t="s">
        <v>325</v>
      </c>
      <c r="Z272" s="48"/>
    </row>
    <row r="273" spans="1:26" s="6" customFormat="1" ht="30" customHeight="1" x14ac:dyDescent="0.35">
      <c r="A273" s="111" t="s">
        <v>4</v>
      </c>
      <c r="B273" s="111" t="s">
        <v>28</v>
      </c>
      <c r="C273" s="48" t="s">
        <v>221</v>
      </c>
      <c r="D273" s="48" t="s">
        <v>268</v>
      </c>
      <c r="E273" s="48" t="s">
        <v>269</v>
      </c>
      <c r="F273" s="48" t="s">
        <v>266</v>
      </c>
      <c r="G273" s="49">
        <v>43396</v>
      </c>
      <c r="H273" s="48" t="str">
        <f>IF(G273="","",VLOOKUP(WEEKDAY(G273),Lookups!$A$1:$D$12,3,FALSE))</f>
        <v>Tue</v>
      </c>
      <c r="I273" s="48" t="str">
        <f>IF(G273="","",VLOOKUP(MONTH(G273),Lookups!$A$1:$D$12,2,FALSE))</f>
        <v>Oct</v>
      </c>
      <c r="J273" s="47">
        <f>YEAR(Table9[[#This Row],[Date ]])</f>
        <v>2018</v>
      </c>
      <c r="K273" s="50">
        <v>0.45833333333333331</v>
      </c>
      <c r="L273" s="50">
        <v>4.1666666666666664E-2</v>
      </c>
      <c r="M273" s="48" t="s">
        <v>387</v>
      </c>
      <c r="N273" s="48" t="s">
        <v>66</v>
      </c>
      <c r="O273" s="48" t="s">
        <v>67</v>
      </c>
      <c r="P273" s="48" t="s">
        <v>42</v>
      </c>
      <c r="Q273" s="61" t="s">
        <v>68</v>
      </c>
      <c r="R273" s="61" t="s">
        <v>97</v>
      </c>
      <c r="S273" s="61"/>
      <c r="T273" s="61" t="s">
        <v>97</v>
      </c>
      <c r="U273" s="61" t="s">
        <v>42</v>
      </c>
      <c r="V273" s="61" t="s">
        <v>372</v>
      </c>
      <c r="W273" s="48">
        <v>0</v>
      </c>
      <c r="X273" s="48">
        <v>6</v>
      </c>
      <c r="Y273" s="48" t="s">
        <v>254</v>
      </c>
      <c r="Z273" s="48"/>
    </row>
    <row r="274" spans="1:26" s="6" customFormat="1" ht="32.25" customHeight="1" x14ac:dyDescent="0.35">
      <c r="A274" s="46" t="s">
        <v>95</v>
      </c>
      <c r="B274" s="46" t="s">
        <v>94</v>
      </c>
      <c r="C274" s="47" t="s">
        <v>100</v>
      </c>
      <c r="D274" s="48" t="s">
        <v>22</v>
      </c>
      <c r="E274" s="48" t="s">
        <v>36</v>
      </c>
      <c r="F274" s="48" t="s">
        <v>77</v>
      </c>
      <c r="G274" s="49">
        <v>43396</v>
      </c>
      <c r="H274" s="48" t="str">
        <f>IF(G274="","",VLOOKUP(WEEKDAY(G274),Lookups!$A$1:$D$12,3,FALSE))</f>
        <v>Tue</v>
      </c>
      <c r="I274" s="48" t="str">
        <f>IF(G274="","",VLOOKUP(MONTH(G274),Lookups!$A$1:$D$12,2,FALSE))</f>
        <v>Oct</v>
      </c>
      <c r="J274" s="47">
        <f>YEAR(Table9[[#This Row],[Date ]])</f>
        <v>2018</v>
      </c>
      <c r="K274" s="50">
        <v>0.75</v>
      </c>
      <c r="L274" s="50">
        <v>0.8125</v>
      </c>
      <c r="M274" s="48" t="s">
        <v>46</v>
      </c>
      <c r="N274" s="48" t="s">
        <v>230</v>
      </c>
      <c r="O274" s="48" t="s">
        <v>47</v>
      </c>
      <c r="P274" s="48" t="s">
        <v>41</v>
      </c>
      <c r="Q274" s="61" t="s">
        <v>50</v>
      </c>
      <c r="R274" s="61" t="s">
        <v>97</v>
      </c>
      <c r="S274" s="61"/>
      <c r="T274" s="61" t="s">
        <v>205</v>
      </c>
      <c r="U274" s="61" t="s">
        <v>41</v>
      </c>
      <c r="V274" s="61" t="s">
        <v>369</v>
      </c>
      <c r="W274" s="48">
        <v>10</v>
      </c>
      <c r="X274" s="48">
        <v>10</v>
      </c>
      <c r="Y274" s="48" t="s">
        <v>325</v>
      </c>
      <c r="Z274" s="48"/>
    </row>
    <row r="275" spans="1:26" s="6" customFormat="1" ht="26" x14ac:dyDescent="0.35">
      <c r="A275" s="111" t="s">
        <v>0</v>
      </c>
      <c r="B275" s="111" t="s">
        <v>218</v>
      </c>
      <c r="C275" s="48" t="s">
        <v>89</v>
      </c>
      <c r="D275" s="47" t="s">
        <v>364</v>
      </c>
      <c r="E275" s="47" t="s">
        <v>604</v>
      </c>
      <c r="F275" s="48" t="s">
        <v>69</v>
      </c>
      <c r="G275" s="49">
        <v>43396</v>
      </c>
      <c r="H275" s="52" t="str">
        <f>IF(G275="","",VLOOKUP(WEEKDAY(G275),Lookups!$A$1:$D$12,3,FALSE))</f>
        <v>Tue</v>
      </c>
      <c r="I275" s="52" t="str">
        <f>IF(G275="","",VLOOKUP(MONTH(G275),Lookups!$A$1:$D$12,2,FALSE))</f>
        <v>Oct</v>
      </c>
      <c r="J275" s="68">
        <f>YEAR(Table9[[#This Row],[Date ]])</f>
        <v>2018</v>
      </c>
      <c r="K275" s="50">
        <v>0.75</v>
      </c>
      <c r="L275" s="50">
        <v>0.83333333333333337</v>
      </c>
      <c r="M275" s="48" t="s">
        <v>69</v>
      </c>
      <c r="N275" s="48" t="s">
        <v>70</v>
      </c>
      <c r="O275" s="48" t="s">
        <v>44</v>
      </c>
      <c r="P275" s="48" t="s">
        <v>42</v>
      </c>
      <c r="Q275" s="61" t="s">
        <v>42</v>
      </c>
      <c r="R275" s="61" t="s">
        <v>97</v>
      </c>
      <c r="S275" s="61"/>
      <c r="T275" s="61" t="s">
        <v>69</v>
      </c>
      <c r="U275" s="61" t="s">
        <v>342</v>
      </c>
      <c r="V275" s="61" t="s">
        <v>343</v>
      </c>
      <c r="W275" s="48">
        <v>5</v>
      </c>
      <c r="X275" s="48">
        <v>5</v>
      </c>
      <c r="Y275" s="48" t="s">
        <v>254</v>
      </c>
      <c r="Z275" s="48"/>
    </row>
    <row r="276" spans="1:26" s="6" customFormat="1" ht="30" customHeight="1" x14ac:dyDescent="0.35">
      <c r="A276" s="46" t="s">
        <v>4</v>
      </c>
      <c r="B276" s="46" t="s">
        <v>28</v>
      </c>
      <c r="C276" s="47" t="s">
        <v>221</v>
      </c>
      <c r="D276" s="48" t="s">
        <v>268</v>
      </c>
      <c r="E276" s="48" t="s">
        <v>269</v>
      </c>
      <c r="F276" s="48" t="s">
        <v>75</v>
      </c>
      <c r="G276" s="49">
        <v>43397</v>
      </c>
      <c r="H276" s="48" t="str">
        <f>IF(G276="","",VLOOKUP(WEEKDAY(G276),Lookups!$A$1:$D$12,3,FALSE))</f>
        <v>Wed</v>
      </c>
      <c r="I276" s="48" t="str">
        <f>IF(G276="","",VLOOKUP(MONTH(G276),Lookups!$A$1:$D$12,2,FALSE))</f>
        <v>Oct</v>
      </c>
      <c r="J276" s="47">
        <f>YEAR(Table9[[#This Row],[Date ]])</f>
        <v>2018</v>
      </c>
      <c r="K276" s="50">
        <v>0.47916666666666669</v>
      </c>
      <c r="L276" s="50">
        <v>0.54166666666666663</v>
      </c>
      <c r="M276" s="48" t="s">
        <v>60</v>
      </c>
      <c r="N276" s="48" t="s">
        <v>61</v>
      </c>
      <c r="O276" s="48" t="s">
        <v>40</v>
      </c>
      <c r="P276" s="48" t="s">
        <v>42</v>
      </c>
      <c r="Q276" s="61" t="s">
        <v>42</v>
      </c>
      <c r="R276" s="61" t="s">
        <v>97</v>
      </c>
      <c r="S276" s="61"/>
      <c r="T276" s="61" t="s">
        <v>97</v>
      </c>
      <c r="U276" s="61" t="s">
        <v>42</v>
      </c>
      <c r="V276" s="61" t="s">
        <v>372</v>
      </c>
      <c r="W276" s="48">
        <v>0</v>
      </c>
      <c r="X276" s="48">
        <v>4</v>
      </c>
      <c r="Y276" s="48" t="s">
        <v>254</v>
      </c>
      <c r="Z276" s="48"/>
    </row>
    <row r="277" spans="1:26" s="6" customFormat="1" ht="30" customHeight="1" x14ac:dyDescent="0.35">
      <c r="A277" s="114" t="s">
        <v>95</v>
      </c>
      <c r="B277" s="114" t="s">
        <v>94</v>
      </c>
      <c r="C277" s="47" t="s">
        <v>195</v>
      </c>
      <c r="D277" s="47" t="s">
        <v>563</v>
      </c>
      <c r="E277" s="47" t="s">
        <v>563</v>
      </c>
      <c r="F277" s="48" t="s">
        <v>564</v>
      </c>
      <c r="G277" s="49">
        <v>43397</v>
      </c>
      <c r="H277" s="52" t="str">
        <f>IF(G277="","",VLOOKUP(WEEKDAY(G277),Lookups!$A$1:$D$12,3,FALSE))</f>
        <v>Wed</v>
      </c>
      <c r="I277" s="48" t="str">
        <f>IF(G277="","",VLOOKUP(MONTH(G277),Lookups!$A$1:$D$12,2,FALSE))</f>
        <v>Oct</v>
      </c>
      <c r="J277" s="68">
        <f>YEAR(Table9[[#This Row],[Date ]])</f>
        <v>2018</v>
      </c>
      <c r="K277" s="50">
        <v>0.70833333333333337</v>
      </c>
      <c r="L277" s="50">
        <v>0.75</v>
      </c>
      <c r="M277" s="48" t="s">
        <v>633</v>
      </c>
      <c r="N277" s="48" t="s">
        <v>505</v>
      </c>
      <c r="O277" s="48" t="s">
        <v>399</v>
      </c>
      <c r="P277" s="48" t="s">
        <v>42</v>
      </c>
      <c r="Q277" s="61" t="s">
        <v>551</v>
      </c>
      <c r="R277" s="61" t="s">
        <v>205</v>
      </c>
      <c r="S277" s="61"/>
      <c r="T277" s="61" t="s">
        <v>506</v>
      </c>
      <c r="U277" s="61" t="s">
        <v>507</v>
      </c>
      <c r="V277" s="61" t="s">
        <v>508</v>
      </c>
      <c r="W277" s="48">
        <v>13</v>
      </c>
      <c r="X277" s="48">
        <v>13</v>
      </c>
      <c r="Y277" s="48" t="s">
        <v>254</v>
      </c>
      <c r="Z277" s="48"/>
    </row>
    <row r="278" spans="1:26" s="6" customFormat="1" ht="38.25" customHeight="1" x14ac:dyDescent="0.35">
      <c r="A278" s="114" t="s">
        <v>95</v>
      </c>
      <c r="B278" s="114" t="s">
        <v>94</v>
      </c>
      <c r="C278" s="47" t="s">
        <v>195</v>
      </c>
      <c r="D278" s="47" t="s">
        <v>563</v>
      </c>
      <c r="E278" s="47" t="s">
        <v>563</v>
      </c>
      <c r="F278" s="48" t="s">
        <v>144</v>
      </c>
      <c r="G278" s="49">
        <v>43398</v>
      </c>
      <c r="H278" s="52" t="str">
        <f>IF(G278="","",VLOOKUP(WEEKDAY(G278),Lookups!$A$1:$D$12,3,FALSE))</f>
        <v>Thu</v>
      </c>
      <c r="I278" s="52" t="str">
        <f>IF(G278="","",VLOOKUP(MONTH(G278),Lookups!$A$1:$D$12,2,FALSE))</f>
        <v>Oct</v>
      </c>
      <c r="J278" s="68">
        <f>YEAR(Table9[[#This Row],[Date ]])</f>
        <v>2018</v>
      </c>
      <c r="K278" s="50">
        <v>0.33333333333333331</v>
      </c>
      <c r="L278" s="50">
        <v>0.375</v>
      </c>
      <c r="M278" s="48" t="s">
        <v>144</v>
      </c>
      <c r="N278" s="48" t="s">
        <v>521</v>
      </c>
      <c r="O278" s="48" t="s">
        <v>149</v>
      </c>
      <c r="P278" s="48" t="s">
        <v>522</v>
      </c>
      <c r="Q278" s="61" t="s">
        <v>41</v>
      </c>
      <c r="R278" s="61" t="s">
        <v>205</v>
      </c>
      <c r="S278" s="61"/>
      <c r="T278" s="61" t="s">
        <v>144</v>
      </c>
      <c r="U278" s="61" t="s">
        <v>209</v>
      </c>
      <c r="V278" s="61" t="s">
        <v>523</v>
      </c>
      <c r="W278" s="48">
        <v>12</v>
      </c>
      <c r="X278" s="48">
        <v>12</v>
      </c>
      <c r="Y278" s="48" t="s">
        <v>254</v>
      </c>
      <c r="Z278" s="48"/>
    </row>
    <row r="279" spans="1:26" s="6" customFormat="1" ht="39" customHeight="1" x14ac:dyDescent="0.35">
      <c r="A279" s="111" t="s">
        <v>0</v>
      </c>
      <c r="B279" s="111" t="s">
        <v>218</v>
      </c>
      <c r="C279" s="48" t="s">
        <v>89</v>
      </c>
      <c r="D279" s="47" t="s">
        <v>364</v>
      </c>
      <c r="E279" s="47" t="s">
        <v>364</v>
      </c>
      <c r="F279" s="48" t="s">
        <v>69</v>
      </c>
      <c r="G279" s="49">
        <v>43398</v>
      </c>
      <c r="H279" s="52" t="str">
        <f>IF(G279="","",VLOOKUP(WEEKDAY(G279),Lookups!$A$1:$D$12,3,FALSE))</f>
        <v>Thu</v>
      </c>
      <c r="I279" s="52" t="str">
        <f>IF(G279="","",VLOOKUP(MONTH(G279),Lookups!$A$1:$D$12,2,FALSE))</f>
        <v>Oct</v>
      </c>
      <c r="J279" s="68">
        <f>YEAR(Table9[[#This Row],[Date ]])</f>
        <v>2018</v>
      </c>
      <c r="K279" s="50">
        <v>0.36458333333333331</v>
      </c>
      <c r="L279" s="50">
        <v>0.44791666666666669</v>
      </c>
      <c r="M279" s="48" t="s">
        <v>69</v>
      </c>
      <c r="N279" s="48" t="s">
        <v>70</v>
      </c>
      <c r="O279" s="48" t="s">
        <v>44</v>
      </c>
      <c r="P279" s="48" t="s">
        <v>42</v>
      </c>
      <c r="Q279" s="61" t="s">
        <v>552</v>
      </c>
      <c r="R279" s="61" t="s">
        <v>97</v>
      </c>
      <c r="S279" s="61"/>
      <c r="T279" s="61" t="s">
        <v>69</v>
      </c>
      <c r="U279" s="61" t="s">
        <v>342</v>
      </c>
      <c r="V279" s="61" t="s">
        <v>343</v>
      </c>
      <c r="W279" s="48">
        <v>3</v>
      </c>
      <c r="X279" s="48">
        <v>3</v>
      </c>
      <c r="Y279" s="48" t="s">
        <v>254</v>
      </c>
      <c r="Z279" s="48"/>
    </row>
    <row r="280" spans="1:26" s="6" customFormat="1" ht="39" customHeight="1" x14ac:dyDescent="0.35">
      <c r="A280" s="46" t="s">
        <v>4</v>
      </c>
      <c r="B280" s="46" t="s">
        <v>28</v>
      </c>
      <c r="C280" s="48" t="s">
        <v>91</v>
      </c>
      <c r="D280" s="47" t="s">
        <v>208</v>
      </c>
      <c r="E280" s="48" t="s">
        <v>273</v>
      </c>
      <c r="F280" s="48" t="s">
        <v>559</v>
      </c>
      <c r="G280" s="49">
        <v>43398</v>
      </c>
      <c r="H280" s="48" t="str">
        <f>IF(G280="","",VLOOKUP(WEEKDAY(G280),Lookups!$A$1:$D$12,3,FALSE))</f>
        <v>Thu</v>
      </c>
      <c r="I280" s="48" t="str">
        <f>IF(G280="","",VLOOKUP(MONTH(G280),Lookups!$A$1:$D$12,2,FALSE))</f>
        <v>Oct</v>
      </c>
      <c r="J280" s="47"/>
      <c r="K280" s="50">
        <v>0.39583333333333331</v>
      </c>
      <c r="L280" s="50">
        <v>0.4375</v>
      </c>
      <c r="M280" s="48" t="s">
        <v>378</v>
      </c>
      <c r="N280" s="48" t="s">
        <v>474</v>
      </c>
      <c r="O280" s="48" t="s">
        <v>47</v>
      </c>
      <c r="P280" s="48" t="s">
        <v>42</v>
      </c>
      <c r="Q280" s="61" t="s">
        <v>42</v>
      </c>
      <c r="R280" s="61" t="s">
        <v>205</v>
      </c>
      <c r="S280" s="61"/>
      <c r="T280" s="61" t="s">
        <v>448</v>
      </c>
      <c r="U280" s="61" t="s">
        <v>376</v>
      </c>
      <c r="V280" s="61" t="s">
        <v>377</v>
      </c>
      <c r="W280" s="48">
        <v>11</v>
      </c>
      <c r="X280" s="48">
        <v>11</v>
      </c>
      <c r="Y280" s="48" t="s">
        <v>254</v>
      </c>
      <c r="Z280" s="48"/>
    </row>
    <row r="281" spans="1:26" s="6" customFormat="1" ht="30" customHeight="1" x14ac:dyDescent="0.35">
      <c r="A281" s="46" t="s">
        <v>5</v>
      </c>
      <c r="B281" s="46" t="s">
        <v>103</v>
      </c>
      <c r="C281" s="47" t="s">
        <v>105</v>
      </c>
      <c r="D281" s="47" t="s">
        <v>381</v>
      </c>
      <c r="E281" s="47" t="s">
        <v>466</v>
      </c>
      <c r="F281" s="48" t="s">
        <v>533</v>
      </c>
      <c r="G281" s="49">
        <v>43398</v>
      </c>
      <c r="H281" s="52" t="str">
        <f>IF(G281="","",VLOOKUP(WEEKDAY(G281),Lookups!$A$1:$D$12,3,FALSE))</f>
        <v>Thu</v>
      </c>
      <c r="I281" s="52" t="str">
        <f>IF(G281="","",VLOOKUP(MONTH(G281),Lookups!$A$1:$D$12,2,FALSE))</f>
        <v>Oct</v>
      </c>
      <c r="J281" s="68">
        <f>YEAR(Table9[[#This Row],[Date ]])</f>
        <v>2018</v>
      </c>
      <c r="K281" s="50">
        <v>0.44791666666666669</v>
      </c>
      <c r="L281" s="50">
        <v>0.48958333333333331</v>
      </c>
      <c r="M281" s="48" t="s">
        <v>379</v>
      </c>
      <c r="N281" s="48" t="s">
        <v>53</v>
      </c>
      <c r="O281" s="48" t="s">
        <v>47</v>
      </c>
      <c r="P281" s="48" t="s">
        <v>41</v>
      </c>
      <c r="Q281" s="61" t="s">
        <v>534</v>
      </c>
      <c r="R281" s="61" t="s">
        <v>351</v>
      </c>
      <c r="S281" s="61"/>
      <c r="T281" s="61" t="s">
        <v>533</v>
      </c>
      <c r="U281" s="61" t="s">
        <v>54</v>
      </c>
      <c r="V281" s="61" t="s">
        <v>535</v>
      </c>
      <c r="W281" s="113">
        <v>8</v>
      </c>
      <c r="X281" s="48">
        <v>8</v>
      </c>
      <c r="Y281" s="48" t="s">
        <v>254</v>
      </c>
      <c r="Z281" s="48"/>
    </row>
    <row r="282" spans="1:26" s="6" customFormat="1" ht="30" customHeight="1" x14ac:dyDescent="0.35">
      <c r="A282" s="46" t="s">
        <v>4</v>
      </c>
      <c r="B282" s="46" t="s">
        <v>28</v>
      </c>
      <c r="C282" s="47" t="s">
        <v>221</v>
      </c>
      <c r="D282" s="48" t="s">
        <v>268</v>
      </c>
      <c r="E282" s="48" t="s">
        <v>269</v>
      </c>
      <c r="F282" s="48" t="s">
        <v>75</v>
      </c>
      <c r="G282" s="49">
        <v>43398</v>
      </c>
      <c r="H282" s="48" t="str">
        <f>IF(G282="","",VLOOKUP(WEEKDAY(G282),Lookups!$A$1:$D$12,3,FALSE))</f>
        <v>Thu</v>
      </c>
      <c r="I282" s="48" t="str">
        <f>IF(G282="","",VLOOKUP(MONTH(G282),Lookups!$A$1:$D$12,2,FALSE))</f>
        <v>Oct</v>
      </c>
      <c r="J282" s="47">
        <f>YEAR(Table9[[#This Row],[Date ]])</f>
        <v>2018</v>
      </c>
      <c r="K282" s="50">
        <v>0.47916666666666669</v>
      </c>
      <c r="L282" s="50">
        <v>0.54166666666666663</v>
      </c>
      <c r="M282" s="48" t="s">
        <v>60</v>
      </c>
      <c r="N282" s="48" t="s">
        <v>61</v>
      </c>
      <c r="O282" s="48" t="s">
        <v>40</v>
      </c>
      <c r="P282" s="48" t="s">
        <v>42</v>
      </c>
      <c r="Q282" s="61" t="s">
        <v>42</v>
      </c>
      <c r="R282" s="61" t="s">
        <v>97</v>
      </c>
      <c r="S282" s="61"/>
      <c r="T282" s="61" t="s">
        <v>97</v>
      </c>
      <c r="U282" s="61" t="s">
        <v>42</v>
      </c>
      <c r="V282" s="61" t="s">
        <v>372</v>
      </c>
      <c r="W282" s="48">
        <v>0</v>
      </c>
      <c r="X282" s="48">
        <v>5</v>
      </c>
      <c r="Y282" s="48" t="s">
        <v>254</v>
      </c>
      <c r="Z282" s="48"/>
    </row>
    <row r="283" spans="1:26" s="6" customFormat="1" ht="39" customHeight="1" x14ac:dyDescent="0.35">
      <c r="A283" s="46" t="s">
        <v>0</v>
      </c>
      <c r="B283" s="46" t="s">
        <v>15</v>
      </c>
      <c r="C283" s="48" t="s">
        <v>215</v>
      </c>
      <c r="D283" s="47" t="s">
        <v>486</v>
      </c>
      <c r="E283" s="47" t="s">
        <v>578</v>
      </c>
      <c r="F283" s="48" t="s">
        <v>75</v>
      </c>
      <c r="G283" s="49">
        <v>43398</v>
      </c>
      <c r="H283" s="48" t="str">
        <f>IF(G283="","",VLOOKUP(WEEKDAY(G283),Lookups!$A$1:$D$12,3,FALSE))</f>
        <v>Thu</v>
      </c>
      <c r="I283" s="48" t="str">
        <f>IF(G283="","",VLOOKUP(MONTH(G283),Lookups!$A$1:$D$12,2,FALSE))</f>
        <v>Oct</v>
      </c>
      <c r="J283" s="47"/>
      <c r="K283" s="50" t="s">
        <v>514</v>
      </c>
      <c r="L283" s="50" t="s">
        <v>515</v>
      </c>
      <c r="M283" s="48" t="s">
        <v>60</v>
      </c>
      <c r="N283" s="48" t="s">
        <v>61</v>
      </c>
      <c r="O283" s="48" t="s">
        <v>40</v>
      </c>
      <c r="P283" s="48" t="s">
        <v>527</v>
      </c>
      <c r="Q283" s="61" t="s">
        <v>553</v>
      </c>
      <c r="R283" s="61" t="s">
        <v>97</v>
      </c>
      <c r="S283" s="61"/>
      <c r="T283" s="61" t="s">
        <v>97</v>
      </c>
      <c r="U283" s="61" t="s">
        <v>524</v>
      </c>
      <c r="V283" s="61"/>
      <c r="W283" s="48">
        <v>15</v>
      </c>
      <c r="X283" s="48">
        <v>15</v>
      </c>
      <c r="Y283" s="48" t="s">
        <v>254</v>
      </c>
      <c r="Z283" s="48"/>
    </row>
    <row r="284" spans="1:26" s="6" customFormat="1" ht="30" customHeight="1" x14ac:dyDescent="0.35">
      <c r="A284" s="114" t="s">
        <v>95</v>
      </c>
      <c r="B284" s="114" t="s">
        <v>94</v>
      </c>
      <c r="C284" s="47" t="s">
        <v>195</v>
      </c>
      <c r="D284" s="47" t="s">
        <v>563</v>
      </c>
      <c r="E284" s="47" t="s">
        <v>563</v>
      </c>
      <c r="F284" s="48" t="s">
        <v>146</v>
      </c>
      <c r="G284" s="49">
        <v>43400</v>
      </c>
      <c r="H284" s="52" t="str">
        <f>IF(G284="","",VLOOKUP(WEEKDAY(G284),Lookups!$A$1:$D$12,3,FALSE))</f>
        <v>Sat</v>
      </c>
      <c r="I284" s="52" t="str">
        <f>IF(G284="","",VLOOKUP(MONTH(G284),Lookups!$A$1:$D$12,2,FALSE))</f>
        <v>Oct</v>
      </c>
      <c r="J284" s="68">
        <f>YEAR(Table9[[#This Row],[Date ]])</f>
        <v>2018</v>
      </c>
      <c r="K284" s="50">
        <v>0.33333333333333331</v>
      </c>
      <c r="L284" s="50">
        <v>0</v>
      </c>
      <c r="M284" s="48" t="s">
        <v>503</v>
      </c>
      <c r="N284" s="48" t="s">
        <v>504</v>
      </c>
      <c r="O284" s="48" t="s">
        <v>47</v>
      </c>
      <c r="P284" s="48" t="s">
        <v>42</v>
      </c>
      <c r="Q284" s="61" t="s">
        <v>42</v>
      </c>
      <c r="R284" s="61" t="s">
        <v>205</v>
      </c>
      <c r="S284" s="61"/>
      <c r="T284" s="61" t="s">
        <v>146</v>
      </c>
      <c r="U284" s="61" t="s">
        <v>549</v>
      </c>
      <c r="V284" s="61" t="s">
        <v>343</v>
      </c>
      <c r="W284" s="48">
        <v>14</v>
      </c>
      <c r="X284" s="48">
        <v>14</v>
      </c>
      <c r="Y284" s="48" t="s">
        <v>254</v>
      </c>
      <c r="Z284" s="48"/>
    </row>
    <row r="285" spans="1:26" s="6" customFormat="1" ht="29.25" customHeight="1" x14ac:dyDescent="0.35">
      <c r="A285" s="111" t="s">
        <v>4</v>
      </c>
      <c r="B285" s="111" t="s">
        <v>28</v>
      </c>
      <c r="C285" s="48" t="s">
        <v>221</v>
      </c>
      <c r="D285" s="48" t="s">
        <v>268</v>
      </c>
      <c r="E285" s="48" t="s">
        <v>269</v>
      </c>
      <c r="F285" s="48" t="s">
        <v>266</v>
      </c>
      <c r="G285" s="49">
        <v>43403</v>
      </c>
      <c r="H285" s="48" t="str">
        <f>IF(G285="","",VLOOKUP(WEEKDAY(G285),Lookups!$A$1:$D$12,3,FALSE))</f>
        <v>Tue</v>
      </c>
      <c r="I285" s="48" t="str">
        <f>IF(G285="","",VLOOKUP(MONTH(G285),Lookups!$A$1:$D$12,2,FALSE))</f>
        <v>Oct</v>
      </c>
      <c r="J285" s="47">
        <f>YEAR(Table9[[#This Row],[Date ]])</f>
        <v>2018</v>
      </c>
      <c r="K285" s="50">
        <v>0.45833333333333331</v>
      </c>
      <c r="L285" s="50">
        <v>4.1666666666666664E-2</v>
      </c>
      <c r="M285" s="48" t="s">
        <v>387</v>
      </c>
      <c r="N285" s="48" t="s">
        <v>66</v>
      </c>
      <c r="O285" s="48" t="s">
        <v>67</v>
      </c>
      <c r="P285" s="48" t="s">
        <v>42</v>
      </c>
      <c r="Q285" s="61" t="s">
        <v>587</v>
      </c>
      <c r="R285" s="61" t="s">
        <v>97</v>
      </c>
      <c r="S285" s="61"/>
      <c r="T285" s="61" t="s">
        <v>97</v>
      </c>
      <c r="U285" s="61" t="s">
        <v>42</v>
      </c>
      <c r="V285" s="61" t="s">
        <v>372</v>
      </c>
      <c r="W285" s="48">
        <v>0</v>
      </c>
      <c r="X285" s="48">
        <v>6</v>
      </c>
      <c r="Y285" s="48" t="s">
        <v>254</v>
      </c>
      <c r="Z285" s="48"/>
    </row>
    <row r="286" spans="1:26" s="6" customFormat="1" ht="30" customHeight="1" x14ac:dyDescent="0.35">
      <c r="A286" s="111" t="s">
        <v>5</v>
      </c>
      <c r="B286" s="111" t="s">
        <v>103</v>
      </c>
      <c r="C286" s="48" t="s">
        <v>105</v>
      </c>
      <c r="D286" s="47" t="s">
        <v>381</v>
      </c>
      <c r="E286" s="48" t="s">
        <v>652</v>
      </c>
      <c r="F286" s="48" t="s">
        <v>69</v>
      </c>
      <c r="G286" s="49">
        <v>43403</v>
      </c>
      <c r="H286" s="52" t="str">
        <f>IF(G286="","",VLOOKUP(WEEKDAY(G286),Lookups!$A$1:$D$12,3,FALSE))</f>
        <v>Tue</v>
      </c>
      <c r="I286" s="52" t="str">
        <f>IF(G286="","",VLOOKUP(MONTH(G286),Lookups!$A$1:$D$12,2,FALSE))</f>
        <v>Oct</v>
      </c>
      <c r="J286" s="68">
        <f>YEAR(Table9[[#This Row],[Date ]])</f>
        <v>2018</v>
      </c>
      <c r="K286" s="50">
        <v>0.75</v>
      </c>
      <c r="L286" s="50">
        <v>0.83333333333333337</v>
      </c>
      <c r="M286" s="48" t="s">
        <v>69</v>
      </c>
      <c r="N286" s="48" t="s">
        <v>70</v>
      </c>
      <c r="O286" s="48" t="s">
        <v>44</v>
      </c>
      <c r="P286" s="48" t="s">
        <v>42</v>
      </c>
      <c r="Q286" s="61" t="s">
        <v>45</v>
      </c>
      <c r="R286" s="61" t="s">
        <v>97</v>
      </c>
      <c r="S286" s="61"/>
      <c r="T286" s="61" t="s">
        <v>69</v>
      </c>
      <c r="U286" s="61" t="s">
        <v>342</v>
      </c>
      <c r="V286" s="61" t="s">
        <v>343</v>
      </c>
      <c r="W286" s="48">
        <v>5</v>
      </c>
      <c r="X286" s="48">
        <v>5</v>
      </c>
      <c r="Y286" s="48" t="s">
        <v>254</v>
      </c>
      <c r="Z286" s="48"/>
    </row>
    <row r="287" spans="1:26" s="6" customFormat="1" ht="30" customHeight="1" x14ac:dyDescent="0.35">
      <c r="A287" s="114" t="s">
        <v>95</v>
      </c>
      <c r="B287" s="114" t="s">
        <v>94</v>
      </c>
      <c r="C287" s="47" t="s">
        <v>195</v>
      </c>
      <c r="D287" s="47" t="s">
        <v>563</v>
      </c>
      <c r="E287" s="47" t="s">
        <v>563</v>
      </c>
      <c r="F287" s="48" t="s">
        <v>477</v>
      </c>
      <c r="G287" s="49">
        <v>43403</v>
      </c>
      <c r="H287" s="52" t="str">
        <f>IF(G287="","",VLOOKUP(WEEKDAY(G287),Lookups!$A$1:$D$12,3,FALSE))</f>
        <v>Tue</v>
      </c>
      <c r="I287" s="52" t="str">
        <f>IF(G287="","",VLOOKUP(MONTH(G287),Lookups!$A$1:$D$12,2,FALSE))</f>
        <v>Oct</v>
      </c>
      <c r="J287" s="68">
        <f>YEAR(Table9[[#This Row],[Date ]])</f>
        <v>2018</v>
      </c>
      <c r="K287" s="50">
        <v>0.79166666666666663</v>
      </c>
      <c r="L287" s="50">
        <v>0.83333333333333337</v>
      </c>
      <c r="M287" s="48" t="s">
        <v>477</v>
      </c>
      <c r="N287" s="48" t="s">
        <v>478</v>
      </c>
      <c r="O287" s="48" t="s">
        <v>47</v>
      </c>
      <c r="P287" s="48" t="s">
        <v>42</v>
      </c>
      <c r="Q287" s="61" t="s">
        <v>498</v>
      </c>
      <c r="R287" s="61" t="s">
        <v>499</v>
      </c>
      <c r="S287" s="61"/>
      <c r="T287" s="61" t="s">
        <v>477</v>
      </c>
      <c r="U287" s="61" t="s">
        <v>500</v>
      </c>
      <c r="V287" s="61" t="s">
        <v>386</v>
      </c>
      <c r="W287" s="48">
        <v>4</v>
      </c>
      <c r="X287" s="48">
        <v>4</v>
      </c>
      <c r="Y287" s="48" t="s">
        <v>254</v>
      </c>
      <c r="Z287" s="48"/>
    </row>
    <row r="288" spans="1:26" s="6" customFormat="1" ht="30" customHeight="1" x14ac:dyDescent="0.35">
      <c r="A288" s="46" t="s">
        <v>4</v>
      </c>
      <c r="B288" s="46" t="s">
        <v>28</v>
      </c>
      <c r="C288" s="47" t="s">
        <v>221</v>
      </c>
      <c r="D288" s="48" t="s">
        <v>268</v>
      </c>
      <c r="E288" s="48" t="s">
        <v>269</v>
      </c>
      <c r="F288" s="48" t="s">
        <v>75</v>
      </c>
      <c r="G288" s="49">
        <v>43404</v>
      </c>
      <c r="H288" s="48" t="str">
        <f>IF(G288="","",VLOOKUP(WEEKDAY(G288),Lookups!$A$1:$D$12,3,FALSE))</f>
        <v>Wed</v>
      </c>
      <c r="I288" s="48" t="str">
        <f>IF(G288="","",VLOOKUP(MONTH(G288),Lookups!$A$1:$D$12,2,FALSE))</f>
        <v>Oct</v>
      </c>
      <c r="J288" s="47">
        <f>YEAR(Table9[[#This Row],[Date ]])</f>
        <v>2018</v>
      </c>
      <c r="K288" s="50">
        <v>0.47916666666666669</v>
      </c>
      <c r="L288" s="50">
        <v>0.54166666666666663</v>
      </c>
      <c r="M288" s="48" t="s">
        <v>60</v>
      </c>
      <c r="N288" s="48" t="s">
        <v>61</v>
      </c>
      <c r="O288" s="48" t="s">
        <v>40</v>
      </c>
      <c r="P288" s="48" t="s">
        <v>42</v>
      </c>
      <c r="Q288" s="75" t="s">
        <v>62</v>
      </c>
      <c r="R288" s="61" t="s">
        <v>97</v>
      </c>
      <c r="S288" s="61"/>
      <c r="T288" s="61" t="s">
        <v>97</v>
      </c>
      <c r="U288" s="61" t="s">
        <v>42</v>
      </c>
      <c r="V288" s="61" t="s">
        <v>372</v>
      </c>
      <c r="W288" s="48">
        <v>0</v>
      </c>
      <c r="X288" s="48">
        <v>5</v>
      </c>
      <c r="Y288" s="48" t="s">
        <v>254</v>
      </c>
      <c r="Z288" s="48"/>
    </row>
    <row r="289" spans="1:26" s="18" customFormat="1" ht="30" customHeight="1" x14ac:dyDescent="0.35">
      <c r="A289" s="129" t="s">
        <v>5</v>
      </c>
      <c r="B289" s="129" t="s">
        <v>103</v>
      </c>
      <c r="C289" s="47" t="s">
        <v>104</v>
      </c>
      <c r="D289" s="47" t="s">
        <v>381</v>
      </c>
      <c r="E289" s="48" t="s">
        <v>652</v>
      </c>
      <c r="F289" s="47" t="s">
        <v>557</v>
      </c>
      <c r="G289" s="59">
        <v>43405</v>
      </c>
      <c r="H289" s="68" t="str">
        <f>IF(G289="","",VLOOKUP(WEEKDAY(G289),Lookups!$A$1:$D$12,3,FALSE))</f>
        <v>Thu</v>
      </c>
      <c r="I289" s="68" t="str">
        <f>IF(G289="","",VLOOKUP(MONTH(G289),Lookups!$A$1:$D$12,2,FALSE))</f>
        <v>Nov</v>
      </c>
      <c r="J289" s="68">
        <f>YEAR(Table9[[#This Row],[Date ]])</f>
        <v>2018</v>
      </c>
      <c r="K289" s="60">
        <v>0.39583333333333331</v>
      </c>
      <c r="L289" s="60">
        <v>0.4375</v>
      </c>
      <c r="M289" s="47" t="s">
        <v>60</v>
      </c>
      <c r="N289" s="47" t="s">
        <v>61</v>
      </c>
      <c r="O289" s="47" t="s">
        <v>40</v>
      </c>
      <c r="P289" s="47" t="s">
        <v>42</v>
      </c>
      <c r="Q289" s="61" t="s">
        <v>45</v>
      </c>
      <c r="R289" s="61" t="s">
        <v>205</v>
      </c>
      <c r="S289" s="61"/>
      <c r="T289" s="61" t="s">
        <v>558</v>
      </c>
      <c r="U289" s="61" t="s">
        <v>529</v>
      </c>
      <c r="V289" s="61" t="s">
        <v>530</v>
      </c>
      <c r="W289" s="130">
        <v>0</v>
      </c>
      <c r="X289" s="47">
        <v>12</v>
      </c>
      <c r="Y289" s="47" t="s">
        <v>254</v>
      </c>
      <c r="Z289" s="47"/>
    </row>
    <row r="290" spans="1:26" ht="30" customHeight="1" x14ac:dyDescent="0.35">
      <c r="A290" s="46" t="s">
        <v>4</v>
      </c>
      <c r="B290" s="46" t="s">
        <v>28</v>
      </c>
      <c r="C290" s="48" t="s">
        <v>91</v>
      </c>
      <c r="D290" s="47" t="s">
        <v>208</v>
      </c>
      <c r="E290" s="48" t="s">
        <v>273</v>
      </c>
      <c r="F290" s="48" t="s">
        <v>560</v>
      </c>
      <c r="G290" s="49">
        <v>43405</v>
      </c>
      <c r="H290" s="48" t="str">
        <f>IF(G290="","",VLOOKUP(WEEKDAY(G290),Lookups!$A$1:$D$12,3,FALSE))</f>
        <v>Thu</v>
      </c>
      <c r="I290" s="48" t="str">
        <f>IF(G290="","",VLOOKUP(MONTH(G290),Lookups!$A$1:$D$12,2,FALSE))</f>
        <v>Nov</v>
      </c>
      <c r="J290" s="47"/>
      <c r="K290" s="50">
        <v>0.39583333333333331</v>
      </c>
      <c r="L290" s="50">
        <v>0.4375</v>
      </c>
      <c r="M290" s="48" t="s">
        <v>38</v>
      </c>
      <c r="N290" s="48" t="s">
        <v>475</v>
      </c>
      <c r="O290" s="48" t="s">
        <v>40</v>
      </c>
      <c r="P290" s="48" t="s">
        <v>42</v>
      </c>
      <c r="Q290" s="61" t="s">
        <v>42</v>
      </c>
      <c r="R290" s="61" t="s">
        <v>205</v>
      </c>
      <c r="S290" s="61"/>
      <c r="T290" s="61" t="s">
        <v>448</v>
      </c>
      <c r="U290" s="61" t="s">
        <v>376</v>
      </c>
      <c r="V290" s="61" t="s">
        <v>377</v>
      </c>
      <c r="W290" s="48">
        <v>11</v>
      </c>
      <c r="X290" s="48">
        <v>11</v>
      </c>
      <c r="Y290" s="48" t="s">
        <v>254</v>
      </c>
      <c r="Z290" s="48"/>
    </row>
    <row r="291" spans="1:26" s="6" customFormat="1" ht="30" customHeight="1" x14ac:dyDescent="0.35">
      <c r="A291" s="46" t="s">
        <v>5</v>
      </c>
      <c r="B291" s="46" t="s">
        <v>103</v>
      </c>
      <c r="C291" s="48" t="s">
        <v>105</v>
      </c>
      <c r="D291" s="47" t="s">
        <v>381</v>
      </c>
      <c r="E291" s="48" t="s">
        <v>536</v>
      </c>
      <c r="F291" s="48" t="s">
        <v>533</v>
      </c>
      <c r="G291" s="49">
        <v>43405</v>
      </c>
      <c r="H291" s="52" t="str">
        <f>IF(G291="","",VLOOKUP(WEEKDAY(G291),Lookups!$A$1:$D$12,3,FALSE))</f>
        <v>Thu</v>
      </c>
      <c r="I291" s="52" t="str">
        <f>IF(G291="","",VLOOKUP(MONTH(G291),Lookups!$A$1:$D$12,2,FALSE))</f>
        <v>Nov</v>
      </c>
      <c r="J291" s="68">
        <f>YEAR(Table9[[#This Row],[Date ]])</f>
        <v>2018</v>
      </c>
      <c r="K291" s="50">
        <v>0.44791666666666669</v>
      </c>
      <c r="L291" s="50">
        <v>0.48958333333333331</v>
      </c>
      <c r="M291" s="48" t="s">
        <v>379</v>
      </c>
      <c r="N291" s="48" t="s">
        <v>53</v>
      </c>
      <c r="O291" s="48" t="s">
        <v>47</v>
      </c>
      <c r="P291" s="48" t="s">
        <v>41</v>
      </c>
      <c r="Q291" s="61" t="s">
        <v>534</v>
      </c>
      <c r="R291" s="61" t="s">
        <v>351</v>
      </c>
      <c r="S291" s="61"/>
      <c r="T291" s="61" t="s">
        <v>533</v>
      </c>
      <c r="U291" s="61" t="s">
        <v>54</v>
      </c>
      <c r="V291" s="61" t="s">
        <v>535</v>
      </c>
      <c r="W291" s="113">
        <v>0</v>
      </c>
      <c r="X291" s="48">
        <v>10</v>
      </c>
      <c r="Y291" s="48" t="s">
        <v>550</v>
      </c>
      <c r="Z291" s="48"/>
    </row>
    <row r="292" spans="1:26" s="6" customFormat="1" ht="30" customHeight="1" x14ac:dyDescent="0.35">
      <c r="A292" s="46" t="s">
        <v>4</v>
      </c>
      <c r="B292" s="46" t="s">
        <v>28</v>
      </c>
      <c r="C292" s="47" t="s">
        <v>221</v>
      </c>
      <c r="D292" s="48" t="s">
        <v>268</v>
      </c>
      <c r="E292" s="48" t="s">
        <v>269</v>
      </c>
      <c r="F292" s="48" t="s">
        <v>75</v>
      </c>
      <c r="G292" s="49">
        <v>43405</v>
      </c>
      <c r="H292" s="48" t="str">
        <f>IF(G292="","",VLOOKUP(WEEKDAY(G292),Lookups!$A$1:$D$12,3,FALSE))</f>
        <v>Thu</v>
      </c>
      <c r="I292" s="48" t="str">
        <f>IF(G292="","",VLOOKUP(MONTH(G292),Lookups!$A$1:$D$12,2,FALSE))</f>
        <v>Nov</v>
      </c>
      <c r="J292" s="47">
        <f>YEAR(Table9[[#This Row],[Date ]])</f>
        <v>2018</v>
      </c>
      <c r="K292" s="50">
        <v>0.47916666666666669</v>
      </c>
      <c r="L292" s="50">
        <v>0.54166666666666663</v>
      </c>
      <c r="M292" s="48" t="s">
        <v>60</v>
      </c>
      <c r="N292" s="48" t="s">
        <v>61</v>
      </c>
      <c r="O292" s="48" t="s">
        <v>40</v>
      </c>
      <c r="P292" s="48" t="s">
        <v>42</v>
      </c>
      <c r="Q292" s="75" t="s">
        <v>62</v>
      </c>
      <c r="R292" s="61" t="s">
        <v>97</v>
      </c>
      <c r="S292" s="61"/>
      <c r="T292" s="61" t="s">
        <v>97</v>
      </c>
      <c r="U292" s="61" t="s">
        <v>42</v>
      </c>
      <c r="V292" s="61" t="s">
        <v>372</v>
      </c>
      <c r="W292" s="48">
        <v>7</v>
      </c>
      <c r="X292" s="48">
        <v>7</v>
      </c>
      <c r="Y292" s="48" t="s">
        <v>254</v>
      </c>
      <c r="Z292" s="48"/>
    </row>
    <row r="293" spans="1:26" s="6" customFormat="1" ht="30" customHeight="1" x14ac:dyDescent="0.35">
      <c r="A293" s="46" t="s">
        <v>0</v>
      </c>
      <c r="B293" s="46" t="s">
        <v>15</v>
      </c>
      <c r="C293" s="48" t="s">
        <v>215</v>
      </c>
      <c r="D293" s="47" t="s">
        <v>486</v>
      </c>
      <c r="E293" s="47" t="s">
        <v>578</v>
      </c>
      <c r="F293" s="47" t="s">
        <v>557</v>
      </c>
      <c r="G293" s="49">
        <v>43405</v>
      </c>
      <c r="H293" s="52" t="str">
        <f>IF(G293="","",VLOOKUP(WEEKDAY(G293),Lookups!$A$1:$D$12,3,FALSE))</f>
        <v>Thu</v>
      </c>
      <c r="I293" s="52" t="str">
        <f>IF(G293="","",VLOOKUP(MONTH(G293),Lookups!$A$1:$D$12,2,FALSE))</f>
        <v>Nov</v>
      </c>
      <c r="J293" s="68">
        <f>YEAR(Table9[[#This Row],[Date ]])</f>
        <v>2018</v>
      </c>
      <c r="K293" s="50" t="s">
        <v>588</v>
      </c>
      <c r="L293" s="50" t="s">
        <v>488</v>
      </c>
      <c r="M293" s="48" t="s">
        <v>60</v>
      </c>
      <c r="N293" s="48" t="s">
        <v>61</v>
      </c>
      <c r="O293" s="48" t="s">
        <v>40</v>
      </c>
      <c r="P293" s="48" t="s">
        <v>527</v>
      </c>
      <c r="Q293" s="61" t="s">
        <v>527</v>
      </c>
      <c r="R293" s="61" t="s">
        <v>97</v>
      </c>
      <c r="S293" s="61"/>
      <c r="T293" s="61" t="s">
        <v>589</v>
      </c>
      <c r="U293" s="61" t="s">
        <v>529</v>
      </c>
      <c r="V293" s="61" t="s">
        <v>530</v>
      </c>
      <c r="W293" s="113">
        <v>0</v>
      </c>
      <c r="X293" s="48">
        <v>12</v>
      </c>
      <c r="Y293" s="48" t="s">
        <v>254</v>
      </c>
      <c r="Z293" s="48"/>
    </row>
    <row r="294" spans="1:26" s="6" customFormat="1" ht="30" customHeight="1" x14ac:dyDescent="0.35">
      <c r="A294" s="46" t="s">
        <v>95</v>
      </c>
      <c r="B294" s="46" t="s">
        <v>94</v>
      </c>
      <c r="C294" s="48" t="s">
        <v>100</v>
      </c>
      <c r="D294" s="47" t="s">
        <v>563</v>
      </c>
      <c r="E294" s="47" t="s">
        <v>563</v>
      </c>
      <c r="F294" s="48" t="s">
        <v>537</v>
      </c>
      <c r="G294" s="49">
        <v>43405</v>
      </c>
      <c r="H294" s="52" t="str">
        <f>IF(G294="","",VLOOKUP(WEEKDAY(G294),Lookups!$A$1:$D$12,3,FALSE))</f>
        <v>Thu</v>
      </c>
      <c r="I294" s="52" t="str">
        <f>IF(G294="","",VLOOKUP(MONTH(G294),Lookups!$A$1:$D$12,2,FALSE))</f>
        <v>Nov</v>
      </c>
      <c r="J294" s="68">
        <f>YEAR(Table9[[#This Row],[Date ]])</f>
        <v>2018</v>
      </c>
      <c r="K294" s="50"/>
      <c r="L294" s="50"/>
      <c r="M294" s="48" t="s">
        <v>538</v>
      </c>
      <c r="N294" s="48" t="s">
        <v>539</v>
      </c>
      <c r="O294" s="48" t="s">
        <v>47</v>
      </c>
      <c r="P294" s="48" t="s">
        <v>41</v>
      </c>
      <c r="Q294" s="61" t="s">
        <v>41</v>
      </c>
      <c r="R294" s="61" t="s">
        <v>97</v>
      </c>
      <c r="S294" s="61"/>
      <c r="T294" s="61" t="s">
        <v>537</v>
      </c>
      <c r="U294" s="61" t="s">
        <v>540</v>
      </c>
      <c r="V294" s="61" t="s">
        <v>541</v>
      </c>
      <c r="W294" s="113"/>
      <c r="X294" s="48"/>
      <c r="Y294" s="48" t="s">
        <v>254</v>
      </c>
      <c r="Z294" s="48"/>
    </row>
    <row r="295" spans="1:26" s="6" customFormat="1" ht="36" customHeight="1" x14ac:dyDescent="0.35">
      <c r="A295" s="111" t="s">
        <v>0</v>
      </c>
      <c r="B295" s="111" t="s">
        <v>218</v>
      </c>
      <c r="C295" s="48" t="s">
        <v>89</v>
      </c>
      <c r="D295" s="47" t="s">
        <v>364</v>
      </c>
      <c r="E295" s="47" t="s">
        <v>401</v>
      </c>
      <c r="F295" s="48" t="s">
        <v>467</v>
      </c>
      <c r="G295" s="49">
        <v>43409</v>
      </c>
      <c r="H295" s="52" t="str">
        <f>IF(G295="","",VLOOKUP(WEEKDAY(G295),Lookups!$A$1:$D$12,3,FALSE))</f>
        <v>Mon</v>
      </c>
      <c r="I295" s="52" t="str">
        <f>IF(G295="","",VLOOKUP(MONTH(G295),Lookups!$A$1:$D$12,2,FALSE))</f>
        <v>Nov</v>
      </c>
      <c r="J295" s="68">
        <f>YEAR(Table9[[#This Row],[Date ]])</f>
        <v>2018</v>
      </c>
      <c r="K295" s="50">
        <v>0.33333333333333331</v>
      </c>
      <c r="L295" s="50">
        <v>0.375</v>
      </c>
      <c r="M295" s="48" t="s">
        <v>467</v>
      </c>
      <c r="N295" s="48" t="s">
        <v>468</v>
      </c>
      <c r="O295" s="48" t="s">
        <v>67</v>
      </c>
      <c r="P295" s="48" t="s">
        <v>42</v>
      </c>
      <c r="Q295" s="61" t="s">
        <v>561</v>
      </c>
      <c r="R295" s="61" t="s">
        <v>205</v>
      </c>
      <c r="S295" s="61"/>
      <c r="T295" s="61" t="s">
        <v>467</v>
      </c>
      <c r="U295" s="61" t="s">
        <v>469</v>
      </c>
      <c r="V295" s="61" t="s">
        <v>470</v>
      </c>
      <c r="W295" s="48">
        <v>15</v>
      </c>
      <c r="X295" s="48">
        <v>15</v>
      </c>
      <c r="Y295" s="48" t="s">
        <v>254</v>
      </c>
      <c r="Z295" s="48"/>
    </row>
    <row r="296" spans="1:26" s="6" customFormat="1" ht="42" customHeight="1" x14ac:dyDescent="0.35">
      <c r="A296" s="46" t="s">
        <v>0</v>
      </c>
      <c r="B296" s="46" t="s">
        <v>15</v>
      </c>
      <c r="C296" s="48" t="s">
        <v>215</v>
      </c>
      <c r="D296" s="47" t="s">
        <v>486</v>
      </c>
      <c r="E296" s="47" t="s">
        <v>578</v>
      </c>
      <c r="F296" s="48" t="s">
        <v>75</v>
      </c>
      <c r="G296" s="49">
        <v>43409</v>
      </c>
      <c r="H296" s="52" t="str">
        <f>IF(G296="","",VLOOKUP(WEEKDAY(G296),Lookups!$A$1:$D$12,3,FALSE))</f>
        <v>Mon</v>
      </c>
      <c r="I296" s="52" t="str">
        <f>IF(G296="","",VLOOKUP(MONTH(G296),Lookups!$A$1:$D$12,2,FALSE))</f>
        <v>Nov</v>
      </c>
      <c r="J296" s="68">
        <f>YEAR(Table9[[#This Row],[Date ]])</f>
        <v>2018</v>
      </c>
      <c r="K296" s="50" t="s">
        <v>590</v>
      </c>
      <c r="L296" s="50" t="s">
        <v>591</v>
      </c>
      <c r="M296" s="48" t="s">
        <v>60</v>
      </c>
      <c r="N296" s="48" t="s">
        <v>61</v>
      </c>
      <c r="O296" s="48" t="s">
        <v>40</v>
      </c>
      <c r="P296" s="48" t="s">
        <v>527</v>
      </c>
      <c r="Q296" s="61" t="s">
        <v>527</v>
      </c>
      <c r="R296" s="61" t="s">
        <v>97</v>
      </c>
      <c r="S296" s="61"/>
      <c r="T296" s="61" t="s">
        <v>528</v>
      </c>
      <c r="U296" s="61"/>
      <c r="V296" s="61"/>
      <c r="W296" s="113">
        <v>13</v>
      </c>
      <c r="X296" s="48">
        <v>13</v>
      </c>
      <c r="Y296" s="48" t="s">
        <v>325</v>
      </c>
      <c r="Z296" s="48"/>
    </row>
    <row r="297" spans="1:26" s="6" customFormat="1" ht="29.25" customHeight="1" x14ac:dyDescent="0.35">
      <c r="A297" s="111" t="s">
        <v>4</v>
      </c>
      <c r="B297" s="111" t="s">
        <v>28</v>
      </c>
      <c r="C297" s="48" t="s">
        <v>221</v>
      </c>
      <c r="D297" s="48" t="s">
        <v>268</v>
      </c>
      <c r="E297" s="48" t="s">
        <v>269</v>
      </c>
      <c r="F297" s="48" t="s">
        <v>266</v>
      </c>
      <c r="G297" s="49">
        <v>43410</v>
      </c>
      <c r="H297" s="48" t="str">
        <f>IF(G297="","",VLOOKUP(WEEKDAY(G297),Lookups!$A$1:$D$12,3,FALSE))</f>
        <v>Tue</v>
      </c>
      <c r="I297" s="48" t="str">
        <f>IF(G297="","",VLOOKUP(MONTH(G297),Lookups!$A$1:$D$12,2,FALSE))</f>
        <v>Nov</v>
      </c>
      <c r="J297" s="47">
        <f>YEAR(Table9[[#This Row],[Date ]])</f>
        <v>2018</v>
      </c>
      <c r="K297" s="50">
        <v>0.45833333333333331</v>
      </c>
      <c r="L297" s="50">
        <v>4.1666666666666664E-2</v>
      </c>
      <c r="M297" s="48" t="s">
        <v>387</v>
      </c>
      <c r="N297" s="48" t="s">
        <v>66</v>
      </c>
      <c r="O297" s="48" t="s">
        <v>67</v>
      </c>
      <c r="P297" s="48" t="s">
        <v>42</v>
      </c>
      <c r="Q297" s="61" t="s">
        <v>68</v>
      </c>
      <c r="R297" s="61" t="s">
        <v>97</v>
      </c>
      <c r="S297" s="61"/>
      <c r="T297" s="61" t="s">
        <v>97</v>
      </c>
      <c r="U297" s="61" t="s">
        <v>42</v>
      </c>
      <c r="V297" s="61" t="s">
        <v>372</v>
      </c>
      <c r="W297" s="48">
        <v>4</v>
      </c>
      <c r="X297" s="48">
        <v>4</v>
      </c>
      <c r="Y297" s="48" t="s">
        <v>254</v>
      </c>
      <c r="Z297" s="48"/>
    </row>
    <row r="298" spans="1:26" s="6" customFormat="1" ht="30" customHeight="1" x14ac:dyDescent="0.35">
      <c r="A298" s="46" t="s">
        <v>4</v>
      </c>
      <c r="B298" s="46" t="s">
        <v>28</v>
      </c>
      <c r="C298" s="47" t="s">
        <v>221</v>
      </c>
      <c r="D298" s="48" t="s">
        <v>268</v>
      </c>
      <c r="E298" s="48" t="s">
        <v>269</v>
      </c>
      <c r="F298" s="48" t="s">
        <v>75</v>
      </c>
      <c r="G298" s="49">
        <v>43411</v>
      </c>
      <c r="H298" s="48" t="str">
        <f>IF(G298="","",VLOOKUP(WEEKDAY(G298),Lookups!$A$1:$D$12,3,FALSE))</f>
        <v>Wed</v>
      </c>
      <c r="I298" s="48" t="str">
        <f>IF(G298="","",VLOOKUP(MONTH(G298),Lookups!$A$1:$D$12,2,FALSE))</f>
        <v>Nov</v>
      </c>
      <c r="J298" s="47">
        <f>YEAR(Table9[[#This Row],[Date ]])</f>
        <v>2018</v>
      </c>
      <c r="K298" s="50">
        <v>0.47916666666666669</v>
      </c>
      <c r="L298" s="50">
        <v>0.54166666666666663</v>
      </c>
      <c r="M298" s="48" t="s">
        <v>60</v>
      </c>
      <c r="N298" s="48" t="s">
        <v>47</v>
      </c>
      <c r="O298" s="48" t="s">
        <v>40</v>
      </c>
      <c r="P298" s="48" t="s">
        <v>42</v>
      </c>
      <c r="Q298" s="61" t="s">
        <v>42</v>
      </c>
      <c r="R298" s="61" t="s">
        <v>97</v>
      </c>
      <c r="S298" s="61"/>
      <c r="T298" s="61" t="s">
        <v>97</v>
      </c>
      <c r="U298" s="61" t="s">
        <v>42</v>
      </c>
      <c r="V298" s="61" t="s">
        <v>372</v>
      </c>
      <c r="W298" s="48">
        <v>3</v>
      </c>
      <c r="X298" s="48">
        <v>3</v>
      </c>
      <c r="Y298" s="48" t="s">
        <v>254</v>
      </c>
      <c r="Z298" s="48"/>
    </row>
    <row r="299" spans="1:26" s="6" customFormat="1" ht="30" customHeight="1" x14ac:dyDescent="0.35">
      <c r="A299" s="46" t="s">
        <v>95</v>
      </c>
      <c r="B299" s="46" t="s">
        <v>94</v>
      </c>
      <c r="C299" s="47" t="s">
        <v>100</v>
      </c>
      <c r="D299" s="47" t="s">
        <v>140</v>
      </c>
      <c r="E299" s="47" t="s">
        <v>140</v>
      </c>
      <c r="F299" s="48" t="s">
        <v>75</v>
      </c>
      <c r="G299" s="49">
        <v>43411</v>
      </c>
      <c r="H299" s="48" t="str">
        <f>IF(G299="","",VLOOKUP(WEEKDAY(G299),Lookups!$A$1:$D$12,3,FALSE))</f>
        <v>Wed</v>
      </c>
      <c r="I299" s="48" t="str">
        <f>IF(G299="","",VLOOKUP(MONTH(G299),Lookups!$A$1:$D$12,2,FALSE))</f>
        <v>Nov</v>
      </c>
      <c r="J299" s="47">
        <f>YEAR(Table9[[#This Row],[Date ]])</f>
        <v>2018</v>
      </c>
      <c r="K299" s="50">
        <v>0.72916666666666663</v>
      </c>
      <c r="L299" s="50">
        <v>0.8125</v>
      </c>
      <c r="M299" s="48" t="s">
        <v>60</v>
      </c>
      <c r="N299" s="48" t="s">
        <v>61</v>
      </c>
      <c r="O299" s="48" t="s">
        <v>40</v>
      </c>
      <c r="P299" s="48" t="s">
        <v>42</v>
      </c>
      <c r="Q299" s="61" t="s">
        <v>71</v>
      </c>
      <c r="R299" s="61" t="s">
        <v>267</v>
      </c>
      <c r="S299" s="61" t="s">
        <v>658</v>
      </c>
      <c r="T299" s="61" t="s">
        <v>205</v>
      </c>
      <c r="U299" s="61" t="s">
        <v>42</v>
      </c>
      <c r="V299" s="61" t="s">
        <v>372</v>
      </c>
      <c r="W299" s="48"/>
      <c r="X299" s="48"/>
      <c r="Y299" s="48" t="s">
        <v>254</v>
      </c>
      <c r="Z299" s="48"/>
    </row>
    <row r="300" spans="1:26" s="6" customFormat="1" ht="30" customHeight="1" x14ac:dyDescent="0.35">
      <c r="A300" s="114" t="s">
        <v>5</v>
      </c>
      <c r="B300" s="114" t="s">
        <v>103</v>
      </c>
      <c r="C300" s="47" t="s">
        <v>105</v>
      </c>
      <c r="D300" s="47" t="s">
        <v>466</v>
      </c>
      <c r="E300" s="47" t="s">
        <v>645</v>
      </c>
      <c r="F300" s="48" t="s">
        <v>69</v>
      </c>
      <c r="G300" s="49">
        <v>43412</v>
      </c>
      <c r="H300" s="52" t="str">
        <f>IF(G300="","",VLOOKUP(WEEKDAY(G300),Lookups!$A$1:$D$12,3,FALSE))</f>
        <v>Thu</v>
      </c>
      <c r="I300" s="52" t="str">
        <f>IF(G300="","",VLOOKUP(MONTH(G300),Lookups!$A$1:$D$12,2,FALSE))</f>
        <v>Nov</v>
      </c>
      <c r="J300" s="68">
        <f>YEAR(Table9[[#This Row],[Date ]])</f>
        <v>2018</v>
      </c>
      <c r="K300" s="50">
        <v>0.35416666666666669</v>
      </c>
      <c r="L300" s="50">
        <v>0.4375</v>
      </c>
      <c r="M300" s="48" t="s">
        <v>69</v>
      </c>
      <c r="N300" s="48" t="s">
        <v>70</v>
      </c>
      <c r="O300" s="48" t="s">
        <v>44</v>
      </c>
      <c r="P300" s="48" t="s">
        <v>42</v>
      </c>
      <c r="Q300" s="61" t="s">
        <v>42</v>
      </c>
      <c r="R300" s="61" t="s">
        <v>97</v>
      </c>
      <c r="S300" s="61"/>
      <c r="T300" s="61" t="s">
        <v>69</v>
      </c>
      <c r="U300" s="61" t="s">
        <v>342</v>
      </c>
      <c r="V300" s="61" t="s">
        <v>343</v>
      </c>
      <c r="W300" s="48">
        <v>4</v>
      </c>
      <c r="X300" s="48">
        <v>4</v>
      </c>
      <c r="Y300" s="48" t="s">
        <v>254</v>
      </c>
      <c r="Z300" s="48"/>
    </row>
    <row r="301" spans="1:26" s="6" customFormat="1" ht="30" customHeight="1" x14ac:dyDescent="0.35">
      <c r="A301" s="46" t="s">
        <v>4</v>
      </c>
      <c r="B301" s="46" t="s">
        <v>28</v>
      </c>
      <c r="C301" s="47" t="s">
        <v>221</v>
      </c>
      <c r="D301" s="48" t="s">
        <v>268</v>
      </c>
      <c r="E301" s="48" t="s">
        <v>269</v>
      </c>
      <c r="F301" s="48" t="s">
        <v>75</v>
      </c>
      <c r="G301" s="49">
        <v>43412</v>
      </c>
      <c r="H301" s="48" t="str">
        <f>IF(G301="","",VLOOKUP(WEEKDAY(G301),Lookups!$A$1:$D$12,3,FALSE))</f>
        <v>Thu</v>
      </c>
      <c r="I301" s="48" t="str">
        <f>IF(G301="","",VLOOKUP(MONTH(G301),Lookups!$A$1:$D$12,2,FALSE))</f>
        <v>Nov</v>
      </c>
      <c r="J301" s="47">
        <f>YEAR(Table9[[#This Row],[Date ]])</f>
        <v>2018</v>
      </c>
      <c r="K301" s="50">
        <v>0.47916666666666669</v>
      </c>
      <c r="L301" s="50">
        <v>0.54166666666666663</v>
      </c>
      <c r="M301" s="48" t="s">
        <v>60</v>
      </c>
      <c r="N301" s="48" t="s">
        <v>61</v>
      </c>
      <c r="O301" s="48" t="s">
        <v>40</v>
      </c>
      <c r="P301" s="48" t="s">
        <v>42</v>
      </c>
      <c r="Q301" s="61" t="s">
        <v>42</v>
      </c>
      <c r="R301" s="61" t="s">
        <v>97</v>
      </c>
      <c r="S301" s="61"/>
      <c r="T301" s="61" t="s">
        <v>97</v>
      </c>
      <c r="U301" s="61" t="s">
        <v>42</v>
      </c>
      <c r="V301" s="61" t="s">
        <v>372</v>
      </c>
      <c r="W301" s="48">
        <v>5</v>
      </c>
      <c r="X301" s="48">
        <v>5</v>
      </c>
      <c r="Y301" s="48" t="s">
        <v>254</v>
      </c>
      <c r="Z301" s="48"/>
    </row>
    <row r="302" spans="1:26" s="6" customFormat="1" ht="37.5" customHeight="1" x14ac:dyDescent="0.35">
      <c r="A302" s="46" t="s">
        <v>4</v>
      </c>
      <c r="B302" s="46" t="s">
        <v>28</v>
      </c>
      <c r="C302" s="48" t="s">
        <v>91</v>
      </c>
      <c r="D302" s="47" t="s">
        <v>208</v>
      </c>
      <c r="E302" s="48" t="s">
        <v>273</v>
      </c>
      <c r="F302" s="48" t="s">
        <v>562</v>
      </c>
      <c r="G302" s="49">
        <v>43413</v>
      </c>
      <c r="H302" s="48" t="str">
        <f>IF(G302="","",VLOOKUP(WEEKDAY(G302),Lookups!$A$1:$D$12,3,FALSE))</f>
        <v>Fri</v>
      </c>
      <c r="I302" s="48" t="str">
        <f>IF(G302="","",VLOOKUP(MONTH(G302),Lookups!$A$1:$D$12,2,FALSE))</f>
        <v>Nov</v>
      </c>
      <c r="J302" s="47"/>
      <c r="K302" s="50">
        <v>0.39583333333333331</v>
      </c>
      <c r="L302" s="50">
        <v>0.4375</v>
      </c>
      <c r="M302" s="48" t="s">
        <v>379</v>
      </c>
      <c r="N302" s="48" t="s">
        <v>53</v>
      </c>
      <c r="O302" s="48" t="s">
        <v>47</v>
      </c>
      <c r="P302" s="48" t="s">
        <v>42</v>
      </c>
      <c r="Q302" s="61" t="s">
        <v>42</v>
      </c>
      <c r="R302" s="61" t="s">
        <v>205</v>
      </c>
      <c r="S302" s="61"/>
      <c r="T302" s="61" t="s">
        <v>448</v>
      </c>
      <c r="U302" s="61" t="s">
        <v>376</v>
      </c>
      <c r="V302" s="61" t="s">
        <v>377</v>
      </c>
      <c r="W302" s="48">
        <v>10</v>
      </c>
      <c r="X302" s="48">
        <v>10</v>
      </c>
      <c r="Y302" s="48" t="s">
        <v>254</v>
      </c>
      <c r="Z302" s="48"/>
    </row>
    <row r="303" spans="1:26" s="6" customFormat="1" ht="30" customHeight="1" x14ac:dyDescent="0.35">
      <c r="A303" s="132" t="s">
        <v>95</v>
      </c>
      <c r="B303" s="132" t="s">
        <v>94</v>
      </c>
      <c r="C303" s="48" t="s">
        <v>100</v>
      </c>
      <c r="D303" s="47" t="s">
        <v>592</v>
      </c>
      <c r="E303" s="47" t="s">
        <v>592</v>
      </c>
      <c r="F303" s="48" t="s">
        <v>593</v>
      </c>
      <c r="G303" s="49">
        <v>43415</v>
      </c>
      <c r="H303" s="52" t="str">
        <f>IF(G303="","",VLOOKUP(WEEKDAY(G303),Lookups!$A$1:$D$12,3,FALSE))</f>
        <v>Sun</v>
      </c>
      <c r="I303" s="52" t="str">
        <f>IF(G303="","",VLOOKUP(MONTH(G303),Lookups!$A$1:$D$12,2,FALSE))</f>
        <v>Nov</v>
      </c>
      <c r="J303" s="68">
        <f>YEAR(Table9[[#This Row],[Date ]])</f>
        <v>2018</v>
      </c>
      <c r="K303" s="50">
        <v>0.4375</v>
      </c>
      <c r="L303" s="50">
        <v>0.64583333333333337</v>
      </c>
      <c r="M303" s="48" t="s">
        <v>405</v>
      </c>
      <c r="N303" s="48" t="s">
        <v>594</v>
      </c>
      <c r="O303" s="48" t="s">
        <v>67</v>
      </c>
      <c r="P303" s="48" t="s">
        <v>595</v>
      </c>
      <c r="Q303" s="61" t="s">
        <v>42</v>
      </c>
      <c r="R303" s="61" t="s">
        <v>205</v>
      </c>
      <c r="S303" s="61"/>
      <c r="T303" s="61" t="s">
        <v>232</v>
      </c>
      <c r="U303" s="61" t="s">
        <v>596</v>
      </c>
      <c r="V303" s="61" t="s">
        <v>597</v>
      </c>
      <c r="W303" s="48">
        <v>65</v>
      </c>
      <c r="X303" s="48">
        <v>65</v>
      </c>
      <c r="Y303" s="48" t="s">
        <v>254</v>
      </c>
      <c r="Z303" s="48"/>
    </row>
    <row r="304" spans="1:26" s="6" customFormat="1" ht="30" customHeight="1" x14ac:dyDescent="0.35">
      <c r="A304" s="132" t="s">
        <v>0</v>
      </c>
      <c r="B304" s="132" t="s">
        <v>15</v>
      </c>
      <c r="C304" s="48" t="s">
        <v>214</v>
      </c>
      <c r="D304" s="47" t="s">
        <v>598</v>
      </c>
      <c r="E304" s="47" t="s">
        <v>404</v>
      </c>
      <c r="F304" s="48" t="s">
        <v>593</v>
      </c>
      <c r="G304" s="49">
        <v>43416</v>
      </c>
      <c r="H304" s="52" t="str">
        <f>IF(G304="","",VLOOKUP(WEEKDAY(G304),Lookups!$A$1:$D$12,3,FALSE))</f>
        <v>Mon</v>
      </c>
      <c r="I304" s="52" t="str">
        <f>IF(G304="","",VLOOKUP(MONTH(G304),Lookups!$A$1:$D$12,2,FALSE))</f>
        <v>Nov</v>
      </c>
      <c r="J304" s="68">
        <f>YEAR(Table9[[#This Row],[Date ]])</f>
        <v>2018</v>
      </c>
      <c r="K304" s="50">
        <v>0.79166666666666663</v>
      </c>
      <c r="L304" s="50">
        <v>0.85416666666666663</v>
      </c>
      <c r="M304" s="48" t="s">
        <v>405</v>
      </c>
      <c r="N304" s="48" t="s">
        <v>594</v>
      </c>
      <c r="O304" s="48" t="s">
        <v>67</v>
      </c>
      <c r="P304" s="48" t="s">
        <v>599</v>
      </c>
      <c r="Q304" s="61" t="s">
        <v>599</v>
      </c>
      <c r="R304" s="61" t="s">
        <v>205</v>
      </c>
      <c r="S304" s="61"/>
      <c r="T304" s="61" t="s">
        <v>232</v>
      </c>
      <c r="U304" s="61" t="s">
        <v>407</v>
      </c>
      <c r="V304" s="61" t="s">
        <v>408</v>
      </c>
      <c r="W304" s="113">
        <v>19</v>
      </c>
      <c r="X304" s="48">
        <v>2</v>
      </c>
      <c r="Y304" s="48" t="s">
        <v>254</v>
      </c>
      <c r="Z304" s="48"/>
    </row>
    <row r="305" spans="1:26" s="18" customFormat="1" ht="30" customHeight="1" x14ac:dyDescent="0.35">
      <c r="A305" s="111" t="s">
        <v>4</v>
      </c>
      <c r="B305" s="111" t="s">
        <v>28</v>
      </c>
      <c r="C305" s="48" t="s">
        <v>221</v>
      </c>
      <c r="D305" s="48" t="s">
        <v>268</v>
      </c>
      <c r="E305" s="48" t="s">
        <v>269</v>
      </c>
      <c r="F305" s="48" t="s">
        <v>266</v>
      </c>
      <c r="G305" s="49">
        <v>43417</v>
      </c>
      <c r="H305" s="48" t="str">
        <f>IF(G305="","",VLOOKUP(WEEKDAY(G305),Lookups!$A$1:$D$12,3,FALSE))</f>
        <v>Tue</v>
      </c>
      <c r="I305" s="48" t="str">
        <f>IF(G305="","",VLOOKUP(MONTH(G305),Lookups!$A$1:$D$12,2,FALSE))</f>
        <v>Nov</v>
      </c>
      <c r="J305" s="47">
        <f>YEAR(Table9[[#This Row],[Date ]])</f>
        <v>2018</v>
      </c>
      <c r="K305" s="50">
        <v>0.45833333333333331</v>
      </c>
      <c r="L305" s="50">
        <v>4.1666666666666664E-2</v>
      </c>
      <c r="M305" s="48" t="s">
        <v>387</v>
      </c>
      <c r="N305" s="48" t="s">
        <v>66</v>
      </c>
      <c r="O305" s="48" t="s">
        <v>67</v>
      </c>
      <c r="P305" s="48" t="s">
        <v>42</v>
      </c>
      <c r="Q305" s="61" t="s">
        <v>68</v>
      </c>
      <c r="R305" s="61" t="s">
        <v>97</v>
      </c>
      <c r="S305" s="61"/>
      <c r="T305" s="61" t="s">
        <v>97</v>
      </c>
      <c r="U305" s="61" t="s">
        <v>42</v>
      </c>
      <c r="V305" s="61" t="s">
        <v>372</v>
      </c>
      <c r="W305" s="48">
        <v>0</v>
      </c>
      <c r="X305" s="48">
        <v>7</v>
      </c>
      <c r="Y305" s="48" t="s">
        <v>254</v>
      </c>
      <c r="Z305" s="48"/>
    </row>
    <row r="306" spans="1:26" s="18" customFormat="1" ht="30" customHeight="1" x14ac:dyDescent="0.35">
      <c r="A306" s="129" t="s">
        <v>95</v>
      </c>
      <c r="B306" s="129" t="s">
        <v>94</v>
      </c>
      <c r="C306" s="47" t="s">
        <v>195</v>
      </c>
      <c r="D306" s="47" t="s">
        <v>563</v>
      </c>
      <c r="E306" s="47"/>
      <c r="F306" s="47" t="s">
        <v>145</v>
      </c>
      <c r="G306" s="59">
        <v>43417</v>
      </c>
      <c r="H306" s="68" t="str">
        <f>IF(G306="","",VLOOKUP(WEEKDAY(G306),Lookups!$A$1:$D$12,3,FALSE))</f>
        <v>Tue</v>
      </c>
      <c r="I306" s="68" t="str">
        <f>IF(G306="","",VLOOKUP(MONTH(G306),Lookups!$A$1:$D$12,2,FALSE))</f>
        <v>Nov</v>
      </c>
      <c r="J306" s="68">
        <f>YEAR(Table9[[#This Row],[Date ]])</f>
        <v>2018</v>
      </c>
      <c r="K306" s="60">
        <v>0.75</v>
      </c>
      <c r="L306" s="60">
        <v>0.79166666666666663</v>
      </c>
      <c r="M306" s="47" t="s">
        <v>145</v>
      </c>
      <c r="N306" s="47" t="s">
        <v>518</v>
      </c>
      <c r="O306" s="47" t="s">
        <v>67</v>
      </c>
      <c r="P306" s="47" t="s">
        <v>42</v>
      </c>
      <c r="Q306" s="61" t="s">
        <v>42</v>
      </c>
      <c r="R306" s="61" t="s">
        <v>205</v>
      </c>
      <c r="S306" s="61"/>
      <c r="T306" s="61" t="s">
        <v>145</v>
      </c>
      <c r="U306" s="61" t="s">
        <v>519</v>
      </c>
      <c r="V306" s="61" t="s">
        <v>520</v>
      </c>
      <c r="W306" s="47">
        <v>32</v>
      </c>
      <c r="X306" s="47">
        <v>32</v>
      </c>
      <c r="Y306" s="47" t="s">
        <v>254</v>
      </c>
      <c r="Z306" s="47"/>
    </row>
    <row r="307" spans="1:26" ht="30" customHeight="1" x14ac:dyDescent="0.35">
      <c r="A307" s="46" t="s">
        <v>4</v>
      </c>
      <c r="B307" s="46" t="s">
        <v>28</v>
      </c>
      <c r="C307" s="47" t="s">
        <v>221</v>
      </c>
      <c r="D307" s="48" t="s">
        <v>268</v>
      </c>
      <c r="E307" s="48" t="s">
        <v>269</v>
      </c>
      <c r="F307" s="48" t="s">
        <v>75</v>
      </c>
      <c r="G307" s="49">
        <v>43418</v>
      </c>
      <c r="H307" s="48" t="str">
        <f>IF(G307="","",VLOOKUP(WEEKDAY(G307),Lookups!$A$1:$D$12,3,FALSE))</f>
        <v>Wed</v>
      </c>
      <c r="I307" s="48" t="str">
        <f>IF(G307="","",VLOOKUP(MONTH(G307),Lookups!$A$1:$D$12,2,FALSE))</f>
        <v>Nov</v>
      </c>
      <c r="J307" s="47">
        <f>YEAR(Table9[[#This Row],[Date ]])</f>
        <v>2018</v>
      </c>
      <c r="K307" s="50">
        <v>0.47916666666666669</v>
      </c>
      <c r="L307" s="50">
        <v>0.54166666666666663</v>
      </c>
      <c r="M307" s="48" t="s">
        <v>60</v>
      </c>
      <c r="N307" s="48" t="s">
        <v>61</v>
      </c>
      <c r="O307" s="48" t="s">
        <v>40</v>
      </c>
      <c r="P307" s="48" t="s">
        <v>42</v>
      </c>
      <c r="Q307" s="61" t="s">
        <v>42</v>
      </c>
      <c r="R307" s="61" t="s">
        <v>97</v>
      </c>
      <c r="S307" s="61"/>
      <c r="T307" s="61" t="s">
        <v>97</v>
      </c>
      <c r="U307" s="61" t="s">
        <v>42</v>
      </c>
      <c r="V307" s="61" t="s">
        <v>372</v>
      </c>
      <c r="W307" s="48">
        <v>0</v>
      </c>
      <c r="X307" s="48">
        <v>6</v>
      </c>
      <c r="Y307" s="48" t="s">
        <v>254</v>
      </c>
      <c r="Z307" s="48"/>
    </row>
    <row r="308" spans="1:26" s="6" customFormat="1" ht="30" customHeight="1" x14ac:dyDescent="0.35">
      <c r="A308" s="46" t="s">
        <v>4</v>
      </c>
      <c r="B308" s="46" t="s">
        <v>28</v>
      </c>
      <c r="C308" s="47" t="s">
        <v>221</v>
      </c>
      <c r="D308" s="48" t="s">
        <v>268</v>
      </c>
      <c r="E308" s="48" t="s">
        <v>269</v>
      </c>
      <c r="F308" s="48" t="s">
        <v>75</v>
      </c>
      <c r="G308" s="49">
        <v>43419</v>
      </c>
      <c r="H308" s="48" t="str">
        <f>IF(G308="","",VLOOKUP(WEEKDAY(G308),Lookups!$A$1:$D$12,3,FALSE))</f>
        <v>Thu</v>
      </c>
      <c r="I308" s="48" t="str">
        <f>IF(G308="","",VLOOKUP(MONTH(G308),Lookups!$A$1:$D$12,2,FALSE))</f>
        <v>Nov</v>
      </c>
      <c r="J308" s="47">
        <f>YEAR(Table9[[#This Row],[Date ]])</f>
        <v>2018</v>
      </c>
      <c r="K308" s="50">
        <v>0.47916666666666669</v>
      </c>
      <c r="L308" s="50">
        <v>0.54166666666666663</v>
      </c>
      <c r="M308" s="48" t="s">
        <v>60</v>
      </c>
      <c r="N308" s="48" t="s">
        <v>61</v>
      </c>
      <c r="O308" s="48" t="s">
        <v>40</v>
      </c>
      <c r="P308" s="48" t="s">
        <v>42</v>
      </c>
      <c r="Q308" s="61" t="s">
        <v>603</v>
      </c>
      <c r="R308" s="61" t="s">
        <v>97</v>
      </c>
      <c r="S308" s="61"/>
      <c r="T308" s="61" t="s">
        <v>97</v>
      </c>
      <c r="U308" s="61" t="s">
        <v>42</v>
      </c>
      <c r="V308" s="61" t="s">
        <v>372</v>
      </c>
      <c r="W308" s="48">
        <v>0</v>
      </c>
      <c r="X308" s="48">
        <v>4</v>
      </c>
      <c r="Y308" s="48" t="s">
        <v>254</v>
      </c>
      <c r="Z308" s="48"/>
    </row>
    <row r="309" spans="1:26" ht="30" customHeight="1" x14ac:dyDescent="0.35">
      <c r="A309" s="132" t="s">
        <v>0</v>
      </c>
      <c r="B309" s="132" t="s">
        <v>218</v>
      </c>
      <c r="C309" s="47" t="s">
        <v>212</v>
      </c>
      <c r="D309" s="47" t="s">
        <v>600</v>
      </c>
      <c r="E309" s="48" t="s">
        <v>601</v>
      </c>
      <c r="F309" s="48"/>
      <c r="G309" s="49">
        <v>43420</v>
      </c>
      <c r="H309" s="52" t="str">
        <f>IF(G309="","",VLOOKUP(WEEKDAY(G309),Lookups!$A$1:$D$12,3,FALSE))</f>
        <v>Fri</v>
      </c>
      <c r="I309" s="52" t="str">
        <f>IF(G309="","",VLOOKUP(MONTH(G309),Lookups!$A$1:$D$12,2,FALSE))</f>
        <v>Nov</v>
      </c>
      <c r="J309" s="68">
        <f>YEAR(Table9[[#This Row],[Date ]])</f>
        <v>2018</v>
      </c>
      <c r="K309" s="50">
        <v>8.3333333333333329E-2</v>
      </c>
      <c r="L309" s="50">
        <v>0.64583333333333337</v>
      </c>
      <c r="M309" s="47" t="s">
        <v>60</v>
      </c>
      <c r="N309" s="47" t="s">
        <v>61</v>
      </c>
      <c r="O309" s="47" t="s">
        <v>40</v>
      </c>
      <c r="P309" s="48" t="s">
        <v>599</v>
      </c>
      <c r="Q309" s="61" t="s">
        <v>602</v>
      </c>
      <c r="R309" s="61" t="s">
        <v>602</v>
      </c>
      <c r="S309" s="61"/>
      <c r="T309" s="61" t="s">
        <v>462</v>
      </c>
      <c r="U309" s="61" t="s">
        <v>464</v>
      </c>
      <c r="V309" s="61" t="s">
        <v>465</v>
      </c>
      <c r="W309" s="113">
        <v>6</v>
      </c>
      <c r="X309" s="48">
        <v>11</v>
      </c>
      <c r="Y309" s="48" t="s">
        <v>325</v>
      </c>
      <c r="Z309" s="48"/>
    </row>
    <row r="310" spans="1:26" s="6" customFormat="1" ht="30" customHeight="1" x14ac:dyDescent="0.35">
      <c r="A310" s="111" t="s">
        <v>4</v>
      </c>
      <c r="B310" s="111" t="s">
        <v>28</v>
      </c>
      <c r="C310" s="48" t="s">
        <v>221</v>
      </c>
      <c r="D310" s="48" t="s">
        <v>268</v>
      </c>
      <c r="E310" s="48" t="s">
        <v>269</v>
      </c>
      <c r="F310" s="48" t="s">
        <v>266</v>
      </c>
      <c r="G310" s="49">
        <v>43424</v>
      </c>
      <c r="H310" s="48" t="str">
        <f>IF(G310="","",VLOOKUP(WEEKDAY(G310),Lookups!$A$1:$D$12,3,FALSE))</f>
        <v>Tue</v>
      </c>
      <c r="I310" s="48" t="str">
        <f>IF(G310="","",VLOOKUP(MONTH(G310),Lookups!$A$1:$D$12,2,FALSE))</f>
        <v>Nov</v>
      </c>
      <c r="J310" s="47">
        <f>YEAR(Table9[[#This Row],[Date ]])</f>
        <v>2018</v>
      </c>
      <c r="K310" s="50">
        <v>0.45833333333333331</v>
      </c>
      <c r="L310" s="50">
        <v>4.1666666666666664E-2</v>
      </c>
      <c r="M310" s="48" t="s">
        <v>387</v>
      </c>
      <c r="N310" s="48" t="s">
        <v>66</v>
      </c>
      <c r="O310" s="48" t="s">
        <v>67</v>
      </c>
      <c r="P310" s="48" t="s">
        <v>42</v>
      </c>
      <c r="Q310" s="61" t="s">
        <v>68</v>
      </c>
      <c r="R310" s="61" t="s">
        <v>97</v>
      </c>
      <c r="S310" s="61"/>
      <c r="T310" s="61" t="s">
        <v>97</v>
      </c>
      <c r="U310" s="61" t="s">
        <v>42</v>
      </c>
      <c r="V310" s="61" t="s">
        <v>372</v>
      </c>
      <c r="W310" s="48">
        <v>5</v>
      </c>
      <c r="X310" s="48">
        <v>5</v>
      </c>
      <c r="Y310" s="48" t="s">
        <v>254</v>
      </c>
      <c r="Z310" s="48"/>
    </row>
    <row r="311" spans="1:26" s="6" customFormat="1" ht="30" customHeight="1" x14ac:dyDescent="0.35">
      <c r="A311" s="46" t="s">
        <v>95</v>
      </c>
      <c r="B311" s="46" t="s">
        <v>94</v>
      </c>
      <c r="C311" s="47" t="s">
        <v>100</v>
      </c>
      <c r="D311" s="47" t="s">
        <v>140</v>
      </c>
      <c r="E311" s="47" t="s">
        <v>140</v>
      </c>
      <c r="F311" s="48" t="s">
        <v>491</v>
      </c>
      <c r="G311" s="49">
        <v>43424</v>
      </c>
      <c r="H311" s="48" t="str">
        <f>IF(G311="","",VLOOKUP(WEEKDAY(G311),Lookups!$A$1:$D$12,3,FALSE))</f>
        <v>Tue</v>
      </c>
      <c r="I311" s="48" t="str">
        <f>IF(G311="","",VLOOKUP(MONTH(G311),Lookups!$A$1:$D$12,2,FALSE))</f>
        <v>Nov</v>
      </c>
      <c r="J311" s="47">
        <f>YEAR(Table9[[#This Row],[Date ]])</f>
        <v>2018</v>
      </c>
      <c r="K311" s="50">
        <v>0.72916666666666663</v>
      </c>
      <c r="L311" s="50">
        <v>0.8125</v>
      </c>
      <c r="M311" s="48" t="s">
        <v>387</v>
      </c>
      <c r="N311" s="48" t="s">
        <v>231</v>
      </c>
      <c r="O311" s="48" t="s">
        <v>44</v>
      </c>
      <c r="P311" s="48" t="s">
        <v>42</v>
      </c>
      <c r="Q311" s="61" t="s">
        <v>71</v>
      </c>
      <c r="R311" s="61" t="s">
        <v>267</v>
      </c>
      <c r="S311" s="61" t="s">
        <v>658</v>
      </c>
      <c r="T311" s="61" t="s">
        <v>205</v>
      </c>
      <c r="U311" s="61" t="s">
        <v>42</v>
      </c>
      <c r="V311" s="61" t="s">
        <v>372</v>
      </c>
      <c r="W311" s="48"/>
      <c r="X311" s="48"/>
      <c r="Y311" s="48" t="s">
        <v>254</v>
      </c>
      <c r="Z311" s="48"/>
    </row>
    <row r="312" spans="1:26" s="6" customFormat="1" ht="30" customHeight="1" x14ac:dyDescent="0.35">
      <c r="A312" s="46" t="s">
        <v>4</v>
      </c>
      <c r="B312" s="46" t="s">
        <v>28</v>
      </c>
      <c r="C312" s="47" t="s">
        <v>221</v>
      </c>
      <c r="D312" s="48" t="s">
        <v>268</v>
      </c>
      <c r="E312" s="48" t="s">
        <v>269</v>
      </c>
      <c r="F312" s="48" t="s">
        <v>75</v>
      </c>
      <c r="G312" s="49">
        <v>43425</v>
      </c>
      <c r="H312" s="48" t="str">
        <f>IF(G312="","",VLOOKUP(WEEKDAY(G312),Lookups!$A$1:$D$12,3,FALSE))</f>
        <v>Wed</v>
      </c>
      <c r="I312" s="48" t="str">
        <f>IF(G312="","",VLOOKUP(MONTH(G312),Lookups!$A$1:$D$12,2,FALSE))</f>
        <v>Nov</v>
      </c>
      <c r="J312" s="47">
        <f>YEAR(Table9[[#This Row],[Date ]])</f>
        <v>2018</v>
      </c>
      <c r="K312" s="50">
        <v>0.47916666666666669</v>
      </c>
      <c r="L312" s="50">
        <v>0.54166666666666663</v>
      </c>
      <c r="M312" s="48" t="s">
        <v>60</v>
      </c>
      <c r="N312" s="48" t="s">
        <v>61</v>
      </c>
      <c r="O312" s="48" t="s">
        <v>40</v>
      </c>
      <c r="P312" s="48" t="s">
        <v>42</v>
      </c>
      <c r="Q312" s="75" t="s">
        <v>62</v>
      </c>
      <c r="R312" s="61" t="s">
        <v>97</v>
      </c>
      <c r="S312" s="61"/>
      <c r="T312" s="61" t="s">
        <v>97</v>
      </c>
      <c r="U312" s="61" t="s">
        <v>42</v>
      </c>
      <c r="V312" s="61" t="s">
        <v>372</v>
      </c>
      <c r="W312" s="48">
        <v>1</v>
      </c>
      <c r="X312" s="48">
        <v>4</v>
      </c>
      <c r="Y312" s="48" t="s">
        <v>254</v>
      </c>
      <c r="Z312" s="48"/>
    </row>
    <row r="313" spans="1:26" s="6" customFormat="1" ht="30" customHeight="1" x14ac:dyDescent="0.35">
      <c r="A313" s="46" t="s">
        <v>0</v>
      </c>
      <c r="B313" s="46" t="s">
        <v>14</v>
      </c>
      <c r="C313" s="47" t="s">
        <v>216</v>
      </c>
      <c r="D313" s="48" t="s">
        <v>402</v>
      </c>
      <c r="E313" s="47" t="s">
        <v>403</v>
      </c>
      <c r="F313" s="48" t="s">
        <v>404</v>
      </c>
      <c r="G313" s="49">
        <v>43430</v>
      </c>
      <c r="H313" s="52" t="str">
        <f>IF(G313="","",VLOOKUP(WEEKDAY(G313),Lookups!$A$1:$D$12,3,FALSE))</f>
        <v>Mon</v>
      </c>
      <c r="I313" s="52" t="str">
        <f>IF(G313="","",VLOOKUP(MONTH(G313),Lookups!$A$1:$D$12,2,FALSE))</f>
        <v>Nov</v>
      </c>
      <c r="J313" s="68">
        <f>YEAR(Table9[[#This Row],[Date ]])</f>
        <v>2018</v>
      </c>
      <c r="K313" s="50">
        <v>0.75</v>
      </c>
      <c r="L313" s="50">
        <v>0.79166666666666663</v>
      </c>
      <c r="M313" s="48" t="s">
        <v>405</v>
      </c>
      <c r="N313" s="48" t="s">
        <v>233</v>
      </c>
      <c r="O313" s="48" t="s">
        <v>67</v>
      </c>
      <c r="P313" s="48" t="s">
        <v>234</v>
      </c>
      <c r="Q313" s="75" t="s">
        <v>639</v>
      </c>
      <c r="R313" s="61" t="s">
        <v>232</v>
      </c>
      <c r="S313" s="61"/>
      <c r="T313" s="61" t="s">
        <v>232</v>
      </c>
      <c r="U313" s="61" t="s">
        <v>407</v>
      </c>
      <c r="V313" s="61" t="s">
        <v>408</v>
      </c>
      <c r="W313" s="113">
        <v>6</v>
      </c>
      <c r="X313" s="48">
        <v>24</v>
      </c>
      <c r="Y313" s="48" t="s">
        <v>325</v>
      </c>
      <c r="Z313" s="48"/>
    </row>
    <row r="314" spans="1:26" ht="30" customHeight="1" x14ac:dyDescent="0.35">
      <c r="A314" s="111" t="s">
        <v>4</v>
      </c>
      <c r="B314" s="111" t="s">
        <v>28</v>
      </c>
      <c r="C314" s="48" t="s">
        <v>221</v>
      </c>
      <c r="D314" s="48" t="s">
        <v>268</v>
      </c>
      <c r="E314" s="48" t="s">
        <v>269</v>
      </c>
      <c r="F314" s="48" t="s">
        <v>266</v>
      </c>
      <c r="G314" s="49">
        <v>43431</v>
      </c>
      <c r="H314" s="48" t="str">
        <f>IF(G314="","",VLOOKUP(WEEKDAY(G314),Lookups!$A$1:$D$12,3,FALSE))</f>
        <v>Tue</v>
      </c>
      <c r="I314" s="48" t="str">
        <f>IF(G314="","",VLOOKUP(MONTH(G314),Lookups!$A$1:$D$12,2,FALSE))</f>
        <v>Nov</v>
      </c>
      <c r="J314" s="47">
        <f>YEAR(Table9[[#This Row],[Date ]])</f>
        <v>2018</v>
      </c>
      <c r="K314" s="50">
        <v>0.45833333333333331</v>
      </c>
      <c r="L314" s="50">
        <v>4.1666666666666664E-2</v>
      </c>
      <c r="M314" s="48" t="s">
        <v>387</v>
      </c>
      <c r="N314" s="48" t="s">
        <v>66</v>
      </c>
      <c r="O314" s="48" t="s">
        <v>67</v>
      </c>
      <c r="P314" s="48" t="s">
        <v>42</v>
      </c>
      <c r="Q314" s="61" t="s">
        <v>68</v>
      </c>
      <c r="R314" s="61" t="s">
        <v>97</v>
      </c>
      <c r="S314" s="61"/>
      <c r="T314" s="61" t="s">
        <v>97</v>
      </c>
      <c r="U314" s="61" t="s">
        <v>42</v>
      </c>
      <c r="V314" s="61" t="s">
        <v>372</v>
      </c>
      <c r="W314" s="48">
        <v>0</v>
      </c>
      <c r="X314" s="48">
        <v>6</v>
      </c>
      <c r="Y314" s="48" t="s">
        <v>254</v>
      </c>
      <c r="Z314" s="48"/>
    </row>
    <row r="315" spans="1:26" ht="30" customHeight="1" x14ac:dyDescent="0.35">
      <c r="A315" s="46" t="s">
        <v>95</v>
      </c>
      <c r="B315" s="46" t="s">
        <v>94</v>
      </c>
      <c r="C315" s="47" t="s">
        <v>100</v>
      </c>
      <c r="D315" s="47" t="s">
        <v>140</v>
      </c>
      <c r="E315" s="47" t="s">
        <v>140</v>
      </c>
      <c r="F315" s="48" t="s">
        <v>266</v>
      </c>
      <c r="G315" s="49">
        <v>43431</v>
      </c>
      <c r="H315" s="48" t="str">
        <f>IF(G315="","",VLOOKUP(WEEKDAY(G315),Lookups!$A$1:$D$12,3,FALSE))</f>
        <v>Tue</v>
      </c>
      <c r="I315" s="48" t="str">
        <f>IF(G315="","",VLOOKUP(MONTH(G315),Lookups!$A$1:$D$12,2,FALSE))</f>
        <v>Nov</v>
      </c>
      <c r="J315" s="47">
        <f>YEAR(Table9[[#This Row],[Date ]])</f>
        <v>2018</v>
      </c>
      <c r="K315" s="50">
        <v>0.72916666666666663</v>
      </c>
      <c r="L315" s="50">
        <v>0.8125</v>
      </c>
      <c r="M315" s="48" t="s">
        <v>387</v>
      </c>
      <c r="N315" s="48" t="s">
        <v>66</v>
      </c>
      <c r="O315" s="48" t="s">
        <v>67</v>
      </c>
      <c r="P315" s="48" t="s">
        <v>42</v>
      </c>
      <c r="Q315" s="61" t="s">
        <v>71</v>
      </c>
      <c r="R315" s="61" t="s">
        <v>267</v>
      </c>
      <c r="S315" s="61" t="s">
        <v>658</v>
      </c>
      <c r="T315" s="61" t="s">
        <v>205</v>
      </c>
      <c r="U315" s="61" t="s">
        <v>42</v>
      </c>
      <c r="V315" s="61" t="s">
        <v>372</v>
      </c>
      <c r="W315" s="48"/>
      <c r="X315" s="48"/>
      <c r="Y315" s="48" t="s">
        <v>254</v>
      </c>
      <c r="Z315" s="48"/>
    </row>
    <row r="316" spans="1:26" ht="30" customHeight="1" x14ac:dyDescent="0.35">
      <c r="A316" s="46" t="s">
        <v>4</v>
      </c>
      <c r="B316" s="46" t="s">
        <v>28</v>
      </c>
      <c r="C316" s="47" t="s">
        <v>221</v>
      </c>
      <c r="D316" s="48" t="s">
        <v>268</v>
      </c>
      <c r="E316" s="48" t="s">
        <v>269</v>
      </c>
      <c r="F316" s="48" t="s">
        <v>75</v>
      </c>
      <c r="G316" s="49">
        <v>43432</v>
      </c>
      <c r="H316" s="48" t="str">
        <f>IF(G316="","",VLOOKUP(WEEKDAY(G316),Lookups!$A$1:$D$12,3,FALSE))</f>
        <v>Wed</v>
      </c>
      <c r="I316" s="48" t="str">
        <f>IF(G316="","",VLOOKUP(MONTH(G316),Lookups!$A$1:$D$12,2,FALSE))</f>
        <v>Nov</v>
      </c>
      <c r="J316" s="47">
        <f>YEAR(Table9[[#This Row],[Date ]])</f>
        <v>2018</v>
      </c>
      <c r="K316" s="50">
        <v>0.47916666666666669</v>
      </c>
      <c r="L316" s="50">
        <v>0.54166666666666663</v>
      </c>
      <c r="M316" s="48" t="s">
        <v>60</v>
      </c>
      <c r="N316" s="48" t="s">
        <v>61</v>
      </c>
      <c r="O316" s="48" t="s">
        <v>40</v>
      </c>
      <c r="P316" s="48" t="s">
        <v>42</v>
      </c>
      <c r="Q316" s="61" t="s">
        <v>62</v>
      </c>
      <c r="R316" s="61" t="s">
        <v>97</v>
      </c>
      <c r="S316" s="61"/>
      <c r="T316" s="61" t="s">
        <v>97</v>
      </c>
      <c r="U316" s="61" t="s">
        <v>42</v>
      </c>
      <c r="V316" s="61" t="s">
        <v>372</v>
      </c>
      <c r="W316" s="48">
        <v>0</v>
      </c>
      <c r="X316" s="48">
        <v>4</v>
      </c>
      <c r="Y316" s="48" t="s">
        <v>254</v>
      </c>
      <c r="Z316" s="48"/>
    </row>
    <row r="317" spans="1:26" s="6" customFormat="1" ht="30" customHeight="1" x14ac:dyDescent="0.35">
      <c r="A317" s="46" t="s">
        <v>4</v>
      </c>
      <c r="B317" s="46" t="s">
        <v>28</v>
      </c>
      <c r="C317" s="48" t="s">
        <v>91</v>
      </c>
      <c r="D317" s="47" t="s">
        <v>208</v>
      </c>
      <c r="E317" s="48" t="s">
        <v>273</v>
      </c>
      <c r="F317" s="48" t="s">
        <v>375</v>
      </c>
      <c r="G317" s="49">
        <v>43432</v>
      </c>
      <c r="H317" s="48" t="str">
        <f>IF(G317="","",VLOOKUP(WEEKDAY(G317),Lookups!$A$1:$D$12,3,FALSE))</f>
        <v>Wed</v>
      </c>
      <c r="I317" s="48" t="str">
        <f>IF(G317="","",VLOOKUP(MONTH(G317),Lookups!$A$1:$D$12,2,FALSE))</f>
        <v>Nov</v>
      </c>
      <c r="J317" s="47"/>
      <c r="K317" s="50">
        <v>0.54166666666666663</v>
      </c>
      <c r="L317" s="50">
        <v>0.58333333333333337</v>
      </c>
      <c r="M317" s="48" t="s">
        <v>380</v>
      </c>
      <c r="N317" s="48" t="s">
        <v>476</v>
      </c>
      <c r="O317" s="48" t="s">
        <v>40</v>
      </c>
      <c r="P317" s="48" t="s">
        <v>42</v>
      </c>
      <c r="Q317" s="75" t="s">
        <v>554</v>
      </c>
      <c r="R317" s="61" t="s">
        <v>205</v>
      </c>
      <c r="S317" s="61"/>
      <c r="T317" s="61" t="s">
        <v>448</v>
      </c>
      <c r="U317" s="61" t="s">
        <v>376</v>
      </c>
      <c r="V317" s="61" t="s">
        <v>377</v>
      </c>
      <c r="W317" s="48">
        <v>10</v>
      </c>
      <c r="X317" s="48">
        <v>10</v>
      </c>
      <c r="Y317" s="48" t="s">
        <v>254</v>
      </c>
      <c r="Z317" s="48"/>
    </row>
    <row r="318" spans="1:26" s="6" customFormat="1" ht="30" customHeight="1" x14ac:dyDescent="0.35">
      <c r="A318" s="132" t="s">
        <v>95</v>
      </c>
      <c r="B318" s="132" t="s">
        <v>94</v>
      </c>
      <c r="C318" s="47" t="s">
        <v>100</v>
      </c>
      <c r="D318" s="47" t="s">
        <v>563</v>
      </c>
      <c r="E318" s="47" t="s">
        <v>563</v>
      </c>
      <c r="F318" s="48" t="s">
        <v>609</v>
      </c>
      <c r="G318" s="49">
        <v>43432</v>
      </c>
      <c r="H318" s="52" t="str">
        <f>IF(G318="","",VLOOKUP(WEEKDAY(G318),Lookups!$A$1:$D$12,3,FALSE))</f>
        <v>Wed</v>
      </c>
      <c r="I318" s="52" t="str">
        <f>IF(G318="","",VLOOKUP(MONTH(G318),Lookups!$A$1:$D$12,2,FALSE))</f>
        <v>Nov</v>
      </c>
      <c r="J318" s="68">
        <f>YEAR(Table9[[#This Row],[Date ]])</f>
        <v>2018</v>
      </c>
      <c r="K318" s="50">
        <v>0.60416666666666663</v>
      </c>
      <c r="L318" s="50">
        <v>0.64583333333333337</v>
      </c>
      <c r="M318" s="48" t="s">
        <v>55</v>
      </c>
      <c r="N318" s="48" t="s">
        <v>610</v>
      </c>
      <c r="O318" s="48" t="s">
        <v>56</v>
      </c>
      <c r="P318" s="48" t="s">
        <v>42</v>
      </c>
      <c r="Q318" s="61" t="s">
        <v>42</v>
      </c>
      <c r="R318" s="61" t="s">
        <v>205</v>
      </c>
      <c r="S318" s="61"/>
      <c r="T318" s="61" t="s">
        <v>55</v>
      </c>
      <c r="U318" s="61" t="s">
        <v>611</v>
      </c>
      <c r="V318" s="61" t="s">
        <v>612</v>
      </c>
      <c r="W318" s="48">
        <v>0</v>
      </c>
      <c r="X318" s="48">
        <v>3</v>
      </c>
      <c r="Y318" s="48" t="s">
        <v>254</v>
      </c>
      <c r="Z318" s="48"/>
    </row>
    <row r="319" spans="1:26" s="6" customFormat="1" ht="42" customHeight="1" x14ac:dyDescent="0.35">
      <c r="A319" s="114" t="s">
        <v>4</v>
      </c>
      <c r="B319" s="114" t="s">
        <v>28</v>
      </c>
      <c r="C319" s="47" t="s">
        <v>91</v>
      </c>
      <c r="D319" s="47" t="s">
        <v>208</v>
      </c>
      <c r="E319" s="48" t="s">
        <v>273</v>
      </c>
      <c r="F319" s="48" t="s">
        <v>483</v>
      </c>
      <c r="G319" s="49">
        <v>43432</v>
      </c>
      <c r="H319" s="52" t="str">
        <f>IF(G319="","",VLOOKUP(WEEKDAY(G319),Lookups!$A$1:$D$12,3,FALSE))</f>
        <v>Wed</v>
      </c>
      <c r="I319" s="52" t="str">
        <f>IF(G319="","",VLOOKUP(MONTH(G319),Lookups!$A$1:$D$12,2,FALSE))</f>
        <v>Nov</v>
      </c>
      <c r="J319" s="68">
        <f>YEAR(Table9[[#This Row],[Date ]])</f>
        <v>2018</v>
      </c>
      <c r="K319" s="50">
        <v>0.76041666666666663</v>
      </c>
      <c r="L319" s="50">
        <v>0.80208333333333337</v>
      </c>
      <c r="M319" s="48" t="s">
        <v>483</v>
      </c>
      <c r="N319" s="48" t="s">
        <v>494</v>
      </c>
      <c r="O319" s="48" t="s">
        <v>399</v>
      </c>
      <c r="P319" s="48" t="s">
        <v>524</v>
      </c>
      <c r="Q319" s="61" t="s">
        <v>554</v>
      </c>
      <c r="R319" s="61" t="s">
        <v>205</v>
      </c>
      <c r="S319" s="61"/>
      <c r="T319" s="61" t="s">
        <v>483</v>
      </c>
      <c r="U319" s="61" t="s">
        <v>496</v>
      </c>
      <c r="V319" s="61" t="s">
        <v>555</v>
      </c>
      <c r="W319" s="113">
        <v>24</v>
      </c>
      <c r="X319" s="48">
        <v>28</v>
      </c>
      <c r="Y319" s="48" t="s">
        <v>254</v>
      </c>
      <c r="Z319" s="48"/>
    </row>
    <row r="320" spans="1:26" s="6" customFormat="1" ht="30" customHeight="1" x14ac:dyDescent="0.35">
      <c r="A320" s="132" t="s">
        <v>0</v>
      </c>
      <c r="B320" s="132" t="s">
        <v>14</v>
      </c>
      <c r="C320" s="48" t="s">
        <v>216</v>
      </c>
      <c r="D320" s="47" t="s">
        <v>638</v>
      </c>
      <c r="E320" s="47" t="s">
        <v>613</v>
      </c>
      <c r="F320" s="48" t="s">
        <v>614</v>
      </c>
      <c r="G320" s="49">
        <v>43433</v>
      </c>
      <c r="H320" s="52" t="str">
        <f>IF(G320="","",VLOOKUP(WEEKDAY(G320),Lookups!$A$1:$D$12,3,FALSE))</f>
        <v>Thu</v>
      </c>
      <c r="I320" s="52" t="str">
        <f>IF(G320="","",VLOOKUP(MONTH(G320),Lookups!$A$1:$D$12,2,FALSE))</f>
        <v>Nov</v>
      </c>
      <c r="J320" s="68">
        <f>YEAR(Table9[[#This Row],[Date ]])</f>
        <v>2018</v>
      </c>
      <c r="K320" s="50" t="s">
        <v>615</v>
      </c>
      <c r="L320" s="50" t="s">
        <v>616</v>
      </c>
      <c r="M320" s="48" t="s">
        <v>232</v>
      </c>
      <c r="N320" s="48" t="s">
        <v>594</v>
      </c>
      <c r="O320" s="48" t="s">
        <v>67</v>
      </c>
      <c r="P320" s="48" t="s">
        <v>617</v>
      </c>
      <c r="Q320" s="61" t="s">
        <v>614</v>
      </c>
      <c r="R320" s="61" t="s">
        <v>614</v>
      </c>
      <c r="S320" s="61"/>
      <c r="T320" s="61" t="s">
        <v>405</v>
      </c>
      <c r="U320" s="61" t="s">
        <v>407</v>
      </c>
      <c r="V320" s="61" t="s">
        <v>408</v>
      </c>
      <c r="W320" s="48">
        <v>60</v>
      </c>
      <c r="X320" s="48">
        <v>120</v>
      </c>
      <c r="Y320" s="48" t="s">
        <v>325</v>
      </c>
      <c r="Z320" s="48"/>
    </row>
    <row r="321" spans="1:26" s="6" customFormat="1" ht="30" customHeight="1" x14ac:dyDescent="0.35">
      <c r="A321" s="132" t="s">
        <v>95</v>
      </c>
      <c r="B321" s="132" t="s">
        <v>94</v>
      </c>
      <c r="C321" s="47" t="s">
        <v>100</v>
      </c>
      <c r="D321" s="47" t="s">
        <v>563</v>
      </c>
      <c r="E321" s="47" t="s">
        <v>563</v>
      </c>
      <c r="F321" s="48" t="s">
        <v>607</v>
      </c>
      <c r="G321" s="49">
        <v>43433</v>
      </c>
      <c r="H321" s="52" t="str">
        <f>IF(G321="","",VLOOKUP(WEEKDAY(G321),Lookups!$A$1:$D$12,3,FALSE))</f>
        <v>Thu</v>
      </c>
      <c r="I321" s="52" t="str">
        <f>IF(G321="","",VLOOKUP(MONTH(G321),Lookups!$A$1:$D$12,2,FALSE))</f>
        <v>Nov</v>
      </c>
      <c r="J321" s="68">
        <f>YEAR(Table9[[#This Row],[Date ]])</f>
        <v>2018</v>
      </c>
      <c r="K321" s="50">
        <v>0.34375</v>
      </c>
      <c r="L321" s="50">
        <v>0.38541666666666669</v>
      </c>
      <c r="M321" s="48" t="s">
        <v>654</v>
      </c>
      <c r="N321" s="48"/>
      <c r="O321" s="48" t="s">
        <v>67</v>
      </c>
      <c r="P321" s="48" t="s">
        <v>42</v>
      </c>
      <c r="Q321" s="61" t="s">
        <v>42</v>
      </c>
      <c r="R321" s="61" t="s">
        <v>205</v>
      </c>
      <c r="S321" s="61"/>
      <c r="T321" s="61" t="s">
        <v>605</v>
      </c>
      <c r="U321" s="61" t="s">
        <v>606</v>
      </c>
      <c r="V321" s="61" t="s">
        <v>608</v>
      </c>
      <c r="W321" s="48">
        <v>8</v>
      </c>
      <c r="X321" s="48">
        <v>8</v>
      </c>
      <c r="Y321" s="48" t="s">
        <v>254</v>
      </c>
      <c r="Z321" s="48"/>
    </row>
    <row r="322" spans="1:26" s="6" customFormat="1" ht="35.25" customHeight="1" x14ac:dyDescent="0.35">
      <c r="A322" s="46" t="s">
        <v>4</v>
      </c>
      <c r="B322" s="46" t="s">
        <v>28</v>
      </c>
      <c r="C322" s="47" t="s">
        <v>221</v>
      </c>
      <c r="D322" s="48" t="s">
        <v>268</v>
      </c>
      <c r="E322" s="48" t="s">
        <v>269</v>
      </c>
      <c r="F322" s="48" t="s">
        <v>75</v>
      </c>
      <c r="G322" s="49">
        <v>43433</v>
      </c>
      <c r="H322" s="48" t="str">
        <f>IF(G322="","",VLOOKUP(WEEKDAY(G322),Lookups!$A$1:$D$12,3,FALSE))</f>
        <v>Thu</v>
      </c>
      <c r="I322" s="48" t="str">
        <f>IF(G322="","",VLOOKUP(MONTH(G322),Lookups!$A$1:$D$12,2,FALSE))</f>
        <v>Nov</v>
      </c>
      <c r="J322" s="47">
        <f>YEAR(Table9[[#This Row],[Date ]])</f>
        <v>2018</v>
      </c>
      <c r="K322" s="50">
        <v>0.47916666666666669</v>
      </c>
      <c r="L322" s="50">
        <v>0.54166666666666663</v>
      </c>
      <c r="M322" s="48" t="s">
        <v>60</v>
      </c>
      <c r="N322" s="48" t="s">
        <v>61</v>
      </c>
      <c r="O322" s="48" t="s">
        <v>40</v>
      </c>
      <c r="P322" s="48" t="s">
        <v>42</v>
      </c>
      <c r="Q322" s="75" t="s">
        <v>62</v>
      </c>
      <c r="R322" s="61" t="s">
        <v>97</v>
      </c>
      <c r="S322" s="61"/>
      <c r="T322" s="61" t="s">
        <v>97</v>
      </c>
      <c r="U322" s="61" t="s">
        <v>42</v>
      </c>
      <c r="V322" s="61" t="s">
        <v>372</v>
      </c>
      <c r="W322" s="48">
        <v>2</v>
      </c>
      <c r="X322" s="48">
        <v>5</v>
      </c>
      <c r="Y322" s="48" t="s">
        <v>254</v>
      </c>
      <c r="Z322" s="48"/>
    </row>
    <row r="323" spans="1:26" s="6" customFormat="1" ht="36.75" customHeight="1" x14ac:dyDescent="0.35">
      <c r="A323" s="111" t="s">
        <v>5</v>
      </c>
      <c r="B323" s="111" t="s">
        <v>103</v>
      </c>
      <c r="C323" s="48" t="s">
        <v>105</v>
      </c>
      <c r="D323" s="47" t="s">
        <v>381</v>
      </c>
      <c r="E323" s="47" t="s">
        <v>381</v>
      </c>
      <c r="F323" s="48" t="s">
        <v>467</v>
      </c>
      <c r="G323" s="49">
        <v>43437</v>
      </c>
      <c r="H323" s="52" t="str">
        <f>IF(G323="","",VLOOKUP(WEEKDAY(G323),Lookups!$A$1:$D$12,3,FALSE))</f>
        <v>Mon</v>
      </c>
      <c r="I323" s="52" t="str">
        <f>IF(G323="","",VLOOKUP(MONTH(G323),Lookups!$A$1:$D$12,2,FALSE))</f>
        <v>Dec</v>
      </c>
      <c r="J323" s="68">
        <f>YEAR(Table9[[#This Row],[Date ]])</f>
        <v>2018</v>
      </c>
      <c r="K323" s="50">
        <v>0.33333333333333331</v>
      </c>
      <c r="L323" s="50">
        <v>0.375</v>
      </c>
      <c r="M323" s="48" t="s">
        <v>467</v>
      </c>
      <c r="N323" s="48" t="s">
        <v>468</v>
      </c>
      <c r="O323" s="48" t="s">
        <v>67</v>
      </c>
      <c r="P323" s="48" t="s">
        <v>42</v>
      </c>
      <c r="Q323" s="61" t="s">
        <v>561</v>
      </c>
      <c r="R323" s="61" t="s">
        <v>205</v>
      </c>
      <c r="S323" s="61"/>
      <c r="T323" s="61" t="s">
        <v>467</v>
      </c>
      <c r="U323" s="61" t="s">
        <v>469</v>
      </c>
      <c r="V323" s="61" t="s">
        <v>470</v>
      </c>
      <c r="W323" s="48">
        <v>0</v>
      </c>
      <c r="X323" s="48">
        <v>18</v>
      </c>
      <c r="Y323" s="48" t="s">
        <v>254</v>
      </c>
      <c r="Z323" s="48"/>
    </row>
    <row r="324" spans="1:26" s="6" customFormat="1" ht="36.75" customHeight="1" x14ac:dyDescent="0.35">
      <c r="A324" s="111" t="s">
        <v>4</v>
      </c>
      <c r="B324" s="111" t="s">
        <v>28</v>
      </c>
      <c r="C324" s="48" t="s">
        <v>221</v>
      </c>
      <c r="D324" s="48" t="s">
        <v>268</v>
      </c>
      <c r="E324" s="48" t="s">
        <v>269</v>
      </c>
      <c r="F324" s="48" t="s">
        <v>266</v>
      </c>
      <c r="G324" s="49">
        <v>43438</v>
      </c>
      <c r="H324" s="48" t="str">
        <f>IF(G324="","",VLOOKUP(WEEKDAY(G324),Lookups!$A$1:$D$12,3,FALSE))</f>
        <v>Tue</v>
      </c>
      <c r="I324" s="48" t="str">
        <f>IF(G324="","",VLOOKUP(MONTH(G324),Lookups!$A$1:$D$12,2,FALSE))</f>
        <v>Dec</v>
      </c>
      <c r="J324" s="47">
        <f>YEAR(Table9[[#This Row],[Date ]])</f>
        <v>2018</v>
      </c>
      <c r="K324" s="50">
        <v>0.45833333333333331</v>
      </c>
      <c r="L324" s="50">
        <v>4.1666666666666664E-2</v>
      </c>
      <c r="M324" s="48" t="s">
        <v>387</v>
      </c>
      <c r="N324" s="48" t="s">
        <v>66</v>
      </c>
      <c r="O324" s="48" t="s">
        <v>67</v>
      </c>
      <c r="P324" s="48" t="s">
        <v>42</v>
      </c>
      <c r="Q324" s="61" t="s">
        <v>68</v>
      </c>
      <c r="R324" s="61" t="s">
        <v>97</v>
      </c>
      <c r="S324" s="61"/>
      <c r="T324" s="61" t="s">
        <v>97</v>
      </c>
      <c r="U324" s="61" t="s">
        <v>42</v>
      </c>
      <c r="V324" s="61" t="s">
        <v>372</v>
      </c>
      <c r="W324" s="48">
        <v>0</v>
      </c>
      <c r="X324" s="48">
        <v>6</v>
      </c>
      <c r="Y324" s="48" t="s">
        <v>254</v>
      </c>
      <c r="Z324" s="48"/>
    </row>
    <row r="325" spans="1:26" s="6" customFormat="1" ht="45" customHeight="1" x14ac:dyDescent="0.35">
      <c r="A325" s="132" t="s">
        <v>5</v>
      </c>
      <c r="B325" s="132" t="s">
        <v>110</v>
      </c>
      <c r="C325" s="48" t="s">
        <v>112</v>
      </c>
      <c r="D325" s="47"/>
      <c r="E325" s="48" t="s">
        <v>619</v>
      </c>
      <c r="F325" s="48" t="s">
        <v>618</v>
      </c>
      <c r="G325" s="49">
        <v>43438</v>
      </c>
      <c r="H325" s="52" t="str">
        <f>IF(G325="","",VLOOKUP(WEEKDAY(G325),Lookups!$A$1:$D$12,3,FALSE))</f>
        <v>Tue</v>
      </c>
      <c r="I325" s="52" t="str">
        <f>IF(G325="","",VLOOKUP(MONTH(G325),Lookups!$A$1:$D$12,2,FALSE))</f>
        <v>Dec</v>
      </c>
      <c r="J325" s="68">
        <f>YEAR(Table9[[#This Row],[Date ]])</f>
        <v>2018</v>
      </c>
      <c r="K325" s="50" t="s">
        <v>620</v>
      </c>
      <c r="L325" s="50" t="s">
        <v>621</v>
      </c>
      <c r="M325" s="48" t="s">
        <v>622</v>
      </c>
      <c r="N325" s="48" t="s">
        <v>623</v>
      </c>
      <c r="O325" s="48" t="s">
        <v>67</v>
      </c>
      <c r="P325" s="48" t="s">
        <v>516</v>
      </c>
      <c r="Q325" s="61" t="s">
        <v>516</v>
      </c>
      <c r="R325" s="61" t="s">
        <v>97</v>
      </c>
      <c r="S325" s="61"/>
      <c r="T325" s="61" t="s">
        <v>622</v>
      </c>
      <c r="U325" s="61" t="s">
        <v>624</v>
      </c>
      <c r="V325" s="61"/>
      <c r="W325" s="113">
        <v>28</v>
      </c>
      <c r="X325" s="48">
        <v>28</v>
      </c>
      <c r="Y325" s="48" t="s">
        <v>325</v>
      </c>
      <c r="Z325" s="48"/>
    </row>
    <row r="326" spans="1:26" s="18" customFormat="1" ht="34.5" customHeight="1" x14ac:dyDescent="0.35">
      <c r="A326" s="46" t="s">
        <v>95</v>
      </c>
      <c r="B326" s="46" t="s">
        <v>94</v>
      </c>
      <c r="C326" s="47" t="s">
        <v>100</v>
      </c>
      <c r="D326" s="47" t="s">
        <v>140</v>
      </c>
      <c r="E326" s="47" t="s">
        <v>140</v>
      </c>
      <c r="F326" s="48" t="s">
        <v>75</v>
      </c>
      <c r="G326" s="49">
        <v>43439</v>
      </c>
      <c r="H326" s="48" t="str">
        <f>IF(G326="","",VLOOKUP(WEEKDAY(G326),Lookups!$A$1:$D$12,3,FALSE))</f>
        <v>Wed</v>
      </c>
      <c r="I326" s="48" t="str">
        <f>IF(G326="","",VLOOKUP(MONTH(G326),Lookups!$A$1:$D$12,2,FALSE))</f>
        <v>Dec</v>
      </c>
      <c r="J326" s="47">
        <f>YEAR(Table9[[#This Row],[Date ]])</f>
        <v>2018</v>
      </c>
      <c r="K326" s="50">
        <v>0.72916666666666663</v>
      </c>
      <c r="L326" s="50">
        <v>0.8125</v>
      </c>
      <c r="M326" s="48" t="s">
        <v>60</v>
      </c>
      <c r="N326" s="48" t="s">
        <v>61</v>
      </c>
      <c r="O326" s="48" t="s">
        <v>40</v>
      </c>
      <c r="P326" s="48" t="s">
        <v>42</v>
      </c>
      <c r="Q326" s="61" t="s">
        <v>71</v>
      </c>
      <c r="R326" s="61" t="s">
        <v>267</v>
      </c>
      <c r="S326" s="61" t="s">
        <v>658</v>
      </c>
      <c r="T326" s="61" t="s">
        <v>205</v>
      </c>
      <c r="U326" s="61" t="s">
        <v>42</v>
      </c>
      <c r="V326" s="61" t="s">
        <v>372</v>
      </c>
      <c r="W326" s="48"/>
      <c r="X326" s="48"/>
      <c r="Y326" s="48" t="s">
        <v>254</v>
      </c>
      <c r="Z326" s="48"/>
    </row>
    <row r="327" spans="1:26" s="18" customFormat="1" ht="30" customHeight="1" x14ac:dyDescent="0.35">
      <c r="A327" s="132" t="s">
        <v>0</v>
      </c>
      <c r="B327" s="132" t="s">
        <v>218</v>
      </c>
      <c r="C327" s="48" t="s">
        <v>89</v>
      </c>
      <c r="D327" s="47" t="s">
        <v>364</v>
      </c>
      <c r="E327" s="47" t="s">
        <v>364</v>
      </c>
      <c r="F327" s="48" t="s">
        <v>564</v>
      </c>
      <c r="G327" s="49">
        <v>43439</v>
      </c>
      <c r="H327" s="52" t="str">
        <f>IF(G327="","",VLOOKUP(WEEKDAY(G327),Lookups!$A$1:$D$12,3,FALSE))</f>
        <v>Wed</v>
      </c>
      <c r="I327" s="52" t="str">
        <f>IF(G327="","",VLOOKUP(MONTH(G327),Lookups!$A$1:$D$12,2,FALSE))</f>
        <v>Dec</v>
      </c>
      <c r="J327" s="68">
        <f>YEAR(Table9[[#This Row],[Date ]])</f>
        <v>2018</v>
      </c>
      <c r="K327" s="50">
        <v>0.75</v>
      </c>
      <c r="L327" s="50">
        <v>0.79166666666666663</v>
      </c>
      <c r="M327" s="48" t="s">
        <v>633</v>
      </c>
      <c r="N327" s="48" t="s">
        <v>505</v>
      </c>
      <c r="O327" s="48" t="s">
        <v>286</v>
      </c>
      <c r="P327" s="48" t="s">
        <v>42</v>
      </c>
      <c r="Q327" s="61" t="s">
        <v>42</v>
      </c>
      <c r="R327" s="61" t="s">
        <v>205</v>
      </c>
      <c r="S327" s="61"/>
      <c r="T327" s="61" t="s">
        <v>506</v>
      </c>
      <c r="U327" s="61" t="s">
        <v>507</v>
      </c>
      <c r="V327" s="61" t="s">
        <v>634</v>
      </c>
      <c r="W327" s="113">
        <v>8</v>
      </c>
      <c r="X327" s="48">
        <v>8</v>
      </c>
      <c r="Y327" s="48" t="s">
        <v>254</v>
      </c>
      <c r="Z327" s="48"/>
    </row>
    <row r="328" spans="1:26" s="18" customFormat="1" ht="30" customHeight="1" x14ac:dyDescent="0.35">
      <c r="A328" s="51" t="s">
        <v>4</v>
      </c>
      <c r="B328" s="51" t="s">
        <v>28</v>
      </c>
      <c r="C328" s="47" t="s">
        <v>221</v>
      </c>
      <c r="D328" s="47" t="s">
        <v>268</v>
      </c>
      <c r="E328" s="47" t="s">
        <v>269</v>
      </c>
      <c r="F328" s="47" t="s">
        <v>75</v>
      </c>
      <c r="G328" s="59">
        <v>43440</v>
      </c>
      <c r="H328" s="47" t="str">
        <f>IF(G328="","",VLOOKUP(WEEKDAY(G328),Lookups!$A$1:$D$12,3,FALSE))</f>
        <v>Thu</v>
      </c>
      <c r="I328" s="47" t="str">
        <f>IF(G328="","",VLOOKUP(MONTH(G328),Lookups!$A$1:$D$12,2,FALSE))</f>
        <v>Dec</v>
      </c>
      <c r="J328" s="47">
        <f>YEAR(Table9[[#This Row],[Date ]])</f>
        <v>2018</v>
      </c>
      <c r="K328" s="60">
        <v>0.47916666666666669</v>
      </c>
      <c r="L328" s="60">
        <v>0.54166666666666663</v>
      </c>
      <c r="M328" s="47" t="s">
        <v>60</v>
      </c>
      <c r="N328" s="47" t="s">
        <v>61</v>
      </c>
      <c r="O328" s="47" t="s">
        <v>40</v>
      </c>
      <c r="P328" s="47" t="s">
        <v>42</v>
      </c>
      <c r="Q328" s="61" t="s">
        <v>62</v>
      </c>
      <c r="R328" s="61" t="s">
        <v>97</v>
      </c>
      <c r="S328" s="61"/>
      <c r="T328" s="61" t="s">
        <v>97</v>
      </c>
      <c r="U328" s="61" t="s">
        <v>42</v>
      </c>
      <c r="V328" s="61" t="s">
        <v>372</v>
      </c>
      <c r="W328" s="47">
        <v>0</v>
      </c>
      <c r="X328" s="47">
        <v>5</v>
      </c>
      <c r="Y328" s="47" t="s">
        <v>254</v>
      </c>
      <c r="Z328" s="47"/>
    </row>
    <row r="329" spans="1:26" s="18" customFormat="1" ht="30" customHeight="1" x14ac:dyDescent="0.35">
      <c r="A329" s="135" t="s">
        <v>5</v>
      </c>
      <c r="B329" s="135" t="s">
        <v>103</v>
      </c>
      <c r="C329" s="47" t="s">
        <v>104</v>
      </c>
      <c r="D329" s="47" t="s">
        <v>381</v>
      </c>
      <c r="E329" s="47" t="s">
        <v>645</v>
      </c>
      <c r="F329" s="47" t="s">
        <v>75</v>
      </c>
      <c r="G329" s="59">
        <v>43440</v>
      </c>
      <c r="H329" s="68" t="str">
        <f>IF(G329="","",VLOOKUP(WEEKDAY(G329),Lookups!$A$1:$D$12,3,FALSE))</f>
        <v>Thu</v>
      </c>
      <c r="I329" s="68" t="str">
        <f>IF(G329="","",VLOOKUP(MONTH(G329),Lookups!$A$1:$D$12,2,FALSE))</f>
        <v>Dec</v>
      </c>
      <c r="J329" s="68">
        <f>YEAR(Table9[[#This Row],[Date ]])</f>
        <v>2018</v>
      </c>
      <c r="K329" s="60">
        <v>0.375</v>
      </c>
      <c r="L329" s="60">
        <v>0.41666666666666669</v>
      </c>
      <c r="M329" s="47" t="s">
        <v>60</v>
      </c>
      <c r="N329" s="47" t="s">
        <v>61</v>
      </c>
      <c r="O329" s="47" t="s">
        <v>40</v>
      </c>
      <c r="P329" s="47" t="s">
        <v>41</v>
      </c>
      <c r="Q329" s="61" t="s">
        <v>41</v>
      </c>
      <c r="R329" s="61" t="s">
        <v>97</v>
      </c>
      <c r="S329" s="61"/>
      <c r="T329" s="61" t="s">
        <v>97</v>
      </c>
      <c r="U329" s="61" t="s">
        <v>529</v>
      </c>
      <c r="V329" s="61" t="s">
        <v>530</v>
      </c>
      <c r="W329" s="130">
        <v>10</v>
      </c>
      <c r="X329" s="47">
        <v>10</v>
      </c>
      <c r="Y329" s="47" t="s">
        <v>254</v>
      </c>
      <c r="Z329" s="47"/>
    </row>
    <row r="330" spans="1:26" s="6" customFormat="1" ht="36.75" customHeight="1" x14ac:dyDescent="0.35">
      <c r="A330" s="46" t="s">
        <v>95</v>
      </c>
      <c r="B330" s="46" t="s">
        <v>94</v>
      </c>
      <c r="C330" s="48" t="s">
        <v>100</v>
      </c>
      <c r="D330" s="47" t="s">
        <v>563</v>
      </c>
      <c r="E330" s="47" t="s">
        <v>563</v>
      </c>
      <c r="F330" s="48" t="s">
        <v>629</v>
      </c>
      <c r="G330" s="49">
        <v>43443</v>
      </c>
      <c r="H330" s="52" t="str">
        <f>IF(G330="","",VLOOKUP(WEEKDAY(G330),Lookups!$A$1:$D$12,3,FALSE))</f>
        <v>Sun</v>
      </c>
      <c r="I330" s="52" t="str">
        <f>IF(G330="","",VLOOKUP(MONTH(G330),Lookups!$A$1:$D$12,2,FALSE))</f>
        <v>Dec</v>
      </c>
      <c r="J330" s="68">
        <f>YEAR(Table9[[#This Row],[Date ]])</f>
        <v>2018</v>
      </c>
      <c r="K330" s="50" t="s">
        <v>636</v>
      </c>
      <c r="L330" s="50" t="s">
        <v>637</v>
      </c>
      <c r="M330" s="48" t="s">
        <v>629</v>
      </c>
      <c r="N330" s="48" t="s">
        <v>374</v>
      </c>
      <c r="O330" s="48" t="s">
        <v>40</v>
      </c>
      <c r="P330" s="48" t="s">
        <v>527</v>
      </c>
      <c r="Q330" s="75" t="s">
        <v>527</v>
      </c>
      <c r="R330" s="61" t="s">
        <v>97</v>
      </c>
      <c r="S330" s="61"/>
      <c r="T330" s="61" t="s">
        <v>629</v>
      </c>
      <c r="U330" s="61" t="s">
        <v>630</v>
      </c>
      <c r="V330" s="61" t="s">
        <v>631</v>
      </c>
      <c r="W330" s="113">
        <v>53</v>
      </c>
      <c r="X330" s="48">
        <v>53</v>
      </c>
      <c r="Y330" s="48" t="s">
        <v>325</v>
      </c>
      <c r="Z330" s="48"/>
    </row>
    <row r="331" spans="1:26" ht="30" customHeight="1" x14ac:dyDescent="0.35">
      <c r="A331" s="46" t="s">
        <v>0</v>
      </c>
      <c r="B331" s="46" t="s">
        <v>218</v>
      </c>
      <c r="C331" s="47" t="s">
        <v>212</v>
      </c>
      <c r="D331" s="47" t="s">
        <v>600</v>
      </c>
      <c r="E331" s="48" t="s">
        <v>640</v>
      </c>
      <c r="F331" s="48" t="s">
        <v>565</v>
      </c>
      <c r="G331" s="49">
        <v>43444</v>
      </c>
      <c r="H331" s="52" t="str">
        <f>IF(G331="","",VLOOKUP(WEEKDAY(G331),Lookups!$A$1:$D$12,3,FALSE))</f>
        <v>Mon</v>
      </c>
      <c r="I331" s="52" t="str">
        <f>IF(G331="","",VLOOKUP(MONTH(G331),Lookups!$A$1:$D$12,2,FALSE))</f>
        <v>Dec</v>
      </c>
      <c r="J331" s="68">
        <f>YEAR(Table9[[#This Row],[Date ]])</f>
        <v>2018</v>
      </c>
      <c r="K331" s="50">
        <v>0.75</v>
      </c>
      <c r="L331" s="50">
        <v>0.83333333333333337</v>
      </c>
      <c r="M331" s="48" t="s">
        <v>641</v>
      </c>
      <c r="N331" s="48" t="s">
        <v>642</v>
      </c>
      <c r="O331" s="48" t="s">
        <v>286</v>
      </c>
      <c r="P331" s="48" t="s">
        <v>234</v>
      </c>
      <c r="Q331" s="61" t="s">
        <v>461</v>
      </c>
      <c r="R331" s="61" t="s">
        <v>463</v>
      </c>
      <c r="S331" s="61"/>
      <c r="T331" s="61" t="s">
        <v>462</v>
      </c>
      <c r="U331" s="61" t="s">
        <v>464</v>
      </c>
      <c r="V331" s="61" t="s">
        <v>465</v>
      </c>
      <c r="W331" s="113">
        <v>4</v>
      </c>
      <c r="X331" s="48">
        <v>12</v>
      </c>
      <c r="Y331" s="48" t="s">
        <v>325</v>
      </c>
      <c r="Z331" s="48"/>
    </row>
    <row r="332" spans="1:26" ht="30" customHeight="1" x14ac:dyDescent="0.35">
      <c r="A332" s="132" t="s">
        <v>0</v>
      </c>
      <c r="B332" s="132" t="s">
        <v>218</v>
      </c>
      <c r="C332" s="48" t="s">
        <v>89</v>
      </c>
      <c r="D332" s="47" t="s">
        <v>364</v>
      </c>
      <c r="E332" s="47" t="s">
        <v>364</v>
      </c>
      <c r="F332" s="48" t="s">
        <v>339</v>
      </c>
      <c r="G332" s="49">
        <v>43445</v>
      </c>
      <c r="H332" s="52" t="str">
        <f>IF(G332="","",VLOOKUP(WEEKDAY(G332),Lookups!$A$1:$D$12,3,FALSE))</f>
        <v>Tue</v>
      </c>
      <c r="I332" s="52" t="str">
        <f>IF(G332="","",VLOOKUP(MONTH(G332),Lookups!$A$1:$D$12,2,FALSE))</f>
        <v>Dec</v>
      </c>
      <c r="J332" s="68">
        <f>YEAR(Table9[[#This Row],[Date ]])</f>
        <v>2018</v>
      </c>
      <c r="K332" s="50">
        <v>0.54166666666666663</v>
      </c>
      <c r="L332" s="50">
        <v>0.58333333333333337</v>
      </c>
      <c r="M332" s="48" t="s">
        <v>339</v>
      </c>
      <c r="N332" s="48" t="s">
        <v>635</v>
      </c>
      <c r="O332" s="48" t="s">
        <v>67</v>
      </c>
      <c r="P332" s="48" t="s">
        <v>42</v>
      </c>
      <c r="Q332" s="61" t="s">
        <v>42</v>
      </c>
      <c r="R332" s="61" t="s">
        <v>205</v>
      </c>
      <c r="S332" s="61"/>
      <c r="T332" s="61" t="s">
        <v>452</v>
      </c>
      <c r="U332" s="61" t="s">
        <v>209</v>
      </c>
      <c r="V332" s="61" t="s">
        <v>341</v>
      </c>
      <c r="W332" s="113">
        <v>11</v>
      </c>
      <c r="X332" s="48">
        <v>11</v>
      </c>
      <c r="Y332" s="48" t="s">
        <v>254</v>
      </c>
      <c r="Z332" s="48"/>
    </row>
    <row r="333" spans="1:26" s="6" customFormat="1" ht="30" customHeight="1" x14ac:dyDescent="0.35">
      <c r="A333" s="111" t="s">
        <v>4</v>
      </c>
      <c r="B333" s="111" t="s">
        <v>28</v>
      </c>
      <c r="C333" s="48" t="s">
        <v>221</v>
      </c>
      <c r="D333" s="48" t="s">
        <v>268</v>
      </c>
      <c r="E333" s="48" t="s">
        <v>269</v>
      </c>
      <c r="F333" s="48" t="s">
        <v>266</v>
      </c>
      <c r="G333" s="49">
        <v>43445</v>
      </c>
      <c r="H333" s="48" t="str">
        <f>IF(G333="","",VLOOKUP(WEEKDAY(G333),Lookups!$A$1:$D$12,3,FALSE))</f>
        <v>Tue</v>
      </c>
      <c r="I333" s="48" t="str">
        <f>IF(G333="","",VLOOKUP(MONTH(G333),Lookups!$A$1:$D$12,2,FALSE))</f>
        <v>Dec</v>
      </c>
      <c r="J333" s="47">
        <f>YEAR(Table9[[#This Row],[Date ]])</f>
        <v>2018</v>
      </c>
      <c r="K333" s="50">
        <v>0.45833333333333331</v>
      </c>
      <c r="L333" s="50">
        <v>4.1666666666666664E-2</v>
      </c>
      <c r="M333" s="48" t="s">
        <v>387</v>
      </c>
      <c r="N333" s="48" t="s">
        <v>66</v>
      </c>
      <c r="O333" s="48" t="s">
        <v>67</v>
      </c>
      <c r="P333" s="48" t="s">
        <v>42</v>
      </c>
      <c r="Q333" s="75" t="s">
        <v>68</v>
      </c>
      <c r="R333" s="61" t="s">
        <v>97</v>
      </c>
      <c r="S333" s="61"/>
      <c r="T333" s="61" t="s">
        <v>97</v>
      </c>
      <c r="U333" s="61" t="s">
        <v>42</v>
      </c>
      <c r="V333" s="61" t="s">
        <v>372</v>
      </c>
      <c r="W333" s="48">
        <v>0</v>
      </c>
      <c r="X333" s="48">
        <v>7</v>
      </c>
      <c r="Y333" s="48" t="s">
        <v>254</v>
      </c>
      <c r="Z333" s="48"/>
    </row>
    <row r="334" spans="1:26" ht="30" customHeight="1" x14ac:dyDescent="0.35">
      <c r="A334" s="136" t="s">
        <v>0</v>
      </c>
      <c r="B334" s="136" t="s">
        <v>218</v>
      </c>
      <c r="C334" s="48" t="s">
        <v>89</v>
      </c>
      <c r="D334" s="48" t="s">
        <v>364</v>
      </c>
      <c r="E334" s="48" t="s">
        <v>646</v>
      </c>
      <c r="F334" s="48" t="s">
        <v>647</v>
      </c>
      <c r="G334" s="49">
        <v>43445</v>
      </c>
      <c r="H334" s="52" t="str">
        <f>IF(G334="","",VLOOKUP(WEEKDAY(G334),Lookups!$A$1:$D$12,3,FALSE))</f>
        <v>Tue</v>
      </c>
      <c r="I334" s="52" t="str">
        <f>IF(G334="","",VLOOKUP(MONTH(G334),Lookups!$A$1:$D$12,2,FALSE))</f>
        <v>Dec</v>
      </c>
      <c r="J334" s="68">
        <f>YEAR(Table9[[#This Row],[Date ]])</f>
        <v>2018</v>
      </c>
      <c r="K334" s="50">
        <v>0.35416666666666669</v>
      </c>
      <c r="L334" s="50">
        <v>0.41666666666666669</v>
      </c>
      <c r="M334" s="48" t="s">
        <v>647</v>
      </c>
      <c r="N334" s="48" t="s">
        <v>648</v>
      </c>
      <c r="O334" s="48" t="s">
        <v>40</v>
      </c>
      <c r="P334" s="48" t="s">
        <v>41</v>
      </c>
      <c r="Q334" s="75" t="s">
        <v>41</v>
      </c>
      <c r="R334" s="61" t="s">
        <v>97</v>
      </c>
      <c r="S334" s="61"/>
      <c r="T334" s="61" t="s">
        <v>649</v>
      </c>
      <c r="U334" s="61" t="s">
        <v>650</v>
      </c>
      <c r="V334" s="61" t="s">
        <v>651</v>
      </c>
      <c r="W334" s="113">
        <v>30</v>
      </c>
      <c r="X334" s="48">
        <v>0</v>
      </c>
      <c r="Y334" s="48" t="s">
        <v>254</v>
      </c>
      <c r="Z334" s="48"/>
    </row>
    <row r="335" spans="1:26" ht="30" customHeight="1" x14ac:dyDescent="0.35">
      <c r="A335" s="46" t="s">
        <v>4</v>
      </c>
      <c r="B335" s="46" t="s">
        <v>28</v>
      </c>
      <c r="C335" s="47" t="s">
        <v>221</v>
      </c>
      <c r="D335" s="48" t="s">
        <v>268</v>
      </c>
      <c r="E335" s="48" t="s">
        <v>269</v>
      </c>
      <c r="F335" s="48" t="s">
        <v>75</v>
      </c>
      <c r="G335" s="49">
        <v>43447</v>
      </c>
      <c r="H335" s="48" t="str">
        <f>IF(G335="","",VLOOKUP(WEEKDAY(G335),Lookups!$A$1:$D$12,3,FALSE))</f>
        <v>Thu</v>
      </c>
      <c r="I335" s="48" t="str">
        <f>IF(G335="","",VLOOKUP(MONTH(G335),Lookups!$A$1:$D$12,2,FALSE))</f>
        <v>Dec</v>
      </c>
      <c r="J335" s="47">
        <f>YEAR(Table9[[#This Row],[Date ]])</f>
        <v>2018</v>
      </c>
      <c r="K335" s="50">
        <v>0.47916666666666669</v>
      </c>
      <c r="L335" s="50">
        <v>0.54166666666666663</v>
      </c>
      <c r="M335" s="48" t="s">
        <v>60</v>
      </c>
      <c r="N335" s="48" t="s">
        <v>61</v>
      </c>
      <c r="O335" s="48" t="s">
        <v>40</v>
      </c>
      <c r="P335" s="48" t="s">
        <v>42</v>
      </c>
      <c r="Q335" s="61" t="s">
        <v>62</v>
      </c>
      <c r="R335" s="61" t="s">
        <v>97</v>
      </c>
      <c r="S335" s="61"/>
      <c r="T335" s="61" t="s">
        <v>97</v>
      </c>
      <c r="U335" s="61" t="s">
        <v>42</v>
      </c>
      <c r="V335" s="61" t="s">
        <v>372</v>
      </c>
      <c r="W335" s="48">
        <v>2</v>
      </c>
      <c r="X335" s="48">
        <v>7</v>
      </c>
      <c r="Y335" s="48" t="s">
        <v>254</v>
      </c>
      <c r="Z335" s="48"/>
    </row>
    <row r="336" spans="1:26" s="18" customFormat="1" ht="30" customHeight="1" x14ac:dyDescent="0.35">
      <c r="A336" s="111" t="s">
        <v>4</v>
      </c>
      <c r="B336" s="111" t="s">
        <v>28</v>
      </c>
      <c r="C336" s="48" t="s">
        <v>221</v>
      </c>
      <c r="D336" s="48" t="s">
        <v>268</v>
      </c>
      <c r="E336" s="48" t="s">
        <v>269</v>
      </c>
      <c r="F336" s="48" t="s">
        <v>266</v>
      </c>
      <c r="G336" s="49">
        <v>43452</v>
      </c>
      <c r="H336" s="48" t="str">
        <f>IF(G336="","",VLOOKUP(WEEKDAY(G336),Lookups!$A$1:$D$12,3,FALSE))</f>
        <v>Tue</v>
      </c>
      <c r="I336" s="48" t="str">
        <f>IF(G336="","",VLOOKUP(MONTH(G336),Lookups!$A$1:$D$12,2,FALSE))</f>
        <v>Dec</v>
      </c>
      <c r="J336" s="47">
        <f>YEAR(Table9[[#This Row],[Date ]])</f>
        <v>2018</v>
      </c>
      <c r="K336" s="50">
        <v>0.45833333333333331</v>
      </c>
      <c r="L336" s="50">
        <v>4.1666666666666664E-2</v>
      </c>
      <c r="M336" s="48" t="s">
        <v>387</v>
      </c>
      <c r="N336" s="48" t="s">
        <v>66</v>
      </c>
      <c r="O336" s="48" t="s">
        <v>67</v>
      </c>
      <c r="P336" s="48" t="s">
        <v>42</v>
      </c>
      <c r="Q336" s="61" t="s">
        <v>68</v>
      </c>
      <c r="R336" s="61" t="s">
        <v>97</v>
      </c>
      <c r="S336" s="61"/>
      <c r="T336" s="61" t="s">
        <v>97</v>
      </c>
      <c r="U336" s="61" t="s">
        <v>42</v>
      </c>
      <c r="V336" s="61" t="s">
        <v>372</v>
      </c>
      <c r="W336" s="48">
        <v>1</v>
      </c>
      <c r="X336" s="48">
        <v>8</v>
      </c>
      <c r="Y336" s="48" t="s">
        <v>254</v>
      </c>
      <c r="Z336" s="48"/>
    </row>
    <row r="337" spans="1:26" ht="30" customHeight="1" x14ac:dyDescent="0.35">
      <c r="A337" s="46" t="s">
        <v>95</v>
      </c>
      <c r="B337" s="46" t="s">
        <v>94</v>
      </c>
      <c r="C337" s="47" t="s">
        <v>100</v>
      </c>
      <c r="D337" s="47" t="s">
        <v>140</v>
      </c>
      <c r="E337" s="47" t="s">
        <v>140</v>
      </c>
      <c r="F337" s="48" t="s">
        <v>266</v>
      </c>
      <c r="G337" s="49">
        <v>43452</v>
      </c>
      <c r="H337" s="48" t="str">
        <f>IF(G337="","",VLOOKUP(WEEKDAY(G337),Lookups!$A$1:$D$12,3,FALSE))</f>
        <v>Tue</v>
      </c>
      <c r="I337" s="48" t="str">
        <f>IF(G337="","",VLOOKUP(MONTH(G337),Lookups!$A$1:$D$12,2,FALSE))</f>
        <v>Dec</v>
      </c>
      <c r="J337" s="47">
        <f>YEAR(Table9[[#This Row],[Date ]])</f>
        <v>2018</v>
      </c>
      <c r="K337" s="50">
        <v>0.72916666666666663</v>
      </c>
      <c r="L337" s="50">
        <v>0.8125</v>
      </c>
      <c r="M337" s="48" t="s">
        <v>387</v>
      </c>
      <c r="N337" s="48" t="s">
        <v>66</v>
      </c>
      <c r="O337" s="48" t="s">
        <v>67</v>
      </c>
      <c r="P337" s="48" t="s">
        <v>42</v>
      </c>
      <c r="Q337" s="61" t="s">
        <v>71</v>
      </c>
      <c r="R337" s="61" t="s">
        <v>267</v>
      </c>
      <c r="S337" s="61" t="s">
        <v>658</v>
      </c>
      <c r="T337" s="61" t="s">
        <v>205</v>
      </c>
      <c r="U337" s="61" t="s">
        <v>42</v>
      </c>
      <c r="V337" s="61" t="s">
        <v>372</v>
      </c>
      <c r="W337" s="48"/>
      <c r="X337" s="48"/>
      <c r="Y337" s="48" t="s">
        <v>254</v>
      </c>
      <c r="Z337" s="48"/>
    </row>
    <row r="338" spans="1:26" s="6" customFormat="1" ht="30" customHeight="1" x14ac:dyDescent="0.35">
      <c r="A338" s="114" t="s">
        <v>4</v>
      </c>
      <c r="B338" s="114" t="s">
        <v>28</v>
      </c>
      <c r="C338" s="47" t="s">
        <v>91</v>
      </c>
      <c r="D338" s="47" t="s">
        <v>556</v>
      </c>
      <c r="E338" s="47" t="s">
        <v>531</v>
      </c>
      <c r="F338" s="48" t="s">
        <v>483</v>
      </c>
      <c r="G338" s="49">
        <v>43453</v>
      </c>
      <c r="H338" s="52" t="str">
        <f>IF(G338="","",VLOOKUP(WEEKDAY(G338),Lookups!$A$1:$D$12,3,FALSE))</f>
        <v>Wed</v>
      </c>
      <c r="I338" s="52" t="str">
        <f>IF(G338="","",VLOOKUP(MONTH(G338),Lookups!$A$1:$D$12,2,FALSE))</f>
        <v>Dec</v>
      </c>
      <c r="J338" s="68">
        <f>YEAR(Table9[[#This Row],[Date ]])</f>
        <v>2018</v>
      </c>
      <c r="K338" s="50">
        <v>0.76041666666666663</v>
      </c>
      <c r="L338" s="50">
        <v>0.80208333333333337</v>
      </c>
      <c r="M338" s="48" t="s">
        <v>483</v>
      </c>
      <c r="N338" s="48" t="s">
        <v>494</v>
      </c>
      <c r="O338" s="48" t="s">
        <v>399</v>
      </c>
      <c r="P338" s="48" t="s">
        <v>524</v>
      </c>
      <c r="Q338" s="61" t="s">
        <v>527</v>
      </c>
      <c r="R338" s="61" t="s">
        <v>205</v>
      </c>
      <c r="S338" s="61"/>
      <c r="T338" s="61" t="s">
        <v>483</v>
      </c>
      <c r="U338" s="61" t="s">
        <v>496</v>
      </c>
      <c r="V338" s="61" t="s">
        <v>555</v>
      </c>
      <c r="W338" s="113">
        <v>10</v>
      </c>
      <c r="X338" s="48">
        <v>10</v>
      </c>
      <c r="Y338" s="48" t="s">
        <v>254</v>
      </c>
      <c r="Z338" s="48"/>
    </row>
    <row r="339" spans="1:26" s="6" customFormat="1" ht="30" customHeight="1" x14ac:dyDescent="0.35">
      <c r="A339" s="46" t="s">
        <v>4</v>
      </c>
      <c r="B339" s="46" t="s">
        <v>28</v>
      </c>
      <c r="C339" s="47" t="s">
        <v>221</v>
      </c>
      <c r="D339" s="48" t="s">
        <v>268</v>
      </c>
      <c r="E339" s="48" t="s">
        <v>269</v>
      </c>
      <c r="F339" s="48" t="s">
        <v>75</v>
      </c>
      <c r="G339" s="49">
        <v>43454</v>
      </c>
      <c r="H339" s="48" t="str">
        <f>IF(G339="","",VLOOKUP(WEEKDAY(G339),Lookups!$A$1:$D$12,3,FALSE))</f>
        <v>Thu</v>
      </c>
      <c r="I339" s="48" t="str">
        <f>IF(G339="","",VLOOKUP(MONTH(G339),Lookups!$A$1:$D$12,2,FALSE))</f>
        <v>Dec</v>
      </c>
      <c r="J339" s="47">
        <f>YEAR(Table9[[#This Row],[Date ]])</f>
        <v>2018</v>
      </c>
      <c r="K339" s="50">
        <v>0.47916666666666669</v>
      </c>
      <c r="L339" s="50">
        <v>0.54166666666666663</v>
      </c>
      <c r="M339" s="48" t="s">
        <v>60</v>
      </c>
      <c r="N339" s="48" t="s">
        <v>61</v>
      </c>
      <c r="O339" s="48" t="s">
        <v>40</v>
      </c>
      <c r="P339" s="48" t="s">
        <v>42</v>
      </c>
      <c r="Q339" s="61" t="s">
        <v>551</v>
      </c>
      <c r="R339" s="61" t="s">
        <v>97</v>
      </c>
      <c r="S339" s="61"/>
      <c r="T339" s="61" t="s">
        <v>97</v>
      </c>
      <c r="U339" s="61" t="s">
        <v>42</v>
      </c>
      <c r="V339" s="61" t="s">
        <v>372</v>
      </c>
      <c r="W339" s="48">
        <v>1</v>
      </c>
      <c r="X339" s="48">
        <v>9</v>
      </c>
      <c r="Y339" s="48" t="s">
        <v>254</v>
      </c>
      <c r="Z339" s="48"/>
    </row>
    <row r="340" spans="1:26" s="6" customFormat="1" ht="30" customHeight="1" x14ac:dyDescent="0.35">
      <c r="A340" s="136" t="s">
        <v>5</v>
      </c>
      <c r="B340" s="136" t="s">
        <v>103</v>
      </c>
      <c r="C340" s="47" t="s">
        <v>105</v>
      </c>
      <c r="D340" s="48" t="s">
        <v>381</v>
      </c>
      <c r="E340" s="48" t="s">
        <v>652</v>
      </c>
      <c r="F340" s="48" t="s">
        <v>653</v>
      </c>
      <c r="G340" s="49">
        <v>43454</v>
      </c>
      <c r="H340" s="52" t="str">
        <f>IF(G340="","",VLOOKUP(WEEKDAY(G340),Lookups!$A$1:$D$12,3,FALSE))</f>
        <v>Thu</v>
      </c>
      <c r="I340" s="52" t="str">
        <f>IF(G340="","",VLOOKUP(MONTH(G340),Lookups!$A$1:$D$12,2,FALSE))</f>
        <v>Dec</v>
      </c>
      <c r="J340" s="68">
        <f>YEAR(Table9[[#This Row],[Date ]])</f>
        <v>2018</v>
      </c>
      <c r="K340" s="50">
        <v>0.35416666666666669</v>
      </c>
      <c r="L340" s="50">
        <v>0.39583333333333331</v>
      </c>
      <c r="M340" s="48" t="s">
        <v>654</v>
      </c>
      <c r="N340" s="48" t="s">
        <v>655</v>
      </c>
      <c r="O340" s="48" t="s">
        <v>67</v>
      </c>
      <c r="P340" s="48" t="s">
        <v>41</v>
      </c>
      <c r="Q340" s="61" t="s">
        <v>41</v>
      </c>
      <c r="R340" s="61" t="s">
        <v>97</v>
      </c>
      <c r="S340" s="61"/>
      <c r="T340" s="61" t="s">
        <v>656</v>
      </c>
      <c r="U340" s="61" t="s">
        <v>606</v>
      </c>
      <c r="V340" s="61" t="s">
        <v>608</v>
      </c>
      <c r="W340" s="113">
        <v>0</v>
      </c>
      <c r="X340" s="48">
        <v>7</v>
      </c>
      <c r="Y340" s="48" t="s">
        <v>254</v>
      </c>
      <c r="Z340" s="48"/>
    </row>
    <row r="341" spans="1:26" ht="30" customHeight="1" x14ac:dyDescent="0.35">
      <c r="A341" s="134" t="s">
        <v>0</v>
      </c>
      <c r="B341" s="134" t="s">
        <v>218</v>
      </c>
      <c r="C341" s="48" t="s">
        <v>89</v>
      </c>
      <c r="D341" s="47" t="s">
        <v>364</v>
      </c>
      <c r="E341" s="47" t="s">
        <v>632</v>
      </c>
      <c r="F341" s="47" t="s">
        <v>557</v>
      </c>
      <c r="G341" s="49">
        <v>43468</v>
      </c>
      <c r="H341" s="52" t="str">
        <f>IF(G341="","",VLOOKUP(WEEKDAY(G341),Lookups!$A$1:$D$12,3,FALSE))</f>
        <v>Thu</v>
      </c>
      <c r="I341" s="52" t="str">
        <f>IF(G341="","",VLOOKUP(MONTH(G341),Lookups!$A$1:$D$12,2,FALSE))</f>
        <v>Jan</v>
      </c>
      <c r="J341" s="68">
        <f>YEAR(Table9[[#This Row],[Date ]])</f>
        <v>2019</v>
      </c>
      <c r="K341" s="50" t="s">
        <v>588</v>
      </c>
      <c r="L341" s="50" t="s">
        <v>785</v>
      </c>
      <c r="M341" s="48" t="s">
        <v>60</v>
      </c>
      <c r="N341" s="48" t="s">
        <v>61</v>
      </c>
      <c r="O341" s="48" t="s">
        <v>40</v>
      </c>
      <c r="P341" s="48" t="s">
        <v>516</v>
      </c>
      <c r="Q341" s="61" t="s">
        <v>516</v>
      </c>
      <c r="R341" s="61" t="s">
        <v>97</v>
      </c>
      <c r="S341" s="61" t="s">
        <v>791</v>
      </c>
      <c r="T341" s="61" t="s">
        <v>558</v>
      </c>
      <c r="U341" s="61" t="s">
        <v>529</v>
      </c>
      <c r="V341" s="61" t="s">
        <v>530</v>
      </c>
      <c r="W341" s="113">
        <v>0</v>
      </c>
      <c r="X341" s="48">
        <v>7</v>
      </c>
      <c r="Y341" s="48" t="s">
        <v>254</v>
      </c>
      <c r="Z341" s="48"/>
    </row>
    <row r="342" spans="1:26" ht="30" customHeight="1" x14ac:dyDescent="0.35">
      <c r="A342" s="46" t="s">
        <v>5</v>
      </c>
      <c r="B342" s="46" t="s">
        <v>103</v>
      </c>
      <c r="C342" s="48" t="s">
        <v>105</v>
      </c>
      <c r="D342" s="48" t="s">
        <v>381</v>
      </c>
      <c r="E342" s="47" t="s">
        <v>778</v>
      </c>
      <c r="F342" s="48" t="s">
        <v>483</v>
      </c>
      <c r="G342" s="49">
        <v>43474</v>
      </c>
      <c r="H342" s="52" t="str">
        <f>IF(G342="","",VLOOKUP(WEEKDAY(G342),Lookups!$A$1:$D$12,3,FALSE))</f>
        <v>Wed</v>
      </c>
      <c r="I342" s="52" t="str">
        <f>IF(G342="","",VLOOKUP(MONTH(G342),Lookups!$A$1:$D$12,2,FALSE))</f>
        <v>Jan</v>
      </c>
      <c r="J342" s="68">
        <f>YEAR(Table9[[#This Row],[Date ]])</f>
        <v>2019</v>
      </c>
      <c r="K342" s="50" t="s">
        <v>779</v>
      </c>
      <c r="L342" s="50" t="s">
        <v>780</v>
      </c>
      <c r="M342" s="48" t="s">
        <v>483</v>
      </c>
      <c r="N342" s="48" t="s">
        <v>494</v>
      </c>
      <c r="O342" s="48" t="s">
        <v>399</v>
      </c>
      <c r="P342" s="48" t="s">
        <v>527</v>
      </c>
      <c r="Q342" s="61" t="s">
        <v>796</v>
      </c>
      <c r="R342" s="61" t="s">
        <v>499</v>
      </c>
      <c r="S342" s="61" t="s">
        <v>797</v>
      </c>
      <c r="T342" s="61" t="s">
        <v>483</v>
      </c>
      <c r="U342" s="61" t="s">
        <v>496</v>
      </c>
      <c r="V342" s="61" t="s">
        <v>555</v>
      </c>
      <c r="W342" s="113"/>
      <c r="X342" s="48"/>
      <c r="Y342" s="48" t="s">
        <v>254</v>
      </c>
      <c r="Z342" s="48"/>
    </row>
    <row r="343" spans="1:26" ht="30" customHeight="1" x14ac:dyDescent="0.35">
      <c r="A343" s="46" t="s">
        <v>0</v>
      </c>
      <c r="B343" s="46" t="s">
        <v>218</v>
      </c>
      <c r="C343" s="47" t="s">
        <v>212</v>
      </c>
      <c r="D343" s="47" t="s">
        <v>600</v>
      </c>
      <c r="E343" s="48" t="s">
        <v>798</v>
      </c>
      <c r="F343" s="48" t="s">
        <v>565</v>
      </c>
      <c r="G343" s="49">
        <v>43479</v>
      </c>
      <c r="H343" s="52" t="str">
        <f>IF(G343="","",VLOOKUP(WEEKDAY(G343),Lookups!$A$1:$D$12,3,FALSE))</f>
        <v>Mon</v>
      </c>
      <c r="I343" s="52" t="str">
        <f>IF(G343="","",VLOOKUP(MONTH(G343),Lookups!$A$1:$D$12,2,FALSE))</f>
        <v>Jan</v>
      </c>
      <c r="J343" s="68">
        <f>YEAR(Table9[[#This Row],[Date ]])</f>
        <v>2019</v>
      </c>
      <c r="K343" s="50">
        <v>0.75</v>
      </c>
      <c r="L343" s="50">
        <v>0.83333333333333337</v>
      </c>
      <c r="M343" s="48" t="s">
        <v>147</v>
      </c>
      <c r="N343" s="48" t="s">
        <v>230</v>
      </c>
      <c r="O343" s="48" t="s">
        <v>47</v>
      </c>
      <c r="P343" s="48" t="s">
        <v>599</v>
      </c>
      <c r="Q343" s="61" t="s">
        <v>461</v>
      </c>
      <c r="R343" s="61" t="s">
        <v>463</v>
      </c>
      <c r="S343" s="61"/>
      <c r="T343" s="61" t="s">
        <v>462</v>
      </c>
      <c r="U343" s="61" t="s">
        <v>464</v>
      </c>
      <c r="V343" s="61" t="s">
        <v>465</v>
      </c>
      <c r="W343" s="113"/>
      <c r="X343" s="48"/>
      <c r="Y343" s="48" t="s">
        <v>325</v>
      </c>
      <c r="Z343" s="48"/>
    </row>
    <row r="344" spans="1:26" s="6" customFormat="1" ht="30" customHeight="1" x14ac:dyDescent="0.35">
      <c r="A344" s="46" t="s">
        <v>5</v>
      </c>
      <c r="B344" s="46" t="s">
        <v>103</v>
      </c>
      <c r="C344" s="48" t="s">
        <v>105</v>
      </c>
      <c r="D344" s="48" t="s">
        <v>381</v>
      </c>
      <c r="E344" s="47" t="s">
        <v>783</v>
      </c>
      <c r="F344" s="48" t="s">
        <v>653</v>
      </c>
      <c r="G344" s="49">
        <v>43482</v>
      </c>
      <c r="H344" s="52" t="str">
        <f>IF(G344="","",VLOOKUP(WEEKDAY(G344),Lookups!$A$1:$D$12,3,FALSE))</f>
        <v>Thu</v>
      </c>
      <c r="I344" s="52" t="str">
        <f>IF(G344="","",VLOOKUP(MONTH(G344),Lookups!$A$1:$D$12,2,FALSE))</f>
        <v>Jan</v>
      </c>
      <c r="J344" s="68">
        <f>YEAR(Table9[[#This Row],[Date ]])</f>
        <v>2019</v>
      </c>
      <c r="K344" s="50" t="s">
        <v>784</v>
      </c>
      <c r="L344" s="50" t="s">
        <v>785</v>
      </c>
      <c r="M344" s="48" t="s">
        <v>654</v>
      </c>
      <c r="N344" s="48" t="s">
        <v>655</v>
      </c>
      <c r="O344" s="48" t="s">
        <v>67</v>
      </c>
      <c r="P344" s="48" t="s">
        <v>516</v>
      </c>
      <c r="Q344" s="61" t="s">
        <v>781</v>
      </c>
      <c r="R344" s="61" t="s">
        <v>782</v>
      </c>
      <c r="S344" s="61" t="s">
        <v>682</v>
      </c>
      <c r="T344" s="61" t="s">
        <v>656</v>
      </c>
      <c r="U344" s="61" t="s">
        <v>606</v>
      </c>
      <c r="V344" s="61" t="s">
        <v>608</v>
      </c>
      <c r="W344" s="113"/>
      <c r="X344" s="48"/>
      <c r="Y344" s="48" t="s">
        <v>254</v>
      </c>
      <c r="Z344" s="48"/>
    </row>
    <row r="345" spans="1:26" s="6" customFormat="1" ht="30" customHeight="1" x14ac:dyDescent="0.35">
      <c r="A345" s="134" t="s">
        <v>95</v>
      </c>
      <c r="B345" s="134" t="s">
        <v>94</v>
      </c>
      <c r="C345" s="48" t="s">
        <v>100</v>
      </c>
      <c r="D345" s="47" t="s">
        <v>563</v>
      </c>
      <c r="E345" s="47" t="s">
        <v>563</v>
      </c>
      <c r="F345" s="48" t="s">
        <v>787</v>
      </c>
      <c r="G345" s="49">
        <v>43489</v>
      </c>
      <c r="H345" s="52" t="str">
        <f>IF(G345="","",VLOOKUP(WEEKDAY(G345),Lookups!$A$1:$D$12,3,FALSE))</f>
        <v>Thu</v>
      </c>
      <c r="I345" s="52" t="str">
        <f>IF(G345="","",VLOOKUP(MONTH(G345),Lookups!$A$1:$D$12,2,FALSE))</f>
        <v>Jan</v>
      </c>
      <c r="J345" s="68">
        <f>YEAR(Table9[[#This Row],[Date ]])</f>
        <v>2019</v>
      </c>
      <c r="K345" s="50" t="s">
        <v>511</v>
      </c>
      <c r="L345" s="50" t="s">
        <v>621</v>
      </c>
      <c r="M345" s="48" t="s">
        <v>788</v>
      </c>
      <c r="N345" s="48" t="s">
        <v>789</v>
      </c>
      <c r="O345" s="48" t="s">
        <v>40</v>
      </c>
      <c r="P345" s="48" t="s">
        <v>516</v>
      </c>
      <c r="Q345" s="61" t="s">
        <v>790</v>
      </c>
      <c r="R345" s="61" t="s">
        <v>97</v>
      </c>
      <c r="S345" s="61" t="s">
        <v>791</v>
      </c>
      <c r="T345" s="61" t="s">
        <v>792</v>
      </c>
      <c r="U345" s="61" t="s">
        <v>793</v>
      </c>
      <c r="V345" s="61" t="s">
        <v>794</v>
      </c>
      <c r="W345" s="113"/>
      <c r="X345" s="48"/>
      <c r="Y345" s="48" t="s">
        <v>325</v>
      </c>
      <c r="Z345" s="48"/>
    </row>
    <row r="346" spans="1:26" s="6" customFormat="1" ht="30" customHeight="1" x14ac:dyDescent="0.35">
      <c r="A346" s="132" t="s">
        <v>95</v>
      </c>
      <c r="B346" s="132" t="s">
        <v>94</v>
      </c>
      <c r="C346" s="48" t="s">
        <v>100</v>
      </c>
      <c r="D346" s="47" t="s">
        <v>563</v>
      </c>
      <c r="E346" s="47" t="s">
        <v>563</v>
      </c>
      <c r="F346" s="48" t="s">
        <v>625</v>
      </c>
      <c r="G346" s="49">
        <v>43493</v>
      </c>
      <c r="H346" s="52" t="str">
        <f>IF(G346="","",VLOOKUP(WEEKDAY(G346),Lookups!$A$1:$D$12,3,FALSE))</f>
        <v>Mon</v>
      </c>
      <c r="I346" s="52" t="str">
        <f>IF(G346="","",VLOOKUP(MONTH(G346),Lookups!$A$1:$D$12,2,FALSE))</f>
        <v>Jan</v>
      </c>
      <c r="J346" s="68">
        <f>YEAR(Table9[[#This Row],[Date ]])</f>
        <v>2019</v>
      </c>
      <c r="K346" s="50" t="s">
        <v>615</v>
      </c>
      <c r="L346" s="50" t="s">
        <v>616</v>
      </c>
      <c r="M346" s="48" t="s">
        <v>625</v>
      </c>
      <c r="N346" s="48" t="s">
        <v>626</v>
      </c>
      <c r="O346" s="48" t="s">
        <v>40</v>
      </c>
      <c r="P346" s="48" t="s">
        <v>527</v>
      </c>
      <c r="Q346" s="61" t="s">
        <v>516</v>
      </c>
      <c r="R346" s="61" t="s">
        <v>97</v>
      </c>
      <c r="S346" s="61"/>
      <c r="T346" s="61" t="s">
        <v>625</v>
      </c>
      <c r="U346" s="61" t="s">
        <v>627</v>
      </c>
      <c r="V346" s="61" t="s">
        <v>628</v>
      </c>
      <c r="W346" s="113"/>
      <c r="X346" s="48"/>
      <c r="Y346" s="48" t="s">
        <v>254</v>
      </c>
      <c r="Z346" s="48"/>
    </row>
    <row r="347" spans="1:26" s="6" customFormat="1" ht="30" customHeight="1" x14ac:dyDescent="0.35">
      <c r="A347" s="46" t="s">
        <v>0</v>
      </c>
      <c r="B347" s="46" t="s">
        <v>218</v>
      </c>
      <c r="C347" s="47" t="s">
        <v>212</v>
      </c>
      <c r="D347" s="47" t="s">
        <v>600</v>
      </c>
      <c r="E347" s="48" t="s">
        <v>799</v>
      </c>
      <c r="F347" s="48" t="s">
        <v>565</v>
      </c>
      <c r="G347" s="49">
        <v>43493</v>
      </c>
      <c r="H347" s="52" t="str">
        <f>IF(G347="","",VLOOKUP(WEEKDAY(G347),Lookups!$A$1:$D$12,3,FALSE))</f>
        <v>Mon</v>
      </c>
      <c r="I347" s="52" t="str">
        <f>IF(G347="","",VLOOKUP(MONTH(G347),Lookups!$A$1:$D$12,2,FALSE))</f>
        <v>Jan</v>
      </c>
      <c r="J347" s="68">
        <f>YEAR(Table9[[#This Row],[Date ]])</f>
        <v>2019</v>
      </c>
      <c r="K347" s="50">
        <v>0.75</v>
      </c>
      <c r="L347" s="50">
        <v>0.83333333333333337</v>
      </c>
      <c r="M347" s="48" t="s">
        <v>147</v>
      </c>
      <c r="N347" s="48" t="s">
        <v>230</v>
      </c>
      <c r="O347" s="48" t="s">
        <v>47</v>
      </c>
      <c r="P347" s="48" t="s">
        <v>599</v>
      </c>
      <c r="Q347" s="61" t="s">
        <v>461</v>
      </c>
      <c r="R347" s="61" t="s">
        <v>463</v>
      </c>
      <c r="S347" s="61"/>
      <c r="T347" s="61" t="s">
        <v>462</v>
      </c>
      <c r="U347" s="61" t="s">
        <v>464</v>
      </c>
      <c r="V347" s="61" t="s">
        <v>465</v>
      </c>
      <c r="W347" s="113"/>
      <c r="X347" s="48"/>
      <c r="Y347" s="48" t="s">
        <v>325</v>
      </c>
      <c r="Z347" s="48"/>
    </row>
    <row r="348" spans="1:26" s="6" customFormat="1" ht="30" customHeight="1" x14ac:dyDescent="0.35">
      <c r="A348" s="46" t="s">
        <v>5</v>
      </c>
      <c r="B348" s="46" t="s">
        <v>103</v>
      </c>
      <c r="C348" s="48" t="s">
        <v>105</v>
      </c>
      <c r="D348" s="48" t="s">
        <v>381</v>
      </c>
      <c r="E348" s="47" t="s">
        <v>536</v>
      </c>
      <c r="F348" s="48" t="s">
        <v>483</v>
      </c>
      <c r="G348" s="49">
        <v>43495</v>
      </c>
      <c r="H348" s="52" t="str">
        <f>IF(G348="","",VLOOKUP(WEEKDAY(G348),Lookups!$A$1:$D$12,3,FALSE))</f>
        <v>Wed</v>
      </c>
      <c r="I348" s="52" t="str">
        <f>IF(G348="","",VLOOKUP(MONTH(G348),Lookups!$A$1:$D$12,2,FALSE))</f>
        <v>Jan</v>
      </c>
      <c r="J348" s="68">
        <f>YEAR(Table9[[#This Row],[Date ]])</f>
        <v>2019</v>
      </c>
      <c r="K348" s="50" t="s">
        <v>779</v>
      </c>
      <c r="L348" s="50" t="s">
        <v>780</v>
      </c>
      <c r="M348" s="48" t="s">
        <v>483</v>
      </c>
      <c r="N348" s="48" t="s">
        <v>494</v>
      </c>
      <c r="O348" s="48" t="s">
        <v>399</v>
      </c>
      <c r="P348" s="48" t="s">
        <v>527</v>
      </c>
      <c r="Q348" s="61" t="s">
        <v>796</v>
      </c>
      <c r="R348" s="61" t="s">
        <v>499</v>
      </c>
      <c r="S348" s="61" t="s">
        <v>797</v>
      </c>
      <c r="T348" s="61" t="s">
        <v>483</v>
      </c>
      <c r="U348" s="61" t="s">
        <v>496</v>
      </c>
      <c r="V348" s="61" t="s">
        <v>555</v>
      </c>
      <c r="W348" s="113"/>
      <c r="X348" s="48"/>
      <c r="Y348" s="48" t="s">
        <v>254</v>
      </c>
      <c r="Z348" s="48"/>
    </row>
    <row r="349" spans="1:26" s="6" customFormat="1" ht="30" customHeight="1" x14ac:dyDescent="0.35">
      <c r="A349" s="46" t="s">
        <v>0</v>
      </c>
      <c r="B349" s="46" t="s">
        <v>218</v>
      </c>
      <c r="C349" s="47" t="s">
        <v>212</v>
      </c>
      <c r="D349" s="47" t="s">
        <v>600</v>
      </c>
      <c r="E349" s="48" t="s">
        <v>800</v>
      </c>
      <c r="F349" s="48" t="s">
        <v>565</v>
      </c>
      <c r="G349" s="49">
        <v>43500</v>
      </c>
      <c r="H349" s="52" t="str">
        <f>IF(G349="","",VLOOKUP(WEEKDAY(G349),Lookups!$A$1:$D$12,3,FALSE))</f>
        <v>Mon</v>
      </c>
      <c r="I349" s="52" t="str">
        <f>IF(G349="","",VLOOKUP(MONTH(G349),Lookups!$A$1:$D$12,2,FALSE))</f>
        <v>Feb</v>
      </c>
      <c r="J349" s="68">
        <f>YEAR(Table9[[#This Row],[Date ]])</f>
        <v>2019</v>
      </c>
      <c r="K349" s="50">
        <v>0.75</v>
      </c>
      <c r="L349" s="50">
        <v>0.83333333333333337</v>
      </c>
      <c r="M349" s="48" t="s">
        <v>147</v>
      </c>
      <c r="N349" s="48" t="s">
        <v>230</v>
      </c>
      <c r="O349" s="48" t="s">
        <v>47</v>
      </c>
      <c r="P349" s="48" t="s">
        <v>599</v>
      </c>
      <c r="Q349" s="61" t="s">
        <v>461</v>
      </c>
      <c r="R349" s="61" t="s">
        <v>463</v>
      </c>
      <c r="S349" s="61"/>
      <c r="T349" s="61" t="s">
        <v>462</v>
      </c>
      <c r="U349" s="61" t="s">
        <v>464</v>
      </c>
      <c r="V349" s="61" t="s">
        <v>465</v>
      </c>
      <c r="W349" s="113"/>
      <c r="X349" s="48"/>
      <c r="Y349" s="48" t="s">
        <v>325</v>
      </c>
      <c r="Z349" s="48"/>
    </row>
    <row r="350" spans="1:26" s="6" customFormat="1" ht="30" customHeight="1" x14ac:dyDescent="0.35">
      <c r="A350" s="134" t="s">
        <v>4</v>
      </c>
      <c r="B350" s="134" t="s">
        <v>28</v>
      </c>
      <c r="C350" s="48" t="s">
        <v>91</v>
      </c>
      <c r="D350" s="47" t="s">
        <v>556</v>
      </c>
      <c r="E350" s="47" t="s">
        <v>531</v>
      </c>
      <c r="F350" s="47" t="s">
        <v>557</v>
      </c>
      <c r="G350" s="49">
        <v>43503</v>
      </c>
      <c r="H350" s="52" t="str">
        <f>IF(G350="","",VLOOKUP(WEEKDAY(G350),Lookups!$A$1:$D$12,3,FALSE))</f>
        <v>Thu</v>
      </c>
      <c r="I350" s="52" t="str">
        <f>IF(G350="","",VLOOKUP(MONTH(G350),Lookups!$A$1:$D$12,2,FALSE))</f>
        <v>Feb</v>
      </c>
      <c r="J350" s="68">
        <f>YEAR(Table9[[#This Row],[Date ]])</f>
        <v>2019</v>
      </c>
      <c r="K350" s="50" t="s">
        <v>588</v>
      </c>
      <c r="L350" s="50" t="s">
        <v>785</v>
      </c>
      <c r="M350" s="48" t="s">
        <v>60</v>
      </c>
      <c r="N350" s="48" t="s">
        <v>61</v>
      </c>
      <c r="O350" s="48" t="s">
        <v>40</v>
      </c>
      <c r="P350" s="48" t="s">
        <v>516</v>
      </c>
      <c r="Q350" s="61" t="s">
        <v>516</v>
      </c>
      <c r="R350" s="61" t="s">
        <v>97</v>
      </c>
      <c r="S350" s="61" t="s">
        <v>791</v>
      </c>
      <c r="T350" s="61" t="s">
        <v>558</v>
      </c>
      <c r="U350" s="61" t="s">
        <v>529</v>
      </c>
      <c r="V350" s="61" t="s">
        <v>530</v>
      </c>
      <c r="W350" s="113"/>
      <c r="X350" s="48"/>
      <c r="Y350" s="48" t="s">
        <v>254</v>
      </c>
      <c r="Z350" s="48"/>
    </row>
    <row r="351" spans="1:26" s="6" customFormat="1" ht="30" customHeight="1" x14ac:dyDescent="0.35">
      <c r="A351" s="46" t="s">
        <v>0</v>
      </c>
      <c r="B351" s="46" t="s">
        <v>218</v>
      </c>
      <c r="C351" s="47" t="s">
        <v>212</v>
      </c>
      <c r="D351" s="47" t="s">
        <v>600</v>
      </c>
      <c r="E351" s="48" t="s">
        <v>801</v>
      </c>
      <c r="F351" s="48" t="s">
        <v>565</v>
      </c>
      <c r="G351" s="49">
        <v>43507</v>
      </c>
      <c r="H351" s="52" t="str">
        <f>IF(G351="","",VLOOKUP(WEEKDAY(G351),Lookups!$A$1:$D$12,3,FALSE))</f>
        <v>Mon</v>
      </c>
      <c r="I351" s="52" t="str">
        <f>IF(G351="","",VLOOKUP(MONTH(G351),Lookups!$A$1:$D$12,2,FALSE))</f>
        <v>Feb</v>
      </c>
      <c r="J351" s="68">
        <f>YEAR(Table9[[#This Row],[Date ]])</f>
        <v>2019</v>
      </c>
      <c r="K351" s="50">
        <v>0.75</v>
      </c>
      <c r="L351" s="50">
        <v>0.83333333333333337</v>
      </c>
      <c r="M351" s="48" t="s">
        <v>147</v>
      </c>
      <c r="N351" s="48" t="s">
        <v>230</v>
      </c>
      <c r="O351" s="48" t="s">
        <v>47</v>
      </c>
      <c r="P351" s="48" t="s">
        <v>599</v>
      </c>
      <c r="Q351" s="61" t="s">
        <v>461</v>
      </c>
      <c r="R351" s="61" t="s">
        <v>463</v>
      </c>
      <c r="S351" s="61"/>
      <c r="T351" s="61" t="s">
        <v>462</v>
      </c>
      <c r="U351" s="61" t="s">
        <v>464</v>
      </c>
      <c r="V351" s="61" t="s">
        <v>465</v>
      </c>
      <c r="W351" s="113"/>
      <c r="X351" s="48"/>
      <c r="Y351" s="48" t="s">
        <v>325</v>
      </c>
      <c r="Z351" s="48"/>
    </row>
    <row r="352" spans="1:26" s="6" customFormat="1" ht="30" customHeight="1" x14ac:dyDescent="0.35">
      <c r="A352" s="46" t="s">
        <v>5</v>
      </c>
      <c r="B352" s="46" t="s">
        <v>103</v>
      </c>
      <c r="C352" s="48" t="s">
        <v>105</v>
      </c>
      <c r="D352" s="47" t="s">
        <v>381</v>
      </c>
      <c r="E352" s="47" t="s">
        <v>778</v>
      </c>
      <c r="F352" s="48" t="s">
        <v>625</v>
      </c>
      <c r="G352" s="49">
        <v>43521</v>
      </c>
      <c r="H352" s="52" t="str">
        <f>IF(G352="","",VLOOKUP(WEEKDAY(G352),Lookups!$A$1:$D$12,3,FALSE))</f>
        <v>Mon</v>
      </c>
      <c r="I352" s="52" t="str">
        <f>IF(G352="","",VLOOKUP(MONTH(G352),Lookups!$A$1:$D$12,2,FALSE))</f>
        <v>Feb</v>
      </c>
      <c r="J352" s="68">
        <f>YEAR(Table9[[#This Row],[Date ]])</f>
        <v>2019</v>
      </c>
      <c r="K352" s="50" t="s">
        <v>615</v>
      </c>
      <c r="L352" s="50" t="s">
        <v>616</v>
      </c>
      <c r="M352" s="48" t="s">
        <v>625</v>
      </c>
      <c r="N352" s="48" t="s">
        <v>626</v>
      </c>
      <c r="O352" s="48" t="s">
        <v>40</v>
      </c>
      <c r="P352" s="48" t="s">
        <v>527</v>
      </c>
      <c r="Q352" s="61" t="s">
        <v>527</v>
      </c>
      <c r="R352" s="61" t="s">
        <v>97</v>
      </c>
      <c r="S352" s="61"/>
      <c r="T352" s="61" t="s">
        <v>625</v>
      </c>
      <c r="U352" s="61" t="s">
        <v>627</v>
      </c>
      <c r="V352" s="61" t="s">
        <v>628</v>
      </c>
      <c r="W352" s="113"/>
      <c r="X352" s="48"/>
      <c r="Y352" s="48" t="s">
        <v>254</v>
      </c>
      <c r="Z352" s="48"/>
    </row>
    <row r="353" spans="1:26" s="6" customFormat="1" ht="30" customHeight="1" x14ac:dyDescent="0.35">
      <c r="A353" s="46" t="s">
        <v>0</v>
      </c>
      <c r="B353" s="46" t="s">
        <v>218</v>
      </c>
      <c r="C353" s="47" t="s">
        <v>212</v>
      </c>
      <c r="D353" s="47" t="s">
        <v>600</v>
      </c>
      <c r="E353" s="48" t="s">
        <v>802</v>
      </c>
      <c r="F353" s="48" t="s">
        <v>565</v>
      </c>
      <c r="G353" s="49">
        <v>43521</v>
      </c>
      <c r="H353" s="52" t="str">
        <f>IF(G353="","",VLOOKUP(WEEKDAY(G353),Lookups!$A$1:$D$12,3,FALSE))</f>
        <v>Mon</v>
      </c>
      <c r="I353" s="52" t="str">
        <f>IF(G353="","",VLOOKUP(MONTH(G353),Lookups!$A$1:$D$12,2,FALSE))</f>
        <v>Feb</v>
      </c>
      <c r="J353" s="68">
        <f>YEAR(Table9[[#This Row],[Date ]])</f>
        <v>2019</v>
      </c>
      <c r="K353" s="50">
        <v>0.75</v>
      </c>
      <c r="L353" s="50">
        <v>0.83333333333333337</v>
      </c>
      <c r="M353" s="48" t="s">
        <v>147</v>
      </c>
      <c r="N353" s="48" t="s">
        <v>230</v>
      </c>
      <c r="O353" s="48" t="s">
        <v>47</v>
      </c>
      <c r="P353" s="48" t="s">
        <v>599</v>
      </c>
      <c r="Q353" s="61" t="s">
        <v>461</v>
      </c>
      <c r="R353" s="61" t="s">
        <v>463</v>
      </c>
      <c r="S353" s="61"/>
      <c r="T353" s="61" t="s">
        <v>462</v>
      </c>
      <c r="U353" s="61" t="s">
        <v>464</v>
      </c>
      <c r="V353" s="61" t="s">
        <v>465</v>
      </c>
      <c r="W353" s="113"/>
      <c r="X353" s="48"/>
      <c r="Y353" s="48" t="s">
        <v>325</v>
      </c>
      <c r="Z353" s="48"/>
    </row>
    <row r="354" spans="1:26" s="6" customFormat="1" ht="30" customHeight="1" x14ac:dyDescent="0.35">
      <c r="A354" s="46" t="s">
        <v>5</v>
      </c>
      <c r="B354" s="46" t="s">
        <v>103</v>
      </c>
      <c r="C354" s="48" t="s">
        <v>105</v>
      </c>
      <c r="D354" s="48" t="s">
        <v>381</v>
      </c>
      <c r="E354" s="47" t="s">
        <v>778</v>
      </c>
      <c r="F354" s="48" t="s">
        <v>804</v>
      </c>
      <c r="G354" s="49">
        <v>43524</v>
      </c>
      <c r="H354" s="52" t="str">
        <f>IF(G354="","",VLOOKUP(WEEKDAY(G354),Lookups!$A$1:$D$12,3,FALSE))</f>
        <v>Thu</v>
      </c>
      <c r="I354" s="52" t="str">
        <f>IF(G354="","",VLOOKUP(MONTH(G354),Lookups!$A$1:$D$12,2,FALSE))</f>
        <v>Feb</v>
      </c>
      <c r="J354" s="68">
        <f>YEAR(Table9[[#This Row],[Date ]])</f>
        <v>2019</v>
      </c>
      <c r="K354" s="50" t="s">
        <v>803</v>
      </c>
      <c r="L354" s="50" t="s">
        <v>591</v>
      </c>
      <c r="M354" s="48" t="s">
        <v>60</v>
      </c>
      <c r="N354" s="48" t="s">
        <v>61</v>
      </c>
      <c r="O354" s="48" t="s">
        <v>40</v>
      </c>
      <c r="P354" s="48" t="s">
        <v>516</v>
      </c>
      <c r="Q354" s="61" t="s">
        <v>516</v>
      </c>
      <c r="R354" s="61" t="s">
        <v>97</v>
      </c>
      <c r="S354" s="61" t="s">
        <v>791</v>
      </c>
      <c r="T354" s="61" t="s">
        <v>558</v>
      </c>
      <c r="U354" s="61" t="s">
        <v>529</v>
      </c>
      <c r="V354" s="61" t="s">
        <v>530</v>
      </c>
      <c r="W354" s="113"/>
      <c r="X354" s="48"/>
      <c r="Y354" s="48" t="s">
        <v>254</v>
      </c>
      <c r="Z354" s="48"/>
    </row>
    <row r="355" spans="1:26" s="6" customFormat="1" ht="30" customHeight="1" x14ac:dyDescent="0.35">
      <c r="A355" s="46" t="s">
        <v>5</v>
      </c>
      <c r="B355" s="46" t="s">
        <v>103</v>
      </c>
      <c r="C355" s="48" t="s">
        <v>105</v>
      </c>
      <c r="D355" s="48" t="s">
        <v>381</v>
      </c>
      <c r="E355" s="47" t="s">
        <v>786</v>
      </c>
      <c r="F355" s="47" t="s">
        <v>557</v>
      </c>
      <c r="G355" s="49">
        <v>43531</v>
      </c>
      <c r="H355" s="52" t="str">
        <f>IF(G355="","",VLOOKUP(WEEKDAY(G355),Lookups!$A$1:$D$12,3,FALSE))</f>
        <v>Thu</v>
      </c>
      <c r="I355" s="52" t="str">
        <f>IF(G355="","",VLOOKUP(MONTH(G355),Lookups!$A$1:$D$12,2,FALSE))</f>
        <v>Mar</v>
      </c>
      <c r="J355" s="68">
        <f>YEAR(Table9[[#This Row],[Date ]])</f>
        <v>2019</v>
      </c>
      <c r="K355" s="50" t="s">
        <v>588</v>
      </c>
      <c r="L355" s="50" t="s">
        <v>785</v>
      </c>
      <c r="M355" s="48" t="s">
        <v>60</v>
      </c>
      <c r="N355" s="48" t="s">
        <v>61</v>
      </c>
      <c r="O355" s="48" t="s">
        <v>40</v>
      </c>
      <c r="P355" s="48" t="s">
        <v>516</v>
      </c>
      <c r="Q355" s="61" t="s">
        <v>516</v>
      </c>
      <c r="R355" s="61" t="s">
        <v>97</v>
      </c>
      <c r="S355" s="61" t="s">
        <v>791</v>
      </c>
      <c r="T355" s="61" t="s">
        <v>558</v>
      </c>
      <c r="U355" s="61" t="s">
        <v>529</v>
      </c>
      <c r="V355" s="61" t="s">
        <v>530</v>
      </c>
      <c r="W355" s="113"/>
      <c r="X355" s="48"/>
      <c r="Y355" s="48" t="s">
        <v>254</v>
      </c>
      <c r="Z355" s="48"/>
    </row>
    <row r="356" spans="1:26" s="6" customFormat="1" ht="30" customHeight="1" x14ac:dyDescent="0.35">
      <c r="A356" s="46" t="s">
        <v>5</v>
      </c>
      <c r="B356" s="46" t="s">
        <v>103</v>
      </c>
      <c r="C356" s="48" t="s">
        <v>105</v>
      </c>
      <c r="D356" s="47" t="s">
        <v>466</v>
      </c>
      <c r="E356" s="47" t="s">
        <v>786</v>
      </c>
      <c r="F356" s="48" t="s">
        <v>625</v>
      </c>
      <c r="G356" s="49">
        <v>43549</v>
      </c>
      <c r="H356" s="52" t="str">
        <f>IF(G356="","",VLOOKUP(WEEKDAY(G356),Lookups!$A$1:$D$12,3,FALSE))</f>
        <v>Mon</v>
      </c>
      <c r="I356" s="52" t="str">
        <f>IF(G356="","",VLOOKUP(MONTH(G356),Lookups!$A$1:$D$12,2,FALSE))</f>
        <v>Mar</v>
      </c>
      <c r="J356" s="68">
        <f>YEAR(Table9[[#This Row],[Date ]])</f>
        <v>2019</v>
      </c>
      <c r="K356" s="50" t="s">
        <v>615</v>
      </c>
      <c r="L356" s="50" t="s">
        <v>616</v>
      </c>
      <c r="M356" s="48" t="s">
        <v>625</v>
      </c>
      <c r="N356" s="48" t="s">
        <v>626</v>
      </c>
      <c r="O356" s="48" t="s">
        <v>40</v>
      </c>
      <c r="P356" s="48" t="s">
        <v>527</v>
      </c>
      <c r="Q356" s="61" t="s">
        <v>527</v>
      </c>
      <c r="R356" s="61" t="s">
        <v>97</v>
      </c>
      <c r="S356" s="61"/>
      <c r="T356" s="61" t="s">
        <v>625</v>
      </c>
      <c r="U356" s="61" t="s">
        <v>627</v>
      </c>
      <c r="V356" s="61" t="s">
        <v>628</v>
      </c>
      <c r="W356" s="113"/>
      <c r="X356" s="48"/>
      <c r="Y356" s="48" t="s">
        <v>254</v>
      </c>
      <c r="Z356" s="48"/>
    </row>
    <row r="357" spans="1:26" s="6" customFormat="1" ht="30" customHeight="1" x14ac:dyDescent="0.35">
      <c r="A357" s="46" t="s">
        <v>0</v>
      </c>
      <c r="B357" s="46" t="s">
        <v>218</v>
      </c>
      <c r="C357" s="48" t="s">
        <v>89</v>
      </c>
      <c r="D357" s="47" t="s">
        <v>364</v>
      </c>
      <c r="E357" s="47" t="s">
        <v>632</v>
      </c>
      <c r="F357" s="48" t="s">
        <v>625</v>
      </c>
      <c r="G357" s="49">
        <v>43584</v>
      </c>
      <c r="H357" s="52" t="str">
        <f>IF(G357="","",VLOOKUP(WEEKDAY(G357),Lookups!$A$1:$D$12,3,FALSE))</f>
        <v>Mon</v>
      </c>
      <c r="I357" s="52" t="str">
        <f>IF(G357="","",VLOOKUP(MONTH(G357),Lookups!$A$1:$D$12,2,FALSE))</f>
        <v>Apr</v>
      </c>
      <c r="J357" s="68">
        <f>YEAR(Table9[[#This Row],[Date ]])</f>
        <v>2019</v>
      </c>
      <c r="K357" s="50" t="s">
        <v>615</v>
      </c>
      <c r="L357" s="50" t="s">
        <v>616</v>
      </c>
      <c r="M357" s="48" t="s">
        <v>625</v>
      </c>
      <c r="N357" s="48" t="s">
        <v>626</v>
      </c>
      <c r="O357" s="48" t="s">
        <v>40</v>
      </c>
      <c r="P357" s="48" t="s">
        <v>527</v>
      </c>
      <c r="Q357" s="61" t="s">
        <v>527</v>
      </c>
      <c r="R357" s="61" t="s">
        <v>97</v>
      </c>
      <c r="S357" s="61"/>
      <c r="T357" s="61" t="s">
        <v>625</v>
      </c>
      <c r="U357" s="61" t="s">
        <v>627</v>
      </c>
      <c r="V357" s="61" t="s">
        <v>628</v>
      </c>
      <c r="W357" s="113"/>
      <c r="X357" s="48"/>
      <c r="Y357" s="48" t="s">
        <v>254</v>
      </c>
      <c r="Z357" s="48"/>
    </row>
    <row r="358" spans="1:26" s="6" customFormat="1" ht="30" customHeight="1" x14ac:dyDescent="0.35">
      <c r="A358" s="46" t="s">
        <v>0</v>
      </c>
      <c r="B358" s="46" t="s">
        <v>218</v>
      </c>
      <c r="C358" s="48" t="s">
        <v>89</v>
      </c>
      <c r="D358" s="47" t="s">
        <v>364</v>
      </c>
      <c r="E358" s="47" t="s">
        <v>604</v>
      </c>
      <c r="F358" s="48" t="s">
        <v>625</v>
      </c>
      <c r="G358" s="49">
        <v>43605</v>
      </c>
      <c r="H358" s="52" t="str">
        <f>IF(G358="","",VLOOKUP(WEEKDAY(G358),Lookups!$A$1:$D$12,3,FALSE))</f>
        <v>Mon</v>
      </c>
      <c r="I358" s="52" t="str">
        <f>IF(G358="","",VLOOKUP(MONTH(G358),Lookups!$A$1:$D$12,2,FALSE))</f>
        <v>May</v>
      </c>
      <c r="J358" s="68">
        <f>YEAR(Table9[[#This Row],[Date ]])</f>
        <v>2019</v>
      </c>
      <c r="K358" s="50" t="s">
        <v>615</v>
      </c>
      <c r="L358" s="50" t="s">
        <v>616</v>
      </c>
      <c r="M358" s="48" t="s">
        <v>625</v>
      </c>
      <c r="N358" s="48" t="s">
        <v>626</v>
      </c>
      <c r="O358" s="48" t="s">
        <v>40</v>
      </c>
      <c r="P358" s="48" t="s">
        <v>527</v>
      </c>
      <c r="Q358" s="61" t="s">
        <v>527</v>
      </c>
      <c r="R358" s="61" t="s">
        <v>97</v>
      </c>
      <c r="S358" s="61"/>
      <c r="T358" s="61" t="s">
        <v>625</v>
      </c>
      <c r="U358" s="61" t="s">
        <v>627</v>
      </c>
      <c r="V358" s="61" t="s">
        <v>628</v>
      </c>
      <c r="W358" s="113"/>
      <c r="X358" s="48"/>
      <c r="Y358" s="48" t="s">
        <v>254</v>
      </c>
      <c r="Z358" s="48"/>
    </row>
    <row r="359" spans="1:26" s="6" customFormat="1" ht="30" customHeight="1" x14ac:dyDescent="0.35">
      <c r="A359" s="134"/>
      <c r="B359" s="134"/>
      <c r="C359" s="48"/>
      <c r="D359" s="47"/>
      <c r="E359" s="47"/>
      <c r="F359" s="48"/>
      <c r="G359" s="49"/>
      <c r="H359" s="52"/>
      <c r="I359" s="52"/>
      <c r="J359" s="68">
        <f>YEAR(Table9[[#This Row],[Date ]])</f>
        <v>1900</v>
      </c>
      <c r="K359" s="50"/>
      <c r="L359" s="50"/>
      <c r="M359" s="48"/>
      <c r="N359" s="48"/>
      <c r="O359" s="48"/>
      <c r="P359" s="48"/>
      <c r="Q359" s="61"/>
      <c r="R359" s="61"/>
      <c r="S359" s="61"/>
      <c r="T359" s="61"/>
      <c r="U359" s="61"/>
      <c r="V359" s="61"/>
      <c r="W359" s="113"/>
      <c r="X359" s="48"/>
      <c r="Y359" s="48"/>
      <c r="Z359" s="48"/>
    </row>
    <row r="360" spans="1:26" s="6" customFormat="1" ht="30" customHeight="1" x14ac:dyDescent="0.35">
      <c r="A360" s="134"/>
      <c r="B360" s="134"/>
      <c r="C360" s="48"/>
      <c r="D360" s="47"/>
      <c r="E360" s="47"/>
      <c r="F360" s="48"/>
      <c r="G360" s="49"/>
      <c r="H360" s="52" t="str">
        <f>IF(G360="","",VLOOKUP(WEEKDAY(G360),Lookups!$A$1:$D$12,3,FALSE))</f>
        <v/>
      </c>
      <c r="I360" s="52" t="str">
        <f>IF(G360="","",VLOOKUP(MONTH(G360),Lookups!$A$1:$D$12,2,FALSE))</f>
        <v/>
      </c>
      <c r="J360" s="68">
        <f>YEAR(Table9[[#This Row],[Date ]])</f>
        <v>1900</v>
      </c>
      <c r="K360" s="50"/>
      <c r="L360" s="50"/>
      <c r="M360" s="48"/>
      <c r="N360" s="48"/>
      <c r="O360" s="48"/>
      <c r="P360" s="48"/>
      <c r="Q360" s="61"/>
      <c r="R360" s="61"/>
      <c r="S360" s="61"/>
      <c r="T360" s="61"/>
      <c r="U360" s="61"/>
      <c r="V360" s="61"/>
      <c r="W360" s="11"/>
      <c r="Y360" s="48"/>
      <c r="Z360" s="48"/>
    </row>
    <row r="361" spans="1:26" s="6" customFormat="1" ht="30" customHeight="1" x14ac:dyDescent="0.35">
      <c r="A361" s="134"/>
      <c r="B361" s="134"/>
      <c r="C361" s="48"/>
      <c r="D361" s="47"/>
      <c r="E361" s="47"/>
      <c r="F361" s="48"/>
      <c r="G361" s="49"/>
      <c r="H361" s="52" t="str">
        <f>IF(G361="","",VLOOKUP(WEEKDAY(G361),Lookups!$A$1:$D$12,3,FALSE))</f>
        <v/>
      </c>
      <c r="I361" s="52" t="str">
        <f>IF(G361="","",VLOOKUP(MONTH(G361),Lookups!$A$1:$D$12,2,FALSE))</f>
        <v/>
      </c>
      <c r="J361" s="68">
        <f>YEAR(Table9[[#This Row],[Date ]])</f>
        <v>1900</v>
      </c>
      <c r="K361" s="50"/>
      <c r="L361" s="50"/>
      <c r="M361" s="48"/>
      <c r="N361" s="48"/>
      <c r="O361" s="48"/>
      <c r="P361" s="48"/>
      <c r="Q361" s="61"/>
      <c r="R361" s="61"/>
      <c r="S361" s="61"/>
      <c r="T361" s="61"/>
      <c r="U361" s="61"/>
      <c r="V361" s="61"/>
      <c r="W361" s="113"/>
      <c r="X361" s="48"/>
      <c r="Y361" s="48"/>
      <c r="Z361" s="48"/>
    </row>
    <row r="362" spans="1:26" s="6" customFormat="1" ht="30" customHeight="1" x14ac:dyDescent="0.35">
      <c r="A362" s="134"/>
      <c r="B362" s="134"/>
      <c r="C362" s="48"/>
      <c r="D362" s="47"/>
      <c r="E362" s="47"/>
      <c r="F362" s="48"/>
      <c r="G362" s="49"/>
      <c r="H362" s="52" t="str">
        <f>IF(G362="","",VLOOKUP(WEEKDAY(G362),Lookups!$A$1:$D$12,3,FALSE))</f>
        <v/>
      </c>
      <c r="I362" s="52" t="str">
        <f>IF(G362="","",VLOOKUP(MONTH(G362),Lookups!$A$1:$D$12,2,FALSE))</f>
        <v/>
      </c>
      <c r="J362" s="68">
        <f>YEAR(Table9[[#This Row],[Date ]])</f>
        <v>1900</v>
      </c>
      <c r="K362" s="50"/>
      <c r="L362" s="50"/>
      <c r="M362" s="48"/>
      <c r="N362" s="48"/>
      <c r="O362" s="48"/>
      <c r="P362" s="48"/>
      <c r="Q362" s="61"/>
      <c r="R362" s="61"/>
      <c r="S362" s="61"/>
      <c r="T362" s="61"/>
      <c r="U362" s="61"/>
      <c r="V362" s="61"/>
      <c r="W362" s="113"/>
      <c r="X362" s="48"/>
      <c r="Y362" s="48"/>
      <c r="Z362" s="48"/>
    </row>
    <row r="363" spans="1:26" s="6" customFormat="1" ht="30" customHeight="1" x14ac:dyDescent="0.35">
      <c r="A363" s="134"/>
      <c r="B363" s="134"/>
      <c r="C363" s="48"/>
      <c r="D363" s="47"/>
      <c r="E363" s="47"/>
      <c r="F363" s="48"/>
      <c r="G363" s="49"/>
      <c r="H363" s="52" t="str">
        <f>IF(G363="","",VLOOKUP(WEEKDAY(G363),Lookups!$A$1:$D$12,3,FALSE))</f>
        <v/>
      </c>
      <c r="I363" s="52" t="str">
        <f>IF(G363="","",VLOOKUP(MONTH(G363),Lookups!$A$1:$D$12,2,FALSE))</f>
        <v/>
      </c>
      <c r="J363" s="68">
        <f>YEAR(Table9[[#This Row],[Date ]])</f>
        <v>1900</v>
      </c>
      <c r="K363" s="50"/>
      <c r="L363" s="50"/>
      <c r="M363" s="48"/>
      <c r="N363" s="48"/>
      <c r="O363" s="48"/>
      <c r="P363" s="48"/>
      <c r="Q363" s="61"/>
      <c r="R363" s="61"/>
      <c r="S363" s="61"/>
      <c r="T363" s="61"/>
      <c r="U363" s="61"/>
      <c r="V363" s="61"/>
      <c r="W363" s="113"/>
      <c r="X363" s="48"/>
      <c r="Y363" s="48"/>
      <c r="Z363" s="48"/>
    </row>
    <row r="364" spans="1:26" s="6" customFormat="1" ht="30" customHeight="1" x14ac:dyDescent="0.35">
      <c r="A364" s="134"/>
      <c r="B364" s="134"/>
      <c r="C364" s="48"/>
      <c r="D364" s="47"/>
      <c r="E364" s="47"/>
      <c r="F364" s="48"/>
      <c r="G364" s="49"/>
      <c r="H364" s="52" t="str">
        <f>IF(G364="","",VLOOKUP(WEEKDAY(G364),Lookups!$A$1:$D$12,3,FALSE))</f>
        <v/>
      </c>
      <c r="I364" s="52" t="str">
        <f>IF(G364="","",VLOOKUP(MONTH(G364),Lookups!$A$1:$D$12,2,FALSE))</f>
        <v/>
      </c>
      <c r="J364" s="68">
        <f>YEAR(Table9[[#This Row],[Date ]])</f>
        <v>1900</v>
      </c>
      <c r="K364" s="50"/>
      <c r="L364" s="50"/>
      <c r="M364" s="48"/>
      <c r="N364" s="48"/>
      <c r="O364" s="48"/>
      <c r="P364" s="48"/>
      <c r="Q364" s="61"/>
      <c r="R364" s="61"/>
      <c r="S364" s="61"/>
      <c r="T364" s="61"/>
      <c r="U364" s="61"/>
      <c r="V364" s="61"/>
      <c r="W364" s="113"/>
      <c r="X364" s="48"/>
      <c r="Y364" s="48"/>
      <c r="Z364" s="48"/>
    </row>
    <row r="365" spans="1:26" s="6" customFormat="1" ht="30" customHeight="1" x14ac:dyDescent="0.35">
      <c r="A365" s="134"/>
      <c r="B365" s="134"/>
      <c r="C365" s="48"/>
      <c r="D365" s="47"/>
      <c r="E365" s="47"/>
      <c r="F365" s="48"/>
      <c r="G365" s="49"/>
      <c r="H365" s="52" t="str">
        <f>IF(G365="","",VLOOKUP(WEEKDAY(G365),Lookups!$A$1:$D$12,3,FALSE))</f>
        <v/>
      </c>
      <c r="I365" s="52" t="str">
        <f>IF(G365="","",VLOOKUP(MONTH(G365),Lookups!$A$1:$D$12,2,FALSE))</f>
        <v/>
      </c>
      <c r="J365" s="68">
        <f>YEAR(Table9[[#This Row],[Date ]])</f>
        <v>1900</v>
      </c>
      <c r="K365" s="50"/>
      <c r="L365" s="50"/>
      <c r="M365" s="48"/>
      <c r="N365" s="48"/>
      <c r="O365" s="48"/>
      <c r="P365" s="48"/>
      <c r="Q365" s="61"/>
      <c r="R365" s="61"/>
      <c r="S365" s="61"/>
      <c r="T365" s="61"/>
      <c r="U365" s="61"/>
      <c r="V365" s="61"/>
      <c r="W365" s="113"/>
      <c r="X365" s="48"/>
      <c r="Y365" s="48"/>
      <c r="Z365" s="48"/>
    </row>
    <row r="366" spans="1:26" s="6" customFormat="1" ht="30" customHeight="1" x14ac:dyDescent="0.35">
      <c r="A366" s="134"/>
      <c r="B366" s="134"/>
      <c r="C366" s="48"/>
      <c r="D366" s="47"/>
      <c r="E366" s="47"/>
      <c r="F366" s="48"/>
      <c r="G366" s="49"/>
      <c r="H366" s="52" t="str">
        <f>IF(G366="","",VLOOKUP(WEEKDAY(G366),Lookups!$A$1:$D$12,3,FALSE))</f>
        <v/>
      </c>
      <c r="I366" s="52" t="str">
        <f>IF(G366="","",VLOOKUP(MONTH(G366),Lookups!$A$1:$D$12,2,FALSE))</f>
        <v/>
      </c>
      <c r="J366" s="68">
        <f>YEAR(Table9[[#This Row],[Date ]])</f>
        <v>1900</v>
      </c>
      <c r="K366" s="50"/>
      <c r="L366" s="50"/>
      <c r="M366" s="48"/>
      <c r="N366" s="48"/>
      <c r="O366" s="48"/>
      <c r="P366" s="48"/>
      <c r="Q366" s="61"/>
      <c r="R366" s="61"/>
      <c r="S366" s="61"/>
      <c r="T366" s="61"/>
      <c r="U366" s="61"/>
      <c r="V366" s="61"/>
      <c r="W366" s="113"/>
      <c r="X366" s="48"/>
      <c r="Y366" s="48"/>
      <c r="Z366" s="48"/>
    </row>
    <row r="367" spans="1:26" s="6" customFormat="1" ht="30" customHeight="1" x14ac:dyDescent="0.35">
      <c r="A367" s="134"/>
      <c r="B367" s="134"/>
      <c r="C367" s="48"/>
      <c r="D367" s="47"/>
      <c r="E367" s="47"/>
      <c r="F367" s="48"/>
      <c r="G367" s="49"/>
      <c r="H367" s="52" t="str">
        <f>IF(G367="","",VLOOKUP(WEEKDAY(G367),Lookups!$A$1:$D$12,3,FALSE))</f>
        <v/>
      </c>
      <c r="I367" s="52" t="str">
        <f>IF(G367="","",VLOOKUP(MONTH(G367),Lookups!$A$1:$D$12,2,FALSE))</f>
        <v/>
      </c>
      <c r="J367" s="68">
        <f>YEAR(Table9[[#This Row],[Date ]])</f>
        <v>1900</v>
      </c>
      <c r="K367" s="50"/>
      <c r="L367" s="50"/>
      <c r="M367" s="48"/>
      <c r="N367" s="48"/>
      <c r="O367" s="48"/>
      <c r="P367" s="48"/>
      <c r="Q367" s="61"/>
      <c r="R367" s="61"/>
      <c r="S367" s="61"/>
      <c r="T367" s="61"/>
      <c r="U367" s="61"/>
      <c r="V367" s="61"/>
      <c r="W367" s="113"/>
      <c r="X367" s="48"/>
      <c r="Y367" s="48"/>
      <c r="Z367" s="48"/>
    </row>
    <row r="368" spans="1:26" s="6" customFormat="1" ht="30" customHeight="1" x14ac:dyDescent="0.35">
      <c r="A368" s="134"/>
      <c r="B368" s="134"/>
      <c r="C368" s="48"/>
      <c r="D368" s="47"/>
      <c r="E368" s="47"/>
      <c r="F368" s="48"/>
      <c r="G368" s="49"/>
      <c r="H368" s="52" t="str">
        <f>IF(G368="","",VLOOKUP(WEEKDAY(G368),Lookups!$A$1:$D$12,3,FALSE))</f>
        <v/>
      </c>
      <c r="I368" s="52" t="str">
        <f>IF(G368="","",VLOOKUP(MONTH(G368),Lookups!$A$1:$D$12,2,FALSE))</f>
        <v/>
      </c>
      <c r="J368" s="68">
        <f>YEAR(Table9[[#This Row],[Date ]])</f>
        <v>1900</v>
      </c>
      <c r="K368" s="50"/>
      <c r="L368" s="50"/>
      <c r="M368" s="48"/>
      <c r="N368" s="48"/>
      <c r="O368" s="48"/>
      <c r="P368" s="48"/>
      <c r="Q368" s="61"/>
      <c r="R368" s="61"/>
      <c r="S368" s="61"/>
      <c r="T368" s="61"/>
      <c r="U368" s="61"/>
      <c r="V368" s="61"/>
      <c r="W368" s="113"/>
      <c r="X368" s="48"/>
      <c r="Y368" s="48"/>
      <c r="Z368" s="48"/>
    </row>
    <row r="369" spans="1:26" s="6" customFormat="1" ht="30" customHeight="1" x14ac:dyDescent="0.35">
      <c r="A369" s="134"/>
      <c r="B369" s="134"/>
      <c r="C369" s="48"/>
      <c r="D369" s="47"/>
      <c r="E369" s="47"/>
      <c r="F369" s="48"/>
      <c r="G369" s="49"/>
      <c r="H369" s="52" t="str">
        <f>IF(G369="","",VLOOKUP(WEEKDAY(G369),Lookups!$A$1:$D$12,3,FALSE))</f>
        <v/>
      </c>
      <c r="I369" s="52" t="str">
        <f>IF(G369="","",VLOOKUP(MONTH(G369),Lookups!$A$1:$D$12,2,FALSE))</f>
        <v/>
      </c>
      <c r="J369" s="68">
        <f>YEAR(Table9[[#This Row],[Date ]])</f>
        <v>1900</v>
      </c>
      <c r="K369" s="50"/>
      <c r="L369" s="50"/>
      <c r="M369" s="48"/>
      <c r="N369" s="48"/>
      <c r="O369" s="48"/>
      <c r="P369" s="48"/>
      <c r="Q369" s="61"/>
      <c r="R369" s="61"/>
      <c r="S369" s="61"/>
      <c r="T369" s="61"/>
      <c r="U369" s="61"/>
      <c r="V369" s="61"/>
      <c r="W369" s="113"/>
      <c r="X369" s="48"/>
      <c r="Y369" s="48"/>
      <c r="Z369" s="48"/>
    </row>
    <row r="370" spans="1:26" s="6" customFormat="1" ht="30" customHeight="1" x14ac:dyDescent="0.35">
      <c r="A370" s="134"/>
      <c r="B370" s="134"/>
      <c r="C370" s="48"/>
      <c r="D370" s="47"/>
      <c r="E370" s="47"/>
      <c r="F370" s="48"/>
      <c r="G370" s="49"/>
      <c r="H370" s="52" t="str">
        <f>IF(G370="","",VLOOKUP(WEEKDAY(G370),Lookups!$A$1:$D$12,3,FALSE))</f>
        <v/>
      </c>
      <c r="I370" s="52" t="str">
        <f>IF(G370="","",VLOOKUP(MONTH(G370),Lookups!$A$1:$D$12,2,FALSE))</f>
        <v/>
      </c>
      <c r="J370" s="68">
        <f>YEAR(Table9[[#This Row],[Date ]])</f>
        <v>1900</v>
      </c>
      <c r="K370" s="50"/>
      <c r="L370" s="50"/>
      <c r="M370" s="48"/>
      <c r="N370" s="48"/>
      <c r="O370" s="48"/>
      <c r="P370" s="48"/>
      <c r="Q370" s="61"/>
      <c r="R370" s="61"/>
      <c r="S370" s="61"/>
      <c r="T370" s="61"/>
      <c r="U370" s="61"/>
      <c r="V370" s="61"/>
      <c r="W370" s="113"/>
      <c r="X370" s="48"/>
      <c r="Y370" s="48"/>
      <c r="Z370" s="48"/>
    </row>
    <row r="371" spans="1:26" s="6" customFormat="1" ht="30" customHeight="1" x14ac:dyDescent="0.35">
      <c r="A371" s="134"/>
      <c r="B371" s="134"/>
      <c r="C371" s="48"/>
      <c r="D371" s="47"/>
      <c r="E371" s="47"/>
      <c r="F371" s="48"/>
      <c r="G371" s="49"/>
      <c r="H371" s="52" t="str">
        <f>IF(G371="","",VLOOKUP(WEEKDAY(G371),Lookups!$A$1:$D$12,3,FALSE))</f>
        <v/>
      </c>
      <c r="I371" s="52" t="str">
        <f>IF(G371="","",VLOOKUP(MONTH(G371),Lookups!$A$1:$D$12,2,FALSE))</f>
        <v/>
      </c>
      <c r="J371" s="68">
        <f>YEAR(Table9[[#This Row],[Date ]])</f>
        <v>1900</v>
      </c>
      <c r="K371" s="50"/>
      <c r="L371" s="50"/>
      <c r="M371" s="48"/>
      <c r="N371" s="48"/>
      <c r="O371" s="48"/>
      <c r="P371" s="48"/>
      <c r="Q371" s="61"/>
      <c r="R371" s="61"/>
      <c r="S371" s="61"/>
      <c r="T371" s="61"/>
      <c r="U371" s="61"/>
      <c r="V371" s="61"/>
      <c r="W371" s="113"/>
      <c r="X371" s="48"/>
      <c r="Y371" s="48"/>
      <c r="Z371" s="48"/>
    </row>
    <row r="372" spans="1:26" s="6" customFormat="1" ht="30" customHeight="1" x14ac:dyDescent="0.35">
      <c r="A372" s="134"/>
      <c r="B372" s="134"/>
      <c r="C372" s="48"/>
      <c r="D372" s="47"/>
      <c r="E372" s="47"/>
      <c r="F372" s="48"/>
      <c r="G372" s="49"/>
      <c r="H372" s="52" t="str">
        <f>IF(G372="","",VLOOKUP(WEEKDAY(G372),Lookups!$A$1:$D$12,3,FALSE))</f>
        <v/>
      </c>
      <c r="I372" s="52" t="str">
        <f>IF(G372="","",VLOOKUP(MONTH(G372),Lookups!$A$1:$D$12,2,FALSE))</f>
        <v/>
      </c>
      <c r="J372" s="68">
        <f>YEAR(Table9[[#This Row],[Date ]])</f>
        <v>1900</v>
      </c>
      <c r="K372" s="50"/>
      <c r="L372" s="50"/>
      <c r="M372" s="48"/>
      <c r="N372" s="48"/>
      <c r="O372" s="48"/>
      <c r="P372" s="48"/>
      <c r="Q372" s="61"/>
      <c r="R372" s="61"/>
      <c r="S372" s="61"/>
      <c r="T372" s="61"/>
      <c r="U372" s="61"/>
      <c r="V372" s="61"/>
      <c r="W372" s="113"/>
      <c r="X372" s="48"/>
      <c r="Y372" s="48"/>
      <c r="Z372" s="48"/>
    </row>
    <row r="373" spans="1:26" s="6" customFormat="1" ht="30" customHeight="1" x14ac:dyDescent="0.35">
      <c r="A373" s="134"/>
      <c r="B373" s="134"/>
      <c r="C373" s="48"/>
      <c r="D373" s="47"/>
      <c r="E373" s="47"/>
      <c r="F373" s="48"/>
      <c r="G373" s="49"/>
      <c r="H373" s="52" t="str">
        <f>IF(G373="","",VLOOKUP(WEEKDAY(G373),Lookups!$A$1:$D$12,3,FALSE))</f>
        <v/>
      </c>
      <c r="I373" s="52" t="str">
        <f>IF(G373="","",VLOOKUP(MONTH(G373),Lookups!$A$1:$D$12,2,FALSE))</f>
        <v/>
      </c>
      <c r="J373" s="68">
        <f>YEAR(Table9[[#This Row],[Date ]])</f>
        <v>1900</v>
      </c>
      <c r="K373" s="50"/>
      <c r="L373" s="50"/>
      <c r="M373" s="48"/>
      <c r="N373" s="48"/>
      <c r="O373" s="48"/>
      <c r="P373" s="48"/>
      <c r="Q373" s="61"/>
      <c r="R373" s="61"/>
      <c r="S373" s="61"/>
      <c r="T373" s="61"/>
      <c r="U373" s="61"/>
      <c r="V373" s="61"/>
      <c r="W373" s="113"/>
      <c r="X373" s="48"/>
      <c r="Y373" s="48"/>
      <c r="Z373" s="48"/>
    </row>
    <row r="374" spans="1:26" s="6" customFormat="1" ht="30" customHeight="1" x14ac:dyDescent="0.35">
      <c r="A374" s="134"/>
      <c r="B374" s="134"/>
      <c r="C374" s="48"/>
      <c r="D374" s="47"/>
      <c r="E374" s="47"/>
      <c r="F374" s="48"/>
      <c r="G374" s="49"/>
      <c r="H374" s="52" t="str">
        <f>IF(G374="","",VLOOKUP(WEEKDAY(G374),Lookups!$A$1:$D$12,3,FALSE))</f>
        <v/>
      </c>
      <c r="I374" s="52" t="str">
        <f>IF(G374="","",VLOOKUP(MONTH(G374),Lookups!$A$1:$D$12,2,FALSE))</f>
        <v/>
      </c>
      <c r="J374" s="68">
        <f>YEAR(Table9[[#This Row],[Date ]])</f>
        <v>1900</v>
      </c>
      <c r="K374" s="50"/>
      <c r="L374" s="50"/>
      <c r="M374" s="48"/>
      <c r="N374" s="48"/>
      <c r="O374" s="48"/>
      <c r="P374" s="48"/>
      <c r="Q374" s="61"/>
      <c r="R374" s="61"/>
      <c r="S374" s="61"/>
      <c r="T374" s="61"/>
      <c r="U374" s="61"/>
      <c r="V374" s="61"/>
      <c r="W374" s="113"/>
      <c r="X374" s="48"/>
      <c r="Y374" s="48"/>
      <c r="Z374" s="48"/>
    </row>
    <row r="375" spans="1:26" s="6" customFormat="1" ht="30" customHeight="1" x14ac:dyDescent="0.35">
      <c r="A375" s="134"/>
      <c r="B375" s="134"/>
      <c r="C375" s="48"/>
      <c r="D375" s="47"/>
      <c r="E375" s="47"/>
      <c r="F375" s="48"/>
      <c r="G375" s="49"/>
      <c r="H375" s="52" t="str">
        <f>IF(G375="","",VLOOKUP(WEEKDAY(G375),Lookups!$A$1:$D$12,3,FALSE))</f>
        <v/>
      </c>
      <c r="I375" s="52" t="str">
        <f>IF(G375="","",VLOOKUP(MONTH(G375),Lookups!$A$1:$D$12,2,FALSE))</f>
        <v/>
      </c>
      <c r="J375" s="68">
        <f>YEAR(Table9[[#This Row],[Date ]])</f>
        <v>1900</v>
      </c>
      <c r="K375" s="50"/>
      <c r="L375" s="50"/>
      <c r="M375" s="48"/>
      <c r="N375" s="48"/>
      <c r="O375" s="48"/>
      <c r="P375" s="48"/>
      <c r="Q375" s="61"/>
      <c r="R375" s="61"/>
      <c r="S375" s="61"/>
      <c r="T375" s="61"/>
      <c r="U375" s="61"/>
      <c r="V375" s="61"/>
      <c r="W375" s="113"/>
      <c r="X375" s="48"/>
      <c r="Y375" s="48"/>
      <c r="Z375" s="48"/>
    </row>
    <row r="376" spans="1:26" s="6" customFormat="1" ht="30" customHeight="1" x14ac:dyDescent="0.35">
      <c r="A376" s="134"/>
      <c r="B376" s="134"/>
      <c r="C376" s="48"/>
      <c r="D376" s="47"/>
      <c r="E376" s="47"/>
      <c r="F376" s="48"/>
      <c r="G376" s="49"/>
      <c r="H376" s="52" t="str">
        <f>IF(G376="","",VLOOKUP(WEEKDAY(G376),Lookups!$A$1:$D$12,3,FALSE))</f>
        <v/>
      </c>
      <c r="I376" s="52" t="str">
        <f>IF(G376="","",VLOOKUP(MONTH(G376),Lookups!$A$1:$D$12,2,FALSE))</f>
        <v/>
      </c>
      <c r="J376" s="68">
        <f>YEAR(Table9[[#This Row],[Date ]])</f>
        <v>1900</v>
      </c>
      <c r="K376" s="50"/>
      <c r="L376" s="50"/>
      <c r="M376" s="48"/>
      <c r="N376" s="48"/>
      <c r="O376" s="48"/>
      <c r="P376" s="48"/>
      <c r="Q376" s="61"/>
      <c r="R376" s="61"/>
      <c r="S376" s="61"/>
      <c r="T376" s="61"/>
      <c r="U376" s="61"/>
      <c r="V376" s="61"/>
      <c r="W376" s="113"/>
      <c r="X376" s="48"/>
      <c r="Y376" s="48"/>
      <c r="Z376" s="48"/>
    </row>
    <row r="377" spans="1:26" s="6" customFormat="1" ht="30" customHeight="1" x14ac:dyDescent="0.35">
      <c r="A377" s="46"/>
      <c r="B377" s="46"/>
      <c r="C377" s="48"/>
      <c r="D377" s="47"/>
      <c r="E377" s="47"/>
      <c r="F377" s="48"/>
      <c r="G377" s="48"/>
      <c r="H377" s="48"/>
      <c r="I377" s="48"/>
      <c r="J377" s="47"/>
      <c r="K377" s="50"/>
      <c r="L377" s="50"/>
      <c r="M377" s="48"/>
      <c r="N377" s="48"/>
      <c r="O377" s="48" t="s">
        <v>566</v>
      </c>
      <c r="P377" s="48">
        <f>COUNTIF(P9:P375,"*Catina*")</f>
        <v>244</v>
      </c>
      <c r="Q377" s="48">
        <f>COUNTIF(Q9:Q375,"*Catina*")</f>
        <v>176</v>
      </c>
      <c r="R377" s="61"/>
      <c r="S377" s="61"/>
      <c r="T377" s="61"/>
      <c r="U377" s="61"/>
      <c r="V377" s="61"/>
      <c r="W377" s="48"/>
      <c r="X377" s="48"/>
      <c r="Y377" s="48"/>
      <c r="Z377" s="48"/>
    </row>
    <row r="378" spans="1:26" s="6" customFormat="1" ht="30" customHeight="1" x14ac:dyDescent="0.35">
      <c r="A378" s="46"/>
      <c r="B378" s="46"/>
      <c r="C378" s="48"/>
      <c r="D378" s="47"/>
      <c r="E378" s="47"/>
      <c r="F378" s="48"/>
      <c r="G378" s="48"/>
      <c r="H378" s="48"/>
      <c r="I378" s="48"/>
      <c r="J378" s="47"/>
      <c r="K378" s="50"/>
      <c r="L378" s="50"/>
      <c r="M378" s="48"/>
      <c r="N378" s="48"/>
      <c r="O378" s="48" t="s">
        <v>568</v>
      </c>
      <c r="P378" s="48">
        <f>COUNTIF(P9:P375,"*Eduardo*")</f>
        <v>33</v>
      </c>
      <c r="Q378" s="48">
        <f>COUNTIF(Q9:Q375,"*Eduardo*")</f>
        <v>5</v>
      </c>
      <c r="R378" s="61"/>
      <c r="S378" s="61"/>
      <c r="T378" s="61"/>
      <c r="U378" s="61"/>
      <c r="V378" s="61"/>
      <c r="W378" s="48"/>
      <c r="X378" s="48"/>
      <c r="Y378" s="48"/>
      <c r="Z378" s="48"/>
    </row>
    <row r="379" spans="1:26" s="6" customFormat="1" ht="30" customHeight="1" x14ac:dyDescent="0.35">
      <c r="A379" s="46"/>
      <c r="B379" s="46"/>
      <c r="C379" s="48"/>
      <c r="D379" s="47"/>
      <c r="E379" s="47"/>
      <c r="F379" s="48"/>
      <c r="G379" s="48"/>
      <c r="H379" s="48"/>
      <c r="I379" s="48"/>
      <c r="J379" s="47"/>
      <c r="K379" s="50"/>
      <c r="L379" s="50"/>
      <c r="M379" s="48"/>
      <c r="N379" s="48"/>
      <c r="O379" s="48" t="s">
        <v>567</v>
      </c>
      <c r="P379" s="48">
        <f>COUNTIF(P9:P375,"*Jaime*")</f>
        <v>33</v>
      </c>
      <c r="Q379" s="48">
        <f>COUNTIF(Q9:Q338,"*Jaime*")</f>
        <v>24</v>
      </c>
      <c r="R379" s="61"/>
      <c r="S379" s="61"/>
      <c r="T379" s="61"/>
      <c r="U379" s="61"/>
      <c r="V379" s="61"/>
      <c r="W379" s="48"/>
      <c r="X379" s="48"/>
      <c r="Y379" s="48"/>
      <c r="Z379" s="48"/>
    </row>
    <row r="380" spans="1:26" s="6" customFormat="1" ht="30" customHeight="1" x14ac:dyDescent="0.35">
      <c r="A380" s="46"/>
      <c r="B380" s="46"/>
      <c r="C380" s="48"/>
      <c r="D380" s="47"/>
      <c r="E380" s="47"/>
      <c r="F380" s="48"/>
      <c r="G380" s="48"/>
      <c r="H380" s="48"/>
      <c r="I380" s="48"/>
      <c r="J380" s="47"/>
      <c r="K380" s="50"/>
      <c r="L380" s="50"/>
      <c r="M380" s="48"/>
      <c r="N380" s="48"/>
      <c r="O380" s="48" t="s">
        <v>569</v>
      </c>
      <c r="P380" s="48">
        <f>COUNTIF(P9:P375,"*Johanna*")</f>
        <v>30</v>
      </c>
      <c r="Q380" s="48">
        <f>COUNTIF(Q9:Q375,"*Johanna*")</f>
        <v>20</v>
      </c>
      <c r="R380" s="61"/>
      <c r="S380" s="61"/>
      <c r="T380" s="61"/>
      <c r="U380" s="61"/>
      <c r="V380" s="61"/>
      <c r="W380" s="48"/>
      <c r="X380" s="48"/>
      <c r="Y380" s="48"/>
      <c r="Z380" s="48"/>
    </row>
    <row r="381" spans="1:26" s="6" customFormat="1" ht="30" customHeight="1" x14ac:dyDescent="0.35">
      <c r="A381" s="46"/>
      <c r="B381" s="46"/>
      <c r="C381" s="48"/>
      <c r="D381" s="47"/>
      <c r="E381" s="47"/>
      <c r="F381" s="48"/>
      <c r="G381" s="48"/>
      <c r="H381" s="48"/>
      <c r="I381" s="48"/>
      <c r="J381" s="47"/>
      <c r="K381" s="50"/>
      <c r="L381" s="50"/>
      <c r="M381" s="48"/>
      <c r="N381" s="48"/>
      <c r="O381" s="48" t="s">
        <v>570</v>
      </c>
      <c r="P381" s="48">
        <f>COUNTIF(P9:P375,"*Luz*")</f>
        <v>19</v>
      </c>
      <c r="Q381" s="48">
        <f>COUNTIF(Q9:Q375,"*Luz*")</f>
        <v>15</v>
      </c>
      <c r="R381" s="61"/>
      <c r="S381" s="61"/>
      <c r="T381" s="61"/>
      <c r="U381" s="61"/>
      <c r="V381" s="61"/>
      <c r="W381" s="48"/>
      <c r="X381" s="48"/>
      <c r="Y381" s="48"/>
      <c r="Z381" s="48"/>
    </row>
    <row r="382" spans="1:26" ht="30" customHeight="1" x14ac:dyDescent="0.35">
      <c r="A382" s="46"/>
      <c r="B382" s="46"/>
      <c r="C382" s="48"/>
      <c r="D382" s="47"/>
      <c r="E382" s="47"/>
      <c r="F382" s="48"/>
      <c r="G382" s="48"/>
      <c r="H382" s="48" t="str">
        <f>IF(G382="","",VLOOKUP(WEEKDAY(G382),Lookups!$A$1:$D$12,3,FALSE))</f>
        <v/>
      </c>
      <c r="I382" s="48" t="str">
        <f>IF(G382="","",VLOOKUP(MONTH(G382),Lookups!$A$1:$D$12,2,FALSE))</f>
        <v/>
      </c>
      <c r="J382" s="47"/>
      <c r="K382" s="50"/>
      <c r="L382" s="50"/>
      <c r="M382" s="48"/>
      <c r="N382" s="48"/>
      <c r="O382" s="48" t="s">
        <v>571</v>
      </c>
      <c r="P382" s="48">
        <f>SUM(P377:P381)</f>
        <v>359</v>
      </c>
      <c r="Q382" s="48">
        <f>SUM(Q377:Q381)</f>
        <v>240</v>
      </c>
      <c r="R382" s="61"/>
      <c r="S382" s="61"/>
      <c r="T382" s="61"/>
      <c r="U382" s="61"/>
      <c r="V382" s="61"/>
      <c r="W382" s="48"/>
      <c r="X382" s="48"/>
      <c r="Y382" s="48"/>
      <c r="Z382" s="48"/>
    </row>
    <row r="383" spans="1:26" ht="30" customHeight="1" x14ac:dyDescent="0.35">
      <c r="A383" s="46"/>
      <c r="B383" s="46"/>
      <c r="C383" s="48"/>
      <c r="D383" s="47"/>
      <c r="E383" s="47"/>
      <c r="F383" s="48"/>
      <c r="G383" s="48"/>
      <c r="H383" s="48" t="str">
        <f>IF(G383="","",VLOOKUP(WEEKDAY(G383),Lookups!$A$1:$D$12,3,FALSE))</f>
        <v/>
      </c>
      <c r="I383" s="48" t="str">
        <f>IF(G383="","",VLOOKUP(MONTH(G383),Lookups!$A$1:$D$12,2,FALSE))</f>
        <v/>
      </c>
      <c r="J383" s="47"/>
      <c r="K383" s="50"/>
      <c r="L383" s="50"/>
      <c r="M383" s="48"/>
      <c r="N383" s="48"/>
      <c r="O383" s="48"/>
      <c r="P383" s="48"/>
      <c r="Q383" s="61"/>
      <c r="R383" s="61"/>
      <c r="S383" s="61"/>
      <c r="T383" s="61"/>
      <c r="U383" s="61"/>
      <c r="V383" s="61"/>
      <c r="W383" s="48"/>
      <c r="X383" s="48"/>
      <c r="Y383" s="48"/>
      <c r="Z383" s="48"/>
    </row>
    <row r="384" spans="1:26" ht="30" customHeight="1" x14ac:dyDescent="0.35">
      <c r="A384" s="46"/>
      <c r="B384" s="46"/>
      <c r="C384" s="48"/>
      <c r="D384" s="47"/>
      <c r="E384" s="47"/>
      <c r="F384" s="48"/>
      <c r="G384" s="48"/>
      <c r="H384" s="48" t="str">
        <f>IF(G384="","",VLOOKUP(WEEKDAY(G384),Lookups!$A$1:$D$12,3,FALSE))</f>
        <v/>
      </c>
      <c r="I384" s="48" t="str">
        <f>IF(G384="","",VLOOKUP(MONTH(G384),Lookups!$A$1:$D$12,2,FALSE))</f>
        <v/>
      </c>
      <c r="J384" s="47"/>
      <c r="K384" s="50"/>
      <c r="L384" s="50"/>
      <c r="M384" s="48"/>
      <c r="N384" s="48"/>
      <c r="O384" s="48" t="s">
        <v>566</v>
      </c>
      <c r="P384" s="48">
        <f t="shared" ref="P384:Q388" si="0">((P377/$P$382)*100)</f>
        <v>67.966573816155986</v>
      </c>
      <c r="Q384" s="48">
        <f t="shared" si="0"/>
        <v>49.025069637883007</v>
      </c>
      <c r="R384" s="61"/>
      <c r="S384" s="61"/>
      <c r="T384" s="61"/>
      <c r="U384" s="61"/>
      <c r="V384" s="61"/>
      <c r="W384" s="48"/>
      <c r="X384" s="48"/>
      <c r="Y384" s="48"/>
      <c r="Z384" s="48"/>
    </row>
    <row r="385" spans="1:26" s="6" customFormat="1" ht="30" customHeight="1" x14ac:dyDescent="0.35">
      <c r="A385" s="134"/>
      <c r="B385" s="134"/>
      <c r="C385" s="48"/>
      <c r="D385" s="47"/>
      <c r="E385" s="47"/>
      <c r="F385" s="48"/>
      <c r="G385" s="48"/>
      <c r="H385" s="52" t="str">
        <f>IF(G385="","",VLOOKUP(WEEKDAY(G385),Lookups!$A$1:$D$12,3,FALSE))</f>
        <v/>
      </c>
      <c r="I385" s="52" t="str">
        <f>IF(G385="","",VLOOKUP(MONTH(G385),Lookups!$A$1:$D$12,2,FALSE))</f>
        <v/>
      </c>
      <c r="J385" s="68">
        <f>YEAR(Table9[[#This Row],[Date ]])</f>
        <v>1900</v>
      </c>
      <c r="K385" s="50"/>
      <c r="L385" s="50"/>
      <c r="M385" s="48"/>
      <c r="N385" s="48"/>
      <c r="O385" s="48" t="s">
        <v>568</v>
      </c>
      <c r="P385" s="48">
        <f t="shared" si="0"/>
        <v>9.1922005571030638</v>
      </c>
      <c r="Q385" s="48">
        <f t="shared" si="0"/>
        <v>1.392757660167131</v>
      </c>
      <c r="R385" s="61"/>
      <c r="S385" s="61"/>
      <c r="T385" s="61"/>
      <c r="U385" s="61"/>
      <c r="V385" s="61"/>
      <c r="W385" s="113"/>
      <c r="X385" s="48"/>
      <c r="Y385" s="48"/>
      <c r="Z385" s="48"/>
    </row>
    <row r="386" spans="1:26" ht="30" customHeight="1" x14ac:dyDescent="0.35">
      <c r="A386" s="46"/>
      <c r="B386" s="46"/>
      <c r="C386" s="48"/>
      <c r="D386" s="47"/>
      <c r="E386" s="47"/>
      <c r="F386" s="48"/>
      <c r="G386" s="48"/>
      <c r="H386" s="48" t="str">
        <f>IF(G386="","",VLOOKUP(WEEKDAY(G386),Lookups!$A$1:$D$12,3,FALSE))</f>
        <v/>
      </c>
      <c r="I386" s="48" t="str">
        <f>IF(G386="","",VLOOKUP(MONTH(G386),Lookups!$A$1:$D$12,2,FALSE))</f>
        <v/>
      </c>
      <c r="J386" s="47"/>
      <c r="K386" s="50"/>
      <c r="L386" s="50"/>
      <c r="M386" s="48"/>
      <c r="N386" s="48"/>
      <c r="O386" s="48" t="s">
        <v>567</v>
      </c>
      <c r="P386" s="48">
        <f t="shared" si="0"/>
        <v>9.1922005571030638</v>
      </c>
      <c r="Q386" s="48">
        <f t="shared" si="0"/>
        <v>6.6852367688022287</v>
      </c>
      <c r="R386" s="61"/>
      <c r="S386" s="61"/>
      <c r="T386" s="61"/>
      <c r="U386" s="61"/>
      <c r="V386" s="61"/>
      <c r="W386" s="48"/>
      <c r="X386" s="48"/>
      <c r="Y386" s="48"/>
      <c r="Z386" s="48"/>
    </row>
    <row r="387" spans="1:26" ht="30" customHeight="1" x14ac:dyDescent="0.35">
      <c r="A387" s="46"/>
      <c r="B387" s="46"/>
      <c r="C387" s="48"/>
      <c r="D387" s="47"/>
      <c r="E387" s="47"/>
      <c r="F387" s="48"/>
      <c r="G387" s="48"/>
      <c r="H387" s="48" t="str">
        <f>IF(G387="","",VLOOKUP(WEEKDAY(G387),Lookups!$A$1:$D$12,3,FALSE))</f>
        <v/>
      </c>
      <c r="I387" s="48" t="str">
        <f>IF(G387="","",VLOOKUP(MONTH(G387),Lookups!$A$1:$D$12,2,FALSE))</f>
        <v/>
      </c>
      <c r="J387" s="47"/>
      <c r="K387" s="50"/>
      <c r="L387" s="50"/>
      <c r="M387" s="48"/>
      <c r="N387" s="48"/>
      <c r="O387" s="48" t="s">
        <v>569</v>
      </c>
      <c r="P387" s="48">
        <f t="shared" si="0"/>
        <v>8.3565459610027855</v>
      </c>
      <c r="Q387" s="48">
        <f t="shared" si="0"/>
        <v>5.5710306406685239</v>
      </c>
      <c r="R387" s="61"/>
      <c r="S387" s="61"/>
      <c r="T387" s="61"/>
      <c r="U387" s="61"/>
      <c r="V387" s="61"/>
      <c r="W387" s="48"/>
      <c r="X387" s="48"/>
      <c r="Y387" s="48"/>
      <c r="Z387" s="48"/>
    </row>
    <row r="388" spans="1:26" ht="30" customHeight="1" x14ac:dyDescent="0.35">
      <c r="A388" s="46"/>
      <c r="B388" s="46"/>
      <c r="C388" s="48"/>
      <c r="D388" s="47"/>
      <c r="E388" s="47"/>
      <c r="F388" s="48"/>
      <c r="G388" s="48"/>
      <c r="H388" s="48" t="str">
        <f>IF(G388="","",VLOOKUP(WEEKDAY(G388),Lookups!$A$1:$D$12,3,FALSE))</f>
        <v/>
      </c>
      <c r="I388" s="48" t="str">
        <f>IF(G388="","",VLOOKUP(MONTH(G388),Lookups!$A$1:$D$12,2,FALSE))</f>
        <v/>
      </c>
      <c r="J388" s="47"/>
      <c r="K388" s="50"/>
      <c r="L388" s="50"/>
      <c r="M388" s="48"/>
      <c r="N388" s="48"/>
      <c r="O388" s="48" t="s">
        <v>570</v>
      </c>
      <c r="P388" s="48">
        <f t="shared" si="0"/>
        <v>5.2924791086350975</v>
      </c>
      <c r="Q388" s="48">
        <f t="shared" si="0"/>
        <v>4.1782729805013927</v>
      </c>
      <c r="R388" s="61"/>
      <c r="S388" s="61"/>
      <c r="T388" s="61"/>
      <c r="U388" s="61"/>
      <c r="V388" s="61"/>
      <c r="W388" s="48"/>
      <c r="X388" s="48"/>
      <c r="Y388" s="48"/>
      <c r="Z388" s="48"/>
    </row>
    <row r="389" spans="1:26" ht="30" customHeight="1" x14ac:dyDescent="0.35">
      <c r="A389" s="46"/>
      <c r="B389" s="46"/>
      <c r="C389" s="48"/>
      <c r="D389" s="47"/>
      <c r="E389" s="47"/>
      <c r="F389" s="48"/>
      <c r="G389" s="48"/>
      <c r="H389" s="48" t="str">
        <f>IF(G389="","",VLOOKUP(WEEKDAY(G389),Lookups!$A$1:$D$12,3,FALSE))</f>
        <v/>
      </c>
      <c r="I389" s="48" t="str">
        <f>IF(G389="","",VLOOKUP(MONTH(G389),Lookups!$A$1:$D$12,2,FALSE))</f>
        <v/>
      </c>
      <c r="J389" s="47"/>
      <c r="K389" s="50"/>
      <c r="L389" s="50"/>
      <c r="M389" s="48"/>
      <c r="N389" s="48"/>
      <c r="O389" s="48"/>
      <c r="P389" s="48"/>
      <c r="Q389" s="61"/>
      <c r="R389" s="61"/>
      <c r="S389" s="61"/>
      <c r="T389" s="61"/>
      <c r="U389" s="61"/>
      <c r="V389" s="61"/>
      <c r="W389" s="48"/>
      <c r="X389" s="48"/>
      <c r="Y389" s="48"/>
      <c r="Z389" s="48"/>
    </row>
    <row r="390" spans="1:26" ht="30" customHeight="1" x14ac:dyDescent="0.35">
      <c r="A390" s="46"/>
      <c r="B390" s="46"/>
      <c r="C390" s="48"/>
      <c r="D390" s="47"/>
      <c r="E390" s="47"/>
      <c r="F390" s="48"/>
      <c r="G390" s="48"/>
      <c r="H390" s="48" t="str">
        <f>IF(G390="","",VLOOKUP(WEEKDAY(G390),Lookups!$A$1:$D$12,3,FALSE))</f>
        <v/>
      </c>
      <c r="I390" s="48" t="str">
        <f>IF(G390="","",VLOOKUP(MONTH(G390),Lookups!$A$1:$D$12,2,FALSE))</f>
        <v/>
      </c>
      <c r="J390" s="68"/>
      <c r="K390" s="50"/>
      <c r="L390" s="50"/>
      <c r="M390" s="48"/>
      <c r="N390" s="48"/>
      <c r="O390" s="48"/>
      <c r="P390" s="48"/>
      <c r="Q390" s="61"/>
      <c r="R390" s="61"/>
      <c r="S390" s="61"/>
      <c r="T390" s="61"/>
      <c r="U390" s="61"/>
      <c r="V390" s="61"/>
      <c r="W390" s="48"/>
      <c r="X390" s="48"/>
      <c r="Y390" s="48"/>
      <c r="Z390" s="48"/>
    </row>
    <row r="391" spans="1:26" ht="30" customHeight="1" x14ac:dyDescent="0.35">
      <c r="A391" s="46"/>
      <c r="B391" s="46"/>
      <c r="C391" s="48"/>
      <c r="D391" s="47"/>
      <c r="E391" s="47"/>
      <c r="F391" s="48"/>
      <c r="G391" s="48"/>
      <c r="H391" s="48" t="str">
        <f>IF(G391="","",VLOOKUP(WEEKDAY(G391),Lookups!$A$1:$D$12,3,FALSE))</f>
        <v/>
      </c>
      <c r="I391" s="48" t="str">
        <f>IF(G391="","",VLOOKUP(MONTH(G391),Lookups!$A$1:$D$12,2,FALSE))</f>
        <v/>
      </c>
      <c r="J391" s="68"/>
      <c r="K391" s="50"/>
      <c r="L391" s="50"/>
      <c r="M391" s="48"/>
      <c r="N391" s="48"/>
      <c r="O391" s="48"/>
      <c r="P391" s="48"/>
      <c r="Q391" s="61"/>
      <c r="R391" s="61"/>
      <c r="S391" s="61"/>
      <c r="T391" s="61"/>
      <c r="U391" s="61"/>
      <c r="V391" s="61"/>
      <c r="W391" s="48"/>
      <c r="X391" s="48"/>
      <c r="Y391" s="48"/>
      <c r="Z391" s="48"/>
    </row>
    <row r="392" spans="1:26" ht="30" customHeight="1" x14ac:dyDescent="0.35">
      <c r="A392" s="46"/>
      <c r="B392" s="46"/>
      <c r="C392" s="48"/>
      <c r="D392" s="47"/>
      <c r="E392" s="47"/>
      <c r="F392" s="48"/>
      <c r="G392" s="48"/>
      <c r="H392" s="48" t="str">
        <f>IF(G392="","",VLOOKUP(WEEKDAY(G392),Lookups!$A$1:$D$12,3,FALSE))</f>
        <v/>
      </c>
      <c r="I392" s="48" t="str">
        <f>IF(G392="","",VLOOKUP(MONTH(G392),Lookups!$A$1:$D$12,2,FALSE))</f>
        <v/>
      </c>
      <c r="J392" s="68"/>
      <c r="K392" s="50"/>
      <c r="L392" s="50"/>
      <c r="M392" s="48"/>
      <c r="N392" s="48"/>
      <c r="O392" s="48"/>
      <c r="P392" s="48"/>
      <c r="Q392" s="61"/>
      <c r="R392" s="61"/>
      <c r="S392" s="61"/>
      <c r="T392" s="61"/>
      <c r="U392" s="61"/>
      <c r="V392" s="61"/>
      <c r="W392" s="48"/>
      <c r="X392" s="48"/>
      <c r="Y392" s="48"/>
      <c r="Z392" s="48"/>
    </row>
    <row r="393" spans="1:26" ht="30" customHeight="1" x14ac:dyDescent="0.35">
      <c r="A393" s="46"/>
      <c r="B393" s="46"/>
      <c r="C393" s="48"/>
      <c r="D393" s="47"/>
      <c r="E393" s="47"/>
      <c r="F393" s="48"/>
      <c r="G393" s="48"/>
      <c r="H393" s="48" t="str">
        <f>IF(G393="","",VLOOKUP(WEEKDAY(G393),Lookups!$A$1:$D$12,3,FALSE))</f>
        <v/>
      </c>
      <c r="I393" s="48" t="str">
        <f>IF(G393="","",VLOOKUP(MONTH(G393),Lookups!$A$1:$D$12,2,FALSE))</f>
        <v/>
      </c>
      <c r="J393" s="68"/>
      <c r="K393" s="50"/>
      <c r="L393" s="50"/>
      <c r="M393" s="48"/>
      <c r="N393" s="48"/>
      <c r="O393" s="48"/>
      <c r="P393" s="48"/>
      <c r="Q393" s="61"/>
      <c r="R393" s="61"/>
      <c r="S393" s="61"/>
      <c r="T393" s="61"/>
      <c r="U393" s="61"/>
      <c r="V393" s="61"/>
      <c r="W393" s="48"/>
      <c r="X393" s="48"/>
      <c r="Y393" s="48"/>
      <c r="Z393" s="48"/>
    </row>
    <row r="394" spans="1:26" ht="30" customHeight="1" x14ac:dyDescent="0.35">
      <c r="A394" s="46"/>
      <c r="B394" s="46"/>
      <c r="C394" s="48"/>
      <c r="D394" s="47"/>
      <c r="E394" s="47"/>
      <c r="F394" s="48"/>
      <c r="G394" s="48"/>
      <c r="H394" s="48" t="str">
        <f>IF(G394="","",VLOOKUP(WEEKDAY(G394),Lookups!$A$1:$D$12,3,FALSE))</f>
        <v/>
      </c>
      <c r="I394" s="48" t="str">
        <f>IF(G394="","",VLOOKUP(MONTH(G394),Lookups!$A$1:$D$12,2,FALSE))</f>
        <v/>
      </c>
      <c r="J394" s="68"/>
      <c r="K394" s="50"/>
      <c r="L394" s="50"/>
      <c r="M394" s="48"/>
      <c r="N394" s="48"/>
      <c r="O394" s="48"/>
      <c r="P394" s="48"/>
      <c r="Q394" s="61"/>
      <c r="R394" s="61"/>
      <c r="S394" s="61"/>
      <c r="T394" s="61"/>
      <c r="U394" s="61"/>
      <c r="V394" s="61"/>
      <c r="W394" s="48"/>
      <c r="X394" s="48"/>
      <c r="Y394" s="48"/>
      <c r="Z394" s="48"/>
    </row>
    <row r="395" spans="1:26" ht="30" customHeight="1" x14ac:dyDescent="0.35">
      <c r="A395" s="46"/>
      <c r="B395" s="46"/>
      <c r="C395" s="48"/>
      <c r="D395" s="47"/>
      <c r="E395" s="47"/>
      <c r="F395" s="48"/>
      <c r="G395" s="48"/>
      <c r="H395" s="48" t="str">
        <f>IF(G395="","",VLOOKUP(WEEKDAY(G395),Lookups!$A$1:$D$12,3,FALSE))</f>
        <v/>
      </c>
      <c r="I395" s="48" t="str">
        <f>IF(G395="","",VLOOKUP(MONTH(G395),Lookups!$A$1:$D$12,2,FALSE))</f>
        <v/>
      </c>
      <c r="J395" s="68"/>
      <c r="K395" s="50"/>
      <c r="L395" s="50"/>
      <c r="M395" s="48"/>
      <c r="N395" s="48"/>
      <c r="O395" s="48"/>
      <c r="P395" s="48"/>
      <c r="Q395" s="61"/>
      <c r="R395" s="61"/>
      <c r="S395" s="61"/>
      <c r="T395" s="61"/>
      <c r="U395" s="61"/>
      <c r="V395" s="61"/>
      <c r="W395" s="48"/>
      <c r="X395" s="48"/>
      <c r="Y395" s="48"/>
      <c r="Z395" s="48"/>
    </row>
    <row r="396" spans="1:26" ht="30" customHeight="1" x14ac:dyDescent="0.35">
      <c r="A396" s="46"/>
      <c r="B396" s="46"/>
      <c r="C396" s="48"/>
      <c r="D396" s="47"/>
      <c r="E396" s="47"/>
      <c r="F396" s="48"/>
      <c r="G396" s="48"/>
      <c r="H396" s="48" t="str">
        <f>IF(G396="","",VLOOKUP(WEEKDAY(G396),Lookups!$A$1:$D$12,3,FALSE))</f>
        <v/>
      </c>
      <c r="I396" s="48" t="str">
        <f>IF(G396="","",VLOOKUP(MONTH(G396),Lookups!$A$1:$D$12,2,FALSE))</f>
        <v/>
      </c>
      <c r="J396" s="68"/>
      <c r="K396" s="50"/>
      <c r="L396" s="50"/>
      <c r="M396" s="48"/>
      <c r="N396" s="48"/>
      <c r="O396" s="48"/>
      <c r="P396" s="48"/>
      <c r="Q396" s="61"/>
      <c r="R396" s="61"/>
      <c r="S396" s="61"/>
      <c r="T396" s="61"/>
      <c r="U396" s="61"/>
      <c r="V396" s="61"/>
      <c r="W396" s="48"/>
      <c r="X396" s="48"/>
      <c r="Y396" s="48"/>
      <c r="Z396" s="48"/>
    </row>
    <row r="397" spans="1:26" ht="30" customHeight="1" x14ac:dyDescent="0.35">
      <c r="A397" s="46"/>
      <c r="B397" s="46"/>
      <c r="C397" s="48"/>
      <c r="D397" s="47"/>
      <c r="E397" s="47"/>
      <c r="F397" s="48"/>
      <c r="G397" s="48"/>
      <c r="H397" s="48" t="str">
        <f>IF(G397="","",VLOOKUP(WEEKDAY(G397),Lookups!$A$1:$D$12,3,FALSE))</f>
        <v/>
      </c>
      <c r="I397" s="48" t="str">
        <f>IF(G397="","",VLOOKUP(MONTH(G397),Lookups!$A$1:$D$12,2,FALSE))</f>
        <v/>
      </c>
      <c r="J397" s="68"/>
      <c r="K397" s="50"/>
      <c r="L397" s="50"/>
      <c r="M397" s="48"/>
      <c r="N397" s="48"/>
      <c r="O397" s="48"/>
      <c r="P397" s="48"/>
      <c r="Q397" s="61"/>
      <c r="R397" s="61"/>
      <c r="S397" s="61"/>
      <c r="T397" s="61"/>
      <c r="U397" s="61"/>
      <c r="V397" s="61"/>
      <c r="W397" s="48"/>
      <c r="X397" s="48"/>
      <c r="Y397" s="48"/>
      <c r="Z397" s="48"/>
    </row>
    <row r="398" spans="1:26" ht="30" customHeight="1" x14ac:dyDescent="0.35">
      <c r="A398" s="46"/>
      <c r="B398" s="46"/>
      <c r="C398" s="48"/>
      <c r="D398" s="47"/>
      <c r="E398" s="47"/>
      <c r="F398" s="48"/>
      <c r="G398" s="48"/>
      <c r="H398" s="48" t="str">
        <f>IF(G398="","",VLOOKUP(WEEKDAY(G398),Lookups!$A$1:$D$12,3,FALSE))</f>
        <v/>
      </c>
      <c r="I398" s="48" t="str">
        <f>IF(G398="","",VLOOKUP(MONTH(G398),Lookups!$A$1:$D$12,2,FALSE))</f>
        <v/>
      </c>
      <c r="J398" s="68"/>
      <c r="K398" s="50"/>
      <c r="L398" s="50"/>
      <c r="M398" s="48"/>
      <c r="N398" s="48"/>
      <c r="O398" s="48"/>
      <c r="P398" s="48"/>
      <c r="Q398" s="61"/>
      <c r="R398" s="61"/>
      <c r="S398" s="61"/>
      <c r="T398" s="61"/>
      <c r="U398" s="61"/>
      <c r="V398" s="61"/>
      <c r="W398" s="48"/>
      <c r="X398" s="48"/>
      <c r="Y398" s="48"/>
      <c r="Z398" s="48"/>
    </row>
    <row r="399" spans="1:26" ht="30" customHeight="1" x14ac:dyDescent="0.35">
      <c r="A399" s="46"/>
      <c r="B399" s="46"/>
      <c r="C399" s="48"/>
      <c r="D399" s="47"/>
      <c r="E399" s="47"/>
      <c r="F399" s="48"/>
      <c r="G399" s="48"/>
      <c r="H399" s="48" t="str">
        <f>IF(G399="","",VLOOKUP(WEEKDAY(G399),Lookups!$A$1:$D$12,3,FALSE))</f>
        <v/>
      </c>
      <c r="I399" s="48" t="str">
        <f>IF(G399="","",VLOOKUP(MONTH(G399),Lookups!$A$1:$D$12,2,FALSE))</f>
        <v/>
      </c>
      <c r="J399" s="68"/>
      <c r="K399" s="50"/>
      <c r="L399" s="50"/>
      <c r="M399" s="48"/>
      <c r="N399" s="48"/>
      <c r="O399" s="48"/>
      <c r="P399" s="48"/>
      <c r="Q399" s="61"/>
      <c r="R399" s="61"/>
      <c r="S399" s="61"/>
      <c r="T399" s="61"/>
      <c r="U399" s="61"/>
      <c r="V399" s="61"/>
      <c r="W399" s="48"/>
      <c r="X399" s="48"/>
      <c r="Y399" s="48"/>
      <c r="Z399" s="48"/>
    </row>
    <row r="400" spans="1:26" ht="30" customHeight="1" x14ac:dyDescent="0.35">
      <c r="A400" s="46"/>
      <c r="B400" s="46"/>
      <c r="C400" s="48"/>
      <c r="D400" s="47"/>
      <c r="E400" s="47"/>
      <c r="F400" s="48"/>
      <c r="G400" s="48"/>
      <c r="H400" s="48" t="str">
        <f>IF(G400="","",VLOOKUP(WEEKDAY(G400),Lookups!$A$1:$D$12,3,FALSE))</f>
        <v/>
      </c>
      <c r="I400" s="48" t="str">
        <f>IF(G400="","",VLOOKUP(MONTH(G400),Lookups!$A$1:$D$12,2,FALSE))</f>
        <v/>
      </c>
      <c r="J400" s="68"/>
      <c r="K400" s="50"/>
      <c r="L400" s="50"/>
      <c r="M400" s="48"/>
      <c r="N400" s="48"/>
      <c r="O400" s="48"/>
      <c r="P400" s="48"/>
      <c r="Q400" s="61"/>
      <c r="R400" s="61"/>
      <c r="S400" s="61"/>
      <c r="T400" s="61"/>
      <c r="U400" s="61"/>
      <c r="V400" s="61"/>
      <c r="W400" s="48"/>
      <c r="X400" s="48"/>
      <c r="Y400" s="48"/>
      <c r="Z400" s="48"/>
    </row>
    <row r="401" spans="1:26" ht="30" customHeight="1" x14ac:dyDescent="0.35">
      <c r="A401" s="46"/>
      <c r="B401" s="46"/>
      <c r="C401" s="48"/>
      <c r="D401" s="47"/>
      <c r="E401" s="47"/>
      <c r="F401" s="48"/>
      <c r="G401" s="48"/>
      <c r="H401" s="48" t="str">
        <f>IF(G401="","",VLOOKUP(WEEKDAY(G401),Lookups!$A$1:$D$12,3,FALSE))</f>
        <v/>
      </c>
      <c r="I401" s="48" t="str">
        <f>IF(G401="","",VLOOKUP(MONTH(G401),Lookups!$A$1:$D$12,2,FALSE))</f>
        <v/>
      </c>
      <c r="J401" s="68"/>
      <c r="K401" s="50"/>
      <c r="L401" s="50"/>
      <c r="M401" s="48"/>
      <c r="N401" s="48"/>
      <c r="O401" s="48"/>
      <c r="P401" s="48"/>
      <c r="Q401" s="61"/>
      <c r="R401" s="61"/>
      <c r="S401" s="61"/>
      <c r="T401" s="61"/>
      <c r="U401" s="61"/>
      <c r="V401" s="61"/>
      <c r="W401" s="48"/>
      <c r="X401" s="48"/>
      <c r="Y401" s="48"/>
      <c r="Z401" s="48"/>
    </row>
    <row r="402" spans="1:26" ht="30" customHeight="1" x14ac:dyDescent="0.35">
      <c r="A402" s="46"/>
      <c r="B402" s="46"/>
      <c r="C402" s="48"/>
      <c r="D402" s="47"/>
      <c r="E402" s="47"/>
      <c r="F402" s="48"/>
      <c r="G402" s="48"/>
      <c r="H402" s="48" t="str">
        <f>IF(G402="","",VLOOKUP(WEEKDAY(G402),Lookups!$A$1:$D$12,3,FALSE))</f>
        <v/>
      </c>
      <c r="I402" s="48" t="str">
        <f>IF(G402="","",VLOOKUP(MONTH(G402),Lookups!$A$1:$D$12,2,FALSE))</f>
        <v/>
      </c>
      <c r="J402" s="68"/>
      <c r="K402" s="50"/>
      <c r="L402" s="50"/>
      <c r="M402" s="48"/>
      <c r="N402" s="48"/>
      <c r="O402" s="48"/>
      <c r="P402" s="48"/>
      <c r="Q402" s="61"/>
      <c r="R402" s="61"/>
      <c r="S402" s="61"/>
      <c r="T402" s="61"/>
      <c r="U402" s="61"/>
      <c r="V402" s="61"/>
      <c r="W402" s="48"/>
      <c r="X402" s="48"/>
      <c r="Y402" s="48"/>
      <c r="Z402" s="48"/>
    </row>
    <row r="403" spans="1:26" ht="30" customHeight="1" x14ac:dyDescent="0.35">
      <c r="A403" s="46"/>
      <c r="B403" s="46"/>
      <c r="C403" s="48"/>
      <c r="D403" s="47"/>
      <c r="E403" s="47"/>
      <c r="F403" s="48"/>
      <c r="G403" s="48"/>
      <c r="H403" s="48" t="str">
        <f>IF(G403="","",VLOOKUP(WEEKDAY(G403),Lookups!$A$1:$D$12,3,FALSE))</f>
        <v/>
      </c>
      <c r="I403" s="48" t="str">
        <f>IF(G403="","",VLOOKUP(MONTH(G403),Lookups!$A$1:$D$12,2,FALSE))</f>
        <v/>
      </c>
      <c r="J403" s="68"/>
      <c r="K403" s="50"/>
      <c r="L403" s="50"/>
      <c r="M403" s="48"/>
      <c r="N403" s="48"/>
      <c r="O403" s="48"/>
      <c r="P403" s="48"/>
      <c r="Q403" s="61"/>
      <c r="R403" s="61"/>
      <c r="S403" s="61"/>
      <c r="T403" s="61"/>
      <c r="U403" s="61"/>
      <c r="V403" s="61"/>
      <c r="W403" s="48"/>
      <c r="X403" s="48"/>
      <c r="Y403" s="48"/>
      <c r="Z403" s="48"/>
    </row>
    <row r="404" spans="1:26" ht="30" customHeight="1" x14ac:dyDescent="0.35">
      <c r="A404" s="46"/>
      <c r="B404" s="46"/>
      <c r="C404" s="48"/>
      <c r="D404" s="47"/>
      <c r="E404" s="47"/>
      <c r="F404" s="48"/>
      <c r="G404" s="48"/>
      <c r="H404" s="48" t="str">
        <f>IF(G404="","",VLOOKUP(WEEKDAY(G404),Lookups!$A$1:$D$12,3,FALSE))</f>
        <v/>
      </c>
      <c r="I404" s="48" t="str">
        <f>IF(G404="","",VLOOKUP(MONTH(G404),Lookups!$A$1:$D$12,2,FALSE))</f>
        <v/>
      </c>
      <c r="J404" s="68"/>
      <c r="K404" s="50"/>
      <c r="L404" s="50"/>
      <c r="M404" s="48"/>
      <c r="N404" s="48"/>
      <c r="O404" s="48"/>
      <c r="P404" s="48"/>
      <c r="Q404" s="61"/>
      <c r="R404" s="61"/>
      <c r="S404" s="61"/>
      <c r="T404" s="61"/>
      <c r="U404" s="61"/>
      <c r="V404" s="61"/>
      <c r="W404" s="48"/>
      <c r="X404" s="48"/>
      <c r="Y404" s="48"/>
      <c r="Z404" s="48"/>
    </row>
    <row r="405" spans="1:26" ht="30" customHeight="1" x14ac:dyDescent="0.35">
      <c r="A405" s="46"/>
      <c r="B405" s="46"/>
      <c r="C405" s="48"/>
      <c r="D405" s="47"/>
      <c r="E405" s="47"/>
      <c r="F405" s="48"/>
      <c r="G405" s="48"/>
      <c r="H405" s="48" t="str">
        <f>IF(G405="","",VLOOKUP(WEEKDAY(G405),Lookups!$A$1:$D$12,3,FALSE))</f>
        <v/>
      </c>
      <c r="I405" s="48" t="str">
        <f>IF(G405="","",VLOOKUP(MONTH(G405),Lookups!$A$1:$D$12,2,FALSE))</f>
        <v/>
      </c>
      <c r="J405" s="68"/>
      <c r="K405" s="50"/>
      <c r="L405" s="50"/>
      <c r="M405" s="48"/>
      <c r="N405" s="48"/>
      <c r="O405" s="48"/>
      <c r="P405" s="48"/>
      <c r="Q405" s="61"/>
      <c r="R405" s="61"/>
      <c r="S405" s="61"/>
      <c r="T405" s="61"/>
      <c r="U405" s="61"/>
      <c r="V405" s="61"/>
      <c r="W405" s="48"/>
      <c r="X405" s="48"/>
      <c r="Y405" s="48"/>
      <c r="Z405" s="48"/>
    </row>
    <row r="406" spans="1:26" ht="30" customHeight="1" x14ac:dyDescent="0.35">
      <c r="A406" s="46"/>
      <c r="B406" s="46"/>
      <c r="C406" s="48"/>
      <c r="D406" s="47"/>
      <c r="E406" s="47"/>
      <c r="F406" s="48"/>
      <c r="G406" s="48"/>
      <c r="H406" s="48" t="str">
        <f>IF(G406="","",VLOOKUP(WEEKDAY(G406),Lookups!$A$1:$D$12,3,FALSE))</f>
        <v/>
      </c>
      <c r="I406" s="48" t="str">
        <f>IF(G406="","",VLOOKUP(MONTH(G406),Lookups!$A$1:$D$12,2,FALSE))</f>
        <v/>
      </c>
      <c r="J406" s="68"/>
      <c r="K406" s="50"/>
      <c r="L406" s="50"/>
      <c r="M406" s="48"/>
      <c r="N406" s="48"/>
      <c r="O406" s="48"/>
      <c r="P406" s="48"/>
      <c r="Q406" s="61"/>
      <c r="R406" s="61"/>
      <c r="S406" s="61"/>
      <c r="T406" s="61"/>
      <c r="U406" s="61"/>
      <c r="V406" s="61"/>
      <c r="W406" s="48"/>
      <c r="X406" s="48"/>
      <c r="Y406" s="48"/>
      <c r="Z406" s="48"/>
    </row>
    <row r="407" spans="1:26" ht="30" customHeight="1" x14ac:dyDescent="0.35">
      <c r="A407" s="46"/>
      <c r="B407" s="46"/>
      <c r="C407" s="48"/>
      <c r="D407" s="47"/>
      <c r="E407" s="47"/>
      <c r="F407" s="48"/>
      <c r="G407" s="48"/>
      <c r="H407" s="48" t="str">
        <f>IF(G407="","",VLOOKUP(WEEKDAY(G407),Lookups!$A$1:$D$12,3,FALSE))</f>
        <v/>
      </c>
      <c r="I407" s="48" t="str">
        <f>IF(G407="","",VLOOKUP(MONTH(G407),Lookups!$A$1:$D$12,2,FALSE))</f>
        <v/>
      </c>
      <c r="J407" s="68"/>
      <c r="K407" s="50"/>
      <c r="L407" s="50"/>
      <c r="M407" s="48"/>
      <c r="N407" s="48"/>
      <c r="O407" s="48"/>
      <c r="P407" s="48"/>
      <c r="Q407" s="61"/>
      <c r="R407" s="61"/>
      <c r="S407" s="61"/>
      <c r="T407" s="61"/>
      <c r="U407" s="61"/>
      <c r="V407" s="61"/>
      <c r="W407" s="48"/>
      <c r="X407" s="48"/>
      <c r="Y407" s="48"/>
      <c r="Z407" s="48"/>
    </row>
    <row r="408" spans="1:26" ht="30" customHeight="1" x14ac:dyDescent="0.35">
      <c r="A408" s="46"/>
      <c r="B408" s="46"/>
      <c r="C408" s="48"/>
      <c r="D408" s="47"/>
      <c r="E408" s="47"/>
      <c r="F408" s="48"/>
      <c r="G408" s="48"/>
      <c r="H408" s="48" t="str">
        <f>IF(G408="","",VLOOKUP(WEEKDAY(G408),Lookups!$A$1:$D$12,3,FALSE))</f>
        <v/>
      </c>
      <c r="I408" s="48" t="str">
        <f>IF(G408="","",VLOOKUP(MONTH(G408),Lookups!$A$1:$D$12,2,FALSE))</f>
        <v/>
      </c>
      <c r="J408" s="68"/>
      <c r="K408" s="50"/>
      <c r="L408" s="50"/>
      <c r="M408" s="48"/>
      <c r="N408" s="48"/>
      <c r="O408" s="48"/>
      <c r="P408" s="48"/>
      <c r="Q408" s="61"/>
      <c r="R408" s="61"/>
      <c r="S408" s="61"/>
      <c r="T408" s="61"/>
      <c r="U408" s="61"/>
      <c r="V408" s="61"/>
      <c r="W408" s="48"/>
      <c r="X408" s="48"/>
      <c r="Y408" s="48"/>
      <c r="Z408" s="48"/>
    </row>
    <row r="409" spans="1:26" ht="30" customHeight="1" x14ac:dyDescent="0.35">
      <c r="A409" s="46"/>
      <c r="B409" s="46"/>
      <c r="C409" s="48"/>
      <c r="D409" s="47"/>
      <c r="E409" s="47"/>
      <c r="F409" s="48"/>
      <c r="G409" s="48"/>
      <c r="H409" s="48" t="str">
        <f>IF(G409="","",VLOOKUP(WEEKDAY(G409),Lookups!$A$1:$D$12,3,FALSE))</f>
        <v/>
      </c>
      <c r="I409" s="48" t="str">
        <f>IF(G409="","",VLOOKUP(MONTH(G409),Lookups!$A$1:$D$12,2,FALSE))</f>
        <v/>
      </c>
      <c r="J409" s="68"/>
      <c r="K409" s="50"/>
      <c r="L409" s="50"/>
      <c r="M409" s="48"/>
      <c r="N409" s="48"/>
      <c r="O409" s="48"/>
      <c r="P409" s="48"/>
      <c r="Q409" s="61"/>
      <c r="R409" s="61"/>
      <c r="S409" s="61"/>
      <c r="T409" s="61"/>
      <c r="U409" s="61"/>
      <c r="V409" s="61"/>
      <c r="W409" s="48"/>
      <c r="X409" s="48"/>
      <c r="Y409" s="48"/>
      <c r="Z409" s="48"/>
    </row>
    <row r="410" spans="1:26" ht="30" customHeight="1" x14ac:dyDescent="0.35">
      <c r="A410" s="46"/>
      <c r="B410" s="46"/>
      <c r="C410" s="48"/>
      <c r="D410" s="47"/>
      <c r="E410" s="47"/>
      <c r="F410" s="48"/>
      <c r="G410" s="48"/>
      <c r="H410" s="48" t="str">
        <f>IF(G410="","",VLOOKUP(WEEKDAY(G410),Lookups!$A$1:$D$12,3,FALSE))</f>
        <v/>
      </c>
      <c r="I410" s="48" t="str">
        <f>IF(G410="","",VLOOKUP(MONTH(G410),Lookups!$A$1:$D$12,2,FALSE))</f>
        <v/>
      </c>
      <c r="J410" s="68"/>
      <c r="K410" s="50"/>
      <c r="L410" s="50"/>
      <c r="M410" s="48"/>
      <c r="N410" s="48"/>
      <c r="O410" s="48"/>
      <c r="P410" s="48"/>
      <c r="Q410" s="61"/>
      <c r="R410" s="61"/>
      <c r="S410" s="61"/>
      <c r="T410" s="61"/>
      <c r="U410" s="61"/>
      <c r="V410" s="61"/>
      <c r="W410" s="48"/>
      <c r="X410" s="48"/>
      <c r="Y410" s="48"/>
      <c r="Z410" s="48"/>
    </row>
    <row r="411" spans="1:26" ht="30" customHeight="1" x14ac:dyDescent="0.35">
      <c r="A411" s="46"/>
      <c r="B411" s="46"/>
      <c r="C411" s="48"/>
      <c r="D411" s="47"/>
      <c r="E411" s="47"/>
      <c r="F411" s="48"/>
      <c r="G411" s="48"/>
      <c r="H411" s="48" t="str">
        <f>IF(G411="","",VLOOKUP(WEEKDAY(G411),Lookups!$A$1:$D$12,3,FALSE))</f>
        <v/>
      </c>
      <c r="I411" s="48" t="str">
        <f>IF(G411="","",VLOOKUP(MONTH(G411),Lookups!$A$1:$D$12,2,FALSE))</f>
        <v/>
      </c>
      <c r="J411" s="68"/>
      <c r="K411" s="50"/>
      <c r="L411" s="50"/>
      <c r="M411" s="48"/>
      <c r="N411" s="48"/>
      <c r="O411" s="48"/>
      <c r="P411" s="48"/>
      <c r="Q411" s="61"/>
      <c r="R411" s="61"/>
      <c r="S411" s="61"/>
      <c r="T411" s="61"/>
      <c r="U411" s="61"/>
      <c r="V411" s="61"/>
      <c r="W411" s="48"/>
      <c r="X411" s="48"/>
      <c r="Y411" s="48"/>
      <c r="Z411" s="48"/>
    </row>
    <row r="412" spans="1:26" ht="30" customHeight="1" x14ac:dyDescent="0.35">
      <c r="A412" s="46"/>
      <c r="B412" s="46"/>
      <c r="C412" s="48"/>
      <c r="D412" s="47"/>
      <c r="E412" s="47"/>
      <c r="F412" s="48"/>
      <c r="G412" s="48"/>
      <c r="H412" s="48" t="str">
        <f>IF(G412="","",VLOOKUP(WEEKDAY(G412),Lookups!$A$1:$D$12,3,FALSE))</f>
        <v/>
      </c>
      <c r="I412" s="48" t="str">
        <f>IF(G412="","",VLOOKUP(MONTH(G412),Lookups!$A$1:$D$12,2,FALSE))</f>
        <v/>
      </c>
      <c r="J412" s="68"/>
      <c r="K412" s="50"/>
      <c r="L412" s="50"/>
      <c r="M412" s="48"/>
      <c r="N412" s="48"/>
      <c r="O412" s="48"/>
      <c r="P412" s="48"/>
      <c r="Q412" s="61"/>
      <c r="R412" s="61"/>
      <c r="S412" s="61"/>
      <c r="T412" s="61"/>
      <c r="U412" s="61"/>
      <c r="V412" s="61"/>
      <c r="W412" s="48"/>
      <c r="X412" s="48"/>
      <c r="Y412" s="48"/>
      <c r="Z412" s="48"/>
    </row>
    <row r="413" spans="1:26" ht="30" customHeight="1" x14ac:dyDescent="0.35">
      <c r="A413" s="46"/>
      <c r="B413" s="46"/>
      <c r="C413" s="48"/>
      <c r="D413" s="47"/>
      <c r="E413" s="47"/>
      <c r="F413" s="48"/>
      <c r="G413" s="48"/>
      <c r="H413" s="48" t="str">
        <f>IF(G413="","",VLOOKUP(WEEKDAY(G413),Lookups!$A$1:$D$12,3,FALSE))</f>
        <v/>
      </c>
      <c r="I413" s="48" t="str">
        <f>IF(G413="","",VLOOKUP(MONTH(G413),Lookups!$A$1:$D$12,2,FALSE))</f>
        <v/>
      </c>
      <c r="J413" s="68"/>
      <c r="K413" s="50"/>
      <c r="L413" s="50"/>
      <c r="M413" s="48"/>
      <c r="N413" s="48"/>
      <c r="O413" s="48"/>
      <c r="P413" s="48"/>
      <c r="Q413" s="61"/>
      <c r="R413" s="61"/>
      <c r="S413" s="61"/>
      <c r="T413" s="61"/>
      <c r="U413" s="61"/>
      <c r="V413" s="61"/>
      <c r="W413" s="48"/>
      <c r="X413" s="48"/>
      <c r="Y413" s="48"/>
      <c r="Z413" s="48"/>
    </row>
    <row r="414" spans="1:26" ht="30" customHeight="1" x14ac:dyDescent="0.35">
      <c r="A414" s="46"/>
      <c r="B414" s="46"/>
      <c r="C414" s="48"/>
      <c r="D414" s="47"/>
      <c r="E414" s="47"/>
      <c r="F414" s="48"/>
      <c r="G414" s="48"/>
      <c r="H414" s="48" t="str">
        <f>IF(G414="","",VLOOKUP(WEEKDAY(G414),Lookups!$A$1:$D$12,3,FALSE))</f>
        <v/>
      </c>
      <c r="I414" s="48" t="str">
        <f>IF(G414="","",VLOOKUP(MONTH(G414),Lookups!$A$1:$D$12,2,FALSE))</f>
        <v/>
      </c>
      <c r="J414" s="68"/>
      <c r="K414" s="50"/>
      <c r="L414" s="50"/>
      <c r="M414" s="48"/>
      <c r="N414" s="48"/>
      <c r="O414" s="48"/>
      <c r="P414" s="48"/>
      <c r="Q414" s="61"/>
      <c r="R414" s="61"/>
      <c r="S414" s="61"/>
      <c r="T414" s="61"/>
      <c r="U414" s="61"/>
      <c r="V414" s="61"/>
      <c r="W414" s="48"/>
      <c r="X414" s="48"/>
      <c r="Y414" s="48"/>
      <c r="Z414" s="48"/>
    </row>
    <row r="415" spans="1:26" ht="30" customHeight="1" x14ac:dyDescent="0.35">
      <c r="A415" s="46"/>
      <c r="B415" s="46"/>
      <c r="C415" s="48"/>
      <c r="D415" s="47"/>
      <c r="E415" s="47"/>
      <c r="F415" s="48"/>
      <c r="G415" s="48"/>
      <c r="H415" s="48" t="str">
        <f>IF(G415="","",VLOOKUP(WEEKDAY(G415),Lookups!$A$1:$D$12,3,FALSE))</f>
        <v/>
      </c>
      <c r="I415" s="48" t="str">
        <f>IF(G415="","",VLOOKUP(MONTH(G415),Lookups!$A$1:$D$12,2,FALSE))</f>
        <v/>
      </c>
      <c r="J415" s="68"/>
      <c r="K415" s="50"/>
      <c r="L415" s="50"/>
      <c r="M415" s="48"/>
      <c r="N415" s="48"/>
      <c r="O415" s="48"/>
      <c r="P415" s="48"/>
      <c r="Q415" s="61"/>
      <c r="R415" s="61"/>
      <c r="S415" s="61"/>
      <c r="T415" s="61"/>
      <c r="U415" s="61"/>
      <c r="V415" s="61"/>
      <c r="W415" s="48"/>
      <c r="X415" s="48"/>
      <c r="Y415" s="48"/>
      <c r="Z415" s="48"/>
    </row>
    <row r="416" spans="1:26" ht="30" customHeight="1" x14ac:dyDescent="0.35">
      <c r="A416" s="46"/>
      <c r="B416" s="46"/>
      <c r="C416" s="48"/>
      <c r="D416" s="47"/>
      <c r="E416" s="47"/>
      <c r="F416" s="48"/>
      <c r="G416" s="48"/>
      <c r="H416" s="48" t="str">
        <f>IF(G416="","",VLOOKUP(WEEKDAY(G416),Lookups!$A$1:$D$12,3,FALSE))</f>
        <v/>
      </c>
      <c r="I416" s="48" t="str">
        <f>IF(G416="","",VLOOKUP(MONTH(G416),Lookups!$A$1:$D$12,2,FALSE))</f>
        <v/>
      </c>
      <c r="J416" s="68"/>
      <c r="K416" s="50"/>
      <c r="L416" s="50"/>
      <c r="M416" s="48"/>
      <c r="N416" s="48"/>
      <c r="O416" s="48"/>
      <c r="P416" s="48"/>
      <c r="Q416" s="61"/>
      <c r="R416" s="61"/>
      <c r="S416" s="61"/>
      <c r="T416" s="61"/>
      <c r="U416" s="61"/>
      <c r="V416" s="61"/>
      <c r="W416" s="48"/>
      <c r="X416" s="48"/>
      <c r="Y416" s="48"/>
      <c r="Z416" s="48"/>
    </row>
    <row r="417" spans="1:26" ht="30" customHeight="1" x14ac:dyDescent="0.35">
      <c r="A417" s="46"/>
      <c r="B417" s="46"/>
      <c r="C417" s="48"/>
      <c r="D417" s="47"/>
      <c r="E417" s="47"/>
      <c r="F417" s="48"/>
      <c r="G417" s="48"/>
      <c r="H417" s="48" t="str">
        <f>IF(G417="","",VLOOKUP(WEEKDAY(G417),Lookups!$A$1:$D$12,3,FALSE))</f>
        <v/>
      </c>
      <c r="I417" s="48" t="str">
        <f>IF(G417="","",VLOOKUP(MONTH(G417),Lookups!$A$1:$D$12,2,FALSE))</f>
        <v/>
      </c>
      <c r="J417" s="68"/>
      <c r="K417" s="50"/>
      <c r="L417" s="50"/>
      <c r="M417" s="48"/>
      <c r="N417" s="48"/>
      <c r="O417" s="48"/>
      <c r="P417" s="48"/>
      <c r="Q417" s="61"/>
      <c r="R417" s="61"/>
      <c r="S417" s="61"/>
      <c r="T417" s="61"/>
      <c r="U417" s="61"/>
      <c r="V417" s="61"/>
      <c r="W417" s="48"/>
      <c r="X417" s="48"/>
      <c r="Y417" s="48"/>
      <c r="Z417" s="48"/>
    </row>
    <row r="418" spans="1:26" ht="30" customHeight="1" x14ac:dyDescent="0.35">
      <c r="A418" s="46"/>
      <c r="B418" s="46"/>
      <c r="C418" s="48"/>
      <c r="D418" s="47"/>
      <c r="E418" s="47"/>
      <c r="F418" s="48"/>
      <c r="G418" s="48"/>
      <c r="H418" s="48" t="str">
        <f>IF(G418="","",VLOOKUP(WEEKDAY(G418),Lookups!$A$1:$D$12,3,FALSE))</f>
        <v/>
      </c>
      <c r="I418" s="48" t="str">
        <f>IF(G418="","",VLOOKUP(MONTH(G418),Lookups!$A$1:$D$12,2,FALSE))</f>
        <v/>
      </c>
      <c r="J418" s="68"/>
      <c r="K418" s="50"/>
      <c r="L418" s="50"/>
      <c r="M418" s="48"/>
      <c r="N418" s="48"/>
      <c r="O418" s="48"/>
      <c r="P418" s="48"/>
      <c r="Q418" s="61"/>
      <c r="R418" s="61"/>
      <c r="S418" s="61"/>
      <c r="T418" s="61"/>
      <c r="U418" s="61"/>
      <c r="V418" s="61"/>
      <c r="W418" s="48"/>
      <c r="X418" s="48"/>
      <c r="Y418" s="48"/>
      <c r="Z418" s="48"/>
    </row>
    <row r="419" spans="1:26" ht="30" customHeight="1" x14ac:dyDescent="0.35">
      <c r="A419" s="46"/>
      <c r="B419" s="46"/>
      <c r="C419" s="48"/>
      <c r="D419" s="47"/>
      <c r="E419" s="47"/>
      <c r="F419" s="48"/>
      <c r="G419" s="48"/>
      <c r="H419" s="48" t="str">
        <f>IF(G419="","",VLOOKUP(WEEKDAY(G419),Lookups!$A$1:$D$12,3,FALSE))</f>
        <v/>
      </c>
      <c r="I419" s="48" t="str">
        <f>IF(G419="","",VLOOKUP(MONTH(G419),Lookups!$A$1:$D$12,2,FALSE))</f>
        <v/>
      </c>
      <c r="J419" s="68"/>
      <c r="K419" s="50"/>
      <c r="L419" s="50"/>
      <c r="M419" s="48"/>
      <c r="N419" s="48"/>
      <c r="O419" s="48"/>
      <c r="P419" s="48"/>
      <c r="Q419" s="61"/>
      <c r="R419" s="61"/>
      <c r="S419" s="61"/>
      <c r="T419" s="61"/>
      <c r="U419" s="61"/>
      <c r="V419" s="61"/>
      <c r="W419" s="48"/>
      <c r="X419" s="48"/>
      <c r="Y419" s="48"/>
      <c r="Z419" s="48"/>
    </row>
    <row r="420" spans="1:26" ht="30" customHeight="1" x14ac:dyDescent="0.35">
      <c r="A420" s="46"/>
      <c r="B420" s="46"/>
      <c r="C420" s="48"/>
      <c r="D420" s="47"/>
      <c r="E420" s="47"/>
      <c r="F420" s="48"/>
      <c r="G420" s="48"/>
      <c r="H420" s="48" t="str">
        <f>IF(G420="","",VLOOKUP(WEEKDAY(G420),Lookups!$A$1:$D$12,3,FALSE))</f>
        <v/>
      </c>
      <c r="I420" s="48" t="str">
        <f>IF(G420="","",VLOOKUP(MONTH(G420),Lookups!$A$1:$D$12,2,FALSE))</f>
        <v/>
      </c>
      <c r="J420" s="68"/>
      <c r="K420" s="50"/>
      <c r="L420" s="50"/>
      <c r="M420" s="48"/>
      <c r="N420" s="48"/>
      <c r="O420" s="48"/>
      <c r="P420" s="48"/>
      <c r="Q420" s="61"/>
      <c r="R420" s="61"/>
      <c r="S420" s="61"/>
      <c r="T420" s="61"/>
      <c r="U420" s="61"/>
      <c r="V420" s="61"/>
      <c r="W420" s="48"/>
      <c r="X420" s="48"/>
      <c r="Y420" s="48"/>
      <c r="Z420" s="48"/>
    </row>
    <row r="421" spans="1:26" ht="30" customHeight="1" x14ac:dyDescent="0.35">
      <c r="A421" s="46"/>
      <c r="B421" s="46"/>
      <c r="C421" s="48"/>
      <c r="D421" s="47"/>
      <c r="E421" s="47"/>
      <c r="F421" s="48"/>
      <c r="G421" s="48"/>
      <c r="H421" s="48" t="str">
        <f>IF(G421="","",VLOOKUP(WEEKDAY(G421),Lookups!$A$1:$D$12,3,FALSE))</f>
        <v/>
      </c>
      <c r="I421" s="48" t="str">
        <f>IF(G421="","",VLOOKUP(MONTH(G421),Lookups!$A$1:$D$12,2,FALSE))</f>
        <v/>
      </c>
      <c r="J421" s="68"/>
      <c r="K421" s="50"/>
      <c r="L421" s="50"/>
      <c r="M421" s="48"/>
      <c r="N421" s="48"/>
      <c r="O421" s="48"/>
      <c r="P421" s="48"/>
      <c r="Q421" s="61"/>
      <c r="R421" s="61"/>
      <c r="S421" s="61"/>
      <c r="T421" s="61"/>
      <c r="U421" s="61"/>
      <c r="V421" s="61"/>
      <c r="W421" s="48"/>
      <c r="X421" s="48"/>
      <c r="Y421" s="48"/>
      <c r="Z421" s="48"/>
    </row>
    <row r="422" spans="1:26" ht="30" customHeight="1" x14ac:dyDescent="0.35">
      <c r="A422" s="46"/>
      <c r="B422" s="46"/>
      <c r="C422" s="48"/>
      <c r="D422" s="47"/>
      <c r="E422" s="47"/>
      <c r="F422" s="48"/>
      <c r="G422" s="48"/>
      <c r="H422" s="48" t="str">
        <f>IF(G422="","",VLOOKUP(WEEKDAY(G422),Lookups!$A$1:$D$12,3,FALSE))</f>
        <v/>
      </c>
      <c r="I422" s="48" t="str">
        <f>IF(G422="","",VLOOKUP(MONTH(G422),Lookups!$A$1:$D$12,2,FALSE))</f>
        <v/>
      </c>
      <c r="J422" s="68"/>
      <c r="K422" s="50"/>
      <c r="L422" s="50"/>
      <c r="M422" s="48"/>
      <c r="N422" s="48"/>
      <c r="O422" s="48"/>
      <c r="P422" s="48"/>
      <c r="Q422" s="61"/>
      <c r="R422" s="61"/>
      <c r="S422" s="61"/>
      <c r="T422" s="61"/>
      <c r="U422" s="61"/>
      <c r="V422" s="61"/>
      <c r="W422" s="48"/>
      <c r="X422" s="48"/>
      <c r="Y422" s="48"/>
      <c r="Z422" s="48"/>
    </row>
    <row r="423" spans="1:26" ht="30" customHeight="1" x14ac:dyDescent="0.35">
      <c r="A423" s="46"/>
      <c r="B423" s="46"/>
      <c r="C423" s="48"/>
      <c r="D423" s="47"/>
      <c r="E423" s="47"/>
      <c r="F423" s="48"/>
      <c r="G423" s="48"/>
      <c r="H423" s="48" t="str">
        <f>IF(G423="","",VLOOKUP(WEEKDAY(G423),Lookups!$A$1:$D$12,3,FALSE))</f>
        <v/>
      </c>
      <c r="I423" s="48" t="str">
        <f>IF(G423="","",VLOOKUP(MONTH(G423),Lookups!$A$1:$D$12,2,FALSE))</f>
        <v/>
      </c>
      <c r="J423" s="68"/>
      <c r="K423" s="50"/>
      <c r="L423" s="50"/>
      <c r="M423" s="48"/>
      <c r="N423" s="48"/>
      <c r="O423" s="48"/>
      <c r="P423" s="48"/>
      <c r="Q423" s="61"/>
      <c r="R423" s="61"/>
      <c r="S423" s="61"/>
      <c r="T423" s="61"/>
      <c r="U423" s="61"/>
      <c r="V423" s="61"/>
      <c r="W423" s="48"/>
      <c r="X423" s="48"/>
      <c r="Y423" s="48"/>
      <c r="Z423" s="48"/>
    </row>
    <row r="424" spans="1:26" ht="30" customHeight="1" x14ac:dyDescent="0.35">
      <c r="A424" s="46"/>
      <c r="B424" s="46"/>
      <c r="C424" s="48"/>
      <c r="D424" s="47"/>
      <c r="E424" s="47"/>
      <c r="F424" s="48"/>
      <c r="G424" s="48"/>
      <c r="H424" s="48" t="str">
        <f>IF(G424="","",VLOOKUP(WEEKDAY(G424),Lookups!$A$1:$D$12,3,FALSE))</f>
        <v/>
      </c>
      <c r="I424" s="48" t="str">
        <f>IF(G424="","",VLOOKUP(MONTH(G424),Lookups!$A$1:$D$12,2,FALSE))</f>
        <v/>
      </c>
      <c r="J424" s="68"/>
      <c r="K424" s="50"/>
      <c r="L424" s="50"/>
      <c r="M424" s="48"/>
      <c r="N424" s="48"/>
      <c r="O424" s="48"/>
      <c r="P424" s="48"/>
      <c r="Q424" s="61"/>
      <c r="R424" s="61"/>
      <c r="S424" s="61"/>
      <c r="T424" s="61"/>
      <c r="U424" s="61"/>
      <c r="V424" s="61"/>
      <c r="W424" s="48"/>
      <c r="X424" s="48"/>
      <c r="Y424" s="48"/>
      <c r="Z424" s="48"/>
    </row>
    <row r="425" spans="1:26" ht="30" customHeight="1" x14ac:dyDescent="0.35">
      <c r="A425" s="46"/>
      <c r="B425" s="46"/>
      <c r="C425" s="48"/>
      <c r="D425" s="47"/>
      <c r="E425" s="47"/>
      <c r="F425" s="48"/>
      <c r="G425" s="48"/>
      <c r="H425" s="48" t="str">
        <f>IF(G425="","",VLOOKUP(WEEKDAY(G425),Lookups!$A$1:$D$12,3,FALSE))</f>
        <v/>
      </c>
      <c r="I425" s="48" t="str">
        <f>IF(G425="","",VLOOKUP(MONTH(G425),Lookups!$A$1:$D$12,2,FALSE))</f>
        <v/>
      </c>
      <c r="J425" s="68"/>
      <c r="K425" s="50"/>
      <c r="L425" s="50"/>
      <c r="M425" s="48"/>
      <c r="N425" s="48"/>
      <c r="O425" s="48"/>
      <c r="P425" s="48"/>
      <c r="Q425" s="61"/>
      <c r="R425" s="61"/>
      <c r="S425" s="61"/>
      <c r="T425" s="61"/>
      <c r="U425" s="61"/>
      <c r="V425" s="61"/>
      <c r="W425" s="48"/>
      <c r="X425" s="48"/>
      <c r="Y425" s="48"/>
      <c r="Z425" s="48"/>
    </row>
    <row r="426" spans="1:26" ht="30" customHeight="1" x14ac:dyDescent="0.35">
      <c r="A426" s="46"/>
      <c r="B426" s="46"/>
      <c r="C426" s="48"/>
      <c r="D426" s="47"/>
      <c r="E426" s="47"/>
      <c r="F426" s="48"/>
      <c r="G426" s="48"/>
      <c r="H426" s="48" t="str">
        <f>IF(G426="","",VLOOKUP(WEEKDAY(G426),Lookups!$A$1:$D$12,3,FALSE))</f>
        <v/>
      </c>
      <c r="I426" s="48" t="str">
        <f>IF(G426="","",VLOOKUP(MONTH(G426),Lookups!$A$1:$D$12,2,FALSE))</f>
        <v/>
      </c>
      <c r="J426" s="68"/>
      <c r="K426" s="50"/>
      <c r="L426" s="50"/>
      <c r="M426" s="48"/>
      <c r="N426" s="48"/>
      <c r="O426" s="48"/>
      <c r="P426" s="48"/>
      <c r="Q426" s="61"/>
      <c r="R426" s="61"/>
      <c r="S426" s="61"/>
      <c r="T426" s="61"/>
      <c r="U426" s="61"/>
      <c r="V426" s="61"/>
      <c r="W426" s="48"/>
      <c r="X426" s="48"/>
      <c r="Y426" s="48"/>
      <c r="Z426" s="48"/>
    </row>
    <row r="427" spans="1:26" ht="30" customHeight="1" x14ac:dyDescent="0.35">
      <c r="A427" s="46"/>
      <c r="B427" s="46"/>
      <c r="C427" s="48"/>
      <c r="D427" s="47"/>
      <c r="E427" s="47"/>
      <c r="F427" s="48"/>
      <c r="G427" s="48"/>
      <c r="H427" s="48" t="str">
        <f>IF(G427="","",VLOOKUP(WEEKDAY(G427),Lookups!$A$1:$D$12,3,FALSE))</f>
        <v/>
      </c>
      <c r="I427" s="48" t="str">
        <f>IF(G427="","",VLOOKUP(MONTH(G427),Lookups!$A$1:$D$12,2,FALSE))</f>
        <v/>
      </c>
      <c r="J427" s="68"/>
      <c r="K427" s="50"/>
      <c r="L427" s="50"/>
      <c r="M427" s="48"/>
      <c r="N427" s="48"/>
      <c r="O427" s="48"/>
      <c r="P427" s="48"/>
      <c r="Q427" s="61"/>
      <c r="R427" s="61"/>
      <c r="S427" s="61"/>
      <c r="T427" s="61"/>
      <c r="U427" s="61"/>
      <c r="V427" s="61"/>
      <c r="W427" s="48"/>
      <c r="X427" s="48"/>
      <c r="Y427" s="48"/>
      <c r="Z427" s="48"/>
    </row>
    <row r="428" spans="1:26" ht="30" customHeight="1" x14ac:dyDescent="0.35">
      <c r="A428" s="46"/>
      <c r="B428" s="46"/>
      <c r="C428" s="48"/>
      <c r="D428" s="47"/>
      <c r="E428" s="47"/>
      <c r="F428" s="48"/>
      <c r="G428" s="48"/>
      <c r="H428" s="48" t="str">
        <f>IF(G428="","",VLOOKUP(WEEKDAY(G428),Lookups!$A$1:$D$12,3,FALSE))</f>
        <v/>
      </c>
      <c r="I428" s="48" t="str">
        <f>IF(G428="","",VLOOKUP(MONTH(G428),Lookups!$A$1:$D$12,2,FALSE))</f>
        <v/>
      </c>
      <c r="J428" s="68"/>
      <c r="K428" s="50"/>
      <c r="L428" s="50"/>
      <c r="M428" s="48"/>
      <c r="N428" s="48"/>
      <c r="O428" s="48"/>
      <c r="P428" s="48"/>
      <c r="Q428" s="61"/>
      <c r="R428" s="61"/>
      <c r="S428" s="61"/>
      <c r="T428" s="61"/>
      <c r="U428" s="61"/>
      <c r="V428" s="61"/>
      <c r="W428" s="48"/>
      <c r="X428" s="48"/>
      <c r="Y428" s="48"/>
      <c r="Z428" s="48"/>
    </row>
    <row r="429" spans="1:26" ht="30" customHeight="1" x14ac:dyDescent="0.35">
      <c r="A429" s="46"/>
      <c r="B429" s="46"/>
      <c r="C429" s="48"/>
      <c r="D429" s="47"/>
      <c r="E429" s="47"/>
      <c r="F429" s="48"/>
      <c r="G429" s="48"/>
      <c r="H429" s="48" t="str">
        <f>IF(G429="","",VLOOKUP(WEEKDAY(G429),Lookups!$A$1:$D$12,3,FALSE))</f>
        <v/>
      </c>
      <c r="I429" s="48" t="str">
        <f>IF(G429="","",VLOOKUP(MONTH(G429),Lookups!$A$1:$D$12,2,FALSE))</f>
        <v/>
      </c>
      <c r="J429" s="68"/>
      <c r="K429" s="50"/>
      <c r="L429" s="50"/>
      <c r="M429" s="48"/>
      <c r="N429" s="48"/>
      <c r="O429" s="48"/>
      <c r="P429" s="48"/>
      <c r="Q429" s="61"/>
      <c r="R429" s="61"/>
      <c r="S429" s="61"/>
      <c r="T429" s="61"/>
      <c r="U429" s="61"/>
      <c r="V429" s="61"/>
      <c r="W429" s="48"/>
      <c r="X429" s="48"/>
      <c r="Y429" s="48"/>
      <c r="Z429" s="48"/>
    </row>
    <row r="430" spans="1:26" ht="30" customHeight="1" x14ac:dyDescent="0.35">
      <c r="A430" s="46"/>
      <c r="B430" s="46"/>
      <c r="C430" s="48"/>
      <c r="D430" s="47"/>
      <c r="E430" s="47"/>
      <c r="F430" s="48"/>
      <c r="G430" s="48"/>
      <c r="H430" s="48" t="str">
        <f>IF(G430="","",VLOOKUP(WEEKDAY(G430),Lookups!$A$1:$D$12,3,FALSE))</f>
        <v/>
      </c>
      <c r="I430" s="48" t="str">
        <f>IF(G430="","",VLOOKUP(MONTH(G430),Lookups!$A$1:$D$12,2,FALSE))</f>
        <v/>
      </c>
      <c r="J430" s="68"/>
      <c r="K430" s="50"/>
      <c r="L430" s="50"/>
      <c r="M430" s="48"/>
      <c r="N430" s="48"/>
      <c r="O430" s="48"/>
      <c r="P430" s="48"/>
      <c r="Q430" s="61"/>
      <c r="R430" s="61"/>
      <c r="S430" s="61"/>
      <c r="T430" s="61"/>
      <c r="U430" s="61"/>
      <c r="V430" s="61"/>
      <c r="W430" s="48"/>
      <c r="X430" s="48"/>
      <c r="Y430" s="48"/>
      <c r="Z430" s="48"/>
    </row>
    <row r="431" spans="1:26" ht="30" customHeight="1" x14ac:dyDescent="0.35">
      <c r="A431" s="46"/>
      <c r="B431" s="46"/>
      <c r="C431" s="48"/>
      <c r="D431" s="47"/>
      <c r="E431" s="47"/>
      <c r="F431" s="48"/>
      <c r="G431" s="48"/>
      <c r="H431" s="48" t="str">
        <f>IF(G431="","",VLOOKUP(WEEKDAY(G431),Lookups!$A$1:$D$12,3,FALSE))</f>
        <v/>
      </c>
      <c r="I431" s="48" t="str">
        <f>IF(G431="","",VLOOKUP(MONTH(G431),Lookups!$A$1:$D$12,2,FALSE))</f>
        <v/>
      </c>
      <c r="J431" s="68"/>
      <c r="K431" s="50"/>
      <c r="L431" s="50"/>
      <c r="M431" s="48"/>
      <c r="N431" s="48"/>
      <c r="O431" s="48"/>
      <c r="P431" s="48"/>
      <c r="Q431" s="61"/>
      <c r="R431" s="61"/>
      <c r="S431" s="61"/>
      <c r="T431" s="61"/>
      <c r="U431" s="61"/>
      <c r="V431" s="61"/>
      <c r="W431" s="48"/>
      <c r="X431" s="48"/>
      <c r="Y431" s="48"/>
      <c r="Z431" s="48"/>
    </row>
    <row r="432" spans="1:26" ht="30" customHeight="1" x14ac:dyDescent="0.35">
      <c r="A432" s="46"/>
      <c r="B432" s="46"/>
      <c r="C432" s="48"/>
      <c r="D432" s="47"/>
      <c r="E432" s="47"/>
      <c r="F432" s="48"/>
      <c r="G432" s="48"/>
      <c r="H432" s="48" t="str">
        <f>IF(G432="","",VLOOKUP(WEEKDAY(G432),Lookups!$A$1:$D$12,3,FALSE))</f>
        <v/>
      </c>
      <c r="I432" s="48" t="str">
        <f>IF(G432="","",VLOOKUP(MONTH(G432),Lookups!$A$1:$D$12,2,FALSE))</f>
        <v/>
      </c>
      <c r="J432" s="68"/>
      <c r="K432" s="50"/>
      <c r="L432" s="50"/>
      <c r="M432" s="48"/>
      <c r="N432" s="48"/>
      <c r="O432" s="48"/>
      <c r="P432" s="48"/>
      <c r="Q432" s="61"/>
      <c r="R432" s="61"/>
      <c r="S432" s="61"/>
      <c r="T432" s="61"/>
      <c r="U432" s="61"/>
      <c r="V432" s="61"/>
      <c r="W432" s="48"/>
      <c r="X432" s="48"/>
      <c r="Y432" s="48"/>
      <c r="Z432" s="48"/>
    </row>
    <row r="433" spans="1:26" ht="30" customHeight="1" x14ac:dyDescent="0.35">
      <c r="A433" s="46"/>
      <c r="B433" s="46"/>
      <c r="C433" s="48"/>
      <c r="D433" s="47"/>
      <c r="E433" s="47"/>
      <c r="F433" s="48"/>
      <c r="G433" s="48"/>
      <c r="H433" s="48" t="str">
        <f>IF(G433="","",VLOOKUP(WEEKDAY(G433),Lookups!$A$1:$D$12,3,FALSE))</f>
        <v/>
      </c>
      <c r="I433" s="48" t="str">
        <f>IF(G433="","",VLOOKUP(MONTH(G433),Lookups!$A$1:$D$12,2,FALSE))</f>
        <v/>
      </c>
      <c r="J433" s="68"/>
      <c r="K433" s="50"/>
      <c r="L433" s="50"/>
      <c r="M433" s="48"/>
      <c r="N433" s="48"/>
      <c r="O433" s="48"/>
      <c r="P433" s="48"/>
      <c r="Q433" s="61"/>
      <c r="R433" s="61"/>
      <c r="S433" s="61"/>
      <c r="T433" s="61"/>
      <c r="U433" s="61"/>
      <c r="V433" s="61"/>
      <c r="W433" s="48"/>
      <c r="X433" s="48"/>
      <c r="Y433" s="48"/>
      <c r="Z433" s="48"/>
    </row>
    <row r="434" spans="1:26" ht="30" customHeight="1" x14ac:dyDescent="0.35">
      <c r="A434" s="46"/>
      <c r="B434" s="46"/>
      <c r="C434" s="48"/>
      <c r="D434" s="47"/>
      <c r="E434" s="47"/>
      <c r="F434" s="48"/>
      <c r="G434" s="48"/>
      <c r="H434" s="48" t="str">
        <f>IF(G434="","",VLOOKUP(WEEKDAY(G434),Lookups!$A$1:$D$12,3,FALSE))</f>
        <v/>
      </c>
      <c r="I434" s="48" t="str">
        <f>IF(G434="","",VLOOKUP(MONTH(G434),Lookups!$A$1:$D$12,2,FALSE))</f>
        <v/>
      </c>
      <c r="J434" s="68"/>
      <c r="K434" s="50"/>
      <c r="L434" s="50"/>
      <c r="M434" s="48"/>
      <c r="N434" s="48"/>
      <c r="O434" s="48"/>
      <c r="P434" s="48"/>
      <c r="Q434" s="61"/>
      <c r="R434" s="61"/>
      <c r="S434" s="61"/>
      <c r="T434" s="61"/>
      <c r="U434" s="61"/>
      <c r="V434" s="61"/>
      <c r="W434" s="48"/>
      <c r="X434" s="48"/>
      <c r="Y434" s="48"/>
      <c r="Z434" s="48"/>
    </row>
    <row r="435" spans="1:26" ht="30" customHeight="1" x14ac:dyDescent="0.35">
      <c r="A435" s="46"/>
      <c r="B435" s="46"/>
      <c r="C435" s="48"/>
      <c r="D435" s="47"/>
      <c r="E435" s="47"/>
      <c r="F435" s="48"/>
      <c r="G435" s="48"/>
      <c r="H435" s="48" t="str">
        <f>IF(G435="","",VLOOKUP(WEEKDAY(G435),Lookups!$A$1:$D$12,3,FALSE))</f>
        <v/>
      </c>
      <c r="I435" s="48" t="str">
        <f>IF(G435="","",VLOOKUP(MONTH(G435),Lookups!$A$1:$D$12,2,FALSE))</f>
        <v/>
      </c>
      <c r="J435" s="68"/>
      <c r="K435" s="50"/>
      <c r="L435" s="50"/>
      <c r="M435" s="48"/>
      <c r="N435" s="48"/>
      <c r="O435" s="48"/>
      <c r="P435" s="48"/>
      <c r="Q435" s="61"/>
      <c r="R435" s="61"/>
      <c r="S435" s="61"/>
      <c r="T435" s="61"/>
      <c r="U435" s="61"/>
      <c r="V435" s="61"/>
      <c r="W435" s="48"/>
      <c r="X435" s="48"/>
      <c r="Y435" s="48"/>
      <c r="Z435" s="48"/>
    </row>
    <row r="436" spans="1:26" ht="30" customHeight="1" x14ac:dyDescent="0.35">
      <c r="A436" s="46"/>
      <c r="B436" s="46"/>
      <c r="C436" s="48"/>
      <c r="D436" s="47"/>
      <c r="E436" s="47"/>
      <c r="F436" s="48"/>
      <c r="G436" s="48"/>
      <c r="H436" s="48" t="str">
        <f>IF(G436="","",VLOOKUP(WEEKDAY(G436),Lookups!$A$1:$D$12,3,FALSE))</f>
        <v/>
      </c>
      <c r="I436" s="48" t="str">
        <f>IF(G436="","",VLOOKUP(MONTH(G436),Lookups!$A$1:$D$12,2,FALSE))</f>
        <v/>
      </c>
      <c r="J436" s="68"/>
      <c r="K436" s="50"/>
      <c r="L436" s="50"/>
      <c r="M436" s="48"/>
      <c r="N436" s="48"/>
      <c r="O436" s="48"/>
      <c r="P436" s="48"/>
      <c r="Q436" s="61"/>
      <c r="R436" s="61"/>
      <c r="S436" s="61"/>
      <c r="T436" s="61"/>
      <c r="U436" s="61"/>
      <c r="V436" s="61"/>
      <c r="W436" s="48"/>
      <c r="X436" s="48"/>
      <c r="Y436" s="48"/>
      <c r="Z436" s="48"/>
    </row>
    <row r="437" spans="1:26" ht="30" customHeight="1" x14ac:dyDescent="0.35">
      <c r="A437" s="46"/>
      <c r="B437" s="46"/>
      <c r="C437" s="48"/>
      <c r="D437" s="47"/>
      <c r="E437" s="47"/>
      <c r="F437" s="48"/>
      <c r="G437" s="48"/>
      <c r="H437" s="48" t="str">
        <f>IF(G437="","",VLOOKUP(WEEKDAY(G437),Lookups!$A$1:$D$12,3,FALSE))</f>
        <v/>
      </c>
      <c r="I437" s="48" t="str">
        <f>IF(G437="","",VLOOKUP(MONTH(G437),Lookups!$A$1:$D$12,2,FALSE))</f>
        <v/>
      </c>
      <c r="J437" s="68"/>
      <c r="K437" s="50"/>
      <c r="L437" s="50"/>
      <c r="M437" s="48"/>
      <c r="N437" s="48"/>
      <c r="O437" s="48"/>
      <c r="P437" s="48"/>
      <c r="Q437" s="61"/>
      <c r="R437" s="61"/>
      <c r="S437" s="61"/>
      <c r="T437" s="61"/>
      <c r="U437" s="61"/>
      <c r="V437" s="61"/>
      <c r="W437" s="48"/>
      <c r="X437" s="48"/>
      <c r="Y437" s="48"/>
      <c r="Z437" s="48"/>
    </row>
    <row r="438" spans="1:26" ht="30" customHeight="1" x14ac:dyDescent="0.35">
      <c r="A438" s="46"/>
      <c r="B438" s="46"/>
      <c r="C438" s="48"/>
      <c r="D438" s="47"/>
      <c r="E438" s="47"/>
      <c r="F438" s="48"/>
      <c r="G438" s="48"/>
      <c r="H438" s="48" t="str">
        <f>IF(G438="","",VLOOKUP(WEEKDAY(G438),Lookups!$A$1:$D$12,3,FALSE))</f>
        <v/>
      </c>
      <c r="I438" s="48" t="str">
        <f>IF(G438="","",VLOOKUP(MONTH(G438),Lookups!$A$1:$D$12,2,FALSE))</f>
        <v/>
      </c>
      <c r="J438" s="68"/>
      <c r="K438" s="50"/>
      <c r="L438" s="50"/>
      <c r="M438" s="48"/>
      <c r="N438" s="48"/>
      <c r="O438" s="48"/>
      <c r="P438" s="48"/>
      <c r="Q438" s="61"/>
      <c r="R438" s="61"/>
      <c r="S438" s="61"/>
      <c r="T438" s="61"/>
      <c r="U438" s="61"/>
      <c r="V438" s="61"/>
      <c r="W438" s="48"/>
      <c r="X438" s="48"/>
      <c r="Y438" s="48"/>
      <c r="Z438" s="48"/>
    </row>
    <row r="439" spans="1:26" ht="30" customHeight="1" x14ac:dyDescent="0.35">
      <c r="A439" s="46"/>
      <c r="B439" s="46"/>
      <c r="C439" s="48"/>
      <c r="D439" s="47"/>
      <c r="E439" s="47"/>
      <c r="F439" s="48"/>
      <c r="G439" s="48"/>
      <c r="H439" s="48" t="str">
        <f>IF(G439="","",VLOOKUP(WEEKDAY(G439),Lookups!$A$1:$D$12,3,FALSE))</f>
        <v/>
      </c>
      <c r="I439" s="48" t="str">
        <f>IF(G439="","",VLOOKUP(MONTH(G439),Lookups!$A$1:$D$12,2,FALSE))</f>
        <v/>
      </c>
      <c r="J439" s="68"/>
      <c r="K439" s="50"/>
      <c r="L439" s="50"/>
      <c r="M439" s="48"/>
      <c r="N439" s="48"/>
      <c r="O439" s="48"/>
      <c r="P439" s="48"/>
      <c r="Q439" s="61"/>
      <c r="R439" s="61"/>
      <c r="S439" s="61"/>
      <c r="T439" s="61"/>
      <c r="U439" s="61"/>
      <c r="V439" s="61"/>
      <c r="W439" s="48"/>
      <c r="X439" s="48"/>
      <c r="Y439" s="48"/>
      <c r="Z439" s="48"/>
    </row>
    <row r="440" spans="1:26" ht="30" customHeight="1" x14ac:dyDescent="0.35">
      <c r="A440" s="46"/>
      <c r="B440" s="46"/>
      <c r="C440" s="48"/>
      <c r="D440" s="47"/>
      <c r="E440" s="47"/>
      <c r="F440" s="48"/>
      <c r="G440" s="48"/>
      <c r="H440" s="48" t="str">
        <f>IF(G440="","",VLOOKUP(WEEKDAY(G440),Lookups!$A$1:$D$12,3,FALSE))</f>
        <v/>
      </c>
      <c r="I440" s="48" t="str">
        <f>IF(G440="","",VLOOKUP(MONTH(G440),Lookups!$A$1:$D$12,2,FALSE))</f>
        <v/>
      </c>
      <c r="J440" s="68"/>
      <c r="K440" s="50"/>
      <c r="L440" s="50"/>
      <c r="M440" s="48"/>
      <c r="N440" s="48"/>
      <c r="O440" s="48"/>
      <c r="P440" s="48"/>
      <c r="Q440" s="61"/>
      <c r="R440" s="61"/>
      <c r="S440" s="61"/>
      <c r="T440" s="61"/>
      <c r="U440" s="61"/>
      <c r="V440" s="61"/>
      <c r="W440" s="48"/>
      <c r="X440" s="48"/>
      <c r="Y440" s="48"/>
      <c r="Z440" s="48"/>
    </row>
    <row r="441" spans="1:26" ht="30" customHeight="1" x14ac:dyDescent="0.35">
      <c r="A441" s="46"/>
      <c r="B441" s="46"/>
      <c r="C441" s="48"/>
      <c r="D441" s="47"/>
      <c r="E441" s="47"/>
      <c r="F441" s="48"/>
      <c r="G441" s="48"/>
      <c r="H441" s="48" t="str">
        <f>IF(G441="","",VLOOKUP(WEEKDAY(G441),Lookups!$A$1:$D$12,3,FALSE))</f>
        <v/>
      </c>
      <c r="I441" s="48" t="str">
        <f>IF(G441="","",VLOOKUP(MONTH(G441),Lookups!$A$1:$D$12,2,FALSE))</f>
        <v/>
      </c>
      <c r="J441" s="68"/>
      <c r="K441" s="50"/>
      <c r="L441" s="50"/>
      <c r="M441" s="48"/>
      <c r="N441" s="48"/>
      <c r="O441" s="48"/>
      <c r="P441" s="48"/>
      <c r="Q441" s="61"/>
      <c r="R441" s="61"/>
      <c r="S441" s="61"/>
      <c r="T441" s="61"/>
      <c r="U441" s="61"/>
      <c r="V441" s="61"/>
      <c r="W441" s="48"/>
      <c r="X441" s="48"/>
      <c r="Y441" s="48"/>
      <c r="Z441" s="48"/>
    </row>
    <row r="442" spans="1:26" ht="30" customHeight="1" x14ac:dyDescent="0.35">
      <c r="A442" s="46"/>
      <c r="B442" s="46"/>
      <c r="C442" s="48"/>
      <c r="D442" s="47"/>
      <c r="E442" s="47"/>
      <c r="F442" s="48"/>
      <c r="G442" s="48"/>
      <c r="H442" s="48" t="str">
        <f>IF(G442="","",VLOOKUP(WEEKDAY(G442),Lookups!$A$1:$D$12,3,FALSE))</f>
        <v/>
      </c>
      <c r="I442" s="48" t="str">
        <f>IF(G442="","",VLOOKUP(MONTH(G442),Lookups!$A$1:$D$12,2,FALSE))</f>
        <v/>
      </c>
      <c r="J442" s="68"/>
      <c r="K442" s="50"/>
      <c r="L442" s="50"/>
      <c r="M442" s="48"/>
      <c r="N442" s="48"/>
      <c r="O442" s="48"/>
      <c r="P442" s="48"/>
      <c r="Q442" s="61"/>
      <c r="R442" s="61"/>
      <c r="S442" s="61"/>
      <c r="T442" s="61"/>
      <c r="U442" s="61"/>
      <c r="V442" s="61"/>
      <c r="W442" s="48"/>
      <c r="X442" s="48"/>
      <c r="Y442" s="48"/>
      <c r="Z442" s="48"/>
    </row>
    <row r="443" spans="1:26" ht="30" customHeight="1" x14ac:dyDescent="0.35">
      <c r="A443" s="46"/>
      <c r="B443" s="46"/>
      <c r="C443" s="48"/>
      <c r="D443" s="47"/>
      <c r="E443" s="47"/>
      <c r="F443" s="48"/>
      <c r="G443" s="48"/>
      <c r="H443" s="48" t="str">
        <f>IF(G443="","",VLOOKUP(WEEKDAY(G443),Lookups!$A$1:$D$12,3,FALSE))</f>
        <v/>
      </c>
      <c r="I443" s="48" t="str">
        <f>IF(G443="","",VLOOKUP(MONTH(G443),Lookups!$A$1:$D$12,2,FALSE))</f>
        <v/>
      </c>
      <c r="J443" s="68"/>
      <c r="K443" s="50"/>
      <c r="L443" s="50"/>
      <c r="M443" s="48"/>
      <c r="N443" s="48"/>
      <c r="O443" s="48"/>
      <c r="P443" s="48"/>
      <c r="Q443" s="61"/>
      <c r="R443" s="61"/>
      <c r="S443" s="61"/>
      <c r="T443" s="61"/>
      <c r="U443" s="61"/>
      <c r="V443" s="61"/>
      <c r="W443" s="48"/>
      <c r="X443" s="48"/>
      <c r="Y443" s="48"/>
      <c r="Z443" s="48"/>
    </row>
    <row r="444" spans="1:26" ht="30" customHeight="1" x14ac:dyDescent="0.35">
      <c r="A444" s="46"/>
      <c r="B444" s="46"/>
      <c r="C444" s="48"/>
      <c r="D444" s="47"/>
      <c r="E444" s="47"/>
      <c r="F444" s="48"/>
      <c r="G444" s="48"/>
      <c r="H444" s="48" t="str">
        <f>IF(G444="","",VLOOKUP(WEEKDAY(G444),Lookups!$A$1:$D$12,3,FALSE))</f>
        <v/>
      </c>
      <c r="I444" s="48" t="str">
        <f>IF(G444="","",VLOOKUP(MONTH(G444),Lookups!$A$1:$D$12,2,FALSE))</f>
        <v/>
      </c>
      <c r="J444" s="68"/>
      <c r="K444" s="50"/>
      <c r="L444" s="50"/>
      <c r="M444" s="48"/>
      <c r="N444" s="48"/>
      <c r="O444" s="48"/>
      <c r="P444" s="48"/>
      <c r="Q444" s="61"/>
      <c r="R444" s="61"/>
      <c r="S444" s="61"/>
      <c r="T444" s="61"/>
      <c r="U444" s="61"/>
      <c r="V444" s="61"/>
      <c r="W444" s="48"/>
      <c r="X444" s="48"/>
      <c r="Y444" s="48"/>
      <c r="Z444" s="48"/>
    </row>
    <row r="445" spans="1:26" ht="30" customHeight="1" x14ac:dyDescent="0.35">
      <c r="A445" s="46"/>
      <c r="B445" s="46"/>
      <c r="C445" s="48"/>
      <c r="D445" s="47"/>
      <c r="E445" s="47"/>
      <c r="F445" s="48"/>
      <c r="G445" s="48"/>
      <c r="H445" s="48" t="str">
        <f>IF(G445="","",VLOOKUP(WEEKDAY(G445),Lookups!$A$1:$D$12,3,FALSE))</f>
        <v/>
      </c>
      <c r="I445" s="48" t="str">
        <f>IF(G445="","",VLOOKUP(MONTH(G445),Lookups!$A$1:$D$12,2,FALSE))</f>
        <v/>
      </c>
      <c r="J445" s="68"/>
      <c r="K445" s="50"/>
      <c r="L445" s="50"/>
      <c r="M445" s="48"/>
      <c r="N445" s="48"/>
      <c r="O445" s="48"/>
      <c r="P445" s="48"/>
      <c r="Q445" s="61"/>
      <c r="R445" s="61"/>
      <c r="S445" s="61"/>
      <c r="T445" s="61"/>
      <c r="U445" s="61"/>
      <c r="V445" s="61"/>
      <c r="W445" s="48"/>
      <c r="X445" s="48"/>
      <c r="Y445" s="48"/>
      <c r="Z445" s="48"/>
    </row>
    <row r="446" spans="1:26" ht="30" customHeight="1" x14ac:dyDescent="0.35">
      <c r="A446" s="46"/>
      <c r="B446" s="46"/>
      <c r="C446" s="48"/>
      <c r="D446" s="47"/>
      <c r="E446" s="47"/>
      <c r="F446" s="48"/>
      <c r="G446" s="48"/>
      <c r="H446" s="48" t="str">
        <f>IF(G446="","",VLOOKUP(WEEKDAY(G446),Lookups!$A$1:$D$12,3,FALSE))</f>
        <v/>
      </c>
      <c r="I446" s="48" t="str">
        <f>IF(G446="","",VLOOKUP(MONTH(G446),Lookups!$A$1:$D$12,2,FALSE))</f>
        <v/>
      </c>
      <c r="J446" s="68"/>
      <c r="K446" s="50"/>
      <c r="L446" s="50"/>
      <c r="M446" s="48"/>
      <c r="N446" s="48"/>
      <c r="O446" s="48"/>
      <c r="P446" s="48"/>
      <c r="Q446" s="61"/>
      <c r="R446" s="61"/>
      <c r="S446" s="61"/>
      <c r="T446" s="61"/>
      <c r="U446" s="61"/>
      <c r="V446" s="61"/>
      <c r="W446" s="48"/>
      <c r="X446" s="48"/>
      <c r="Y446" s="48"/>
      <c r="Z446" s="48"/>
    </row>
    <row r="447" spans="1:26" ht="30" customHeight="1" x14ac:dyDescent="0.35">
      <c r="A447" s="46"/>
      <c r="B447" s="46"/>
      <c r="C447" s="48"/>
      <c r="D447" s="47"/>
      <c r="E447" s="47"/>
      <c r="F447" s="48"/>
      <c r="G447" s="48"/>
      <c r="H447" s="48" t="str">
        <f>IF(G447="","",VLOOKUP(WEEKDAY(G447),Lookups!$A$1:$D$12,3,FALSE))</f>
        <v/>
      </c>
      <c r="I447" s="48" t="str">
        <f>IF(G447="","",VLOOKUP(MONTH(G447),Lookups!$A$1:$D$12,2,FALSE))</f>
        <v/>
      </c>
      <c r="J447" s="68"/>
      <c r="K447" s="50"/>
      <c r="L447" s="50"/>
      <c r="M447" s="48"/>
      <c r="N447" s="48"/>
      <c r="O447" s="48"/>
      <c r="P447" s="48"/>
      <c r="Q447" s="61"/>
      <c r="R447" s="61"/>
      <c r="S447" s="61"/>
      <c r="T447" s="61"/>
      <c r="U447" s="61"/>
      <c r="V447" s="61"/>
      <c r="W447" s="48"/>
      <c r="X447" s="48"/>
      <c r="Y447" s="48"/>
      <c r="Z447" s="48"/>
    </row>
    <row r="448" spans="1:26" ht="30" customHeight="1" x14ac:dyDescent="0.35">
      <c r="A448" s="46"/>
      <c r="B448" s="46"/>
      <c r="C448" s="48"/>
      <c r="D448" s="47"/>
      <c r="E448" s="47"/>
      <c r="F448" s="48"/>
      <c r="G448" s="48"/>
      <c r="H448" s="48" t="str">
        <f>IF(G448="","",VLOOKUP(WEEKDAY(G448),Lookups!$A$1:$D$12,3,FALSE))</f>
        <v/>
      </c>
      <c r="I448" s="48" t="str">
        <f>IF(G448="","",VLOOKUP(MONTH(G448),Lookups!$A$1:$D$12,2,FALSE))</f>
        <v/>
      </c>
      <c r="J448" s="68"/>
      <c r="K448" s="50"/>
      <c r="L448" s="50"/>
      <c r="M448" s="48"/>
      <c r="N448" s="48"/>
      <c r="O448" s="48"/>
      <c r="P448" s="48"/>
      <c r="Q448" s="61"/>
      <c r="R448" s="61"/>
      <c r="S448" s="61"/>
      <c r="T448" s="61"/>
      <c r="U448" s="61"/>
      <c r="V448" s="61"/>
      <c r="W448" s="48"/>
      <c r="X448" s="48"/>
      <c r="Y448" s="48"/>
      <c r="Z448" s="48"/>
    </row>
    <row r="449" spans="1:26" ht="30" customHeight="1" x14ac:dyDescent="0.35">
      <c r="A449" s="46"/>
      <c r="B449" s="46"/>
      <c r="C449" s="48"/>
      <c r="D449" s="47"/>
      <c r="E449" s="47"/>
      <c r="F449" s="48"/>
      <c r="G449" s="48"/>
      <c r="H449" s="48" t="str">
        <f>IF(G449="","",VLOOKUP(WEEKDAY(G449),Lookups!$A$1:$D$12,3,FALSE))</f>
        <v/>
      </c>
      <c r="I449" s="48" t="str">
        <f>IF(G449="","",VLOOKUP(MONTH(G449),Lookups!$A$1:$D$12,2,FALSE))</f>
        <v/>
      </c>
      <c r="J449" s="68"/>
      <c r="K449" s="50"/>
      <c r="L449" s="50"/>
      <c r="M449" s="48"/>
      <c r="N449" s="48"/>
      <c r="O449" s="48"/>
      <c r="P449" s="48"/>
      <c r="Q449" s="61"/>
      <c r="R449" s="61"/>
      <c r="S449" s="61"/>
      <c r="T449" s="61"/>
      <c r="U449" s="61"/>
      <c r="V449" s="61"/>
      <c r="W449" s="48"/>
      <c r="X449" s="48"/>
      <c r="Y449" s="48"/>
      <c r="Z449" s="48"/>
    </row>
    <row r="450" spans="1:26" ht="30" customHeight="1" x14ac:dyDescent="0.35">
      <c r="A450" s="46"/>
      <c r="B450" s="46"/>
      <c r="C450" s="48"/>
      <c r="D450" s="47"/>
      <c r="E450" s="47"/>
      <c r="F450" s="48"/>
      <c r="G450" s="48"/>
      <c r="H450" s="48" t="str">
        <f>IF(G450="","",VLOOKUP(WEEKDAY(G450),Lookups!$A$1:$D$12,3,FALSE))</f>
        <v/>
      </c>
      <c r="I450" s="48" t="str">
        <f>IF(G450="","",VLOOKUP(MONTH(G450),Lookups!$A$1:$D$12,2,FALSE))</f>
        <v/>
      </c>
      <c r="J450" s="68"/>
      <c r="K450" s="50"/>
      <c r="L450" s="50"/>
      <c r="M450" s="48"/>
      <c r="N450" s="48"/>
      <c r="O450" s="48"/>
      <c r="P450" s="48"/>
      <c r="Q450" s="61"/>
      <c r="R450" s="61"/>
      <c r="S450" s="61"/>
      <c r="T450" s="61"/>
      <c r="U450" s="61"/>
      <c r="V450" s="61"/>
      <c r="W450" s="48"/>
      <c r="X450" s="48"/>
      <c r="Y450" s="48"/>
      <c r="Z450" s="48"/>
    </row>
    <row r="451" spans="1:26" ht="30" customHeight="1" x14ac:dyDescent="0.35">
      <c r="A451" s="46"/>
      <c r="B451" s="46"/>
      <c r="C451" s="48"/>
      <c r="D451" s="47"/>
      <c r="E451" s="47"/>
      <c r="F451" s="48"/>
      <c r="G451" s="48"/>
      <c r="H451" s="48" t="str">
        <f>IF(G451="","",VLOOKUP(WEEKDAY(G451),Lookups!$A$1:$D$12,3,FALSE))</f>
        <v/>
      </c>
      <c r="I451" s="48" t="str">
        <f>IF(G451="","",VLOOKUP(MONTH(G451),Lookups!$A$1:$D$12,2,FALSE))</f>
        <v/>
      </c>
      <c r="J451" s="68"/>
      <c r="K451" s="50"/>
      <c r="L451" s="50"/>
      <c r="M451" s="48"/>
      <c r="N451" s="48"/>
      <c r="O451" s="48"/>
      <c r="P451" s="48"/>
      <c r="Q451" s="61"/>
      <c r="R451" s="61"/>
      <c r="S451" s="61"/>
      <c r="T451" s="61"/>
      <c r="U451" s="61"/>
      <c r="V451" s="61"/>
      <c r="W451" s="48"/>
      <c r="X451" s="48"/>
      <c r="Y451" s="48"/>
      <c r="Z451" s="48"/>
    </row>
    <row r="452" spans="1:26" ht="30" customHeight="1" x14ac:dyDescent="0.35">
      <c r="A452" s="46"/>
      <c r="B452" s="46"/>
      <c r="C452" s="48"/>
      <c r="D452" s="47"/>
      <c r="E452" s="47"/>
      <c r="F452" s="48"/>
      <c r="G452" s="48"/>
      <c r="H452" s="48" t="str">
        <f>IF(G452="","",VLOOKUP(WEEKDAY(G452),Lookups!$A$1:$D$12,3,FALSE))</f>
        <v/>
      </c>
      <c r="I452" s="48" t="str">
        <f>IF(G452="","",VLOOKUP(MONTH(G452),Lookups!$A$1:$D$12,2,FALSE))</f>
        <v/>
      </c>
      <c r="J452" s="68"/>
      <c r="K452" s="50"/>
      <c r="L452" s="50"/>
      <c r="M452" s="48"/>
      <c r="N452" s="48"/>
      <c r="O452" s="48"/>
      <c r="P452" s="48"/>
      <c r="Q452" s="61"/>
      <c r="R452" s="61"/>
      <c r="S452" s="61"/>
      <c r="T452" s="61"/>
      <c r="U452" s="61"/>
      <c r="V452" s="61"/>
      <c r="W452" s="48"/>
      <c r="X452" s="48"/>
      <c r="Y452" s="48"/>
      <c r="Z452" s="48"/>
    </row>
    <row r="453" spans="1:26" ht="30" customHeight="1" x14ac:dyDescent="0.35">
      <c r="A453" s="46"/>
      <c r="B453" s="46"/>
      <c r="C453" s="48"/>
      <c r="D453" s="47"/>
      <c r="E453" s="47"/>
      <c r="F453" s="48"/>
      <c r="G453" s="48"/>
      <c r="H453" s="48" t="str">
        <f>IF(G453="","",VLOOKUP(WEEKDAY(G453),Lookups!$A$1:$D$12,3,FALSE))</f>
        <v/>
      </c>
      <c r="I453" s="48" t="str">
        <f>IF(G453="","",VLOOKUP(MONTH(G453),Lookups!$A$1:$D$12,2,FALSE))</f>
        <v/>
      </c>
      <c r="J453" s="68"/>
      <c r="K453" s="50"/>
      <c r="L453" s="50"/>
      <c r="M453" s="48"/>
      <c r="N453" s="48"/>
      <c r="O453" s="48"/>
      <c r="P453" s="48"/>
      <c r="Q453" s="61"/>
      <c r="R453" s="61"/>
      <c r="S453" s="61"/>
      <c r="T453" s="61"/>
      <c r="U453" s="61"/>
      <c r="V453" s="61"/>
      <c r="W453" s="48"/>
      <c r="X453" s="48"/>
      <c r="Y453" s="48"/>
      <c r="Z453" s="48"/>
    </row>
    <row r="454" spans="1:26" ht="30" customHeight="1" x14ac:dyDescent="0.35">
      <c r="A454" s="46"/>
      <c r="B454" s="46"/>
      <c r="C454" s="48"/>
      <c r="D454" s="47"/>
      <c r="E454" s="47"/>
      <c r="F454" s="48"/>
      <c r="G454" s="48"/>
      <c r="H454" s="48" t="str">
        <f>IF(G454="","",VLOOKUP(WEEKDAY(G454),Lookups!$A$1:$D$12,3,FALSE))</f>
        <v/>
      </c>
      <c r="I454" s="48" t="str">
        <f>IF(G454="","",VLOOKUP(MONTH(G454),Lookups!$A$1:$D$12,2,FALSE))</f>
        <v/>
      </c>
      <c r="J454" s="68"/>
      <c r="K454" s="50"/>
      <c r="L454" s="50"/>
      <c r="M454" s="48"/>
      <c r="N454" s="48"/>
      <c r="O454" s="48"/>
      <c r="P454" s="48"/>
      <c r="Q454" s="61"/>
      <c r="R454" s="61"/>
      <c r="S454" s="61"/>
      <c r="T454" s="61"/>
      <c r="U454" s="61"/>
      <c r="V454" s="61"/>
      <c r="W454" s="48"/>
      <c r="X454" s="48"/>
      <c r="Y454" s="48"/>
      <c r="Z454" s="48"/>
    </row>
    <row r="455" spans="1:26" ht="30" customHeight="1" x14ac:dyDescent="0.35">
      <c r="A455" s="46"/>
      <c r="B455" s="46"/>
      <c r="C455" s="48"/>
      <c r="D455" s="47"/>
      <c r="E455" s="47"/>
      <c r="F455" s="48"/>
      <c r="G455" s="48"/>
      <c r="H455" s="48" t="str">
        <f>IF(G455="","",VLOOKUP(WEEKDAY(G455),Lookups!$A$1:$D$12,3,FALSE))</f>
        <v/>
      </c>
      <c r="I455" s="48" t="str">
        <f>IF(G455="","",VLOOKUP(MONTH(G455),Lookups!$A$1:$D$12,2,FALSE))</f>
        <v/>
      </c>
      <c r="J455" s="68"/>
      <c r="K455" s="50"/>
      <c r="L455" s="50"/>
      <c r="M455" s="48"/>
      <c r="N455" s="48"/>
      <c r="O455" s="48"/>
      <c r="P455" s="48"/>
      <c r="Q455" s="61"/>
      <c r="R455" s="61"/>
      <c r="S455" s="61"/>
      <c r="T455" s="61"/>
      <c r="U455" s="61"/>
      <c r="V455" s="61"/>
      <c r="W455" s="48"/>
      <c r="X455" s="48"/>
      <c r="Y455" s="48"/>
      <c r="Z455" s="48"/>
    </row>
    <row r="456" spans="1:26" ht="30" customHeight="1" x14ac:dyDescent="0.35">
      <c r="A456" s="46"/>
      <c r="B456" s="46"/>
      <c r="C456" s="48"/>
      <c r="D456" s="47"/>
      <c r="E456" s="47"/>
      <c r="F456" s="48"/>
      <c r="G456" s="48"/>
      <c r="H456" s="48" t="str">
        <f>IF(G456="","",VLOOKUP(WEEKDAY(G456),Lookups!$A$1:$D$12,3,FALSE))</f>
        <v/>
      </c>
      <c r="I456" s="48" t="str">
        <f>IF(G456="","",VLOOKUP(MONTH(G456),Lookups!$A$1:$D$12,2,FALSE))</f>
        <v/>
      </c>
      <c r="J456" s="68"/>
      <c r="K456" s="50"/>
      <c r="L456" s="50"/>
      <c r="M456" s="48"/>
      <c r="N456" s="48"/>
      <c r="O456" s="48"/>
      <c r="P456" s="48"/>
      <c r="Q456" s="61"/>
      <c r="R456" s="61"/>
      <c r="S456" s="61"/>
      <c r="T456" s="61"/>
      <c r="U456" s="61"/>
      <c r="V456" s="61"/>
      <c r="W456" s="48"/>
      <c r="X456" s="48"/>
      <c r="Y456" s="48"/>
      <c r="Z456" s="48"/>
    </row>
    <row r="457" spans="1:26" ht="30" customHeight="1" x14ac:dyDescent="0.35">
      <c r="A457" s="46"/>
      <c r="B457" s="46"/>
      <c r="C457" s="48"/>
      <c r="D457" s="47"/>
      <c r="E457" s="47"/>
      <c r="F457" s="48"/>
      <c r="G457" s="48"/>
      <c r="H457" s="48" t="str">
        <f>IF(G457="","",VLOOKUP(WEEKDAY(G457),Lookups!$A$1:$D$12,3,FALSE))</f>
        <v/>
      </c>
      <c r="I457" s="48" t="str">
        <f>IF(G457="","",VLOOKUP(MONTH(G457),Lookups!$A$1:$D$12,2,FALSE))</f>
        <v/>
      </c>
      <c r="J457" s="68"/>
      <c r="K457" s="50"/>
      <c r="L457" s="50"/>
      <c r="M457" s="48"/>
      <c r="N457" s="48"/>
      <c r="O457" s="48"/>
      <c r="P457" s="48"/>
      <c r="Q457" s="61"/>
      <c r="R457" s="61"/>
      <c r="S457" s="61"/>
      <c r="T457" s="61"/>
      <c r="U457" s="61"/>
      <c r="V457" s="61"/>
      <c r="W457" s="48"/>
      <c r="X457" s="48"/>
      <c r="Y457" s="48"/>
      <c r="Z457" s="48"/>
    </row>
    <row r="458" spans="1:26" ht="30" customHeight="1" x14ac:dyDescent="0.35">
      <c r="A458" s="46"/>
      <c r="B458" s="46"/>
      <c r="C458" s="48"/>
      <c r="D458" s="47"/>
      <c r="E458" s="47"/>
      <c r="F458" s="48"/>
      <c r="G458" s="48"/>
      <c r="H458" s="48" t="str">
        <f>IF(G458="","",VLOOKUP(WEEKDAY(G458),Lookups!$A$1:$D$12,3,FALSE))</f>
        <v/>
      </c>
      <c r="I458" s="48" t="str">
        <f>IF(G458="","",VLOOKUP(MONTH(G458),Lookups!$A$1:$D$12,2,FALSE))</f>
        <v/>
      </c>
      <c r="J458" s="68"/>
      <c r="K458" s="50"/>
      <c r="L458" s="50"/>
      <c r="M458" s="48"/>
      <c r="N458" s="48"/>
      <c r="O458" s="48"/>
      <c r="P458" s="48"/>
      <c r="Q458" s="61"/>
      <c r="R458" s="61"/>
      <c r="S458" s="61"/>
      <c r="T458" s="61"/>
      <c r="U458" s="61"/>
      <c r="V458" s="61"/>
      <c r="W458" s="48"/>
      <c r="X458" s="48"/>
      <c r="Y458" s="48"/>
      <c r="Z458" s="48"/>
    </row>
    <row r="459" spans="1:26" ht="30" customHeight="1" x14ac:dyDescent="0.35">
      <c r="A459" s="46"/>
      <c r="B459" s="46"/>
      <c r="C459" s="48"/>
      <c r="D459" s="47"/>
      <c r="E459" s="47"/>
      <c r="F459" s="48"/>
      <c r="G459" s="48"/>
      <c r="H459" s="48" t="str">
        <f>IF(G459="","",VLOOKUP(WEEKDAY(G459),Lookups!$A$1:$D$12,3,FALSE))</f>
        <v/>
      </c>
      <c r="I459" s="48" t="str">
        <f>IF(G459="","",VLOOKUP(MONTH(G459),Lookups!$A$1:$D$12,2,FALSE))</f>
        <v/>
      </c>
      <c r="J459" s="68"/>
      <c r="K459" s="50"/>
      <c r="L459" s="50"/>
      <c r="M459" s="48"/>
      <c r="N459" s="48"/>
      <c r="O459" s="48"/>
      <c r="P459" s="48"/>
      <c r="Q459" s="61"/>
      <c r="R459" s="61"/>
      <c r="S459" s="61"/>
      <c r="T459" s="61"/>
      <c r="U459" s="61"/>
      <c r="V459" s="61"/>
      <c r="W459" s="48"/>
      <c r="X459" s="48"/>
      <c r="Y459" s="48"/>
      <c r="Z459" s="48"/>
    </row>
    <row r="460" spans="1:26" ht="30" customHeight="1" x14ac:dyDescent="0.35">
      <c r="A460" s="46"/>
      <c r="B460" s="46"/>
      <c r="C460" s="48"/>
      <c r="D460" s="47"/>
      <c r="E460" s="47"/>
      <c r="F460" s="48"/>
      <c r="G460" s="48"/>
      <c r="H460" s="48" t="str">
        <f>IF(G460="","",VLOOKUP(WEEKDAY(G460),Lookups!$A$1:$D$12,3,FALSE))</f>
        <v/>
      </c>
      <c r="I460" s="48" t="str">
        <f>IF(G460="","",VLOOKUP(MONTH(G460),Lookups!$A$1:$D$12,2,FALSE))</f>
        <v/>
      </c>
      <c r="J460" s="68"/>
      <c r="K460" s="50"/>
      <c r="L460" s="50"/>
      <c r="M460" s="48"/>
      <c r="N460" s="48"/>
      <c r="O460" s="48"/>
      <c r="P460" s="48"/>
      <c r="Q460" s="61"/>
      <c r="R460" s="61"/>
      <c r="S460" s="61"/>
      <c r="T460" s="61"/>
      <c r="U460" s="61"/>
      <c r="V460" s="61"/>
      <c r="W460" s="48"/>
      <c r="X460" s="48"/>
      <c r="Y460" s="48"/>
      <c r="Z460" s="48"/>
    </row>
    <row r="461" spans="1:26" ht="30" customHeight="1" x14ac:dyDescent="0.35">
      <c r="A461" s="46"/>
      <c r="B461" s="46"/>
      <c r="C461" s="48"/>
      <c r="D461" s="47"/>
      <c r="E461" s="47"/>
      <c r="F461" s="48"/>
      <c r="G461" s="48"/>
      <c r="H461" s="48" t="str">
        <f>IF(G461="","",VLOOKUP(WEEKDAY(G461),Lookups!$A$1:$D$12,3,FALSE))</f>
        <v/>
      </c>
      <c r="I461" s="48" t="str">
        <f>IF(G461="","",VLOOKUP(MONTH(G461),Lookups!$A$1:$D$12,2,FALSE))</f>
        <v/>
      </c>
      <c r="J461" s="68"/>
      <c r="K461" s="50"/>
      <c r="L461" s="50"/>
      <c r="M461" s="48"/>
      <c r="N461" s="48"/>
      <c r="O461" s="48"/>
      <c r="P461" s="48"/>
      <c r="Q461" s="61"/>
      <c r="R461" s="61"/>
      <c r="S461" s="61"/>
      <c r="T461" s="61"/>
      <c r="U461" s="61"/>
      <c r="V461" s="61"/>
      <c r="W461" s="48"/>
      <c r="X461" s="48"/>
      <c r="Y461" s="48"/>
      <c r="Z461" s="48"/>
    </row>
    <row r="462" spans="1:26" ht="30" customHeight="1" x14ac:dyDescent="0.35">
      <c r="A462" s="46"/>
      <c r="B462" s="46"/>
      <c r="C462" s="48"/>
      <c r="D462" s="47"/>
      <c r="E462" s="47"/>
      <c r="F462" s="48"/>
      <c r="G462" s="49"/>
      <c r="H462" s="48" t="str">
        <f>IF(G462="","",VLOOKUP(WEEKDAY(G462),Lookups!$A$1:$D$12,3,FALSE))</f>
        <v/>
      </c>
      <c r="I462" s="48" t="str">
        <f>IF(G462="","",VLOOKUP(MONTH(G462),Lookups!$A$1:$D$12,2,FALSE))</f>
        <v/>
      </c>
      <c r="J462" s="68"/>
      <c r="K462" s="50"/>
      <c r="L462" s="50"/>
      <c r="M462" s="48"/>
      <c r="N462" s="48"/>
      <c r="O462" s="48"/>
      <c r="P462" s="48"/>
      <c r="Q462" s="61"/>
      <c r="R462" s="61"/>
      <c r="S462" s="61"/>
      <c r="T462" s="61"/>
      <c r="U462" s="61"/>
      <c r="V462" s="61"/>
      <c r="W462" s="48"/>
      <c r="X462" s="48"/>
      <c r="Y462" s="48"/>
      <c r="Z462" s="48"/>
    </row>
    <row r="463" spans="1:26" ht="30" customHeight="1" x14ac:dyDescent="0.35">
      <c r="A463" s="46"/>
      <c r="B463" s="46"/>
      <c r="C463" s="48"/>
      <c r="D463" s="47"/>
      <c r="E463" s="47"/>
      <c r="F463" s="48"/>
      <c r="G463" s="49"/>
      <c r="H463" s="48" t="str">
        <f>IF(G463="","",VLOOKUP(WEEKDAY(G463),Lookups!$A$1:$D$12,3,FALSE))</f>
        <v/>
      </c>
      <c r="I463" s="48" t="str">
        <f>IF(G463="","",VLOOKUP(MONTH(G463),Lookups!$A$1:$D$12,2,FALSE))</f>
        <v/>
      </c>
      <c r="J463" s="68"/>
      <c r="K463" s="50"/>
      <c r="L463" s="50"/>
      <c r="M463" s="48"/>
      <c r="N463" s="48"/>
      <c r="O463" s="48"/>
      <c r="P463" s="48"/>
      <c r="Q463" s="61"/>
      <c r="R463" s="96"/>
      <c r="S463" s="96"/>
      <c r="T463" s="96"/>
      <c r="U463" s="96"/>
      <c r="V463" s="96"/>
      <c r="W463" s="115"/>
      <c r="X463" s="115"/>
      <c r="Y463" s="48"/>
      <c r="Z463" s="115"/>
    </row>
    <row r="464" spans="1:26" ht="30" customHeight="1" x14ac:dyDescent="0.35">
      <c r="A464" s="46"/>
      <c r="B464" s="46"/>
      <c r="C464" s="48"/>
      <c r="D464" s="47"/>
      <c r="E464" s="47"/>
      <c r="F464" s="48"/>
      <c r="G464" s="49"/>
      <c r="H464" s="48" t="str">
        <f>IF(G464="","",VLOOKUP(WEEKDAY(G464),Lookups!$A$1:$D$12,3,FALSE))</f>
        <v/>
      </c>
      <c r="I464" s="48" t="str">
        <f>IF(G464="","",VLOOKUP(MONTH(G464),Lookups!$A$1:$D$12,2,FALSE))</f>
        <v/>
      </c>
      <c r="J464" s="68"/>
      <c r="K464" s="50"/>
      <c r="L464" s="50"/>
      <c r="M464" s="48"/>
      <c r="N464" s="48"/>
      <c r="O464" s="48"/>
      <c r="P464" s="48"/>
      <c r="Q464" s="61"/>
      <c r="R464" s="96"/>
      <c r="S464" s="96"/>
      <c r="T464" s="96"/>
      <c r="U464" s="96"/>
      <c r="V464" s="96"/>
      <c r="W464" s="115"/>
      <c r="X464" s="115"/>
      <c r="Y464" s="48"/>
      <c r="Z464" s="115"/>
    </row>
    <row r="465" spans="1:26" ht="30" customHeight="1" x14ac:dyDescent="0.35">
      <c r="A465" s="46"/>
      <c r="B465" s="46"/>
      <c r="C465" s="48"/>
      <c r="D465" s="47"/>
      <c r="E465" s="47"/>
      <c r="F465" s="48"/>
      <c r="G465" s="49"/>
      <c r="H465" s="48" t="str">
        <f>IF(G465="","",VLOOKUP(WEEKDAY(G465),Lookups!$A$1:$D$12,3,FALSE))</f>
        <v/>
      </c>
      <c r="I465" s="48" t="str">
        <f>IF(G465="","",VLOOKUP(MONTH(G465),Lookups!$A$1:$D$12,2,FALSE))</f>
        <v/>
      </c>
      <c r="J465" s="68"/>
      <c r="K465" s="50"/>
      <c r="L465" s="50"/>
      <c r="M465" s="48"/>
      <c r="N465" s="48"/>
      <c r="O465" s="48"/>
      <c r="P465" s="48"/>
      <c r="Q465" s="61"/>
      <c r="R465" s="96"/>
      <c r="S465" s="96"/>
      <c r="T465" s="96"/>
      <c r="U465" s="96"/>
      <c r="V465" s="96"/>
      <c r="W465" s="115"/>
      <c r="X465" s="115"/>
      <c r="Y465" s="48"/>
      <c r="Z465" s="115"/>
    </row>
    <row r="466" spans="1:26" ht="30" customHeight="1" x14ac:dyDescent="0.35">
      <c r="A466" s="46"/>
      <c r="B466" s="46"/>
      <c r="C466" s="48"/>
      <c r="D466" s="47"/>
      <c r="E466" s="47"/>
      <c r="F466" s="48"/>
      <c r="G466" s="49"/>
      <c r="H466" s="48" t="str">
        <f>IF(G466="","",VLOOKUP(WEEKDAY(G466),Lookups!$A$1:$D$12,3,FALSE))</f>
        <v/>
      </c>
      <c r="I466" s="48" t="str">
        <f>IF(G466="","",VLOOKUP(MONTH(G466),Lookups!$A$1:$D$12,2,FALSE))</f>
        <v/>
      </c>
      <c r="J466" s="68"/>
      <c r="K466" s="50"/>
      <c r="L466" s="50"/>
      <c r="M466" s="48"/>
      <c r="N466" s="48"/>
      <c r="O466" s="48"/>
      <c r="P466" s="48"/>
      <c r="Q466" s="61"/>
      <c r="R466" s="96"/>
      <c r="S466" s="96"/>
      <c r="T466" s="96"/>
      <c r="U466" s="96"/>
      <c r="V466" s="96"/>
      <c r="W466" s="115"/>
      <c r="X466" s="115"/>
      <c r="Y466" s="48"/>
      <c r="Z466" s="115"/>
    </row>
    <row r="467" spans="1:26" ht="30" customHeight="1" x14ac:dyDescent="0.35">
      <c r="A467" s="46"/>
      <c r="B467" s="46"/>
      <c r="C467" s="48"/>
      <c r="D467" s="47"/>
      <c r="E467" s="47"/>
      <c r="F467" s="48"/>
      <c r="G467" s="49"/>
      <c r="H467" s="48" t="str">
        <f>IF(G467="","",VLOOKUP(WEEKDAY(G467),Lookups!$A$1:$D$12,3,FALSE))</f>
        <v/>
      </c>
      <c r="I467" s="48" t="str">
        <f>IF(G467="","",VLOOKUP(MONTH(G467),Lookups!$A$1:$D$12,2,FALSE))</f>
        <v/>
      </c>
      <c r="J467" s="68"/>
      <c r="K467" s="50"/>
      <c r="L467" s="50"/>
      <c r="M467" s="48"/>
      <c r="N467" s="48"/>
      <c r="O467" s="48"/>
      <c r="P467" s="48"/>
      <c r="Q467" s="61"/>
      <c r="R467" s="96"/>
      <c r="S467" s="96"/>
      <c r="T467" s="96"/>
      <c r="U467" s="96"/>
      <c r="V467" s="96"/>
      <c r="W467" s="115"/>
      <c r="X467" s="115"/>
      <c r="Y467" s="48"/>
      <c r="Z467" s="115"/>
    </row>
    <row r="468" spans="1:26" ht="30" customHeight="1" x14ac:dyDescent="0.35">
      <c r="A468" s="46"/>
      <c r="B468" s="46"/>
      <c r="C468" s="48"/>
      <c r="D468" s="47"/>
      <c r="E468" s="47"/>
      <c r="F468" s="48"/>
      <c r="G468" s="49"/>
      <c r="H468" s="48" t="str">
        <f>IF(G468="","",VLOOKUP(WEEKDAY(G468),Lookups!$A$1:$D$12,3,FALSE))</f>
        <v/>
      </c>
      <c r="I468" s="48" t="str">
        <f>IF(G468="","",VLOOKUP(MONTH(G468),Lookups!$A$1:$D$12,2,FALSE))</f>
        <v/>
      </c>
      <c r="J468" s="68"/>
      <c r="K468" s="50"/>
      <c r="L468" s="50"/>
      <c r="M468" s="48"/>
      <c r="N468" s="48"/>
      <c r="O468" s="48"/>
      <c r="P468" s="48"/>
      <c r="Q468" s="61"/>
      <c r="R468" s="96"/>
      <c r="S468" s="96"/>
      <c r="T468" s="96"/>
      <c r="U468" s="96"/>
      <c r="V468" s="96"/>
      <c r="W468" s="115"/>
      <c r="X468" s="115"/>
      <c r="Y468" s="48"/>
      <c r="Z468" s="115"/>
    </row>
    <row r="469" spans="1:26" ht="30" customHeight="1" x14ac:dyDescent="0.35">
      <c r="A469" s="46"/>
      <c r="B469" s="46"/>
      <c r="C469" s="48"/>
      <c r="D469" s="47"/>
      <c r="E469" s="47"/>
      <c r="F469" s="48"/>
      <c r="G469" s="49"/>
      <c r="H469" s="48" t="str">
        <f>IF(G469="","",VLOOKUP(WEEKDAY(G469),Lookups!$A$1:$D$12,3,FALSE))</f>
        <v/>
      </c>
      <c r="I469" s="48" t="str">
        <f>IF(G469="","",VLOOKUP(MONTH(G469),Lookups!$A$1:$D$12,2,FALSE))</f>
        <v/>
      </c>
      <c r="J469" s="68"/>
      <c r="K469" s="50"/>
      <c r="L469" s="50"/>
      <c r="M469" s="48"/>
      <c r="N469" s="48"/>
      <c r="O469" s="48"/>
      <c r="P469" s="48"/>
      <c r="Q469" s="61"/>
      <c r="R469" s="96"/>
      <c r="S469" s="96"/>
      <c r="T469" s="96"/>
      <c r="U469" s="96"/>
      <c r="V469" s="62"/>
      <c r="W469" s="115"/>
      <c r="X469" s="115"/>
      <c r="Y469" s="48"/>
      <c r="Z469" s="115"/>
    </row>
    <row r="470" spans="1:26" ht="30" customHeight="1" x14ac:dyDescent="0.35">
      <c r="A470" s="46"/>
      <c r="B470" s="46"/>
      <c r="C470" s="48"/>
      <c r="D470" s="47"/>
      <c r="E470" s="47"/>
      <c r="F470" s="48"/>
      <c r="G470" s="49"/>
      <c r="H470" s="48" t="str">
        <f>IF(G470="","",VLOOKUP(WEEKDAY(G470),Lookups!$A$1:$D$12,3,FALSE))</f>
        <v/>
      </c>
      <c r="I470" s="48" t="str">
        <f>IF(G470="","",VLOOKUP(MONTH(G470),Lookups!$A$1:$D$12,2,FALSE))</f>
        <v/>
      </c>
      <c r="J470" s="68"/>
      <c r="K470" s="50"/>
      <c r="L470" s="50"/>
      <c r="M470" s="48"/>
      <c r="N470" s="48"/>
      <c r="O470" s="48"/>
      <c r="P470" s="48"/>
      <c r="Q470" s="61"/>
      <c r="R470" s="96"/>
      <c r="S470" s="96"/>
      <c r="T470" s="96"/>
      <c r="U470" s="96"/>
      <c r="V470" s="96"/>
      <c r="W470" s="115"/>
      <c r="X470" s="115"/>
      <c r="Y470" s="48"/>
      <c r="Z470" s="115"/>
    </row>
    <row r="471" spans="1:26" ht="30" customHeight="1" x14ac:dyDescent="0.35">
      <c r="A471" s="46"/>
      <c r="B471" s="46"/>
      <c r="C471" s="48"/>
      <c r="D471" s="47"/>
      <c r="E471" s="47"/>
      <c r="F471" s="48"/>
      <c r="G471" s="49"/>
      <c r="H471" s="48" t="str">
        <f>IF(G471="","",VLOOKUP(WEEKDAY(G471),Lookups!$A$1:$D$12,3,FALSE))</f>
        <v/>
      </c>
      <c r="I471" s="48" t="str">
        <f>IF(G471="","",VLOOKUP(MONTH(G471),Lookups!$A$1:$D$12,2,FALSE))</f>
        <v/>
      </c>
      <c r="J471" s="68"/>
      <c r="K471" s="50"/>
      <c r="L471" s="50"/>
      <c r="M471" s="48"/>
      <c r="N471" s="48"/>
      <c r="O471" s="48"/>
      <c r="P471" s="48"/>
      <c r="Q471" s="61"/>
      <c r="R471" s="96"/>
      <c r="S471" s="96"/>
      <c r="T471" s="96"/>
      <c r="U471" s="96"/>
      <c r="V471" s="96"/>
      <c r="W471" s="115"/>
      <c r="X471" s="115"/>
      <c r="Y471" s="48"/>
      <c r="Z471" s="115"/>
    </row>
    <row r="472" spans="1:26" ht="30" customHeight="1" x14ac:dyDescent="0.35">
      <c r="A472" s="46"/>
      <c r="B472" s="46"/>
      <c r="C472" s="48"/>
      <c r="D472" s="47"/>
      <c r="E472" s="47"/>
      <c r="F472" s="48"/>
      <c r="G472" s="49"/>
      <c r="H472" s="48" t="str">
        <f>IF(G472="","",VLOOKUP(WEEKDAY(G472),Lookups!$A$1:$D$12,3,FALSE))</f>
        <v/>
      </c>
      <c r="I472" s="48" t="str">
        <f>IF(G472="","",VLOOKUP(MONTH(G472),Lookups!$A$1:$D$12,2,FALSE))</f>
        <v/>
      </c>
      <c r="J472" s="68"/>
      <c r="K472" s="50"/>
      <c r="L472" s="50"/>
      <c r="M472" s="48"/>
      <c r="N472" s="48"/>
      <c r="O472" s="48"/>
      <c r="P472" s="48"/>
      <c r="Q472" s="61"/>
      <c r="R472" s="96"/>
      <c r="S472" s="96"/>
      <c r="T472" s="96"/>
      <c r="U472" s="96"/>
      <c r="V472" s="96"/>
      <c r="W472" s="115"/>
      <c r="X472" s="115"/>
      <c r="Y472" s="48"/>
      <c r="Z472" s="115"/>
    </row>
    <row r="473" spans="1:26" ht="30" customHeight="1" x14ac:dyDescent="0.35">
      <c r="A473" s="46"/>
      <c r="B473" s="46"/>
      <c r="C473" s="48"/>
      <c r="D473" s="47"/>
      <c r="E473" s="47"/>
      <c r="F473" s="48"/>
      <c r="G473" s="49"/>
      <c r="H473" s="48" t="str">
        <f>IF(G473="","",VLOOKUP(WEEKDAY(G473),Lookups!$A$1:$D$12,3,FALSE))</f>
        <v/>
      </c>
      <c r="I473" s="48" t="str">
        <f>IF(G473="","",VLOOKUP(MONTH(G473),Lookups!$A$1:$D$12,2,FALSE))</f>
        <v/>
      </c>
      <c r="J473" s="68"/>
      <c r="K473" s="50"/>
      <c r="L473" s="50"/>
      <c r="M473" s="48"/>
      <c r="N473" s="48"/>
      <c r="O473" s="48"/>
      <c r="P473" s="48"/>
      <c r="Q473" s="61"/>
      <c r="R473" s="96"/>
      <c r="S473" s="96"/>
      <c r="T473" s="96"/>
      <c r="U473" s="96"/>
      <c r="V473" s="96"/>
      <c r="W473" s="115"/>
      <c r="X473" s="115"/>
      <c r="Y473" s="48"/>
      <c r="Z473" s="115"/>
    </row>
    <row r="474" spans="1:26" ht="30" customHeight="1" x14ac:dyDescent="0.35">
      <c r="A474" s="46"/>
      <c r="B474" s="46"/>
      <c r="C474" s="48"/>
      <c r="D474" s="47"/>
      <c r="E474" s="47"/>
      <c r="F474" s="48"/>
      <c r="G474" s="49"/>
      <c r="H474" s="48" t="str">
        <f>IF(G474="","",VLOOKUP(WEEKDAY(G474),Lookups!$A$1:$D$12,3,FALSE))</f>
        <v/>
      </c>
      <c r="I474" s="48" t="str">
        <f>IF(G474="","",VLOOKUP(MONTH(G474),Lookups!$A$1:$D$12,2,FALSE))</f>
        <v/>
      </c>
      <c r="J474" s="68"/>
      <c r="K474" s="50"/>
      <c r="L474" s="50"/>
      <c r="M474" s="48"/>
      <c r="N474" s="48"/>
      <c r="O474" s="48"/>
      <c r="P474" s="48"/>
      <c r="Q474" s="61"/>
      <c r="R474" s="96"/>
      <c r="S474" s="96"/>
      <c r="T474" s="96"/>
      <c r="U474" s="96"/>
      <c r="V474" s="96"/>
      <c r="W474" s="115"/>
      <c r="X474" s="115"/>
      <c r="Y474" s="48"/>
      <c r="Z474" s="115"/>
    </row>
    <row r="475" spans="1:26" ht="30" customHeight="1" x14ac:dyDescent="0.35">
      <c r="A475" s="46"/>
      <c r="B475" s="46"/>
      <c r="C475" s="48"/>
      <c r="D475" s="47"/>
      <c r="E475" s="47"/>
      <c r="F475" s="48"/>
      <c r="G475" s="49"/>
      <c r="H475" s="48" t="str">
        <f>IF(G475="","",VLOOKUP(WEEKDAY(G475),Lookups!$A$1:$D$12,3,FALSE))</f>
        <v/>
      </c>
      <c r="I475" s="48" t="str">
        <f>IF(G475="","",VLOOKUP(MONTH(G475),Lookups!$A$1:$D$12,2,FALSE))</f>
        <v/>
      </c>
      <c r="J475" s="68"/>
      <c r="K475" s="50"/>
      <c r="L475" s="50"/>
      <c r="M475" s="48"/>
      <c r="N475" s="48"/>
      <c r="O475" s="48"/>
      <c r="P475" s="48"/>
      <c r="Q475" s="61"/>
      <c r="R475" s="96"/>
      <c r="S475" s="96"/>
      <c r="T475" s="96"/>
      <c r="U475" s="96"/>
      <c r="V475" s="96"/>
      <c r="W475" s="115"/>
      <c r="X475" s="115"/>
      <c r="Y475" s="48"/>
      <c r="Z475" s="115"/>
    </row>
    <row r="476" spans="1:26" ht="30" customHeight="1" x14ac:dyDescent="0.35">
      <c r="A476" s="46"/>
      <c r="B476" s="46"/>
      <c r="C476" s="48"/>
      <c r="D476" s="47"/>
      <c r="E476" s="47"/>
      <c r="F476" s="48"/>
      <c r="G476" s="49"/>
      <c r="H476" s="48" t="str">
        <f>IF(G476="","",VLOOKUP(WEEKDAY(G476),Lookups!$A$1:$D$12,3,FALSE))</f>
        <v/>
      </c>
      <c r="I476" s="48" t="str">
        <f>IF(G476="","",VLOOKUP(MONTH(G476),Lookups!$A$1:$D$12,2,FALSE))</f>
        <v/>
      </c>
      <c r="J476" s="68"/>
      <c r="K476" s="50"/>
      <c r="L476" s="50"/>
      <c r="M476" s="48"/>
      <c r="N476" s="48"/>
      <c r="O476" s="48"/>
      <c r="P476" s="48"/>
      <c r="Q476" s="61"/>
      <c r="R476" s="96"/>
      <c r="S476" s="96"/>
      <c r="T476" s="96"/>
      <c r="U476" s="96"/>
      <c r="V476" s="96"/>
      <c r="W476" s="115"/>
      <c r="X476" s="115"/>
      <c r="Y476" s="48"/>
      <c r="Z476" s="115"/>
    </row>
    <row r="477" spans="1:26" ht="30" customHeight="1" x14ac:dyDescent="0.35">
      <c r="A477" s="46"/>
      <c r="B477" s="46"/>
      <c r="C477" s="48"/>
      <c r="D477" s="47"/>
      <c r="E477" s="47"/>
      <c r="F477" s="48"/>
      <c r="G477" s="49"/>
      <c r="H477" s="48" t="str">
        <f>IF(G477="","",VLOOKUP(WEEKDAY(G477),Lookups!$A$1:$D$12,3,FALSE))</f>
        <v/>
      </c>
      <c r="I477" s="48" t="str">
        <f>IF(G477="","",VLOOKUP(MONTH(G477),Lookups!$A$1:$D$12,2,FALSE))</f>
        <v/>
      </c>
      <c r="J477" s="68"/>
      <c r="K477" s="50"/>
      <c r="L477" s="50"/>
      <c r="M477" s="48"/>
      <c r="N477" s="48"/>
      <c r="O477" s="48"/>
      <c r="P477" s="48"/>
      <c r="Q477" s="61"/>
      <c r="R477" s="96"/>
      <c r="S477" s="96"/>
      <c r="T477" s="96"/>
      <c r="U477" s="96"/>
      <c r="V477" s="96"/>
      <c r="W477" s="115"/>
      <c r="X477" s="115"/>
      <c r="Y477" s="48"/>
      <c r="Z477" s="115"/>
    </row>
    <row r="478" spans="1:26" ht="30" customHeight="1" x14ac:dyDescent="0.35">
      <c r="A478" s="46"/>
      <c r="B478" s="46"/>
      <c r="C478" s="48"/>
      <c r="D478" s="47"/>
      <c r="E478" s="47"/>
      <c r="F478" s="48"/>
      <c r="G478" s="49"/>
      <c r="H478" s="48" t="str">
        <f>IF(G478="","",VLOOKUP(WEEKDAY(G478),Lookups!$A$1:$D$12,3,FALSE))</f>
        <v/>
      </c>
      <c r="I478" s="48" t="str">
        <f>IF(G478="","",VLOOKUP(MONTH(G478),Lookups!$A$1:$D$12,2,FALSE))</f>
        <v/>
      </c>
      <c r="J478" s="68"/>
      <c r="K478" s="50"/>
      <c r="L478" s="50"/>
      <c r="M478" s="48"/>
      <c r="N478" s="48"/>
      <c r="O478" s="48"/>
      <c r="P478" s="48"/>
      <c r="Q478" s="61"/>
      <c r="R478" s="96"/>
      <c r="S478" s="96"/>
      <c r="T478" s="96"/>
      <c r="U478" s="96"/>
      <c r="V478" s="96"/>
      <c r="W478" s="115"/>
      <c r="X478" s="115"/>
      <c r="Y478" s="48"/>
      <c r="Z478" s="115"/>
    </row>
    <row r="479" spans="1:26" ht="30" customHeight="1" x14ac:dyDescent="0.35">
      <c r="A479" s="46"/>
      <c r="B479" s="46"/>
      <c r="C479" s="48"/>
      <c r="D479" s="47"/>
      <c r="E479" s="47"/>
      <c r="F479" s="48"/>
      <c r="G479" s="49"/>
      <c r="H479" s="48" t="str">
        <f>IF(G479="","",VLOOKUP(WEEKDAY(G479),Lookups!$A$1:$D$12,3,FALSE))</f>
        <v/>
      </c>
      <c r="I479" s="48" t="str">
        <f>IF(G479="","",VLOOKUP(MONTH(G479),Lookups!$A$1:$D$12,2,FALSE))</f>
        <v/>
      </c>
      <c r="J479" s="68"/>
      <c r="K479" s="50"/>
      <c r="L479" s="50"/>
      <c r="M479" s="48"/>
      <c r="N479" s="48"/>
      <c r="O479" s="48"/>
      <c r="P479" s="48"/>
      <c r="Q479" s="61"/>
      <c r="R479" s="96"/>
      <c r="S479" s="96"/>
      <c r="T479" s="96"/>
      <c r="U479" s="96"/>
      <c r="V479" s="96"/>
      <c r="W479" s="115"/>
      <c r="X479" s="115"/>
      <c r="Y479" s="48"/>
      <c r="Z479" s="115"/>
    </row>
    <row r="480" spans="1:26" ht="30" customHeight="1" x14ac:dyDescent="0.35">
      <c r="A480" s="46"/>
      <c r="B480" s="46"/>
      <c r="C480" s="48"/>
      <c r="D480" s="47"/>
      <c r="E480" s="47"/>
      <c r="F480" s="48"/>
      <c r="G480" s="49"/>
      <c r="H480" s="48" t="str">
        <f>IF(G480="","",VLOOKUP(WEEKDAY(G480),Lookups!$A$1:$D$12,3,FALSE))</f>
        <v/>
      </c>
      <c r="I480" s="48" t="str">
        <f>IF(G480="","",VLOOKUP(MONTH(G480),Lookups!$A$1:$D$12,2,FALSE))</f>
        <v/>
      </c>
      <c r="J480" s="68"/>
      <c r="K480" s="50"/>
      <c r="L480" s="50"/>
      <c r="M480" s="48"/>
      <c r="N480" s="48"/>
      <c r="O480" s="48"/>
      <c r="P480" s="48"/>
      <c r="Q480" s="61"/>
      <c r="R480" s="96"/>
      <c r="S480" s="96"/>
      <c r="T480" s="96"/>
      <c r="U480" s="96"/>
      <c r="V480" s="96"/>
      <c r="W480" s="115"/>
      <c r="X480" s="115"/>
      <c r="Y480" s="48"/>
      <c r="Z480" s="115"/>
    </row>
    <row r="481" spans="1:26" ht="30" customHeight="1" x14ac:dyDescent="0.35">
      <c r="A481" s="46"/>
      <c r="B481" s="46"/>
      <c r="C481" s="48"/>
      <c r="D481" s="47"/>
      <c r="E481" s="47"/>
      <c r="F481" s="48"/>
      <c r="G481" s="49"/>
      <c r="H481" s="48" t="str">
        <f>IF(G481="","",VLOOKUP(WEEKDAY(G481),Lookups!$A$1:$D$12,3,FALSE))</f>
        <v/>
      </c>
      <c r="I481" s="48" t="str">
        <f>IF(G481="","",VLOOKUP(MONTH(G481),Lookups!$A$1:$D$12,2,FALSE))</f>
        <v/>
      </c>
      <c r="J481" s="68"/>
      <c r="K481" s="50"/>
      <c r="L481" s="50"/>
      <c r="M481" s="48"/>
      <c r="N481" s="48"/>
      <c r="O481" s="48"/>
      <c r="P481" s="48"/>
      <c r="Q481" s="61"/>
      <c r="R481" s="96"/>
      <c r="S481" s="96"/>
      <c r="T481" s="96"/>
      <c r="U481" s="96"/>
      <c r="V481" s="96"/>
      <c r="W481" s="115"/>
      <c r="X481" s="115"/>
      <c r="Y481" s="48"/>
      <c r="Z481" s="115"/>
    </row>
    <row r="482" spans="1:26" ht="30" customHeight="1" x14ac:dyDescent="0.35">
      <c r="A482" s="46"/>
      <c r="B482" s="46"/>
      <c r="C482" s="48"/>
      <c r="D482" s="47"/>
      <c r="E482" s="47"/>
      <c r="F482" s="48"/>
      <c r="G482" s="49"/>
      <c r="H482" s="48" t="str">
        <f>IF(G482="","",VLOOKUP(WEEKDAY(G482),Lookups!$A$1:$D$12,3,FALSE))</f>
        <v/>
      </c>
      <c r="I482" s="48" t="str">
        <f>IF(G482="","",VLOOKUP(MONTH(G482),Lookups!$A$1:$D$12,2,FALSE))</f>
        <v/>
      </c>
      <c r="J482" s="68"/>
      <c r="K482" s="50"/>
      <c r="L482" s="50"/>
      <c r="M482" s="48"/>
      <c r="N482" s="48"/>
      <c r="O482" s="48"/>
      <c r="P482" s="48"/>
      <c r="Q482" s="61"/>
      <c r="R482" s="96"/>
      <c r="S482" s="96"/>
      <c r="T482" s="96"/>
      <c r="U482" s="96"/>
      <c r="V482" s="96"/>
      <c r="W482" s="115"/>
      <c r="X482" s="115"/>
      <c r="Y482" s="48"/>
      <c r="Z482" s="115"/>
    </row>
    <row r="483" spans="1:26" ht="30" customHeight="1" x14ac:dyDescent="0.35">
      <c r="A483" s="46"/>
      <c r="B483" s="46"/>
      <c r="C483" s="48"/>
      <c r="D483" s="47"/>
      <c r="E483" s="47"/>
      <c r="F483" s="48"/>
      <c r="G483" s="49"/>
      <c r="H483" s="48" t="str">
        <f>IF(G483="","",VLOOKUP(WEEKDAY(G483),Lookups!$A$1:$D$12,3,FALSE))</f>
        <v/>
      </c>
      <c r="I483" s="48" t="str">
        <f>IF(G483="","",VLOOKUP(MONTH(G483),Lookups!$A$1:$D$12,2,FALSE))</f>
        <v/>
      </c>
      <c r="J483" s="68"/>
      <c r="K483" s="50"/>
      <c r="L483" s="50"/>
      <c r="M483" s="48"/>
      <c r="N483" s="48"/>
      <c r="O483" s="48"/>
      <c r="P483" s="48"/>
      <c r="Q483" s="61"/>
      <c r="R483" s="96"/>
      <c r="S483" s="96"/>
      <c r="T483" s="96"/>
      <c r="U483" s="96"/>
      <c r="V483" s="96"/>
      <c r="W483" s="115"/>
      <c r="X483" s="115"/>
      <c r="Y483" s="48"/>
      <c r="Z483" s="115"/>
    </row>
    <row r="484" spans="1:26" ht="30" customHeight="1" x14ac:dyDescent="0.35">
      <c r="A484" s="46"/>
      <c r="B484" s="46"/>
      <c r="C484" s="48"/>
      <c r="D484" s="47"/>
      <c r="E484" s="47"/>
      <c r="F484" s="48"/>
      <c r="G484" s="49"/>
      <c r="H484" s="48" t="str">
        <f>IF(G484="","",VLOOKUP(WEEKDAY(G484),Lookups!$A$1:$D$12,3,FALSE))</f>
        <v/>
      </c>
      <c r="I484" s="48" t="str">
        <f>IF(G484="","",VLOOKUP(MONTH(G484),Lookups!$A$1:$D$12,2,FALSE))</f>
        <v/>
      </c>
      <c r="J484" s="68"/>
      <c r="K484" s="50"/>
      <c r="L484" s="50"/>
      <c r="M484" s="48"/>
      <c r="N484" s="48"/>
      <c r="O484" s="48"/>
      <c r="P484" s="48"/>
      <c r="Q484" s="61"/>
      <c r="R484" s="96"/>
      <c r="S484" s="96"/>
      <c r="T484" s="96"/>
      <c r="U484" s="96"/>
      <c r="V484" s="96"/>
      <c r="W484" s="115"/>
      <c r="X484" s="115"/>
      <c r="Y484" s="48"/>
      <c r="Z484" s="115"/>
    </row>
    <row r="485" spans="1:26" ht="30" customHeight="1" x14ac:dyDescent="0.35">
      <c r="A485" s="46"/>
      <c r="B485" s="46"/>
      <c r="C485" s="48"/>
      <c r="D485" s="47"/>
      <c r="E485" s="47"/>
      <c r="F485" s="48"/>
      <c r="G485" s="49"/>
      <c r="H485" s="48" t="str">
        <f>IF(G485="","",VLOOKUP(WEEKDAY(G485),Lookups!$A$1:$D$12,3,FALSE))</f>
        <v/>
      </c>
      <c r="I485" s="48" t="str">
        <f>IF(G485="","",VLOOKUP(MONTH(G485),Lookups!$A$1:$D$12,2,FALSE))</f>
        <v/>
      </c>
      <c r="J485" s="68"/>
      <c r="K485" s="50"/>
      <c r="L485" s="50"/>
      <c r="M485" s="48"/>
      <c r="N485" s="48"/>
      <c r="O485" s="48"/>
      <c r="P485" s="48"/>
      <c r="Q485" s="61"/>
      <c r="R485" s="96"/>
      <c r="S485" s="96"/>
      <c r="T485" s="96"/>
      <c r="U485" s="96"/>
      <c r="V485" s="96"/>
      <c r="W485" s="115"/>
      <c r="X485" s="115"/>
      <c r="Y485" s="48"/>
      <c r="Z485" s="115"/>
    </row>
    <row r="486" spans="1:26" ht="30" customHeight="1" x14ac:dyDescent="0.35">
      <c r="A486" s="46"/>
      <c r="B486" s="46"/>
      <c r="C486" s="48"/>
      <c r="D486" s="47"/>
      <c r="E486" s="47"/>
      <c r="F486" s="48"/>
      <c r="G486" s="49"/>
      <c r="H486" s="48" t="str">
        <f>IF(G486="","",VLOOKUP(WEEKDAY(G486),Lookups!$A$1:$D$12,3,FALSE))</f>
        <v/>
      </c>
      <c r="I486" s="48" t="str">
        <f>IF(G486="","",VLOOKUP(MONTH(G486),Lookups!$A$1:$D$12,2,FALSE))</f>
        <v/>
      </c>
      <c r="J486" s="68"/>
      <c r="K486" s="50"/>
      <c r="L486" s="50"/>
      <c r="M486" s="48"/>
      <c r="N486" s="48"/>
      <c r="O486" s="48"/>
      <c r="P486" s="48"/>
      <c r="Q486" s="61"/>
      <c r="R486" s="96"/>
      <c r="S486" s="96"/>
      <c r="T486" s="96"/>
      <c r="U486" s="96"/>
      <c r="V486" s="96"/>
      <c r="W486" s="115"/>
      <c r="X486" s="115"/>
      <c r="Y486" s="48"/>
      <c r="Z486" s="115"/>
    </row>
    <row r="487" spans="1:26" ht="30" customHeight="1" x14ac:dyDescent="0.35">
      <c r="A487" s="46"/>
      <c r="B487" s="46"/>
      <c r="C487" s="48"/>
      <c r="D487" s="47"/>
      <c r="E487" s="47"/>
      <c r="F487" s="48"/>
      <c r="G487" s="49"/>
      <c r="H487" s="48" t="str">
        <f>IF(G487="","",VLOOKUP(WEEKDAY(G487),Lookups!$A$1:$D$12,3,FALSE))</f>
        <v/>
      </c>
      <c r="I487" s="48" t="str">
        <f>IF(G487="","",VLOOKUP(MONTH(G487),Lookups!$A$1:$D$12,2,FALSE))</f>
        <v/>
      </c>
      <c r="J487" s="68"/>
      <c r="K487" s="50"/>
      <c r="L487" s="50"/>
      <c r="M487" s="48"/>
      <c r="N487" s="48"/>
      <c r="O487" s="48"/>
      <c r="P487" s="48"/>
      <c r="Q487" s="61"/>
      <c r="R487" s="96"/>
      <c r="S487" s="96"/>
      <c r="T487" s="96"/>
      <c r="U487" s="96"/>
      <c r="V487" s="96"/>
      <c r="W487" s="115"/>
      <c r="X487" s="115"/>
      <c r="Y487" s="48"/>
      <c r="Z487" s="115"/>
    </row>
    <row r="488" spans="1:26" ht="30" customHeight="1" x14ac:dyDescent="0.35">
      <c r="A488" s="46"/>
      <c r="B488" s="46"/>
      <c r="C488" s="48"/>
      <c r="D488" s="47"/>
      <c r="E488" s="47"/>
      <c r="F488" s="48"/>
      <c r="G488" s="49"/>
      <c r="H488" s="48" t="str">
        <f>IF(G488="","",VLOOKUP(WEEKDAY(G488),Lookups!$A$1:$D$12,3,FALSE))</f>
        <v/>
      </c>
      <c r="I488" s="48" t="str">
        <f>IF(G488="","",VLOOKUP(MONTH(G488),Lookups!$A$1:$D$12,2,FALSE))</f>
        <v/>
      </c>
      <c r="J488" s="68"/>
      <c r="K488" s="50"/>
      <c r="L488" s="50"/>
      <c r="M488" s="48"/>
      <c r="N488" s="48"/>
      <c r="O488" s="48"/>
      <c r="P488" s="48"/>
      <c r="Q488" s="61"/>
      <c r="R488" s="96"/>
      <c r="S488" s="96"/>
      <c r="T488" s="96"/>
      <c r="U488" s="96"/>
      <c r="V488" s="96"/>
      <c r="W488" s="115"/>
      <c r="X488" s="115"/>
      <c r="Y488" s="48"/>
      <c r="Z488" s="115"/>
    </row>
    <row r="489" spans="1:26" ht="30" customHeight="1" x14ac:dyDescent="0.35">
      <c r="A489" s="46"/>
      <c r="B489" s="46"/>
      <c r="C489" s="48"/>
      <c r="D489" s="47"/>
      <c r="E489" s="47"/>
      <c r="F489" s="48"/>
      <c r="G489" s="49"/>
      <c r="H489" s="48" t="str">
        <f>IF(G489="","",VLOOKUP(WEEKDAY(G489),Lookups!$A$1:$D$12,3,FALSE))</f>
        <v/>
      </c>
      <c r="I489" s="48" t="str">
        <f>IF(G489="","",VLOOKUP(MONTH(G489),Lookups!$A$1:$D$12,2,FALSE))</f>
        <v/>
      </c>
      <c r="J489" s="68"/>
      <c r="K489" s="50"/>
      <c r="L489" s="50"/>
      <c r="M489" s="48"/>
      <c r="N489" s="48"/>
      <c r="O489" s="48"/>
      <c r="P489" s="48"/>
      <c r="Q489" s="61"/>
      <c r="R489" s="96"/>
      <c r="S489" s="96"/>
      <c r="T489" s="96"/>
      <c r="U489" s="96"/>
      <c r="V489" s="96"/>
      <c r="W489" s="115"/>
      <c r="X489" s="115"/>
      <c r="Y489" s="48"/>
      <c r="Z489" s="115"/>
    </row>
    <row r="490" spans="1:26" ht="30" customHeight="1" x14ac:dyDescent="0.35">
      <c r="A490" s="46"/>
      <c r="B490" s="46"/>
      <c r="C490" s="48"/>
      <c r="D490" s="47"/>
      <c r="E490" s="47"/>
      <c r="F490" s="48"/>
      <c r="G490" s="49"/>
      <c r="H490" s="48" t="str">
        <f>IF(G490="","",VLOOKUP(WEEKDAY(G490),Lookups!$A$1:$D$12,3,FALSE))</f>
        <v/>
      </c>
      <c r="I490" s="48" t="str">
        <f>IF(G490="","",VLOOKUP(MONTH(G490),Lookups!$A$1:$D$12,2,FALSE))</f>
        <v/>
      </c>
      <c r="J490" s="68"/>
      <c r="K490" s="50"/>
      <c r="L490" s="50"/>
      <c r="M490" s="48"/>
      <c r="N490" s="48"/>
      <c r="O490" s="48"/>
      <c r="P490" s="48"/>
      <c r="Q490" s="61"/>
      <c r="R490" s="96"/>
      <c r="S490" s="96"/>
      <c r="T490" s="96"/>
      <c r="U490" s="96"/>
      <c r="V490" s="96"/>
      <c r="W490" s="115"/>
      <c r="X490" s="115"/>
      <c r="Y490" s="48"/>
      <c r="Z490" s="115"/>
    </row>
    <row r="491" spans="1:26" ht="30" customHeight="1" x14ac:dyDescent="0.35">
      <c r="A491" s="46"/>
      <c r="B491" s="46"/>
      <c r="C491" s="48"/>
      <c r="D491" s="47"/>
      <c r="E491" s="47"/>
      <c r="F491" s="48"/>
      <c r="G491" s="49"/>
      <c r="H491" s="48" t="str">
        <f>IF(G491="","",VLOOKUP(WEEKDAY(G491),Lookups!$A$1:$D$12,3,FALSE))</f>
        <v/>
      </c>
      <c r="I491" s="48" t="str">
        <f>IF(G491="","",VLOOKUP(MONTH(G491),Lookups!$A$1:$D$12,2,FALSE))</f>
        <v/>
      </c>
      <c r="J491" s="68"/>
      <c r="K491" s="50"/>
      <c r="L491" s="50"/>
      <c r="M491" s="48"/>
      <c r="N491" s="48"/>
      <c r="O491" s="48"/>
      <c r="P491" s="48"/>
      <c r="Q491" s="61"/>
      <c r="R491" s="96"/>
      <c r="S491" s="96"/>
      <c r="T491" s="96"/>
      <c r="U491" s="96"/>
      <c r="V491" s="96"/>
      <c r="W491" s="115"/>
      <c r="X491" s="115"/>
      <c r="Y491" s="48"/>
      <c r="Z491" s="115"/>
    </row>
    <row r="492" spans="1:26" ht="30" customHeight="1" x14ac:dyDescent="0.35">
      <c r="A492" s="46"/>
      <c r="B492" s="46"/>
      <c r="C492" s="48"/>
      <c r="D492" s="47"/>
      <c r="E492" s="47"/>
      <c r="F492" s="48"/>
      <c r="G492" s="49"/>
      <c r="H492" s="48" t="str">
        <f>IF(G492="","",VLOOKUP(WEEKDAY(G492),Lookups!$A$1:$D$12,3,FALSE))</f>
        <v/>
      </c>
      <c r="I492" s="48" t="str">
        <f>IF(G492="","",VLOOKUP(MONTH(G492),Lookups!$A$1:$D$12,2,FALSE))</f>
        <v/>
      </c>
      <c r="J492" s="68"/>
      <c r="K492" s="50"/>
      <c r="L492" s="50"/>
      <c r="M492" s="48"/>
      <c r="N492" s="48"/>
      <c r="O492" s="48"/>
      <c r="P492" s="48"/>
      <c r="Q492" s="61"/>
      <c r="R492" s="96"/>
      <c r="S492" s="96"/>
      <c r="T492" s="96"/>
      <c r="U492" s="96"/>
      <c r="V492" s="96"/>
      <c r="W492" s="115"/>
      <c r="X492" s="115"/>
      <c r="Y492" s="48"/>
      <c r="Z492" s="115"/>
    </row>
    <row r="493" spans="1:26" ht="30" customHeight="1" x14ac:dyDescent="0.35">
      <c r="A493" s="46"/>
      <c r="B493" s="46"/>
      <c r="C493" s="48"/>
      <c r="D493" s="47"/>
      <c r="E493" s="47"/>
      <c r="F493" s="48"/>
      <c r="G493" s="49"/>
      <c r="H493" s="48" t="str">
        <f>IF(G493="","",VLOOKUP(WEEKDAY(G493),Lookups!$A$1:$D$12,3,FALSE))</f>
        <v/>
      </c>
      <c r="I493" s="48" t="str">
        <f>IF(G493="","",VLOOKUP(MONTH(G493),Lookups!$A$1:$D$12,2,FALSE))</f>
        <v/>
      </c>
      <c r="J493" s="68"/>
      <c r="K493" s="50"/>
      <c r="L493" s="50"/>
      <c r="M493" s="48"/>
      <c r="N493" s="48"/>
      <c r="O493" s="48"/>
      <c r="P493" s="48"/>
      <c r="Q493" s="61"/>
      <c r="R493" s="96"/>
      <c r="S493" s="96"/>
      <c r="T493" s="96"/>
      <c r="U493" s="96"/>
      <c r="V493" s="96"/>
      <c r="W493" s="115"/>
      <c r="X493" s="115"/>
      <c r="Y493" s="48"/>
      <c r="Z493" s="115"/>
    </row>
    <row r="494" spans="1:26" ht="30" customHeight="1" x14ac:dyDescent="0.35">
      <c r="A494" s="46"/>
      <c r="B494" s="46"/>
      <c r="C494" s="48"/>
      <c r="D494" s="47"/>
      <c r="E494" s="47"/>
      <c r="F494" s="48"/>
      <c r="G494" s="49"/>
      <c r="H494" s="48" t="str">
        <f>IF(G494="","",VLOOKUP(WEEKDAY(G494),Lookups!$A$1:$D$12,3,FALSE))</f>
        <v/>
      </c>
      <c r="I494" s="48" t="str">
        <f>IF(G494="","",VLOOKUP(MONTH(G494),Lookups!$A$1:$D$12,2,FALSE))</f>
        <v/>
      </c>
      <c r="J494" s="68"/>
      <c r="K494" s="50"/>
      <c r="L494" s="50"/>
      <c r="M494" s="48"/>
      <c r="N494" s="48"/>
      <c r="O494" s="48"/>
      <c r="P494" s="48"/>
      <c r="Q494" s="61"/>
      <c r="R494" s="96"/>
      <c r="S494" s="96"/>
      <c r="T494" s="96"/>
      <c r="U494" s="96"/>
      <c r="V494" s="96"/>
      <c r="W494" s="115"/>
      <c r="X494" s="115"/>
      <c r="Y494" s="48"/>
      <c r="Z494" s="115"/>
    </row>
    <row r="495" spans="1:26" ht="30" customHeight="1" x14ac:dyDescent="0.35">
      <c r="A495" s="46"/>
      <c r="B495" s="46"/>
      <c r="C495" s="48"/>
      <c r="D495" s="47"/>
      <c r="E495" s="47"/>
      <c r="F495" s="48"/>
      <c r="G495" s="49"/>
      <c r="H495" s="48" t="str">
        <f>IF(G495="","",VLOOKUP(WEEKDAY(G495),Lookups!$A$1:$D$12,3,FALSE))</f>
        <v/>
      </c>
      <c r="I495" s="48" t="str">
        <f>IF(G495="","",VLOOKUP(MONTH(G495),Lookups!$A$1:$D$12,2,FALSE))</f>
        <v/>
      </c>
      <c r="J495" s="68"/>
      <c r="K495" s="50"/>
      <c r="L495" s="50"/>
      <c r="M495" s="48"/>
      <c r="N495" s="48"/>
      <c r="O495" s="48"/>
      <c r="P495" s="48"/>
      <c r="Q495" s="61"/>
      <c r="R495" s="96"/>
      <c r="S495" s="96"/>
      <c r="T495" s="96"/>
      <c r="U495" s="96"/>
      <c r="V495" s="96"/>
      <c r="W495" s="115"/>
      <c r="X495" s="115"/>
      <c r="Y495" s="48"/>
      <c r="Z495" s="115"/>
    </row>
    <row r="496" spans="1:26" ht="30" customHeight="1" x14ac:dyDescent="0.35">
      <c r="A496" s="46"/>
      <c r="B496" s="46"/>
      <c r="C496" s="48"/>
      <c r="D496" s="47"/>
      <c r="E496" s="47"/>
      <c r="F496" s="48"/>
      <c r="G496" s="49"/>
      <c r="H496" s="48" t="str">
        <f>IF(G496="","",VLOOKUP(WEEKDAY(G496),Lookups!$A$1:$D$12,3,FALSE))</f>
        <v/>
      </c>
      <c r="I496" s="48" t="str">
        <f>IF(G496="","",VLOOKUP(MONTH(G496),Lookups!$A$1:$D$12,2,FALSE))</f>
        <v/>
      </c>
      <c r="J496" s="68"/>
      <c r="K496" s="50"/>
      <c r="L496" s="50"/>
      <c r="M496" s="48"/>
      <c r="N496" s="48"/>
      <c r="O496" s="48"/>
      <c r="P496" s="48"/>
      <c r="Q496" s="61"/>
      <c r="R496" s="96"/>
      <c r="S496" s="96"/>
      <c r="T496" s="96"/>
      <c r="U496" s="96"/>
      <c r="V496" s="96"/>
      <c r="W496" s="115"/>
      <c r="X496" s="115"/>
      <c r="Y496" s="48"/>
      <c r="Z496" s="115"/>
    </row>
    <row r="497" spans="1:26" ht="14.5" customHeight="1" x14ac:dyDescent="0.35">
      <c r="A497" s="46"/>
      <c r="B497" s="46"/>
      <c r="C497" s="48"/>
      <c r="D497" s="47"/>
      <c r="E497" s="47"/>
      <c r="F497" s="48"/>
      <c r="G497" s="49"/>
      <c r="H497" s="48" t="str">
        <f>IF(G497="","",VLOOKUP(WEEKDAY(G497),Lookups!$A$1:$D$12,3,FALSE))</f>
        <v/>
      </c>
      <c r="I497" s="48" t="str">
        <f>IF(G497="","",VLOOKUP(MONTH(G497),Lookups!$A$1:$D$12,2,FALSE))</f>
        <v/>
      </c>
      <c r="J497" s="68"/>
      <c r="K497" s="50"/>
      <c r="L497" s="50"/>
      <c r="M497" s="48"/>
      <c r="N497" s="48"/>
      <c r="O497" s="48"/>
      <c r="P497" s="48"/>
      <c r="Q497" s="61"/>
      <c r="R497" s="96"/>
      <c r="S497" s="96"/>
      <c r="T497" s="96"/>
      <c r="U497" s="96"/>
      <c r="V497" s="96"/>
      <c r="W497" s="115"/>
      <c r="X497" s="115"/>
      <c r="Y497" s="48"/>
      <c r="Z497" s="115"/>
    </row>
    <row r="498" spans="1:26" ht="14.5" customHeight="1" x14ac:dyDescent="0.35">
      <c r="A498" s="46"/>
      <c r="B498" s="46"/>
      <c r="C498" s="48"/>
      <c r="D498" s="47"/>
      <c r="E498" s="47"/>
      <c r="F498" s="48"/>
      <c r="G498" s="49"/>
      <c r="H498" s="48" t="str">
        <f>IF(G498="","",VLOOKUP(WEEKDAY(G498),Lookups!$A$1:$D$12,3,FALSE))</f>
        <v/>
      </c>
      <c r="I498" s="52" t="str">
        <f>IF(G498="","",VLOOKUP(MONTH(G498),Lookups!$A$1:$D$12,2,FALSE))</f>
        <v/>
      </c>
      <c r="J498" s="68"/>
      <c r="K498" s="50"/>
      <c r="L498" s="50"/>
      <c r="M498" s="48"/>
      <c r="N498" s="48"/>
      <c r="O498" s="48"/>
      <c r="P498" s="48"/>
      <c r="Q498" s="61"/>
      <c r="R498" s="96"/>
      <c r="S498" s="96"/>
      <c r="T498" s="96"/>
      <c r="U498" s="96"/>
      <c r="V498" s="96"/>
      <c r="W498" s="115"/>
      <c r="X498" s="115"/>
      <c r="Y498" s="48"/>
      <c r="Z498" s="115"/>
    </row>
    <row r="499" spans="1:26" ht="14.5" customHeight="1" x14ac:dyDescent="0.35">
      <c r="A499" s="46"/>
      <c r="B499" s="46"/>
      <c r="C499" s="48"/>
      <c r="D499" s="47"/>
      <c r="E499" s="47"/>
      <c r="F499" s="48"/>
      <c r="G499" s="49"/>
      <c r="H499" s="48" t="str">
        <f>IF(G499="","",VLOOKUP(WEEKDAY(G499),Lookups!$A$1:$D$12,3,FALSE))</f>
        <v/>
      </c>
      <c r="I499" s="52" t="str">
        <f>IF(G499="","",VLOOKUP(MONTH(G499),Lookups!$A$1:$D$12,2,FALSE))</f>
        <v/>
      </c>
      <c r="J499" s="68"/>
      <c r="K499" s="50"/>
      <c r="L499" s="50"/>
      <c r="M499" s="48"/>
      <c r="N499" s="48"/>
      <c r="O499" s="48"/>
      <c r="P499" s="48"/>
      <c r="Q499" s="61"/>
      <c r="R499" s="96"/>
      <c r="S499" s="96"/>
      <c r="T499" s="96"/>
      <c r="U499" s="96"/>
      <c r="V499" s="96"/>
      <c r="W499" s="115"/>
      <c r="X499" s="115"/>
      <c r="Y499" s="48"/>
      <c r="Z499" s="115"/>
    </row>
    <row r="500" spans="1:26" ht="14.5" customHeight="1" x14ac:dyDescent="0.35">
      <c r="A500" s="46"/>
      <c r="B500" s="46"/>
      <c r="C500" s="48"/>
      <c r="D500" s="47"/>
      <c r="E500" s="47"/>
      <c r="F500" s="48"/>
      <c r="G500" s="49"/>
      <c r="H500" s="48" t="str">
        <f>IF(G500="","",VLOOKUP(WEEKDAY(G500),Lookups!$A$1:$D$12,3,FALSE))</f>
        <v/>
      </c>
      <c r="I500" s="52" t="str">
        <f>IF(G500="","",VLOOKUP(MONTH(G500),Lookups!$A$1:$D$12,2,FALSE))</f>
        <v/>
      </c>
      <c r="J500" s="68"/>
      <c r="K500" s="50"/>
      <c r="L500" s="50"/>
      <c r="M500" s="48"/>
      <c r="N500" s="48"/>
      <c r="O500" s="48"/>
      <c r="P500" s="48"/>
      <c r="Q500" s="61"/>
      <c r="R500" s="96"/>
      <c r="S500" s="96"/>
      <c r="T500" s="96"/>
      <c r="U500" s="96"/>
      <c r="V500" s="96"/>
      <c r="W500" s="115"/>
      <c r="X500" s="115"/>
      <c r="Y500" s="48"/>
      <c r="Z500" s="115"/>
    </row>
    <row r="501" spans="1:26" ht="14.5" customHeight="1" x14ac:dyDescent="0.35">
      <c r="A501" s="46"/>
      <c r="B501" s="46"/>
      <c r="C501" s="48"/>
      <c r="D501" s="47"/>
      <c r="E501" s="47"/>
      <c r="F501" s="48"/>
      <c r="G501" s="49"/>
      <c r="H501" s="48" t="str">
        <f>IF(G501="","",VLOOKUP(WEEKDAY(G501),Lookups!$A$1:$D$12,3,FALSE))</f>
        <v/>
      </c>
      <c r="I501" s="52" t="str">
        <f>IF(G501="","",VLOOKUP(MONTH(G501),Lookups!$A$1:$D$12,2,FALSE))</f>
        <v/>
      </c>
      <c r="J501" s="68"/>
      <c r="K501" s="50"/>
      <c r="L501" s="50"/>
      <c r="M501" s="48"/>
      <c r="N501" s="48"/>
      <c r="O501" s="48"/>
      <c r="P501" s="48"/>
      <c r="Q501" s="61"/>
      <c r="R501" s="96"/>
      <c r="S501" s="96"/>
      <c r="T501" s="96"/>
      <c r="U501" s="96"/>
      <c r="V501" s="96"/>
      <c r="W501" s="115"/>
      <c r="X501" s="115"/>
      <c r="Y501" s="48"/>
      <c r="Z501" s="115"/>
    </row>
    <row r="502" spans="1:26" ht="14.5" customHeight="1" x14ac:dyDescent="0.35">
      <c r="A502" s="46"/>
      <c r="B502" s="46"/>
      <c r="C502" s="48"/>
      <c r="D502" s="47"/>
      <c r="E502" s="47"/>
      <c r="F502" s="48"/>
      <c r="G502" s="49"/>
      <c r="H502" s="48" t="str">
        <f>IF(G502="","",VLOOKUP(WEEKDAY(G502),Lookups!$A$1:$D$12,3,FALSE))</f>
        <v/>
      </c>
      <c r="I502" s="52" t="str">
        <f>IF(G502="","",VLOOKUP(MONTH(G502),Lookups!$A$1:$D$12,2,FALSE))</f>
        <v/>
      </c>
      <c r="J502" s="68"/>
      <c r="K502" s="50"/>
      <c r="L502" s="50"/>
      <c r="M502" s="48"/>
      <c r="N502" s="48"/>
      <c r="O502" s="48"/>
      <c r="P502" s="48"/>
      <c r="Q502" s="61"/>
      <c r="R502" s="96"/>
      <c r="S502" s="96"/>
      <c r="T502" s="96"/>
      <c r="U502" s="96"/>
      <c r="V502" s="96"/>
      <c r="W502" s="115"/>
      <c r="X502" s="115"/>
      <c r="Y502" s="48"/>
      <c r="Z502" s="115"/>
    </row>
    <row r="503" spans="1:26" ht="14.5" customHeight="1" x14ac:dyDescent="0.35">
      <c r="A503" s="46"/>
      <c r="B503" s="46"/>
      <c r="C503" s="48"/>
      <c r="D503" s="47"/>
      <c r="E503" s="47"/>
      <c r="F503" s="48"/>
      <c r="G503" s="49"/>
      <c r="H503" s="48" t="str">
        <f>IF(G503="","",VLOOKUP(WEEKDAY(G503),Lookups!$A$1:$D$12,3,FALSE))</f>
        <v/>
      </c>
      <c r="I503" s="52" t="str">
        <f>IF(G503="","",VLOOKUP(MONTH(G503),Lookups!$A$1:$D$12,2,FALSE))</f>
        <v/>
      </c>
      <c r="J503" s="68"/>
      <c r="K503" s="50"/>
      <c r="L503" s="50"/>
      <c r="M503" s="48"/>
      <c r="N503" s="48"/>
      <c r="O503" s="48"/>
      <c r="P503" s="48"/>
      <c r="Q503" s="61"/>
      <c r="R503" s="96"/>
      <c r="S503" s="96"/>
      <c r="T503" s="96"/>
      <c r="U503" s="96"/>
      <c r="V503" s="96"/>
      <c r="W503" s="115"/>
      <c r="X503" s="115"/>
      <c r="Y503" s="48"/>
      <c r="Z503" s="115"/>
    </row>
    <row r="504" spans="1:26" ht="14.5" customHeight="1" x14ac:dyDescent="0.35">
      <c r="A504" s="46"/>
      <c r="B504" s="46"/>
      <c r="C504" s="48"/>
      <c r="D504" s="47"/>
      <c r="E504" s="47"/>
      <c r="F504" s="48"/>
      <c r="G504" s="49"/>
      <c r="H504" s="48" t="str">
        <f>IF(G504="","",VLOOKUP(WEEKDAY(G504),Lookups!$A$1:$D$12,3,FALSE))</f>
        <v/>
      </c>
      <c r="I504" s="52" t="str">
        <f>IF(G504="","",VLOOKUP(MONTH(G504),Lookups!$A$1:$D$12,2,FALSE))</f>
        <v/>
      </c>
      <c r="J504" s="68"/>
      <c r="K504" s="50"/>
      <c r="L504" s="50"/>
      <c r="M504" s="48"/>
      <c r="N504" s="48"/>
      <c r="O504" s="48"/>
      <c r="P504" s="48"/>
      <c r="Q504" s="61"/>
      <c r="R504" s="96"/>
      <c r="S504" s="96"/>
      <c r="T504" s="96"/>
      <c r="U504" s="96"/>
      <c r="V504" s="96"/>
      <c r="W504" s="115"/>
      <c r="X504" s="115"/>
      <c r="Y504" s="48"/>
      <c r="Z504" s="115"/>
    </row>
    <row r="505" spans="1:26" ht="14.5" customHeight="1" x14ac:dyDescent="0.35">
      <c r="A505" s="46"/>
      <c r="B505" s="46"/>
      <c r="C505" s="48"/>
      <c r="D505" s="47"/>
      <c r="E505" s="47"/>
      <c r="F505" s="48"/>
      <c r="G505" s="49"/>
      <c r="H505" s="48" t="str">
        <f>IF(G505="","",VLOOKUP(WEEKDAY(G505),Lookups!$A$1:$D$12,3,FALSE))</f>
        <v/>
      </c>
      <c r="I505" s="52" t="str">
        <f>IF(G505="","",VLOOKUP(MONTH(G505),Lookups!$A$1:$D$12,2,FALSE))</f>
        <v/>
      </c>
      <c r="J505" s="68"/>
      <c r="K505" s="50"/>
      <c r="L505" s="50"/>
      <c r="M505" s="48"/>
      <c r="N505" s="48"/>
      <c r="O505" s="48"/>
      <c r="P505" s="48"/>
      <c r="Q505" s="61"/>
      <c r="R505" s="96"/>
      <c r="S505" s="96"/>
      <c r="T505" s="96"/>
      <c r="U505" s="96"/>
      <c r="V505" s="96"/>
      <c r="W505" s="115"/>
      <c r="X505" s="115"/>
      <c r="Y505" s="48"/>
      <c r="Z505" s="115"/>
    </row>
    <row r="506" spans="1:26" ht="14.5" customHeight="1" x14ac:dyDescent="0.35">
      <c r="A506" s="46"/>
      <c r="B506" s="46"/>
      <c r="C506" s="48"/>
      <c r="D506" s="47"/>
      <c r="E506" s="47"/>
      <c r="F506" s="48"/>
      <c r="G506" s="49"/>
      <c r="H506" s="48" t="str">
        <f>IF(G506="","",VLOOKUP(WEEKDAY(G506),Lookups!$A$1:$D$12,3,FALSE))</f>
        <v/>
      </c>
      <c r="I506" s="52" t="str">
        <f>IF(G506="","",VLOOKUP(MONTH(G506),Lookups!$A$1:$D$12,2,FALSE))</f>
        <v/>
      </c>
      <c r="J506" s="68"/>
      <c r="K506" s="50"/>
      <c r="L506" s="50"/>
      <c r="M506" s="48"/>
      <c r="N506" s="48"/>
      <c r="O506" s="48"/>
      <c r="P506" s="48"/>
      <c r="Q506" s="61"/>
      <c r="R506" s="96"/>
      <c r="S506" s="96"/>
      <c r="T506" s="96"/>
      <c r="U506" s="96"/>
      <c r="V506" s="96"/>
      <c r="W506" s="115"/>
      <c r="X506" s="115"/>
      <c r="Y506" s="48"/>
      <c r="Z506" s="115"/>
    </row>
    <row r="507" spans="1:26" ht="14.5" customHeight="1" x14ac:dyDescent="0.35">
      <c r="A507" s="46"/>
      <c r="B507" s="46"/>
      <c r="C507" s="48"/>
      <c r="D507" s="47"/>
      <c r="E507" s="47"/>
      <c r="F507" s="48"/>
      <c r="G507" s="49"/>
      <c r="H507" s="48" t="str">
        <f>IF(G507="","",VLOOKUP(WEEKDAY(G507),Lookups!$A$1:$D$12,3,FALSE))</f>
        <v/>
      </c>
      <c r="I507" s="52" t="str">
        <f>IF(G507="","",VLOOKUP(MONTH(G507),Lookups!$A$1:$D$12,2,FALSE))</f>
        <v/>
      </c>
      <c r="J507" s="68"/>
      <c r="K507" s="50"/>
      <c r="L507" s="50"/>
      <c r="M507" s="48"/>
      <c r="N507" s="48"/>
      <c r="O507" s="48"/>
      <c r="P507" s="48"/>
      <c r="Q507" s="61"/>
      <c r="R507" s="96"/>
      <c r="S507" s="96"/>
      <c r="T507" s="96"/>
      <c r="U507" s="96"/>
      <c r="V507" s="96"/>
      <c r="W507" s="115"/>
      <c r="X507" s="115"/>
      <c r="Y507" s="48"/>
      <c r="Z507" s="115"/>
    </row>
    <row r="508" spans="1:26" ht="14.5" customHeight="1" x14ac:dyDescent="0.35">
      <c r="A508" s="46"/>
      <c r="B508" s="46"/>
      <c r="C508" s="48"/>
      <c r="D508" s="47"/>
      <c r="E508" s="47"/>
      <c r="F508" s="48"/>
      <c r="G508" s="49"/>
      <c r="H508" s="48" t="str">
        <f>IF(G508="","",VLOOKUP(WEEKDAY(G508),Lookups!$A$1:$D$12,3,FALSE))</f>
        <v/>
      </c>
      <c r="I508" s="52" t="str">
        <f>IF(G508="","",VLOOKUP(MONTH(G508),Lookups!$A$1:$D$12,2,FALSE))</f>
        <v/>
      </c>
      <c r="J508" s="68"/>
      <c r="K508" s="50"/>
      <c r="L508" s="50"/>
      <c r="M508" s="48"/>
      <c r="N508" s="48"/>
      <c r="O508" s="48"/>
      <c r="P508" s="48"/>
      <c r="Q508" s="61"/>
      <c r="R508" s="96"/>
      <c r="S508" s="96"/>
      <c r="T508" s="96"/>
      <c r="U508" s="96"/>
      <c r="V508" s="96"/>
      <c r="W508" s="115"/>
      <c r="X508" s="115"/>
      <c r="Y508" s="48"/>
      <c r="Z508" s="115"/>
    </row>
    <row r="509" spans="1:26" ht="14.5" customHeight="1" x14ac:dyDescent="0.35">
      <c r="A509" s="46"/>
      <c r="B509" s="46"/>
      <c r="C509" s="48"/>
      <c r="D509" s="47"/>
      <c r="E509" s="47"/>
      <c r="F509" s="48"/>
      <c r="G509" s="49"/>
      <c r="H509" s="48" t="str">
        <f>IF(G509="","",VLOOKUP(WEEKDAY(G509),Lookups!$A$1:$D$12,3,FALSE))</f>
        <v/>
      </c>
      <c r="I509" s="52" t="str">
        <f>IF(G509="","",VLOOKUP(MONTH(G509),Lookups!$A$1:$D$12,2,FALSE))</f>
        <v/>
      </c>
      <c r="J509" s="68"/>
      <c r="K509" s="50"/>
      <c r="L509" s="50"/>
      <c r="M509" s="48"/>
      <c r="N509" s="48"/>
      <c r="O509" s="48"/>
      <c r="P509" s="48"/>
      <c r="Q509" s="61"/>
      <c r="R509" s="96"/>
      <c r="S509" s="96"/>
      <c r="T509" s="96"/>
      <c r="U509" s="96"/>
      <c r="V509" s="96"/>
      <c r="W509" s="115"/>
      <c r="X509" s="115"/>
      <c r="Y509" s="48"/>
      <c r="Z509" s="115"/>
    </row>
    <row r="510" spans="1:26" ht="14.5" customHeight="1" x14ac:dyDescent="0.35">
      <c r="A510" s="46"/>
      <c r="B510" s="46"/>
      <c r="C510" s="48"/>
      <c r="D510" s="47"/>
      <c r="E510" s="47"/>
      <c r="F510" s="48"/>
      <c r="G510" s="49"/>
      <c r="H510" s="48" t="str">
        <f>IF(G510="","",VLOOKUP(WEEKDAY(G510),Lookups!$A$1:$D$12,3,FALSE))</f>
        <v/>
      </c>
      <c r="I510" s="52" t="str">
        <f>IF(G510="","",VLOOKUP(MONTH(G510),Lookups!$A$1:$D$12,2,FALSE))</f>
        <v/>
      </c>
      <c r="J510" s="68"/>
      <c r="K510" s="50"/>
      <c r="L510" s="50"/>
      <c r="M510" s="48"/>
      <c r="N510" s="48"/>
      <c r="O510" s="48"/>
      <c r="P510" s="48"/>
      <c r="Q510" s="61"/>
      <c r="R510" s="96"/>
      <c r="S510" s="96"/>
      <c r="T510" s="96"/>
      <c r="U510" s="96"/>
      <c r="V510" s="96"/>
      <c r="W510" s="115"/>
      <c r="X510" s="115"/>
      <c r="Y510" s="48"/>
      <c r="Z510" s="115"/>
    </row>
    <row r="511" spans="1:26" ht="14.5" customHeight="1" x14ac:dyDescent="0.35">
      <c r="A511" s="46"/>
      <c r="B511" s="46"/>
      <c r="C511" s="48"/>
      <c r="D511" s="47"/>
      <c r="E511" s="47"/>
      <c r="F511" s="48"/>
      <c r="G511" s="49"/>
      <c r="H511" s="48" t="str">
        <f>IF(G511="","",VLOOKUP(WEEKDAY(G511),Lookups!$A$1:$D$12,3,FALSE))</f>
        <v/>
      </c>
      <c r="I511" s="52" t="str">
        <f>IF(G511="","",VLOOKUP(MONTH(G511),Lookups!$A$1:$D$12,2,FALSE))</f>
        <v/>
      </c>
      <c r="J511" s="68"/>
      <c r="K511" s="50"/>
      <c r="L511" s="50"/>
      <c r="M511" s="48"/>
      <c r="N511" s="48"/>
      <c r="O511" s="48"/>
      <c r="P511" s="48"/>
      <c r="Q511" s="61"/>
      <c r="R511" s="96"/>
      <c r="S511" s="96"/>
      <c r="T511" s="96"/>
      <c r="U511" s="96"/>
      <c r="V511" s="96"/>
      <c r="W511" s="115"/>
      <c r="X511" s="115"/>
      <c r="Y511" s="48"/>
      <c r="Z511" s="115"/>
    </row>
    <row r="512" spans="1:26" ht="14.5" customHeight="1" x14ac:dyDescent="0.35">
      <c r="A512" s="46"/>
      <c r="B512" s="46"/>
      <c r="C512" s="48"/>
      <c r="D512" s="47"/>
      <c r="E512" s="47"/>
      <c r="F512" s="48"/>
      <c r="G512" s="49"/>
      <c r="H512" s="48" t="str">
        <f>IF(G512="","",VLOOKUP(WEEKDAY(G512),Lookups!$A$1:$D$12,3,FALSE))</f>
        <v/>
      </c>
      <c r="I512" s="52" t="str">
        <f>IF(G512="","",VLOOKUP(MONTH(G512),Lookups!$A$1:$D$12,2,FALSE))</f>
        <v/>
      </c>
      <c r="J512" s="68"/>
      <c r="K512" s="50"/>
      <c r="L512" s="50"/>
      <c r="M512" s="48"/>
      <c r="N512" s="48"/>
      <c r="O512" s="48"/>
      <c r="P512" s="48"/>
      <c r="Q512" s="61"/>
      <c r="R512" s="96"/>
      <c r="S512" s="96"/>
      <c r="T512" s="96"/>
      <c r="U512" s="96"/>
      <c r="V512" s="96"/>
      <c r="W512" s="115"/>
      <c r="X512" s="115"/>
      <c r="Y512" s="48"/>
      <c r="Z512" s="115"/>
    </row>
    <row r="513" spans="1:26" ht="14.5" customHeight="1" x14ac:dyDescent="0.35">
      <c r="A513" s="46"/>
      <c r="B513" s="46"/>
      <c r="C513" s="48"/>
      <c r="D513" s="47"/>
      <c r="E513" s="47"/>
      <c r="F513" s="48"/>
      <c r="G513" s="49"/>
      <c r="H513" s="48" t="str">
        <f>IF(G513="","",VLOOKUP(WEEKDAY(G513),Lookups!$A$1:$D$12,3,FALSE))</f>
        <v/>
      </c>
      <c r="I513" s="52" t="str">
        <f>IF(G513="","",VLOOKUP(MONTH(G513),Lookups!$A$1:$D$12,2,FALSE))</f>
        <v/>
      </c>
      <c r="J513" s="68"/>
      <c r="K513" s="50"/>
      <c r="L513" s="50"/>
      <c r="M513" s="48"/>
      <c r="N513" s="48"/>
      <c r="O513" s="48"/>
      <c r="P513" s="48"/>
      <c r="Q513" s="61"/>
      <c r="R513" s="96"/>
      <c r="S513" s="96"/>
      <c r="T513" s="96"/>
      <c r="U513" s="96"/>
      <c r="V513" s="96"/>
      <c r="W513" s="115"/>
      <c r="X513" s="115"/>
      <c r="Y513" s="48"/>
      <c r="Z513" s="115"/>
    </row>
    <row r="514" spans="1:26" ht="14.5" customHeight="1" x14ac:dyDescent="0.35">
      <c r="A514" s="46"/>
      <c r="B514" s="46"/>
      <c r="C514" s="48"/>
      <c r="D514" s="47"/>
      <c r="E514" s="47"/>
      <c r="F514" s="48"/>
      <c r="G514" s="49"/>
      <c r="H514" s="48" t="str">
        <f>IF(G514="","",VLOOKUP(WEEKDAY(G514),Lookups!$A$1:$D$12,3,FALSE))</f>
        <v/>
      </c>
      <c r="I514" s="52" t="str">
        <f>IF(G514="","",VLOOKUP(MONTH(G514),Lookups!$A$1:$D$12,2,FALSE))</f>
        <v/>
      </c>
      <c r="J514" s="68"/>
      <c r="K514" s="50"/>
      <c r="L514" s="50"/>
      <c r="M514" s="48"/>
      <c r="N514" s="48"/>
      <c r="O514" s="48"/>
      <c r="P514" s="48"/>
      <c r="Q514" s="61"/>
      <c r="R514" s="96"/>
      <c r="S514" s="96"/>
      <c r="T514" s="96"/>
      <c r="U514" s="96"/>
      <c r="V514" s="96"/>
      <c r="W514" s="115"/>
      <c r="X514" s="115"/>
      <c r="Y514" s="48"/>
      <c r="Z514" s="115"/>
    </row>
    <row r="515" spans="1:26" ht="14.5" customHeight="1" x14ac:dyDescent="0.35">
      <c r="A515" s="46"/>
      <c r="B515" s="46"/>
      <c r="C515" s="48"/>
      <c r="D515" s="47"/>
      <c r="E515" s="47"/>
      <c r="F515" s="48"/>
      <c r="G515" s="49"/>
      <c r="H515" s="48" t="str">
        <f>IF(G515="","",VLOOKUP(WEEKDAY(G515),Lookups!$A$1:$D$12,3,FALSE))</f>
        <v/>
      </c>
      <c r="I515" s="52" t="str">
        <f>IF(G515="","",VLOOKUP(MONTH(G515),Lookups!$A$1:$D$12,2,FALSE))</f>
        <v/>
      </c>
      <c r="J515" s="68"/>
      <c r="K515" s="50"/>
      <c r="L515" s="50"/>
      <c r="M515" s="48"/>
      <c r="N515" s="48"/>
      <c r="O515" s="48"/>
      <c r="P515" s="48"/>
      <c r="Q515" s="61"/>
      <c r="R515" s="96"/>
      <c r="S515" s="96"/>
      <c r="T515" s="96"/>
      <c r="U515" s="96"/>
      <c r="V515" s="96"/>
      <c r="W515" s="115"/>
      <c r="X515" s="115"/>
      <c r="Y515" s="48"/>
      <c r="Z515" s="115"/>
    </row>
    <row r="516" spans="1:26" ht="14.5" customHeight="1" x14ac:dyDescent="0.35">
      <c r="A516" s="46"/>
      <c r="B516" s="46"/>
      <c r="C516" s="48"/>
      <c r="D516" s="47"/>
      <c r="E516" s="47"/>
      <c r="F516" s="48"/>
      <c r="G516" s="49"/>
      <c r="H516" s="48" t="str">
        <f>IF(G516="","",VLOOKUP(WEEKDAY(G516),Lookups!$A$1:$D$12,3,FALSE))</f>
        <v/>
      </c>
      <c r="I516" s="52" t="str">
        <f>IF(G516="","",VLOOKUP(MONTH(G516),Lookups!$A$1:$D$12,2,FALSE))</f>
        <v/>
      </c>
      <c r="J516" s="68"/>
      <c r="K516" s="50"/>
      <c r="L516" s="50"/>
      <c r="M516" s="48"/>
      <c r="N516" s="48"/>
      <c r="O516" s="48"/>
      <c r="P516" s="48"/>
      <c r="Q516" s="61"/>
      <c r="R516" s="96"/>
      <c r="S516" s="96"/>
      <c r="T516" s="96"/>
      <c r="U516" s="96"/>
      <c r="V516" s="96"/>
      <c r="W516" s="115"/>
      <c r="X516" s="115"/>
      <c r="Y516" s="48"/>
      <c r="Z516" s="115"/>
    </row>
    <row r="517" spans="1:26" ht="14.5" customHeight="1" x14ac:dyDescent="0.35">
      <c r="A517" s="46"/>
      <c r="B517" s="46"/>
      <c r="C517" s="48"/>
      <c r="D517" s="47"/>
      <c r="E517" s="47"/>
      <c r="F517" s="48"/>
      <c r="G517" s="49"/>
      <c r="H517" s="48" t="str">
        <f>IF(G517="","",VLOOKUP(WEEKDAY(G517),Lookups!$A$1:$D$12,3,FALSE))</f>
        <v/>
      </c>
      <c r="I517" s="52" t="str">
        <f>IF(G517="","",VLOOKUP(MONTH(G517),Lookups!$A$1:$D$12,2,FALSE))</f>
        <v/>
      </c>
      <c r="J517" s="68"/>
      <c r="K517" s="50"/>
      <c r="L517" s="50"/>
      <c r="M517" s="48"/>
      <c r="N517" s="48"/>
      <c r="O517" s="48"/>
      <c r="P517" s="48"/>
      <c r="Q517" s="61"/>
      <c r="R517" s="96"/>
      <c r="S517" s="96"/>
      <c r="T517" s="96"/>
      <c r="U517" s="96"/>
      <c r="V517" s="96"/>
      <c r="W517" s="115"/>
      <c r="X517" s="115"/>
      <c r="Y517" s="48"/>
      <c r="Z517" s="115"/>
    </row>
    <row r="518" spans="1:26" ht="14.5" customHeight="1" x14ac:dyDescent="0.35">
      <c r="A518" s="46"/>
      <c r="B518" s="46"/>
      <c r="C518" s="48"/>
      <c r="D518" s="47"/>
      <c r="E518" s="47"/>
      <c r="F518" s="48"/>
      <c r="G518" s="49"/>
      <c r="H518" s="48" t="str">
        <f>IF(G518="","",VLOOKUP(WEEKDAY(G518),Lookups!$A$1:$D$12,3,FALSE))</f>
        <v/>
      </c>
      <c r="I518" s="52" t="str">
        <f>IF(G518="","",VLOOKUP(MONTH(G518),Lookups!$A$1:$D$12,2,FALSE))</f>
        <v/>
      </c>
      <c r="J518" s="68"/>
      <c r="K518" s="50"/>
      <c r="L518" s="50"/>
      <c r="M518" s="48"/>
      <c r="N518" s="48"/>
      <c r="O518" s="48"/>
      <c r="P518" s="48"/>
      <c r="Q518" s="61"/>
      <c r="R518" s="96"/>
      <c r="S518" s="96"/>
      <c r="T518" s="96"/>
      <c r="U518" s="96"/>
      <c r="V518" s="96"/>
      <c r="W518" s="115"/>
      <c r="X518" s="115"/>
      <c r="Y518" s="48"/>
      <c r="Z518" s="115"/>
    </row>
    <row r="519" spans="1:26" ht="14.5" customHeight="1" x14ac:dyDescent="0.35">
      <c r="A519" s="46"/>
      <c r="B519" s="46"/>
      <c r="C519" s="48"/>
      <c r="D519" s="47"/>
      <c r="E519" s="47"/>
      <c r="F519" s="48"/>
      <c r="G519" s="49"/>
      <c r="H519" s="48" t="str">
        <f>IF(G519="","",VLOOKUP(WEEKDAY(G519),Lookups!$A$1:$D$12,3,FALSE))</f>
        <v/>
      </c>
      <c r="I519" s="52" t="str">
        <f>IF(G519="","",VLOOKUP(MONTH(G519),Lookups!$A$1:$D$12,2,FALSE))</f>
        <v/>
      </c>
      <c r="J519" s="68"/>
      <c r="K519" s="50"/>
      <c r="L519" s="50"/>
      <c r="M519" s="48"/>
      <c r="N519" s="48"/>
      <c r="O519" s="48"/>
      <c r="P519" s="48"/>
      <c r="Q519" s="61"/>
      <c r="R519" s="96"/>
      <c r="S519" s="96"/>
      <c r="T519" s="96"/>
      <c r="U519" s="96"/>
      <c r="V519" s="96"/>
      <c r="W519" s="115"/>
      <c r="X519" s="115"/>
      <c r="Y519" s="48"/>
      <c r="Z519" s="115"/>
    </row>
    <row r="520" spans="1:26" ht="14.5" customHeight="1" x14ac:dyDescent="0.35">
      <c r="A520" s="46"/>
      <c r="B520" s="46"/>
      <c r="C520" s="48"/>
      <c r="D520" s="47"/>
      <c r="E520" s="47"/>
      <c r="F520" s="48"/>
      <c r="G520" s="49"/>
      <c r="H520" s="48" t="str">
        <f>IF(G520="","",VLOOKUP(WEEKDAY(G520),Lookups!$A$1:$D$12,3,FALSE))</f>
        <v/>
      </c>
      <c r="I520" s="52" t="str">
        <f>IF(G520="","",VLOOKUP(MONTH(G520),Lookups!$A$1:$D$12,2,FALSE))</f>
        <v/>
      </c>
      <c r="J520" s="68"/>
      <c r="K520" s="50"/>
      <c r="L520" s="50"/>
      <c r="M520" s="48"/>
      <c r="N520" s="48"/>
      <c r="O520" s="48"/>
      <c r="P520" s="48"/>
      <c r="Q520" s="61"/>
      <c r="R520" s="96"/>
      <c r="S520" s="96"/>
      <c r="T520" s="96"/>
      <c r="U520" s="96"/>
      <c r="V520" s="96"/>
      <c r="W520" s="115"/>
      <c r="X520" s="115"/>
      <c r="Y520" s="48"/>
      <c r="Z520" s="115"/>
    </row>
    <row r="521" spans="1:26" ht="14.5" customHeight="1" x14ac:dyDescent="0.35">
      <c r="A521" s="46"/>
      <c r="B521" s="46"/>
      <c r="C521" s="48"/>
      <c r="D521" s="47"/>
      <c r="E521" s="47"/>
      <c r="F521" s="48"/>
      <c r="G521" s="49"/>
      <c r="H521" s="48" t="str">
        <f>IF(G521="","",VLOOKUP(WEEKDAY(G521),Lookups!$A$1:$D$12,3,FALSE))</f>
        <v/>
      </c>
      <c r="I521" s="52" t="str">
        <f>IF(G521="","",VLOOKUP(MONTH(G521),Lookups!$A$1:$D$12,2,FALSE))</f>
        <v/>
      </c>
      <c r="J521" s="68"/>
      <c r="K521" s="50"/>
      <c r="L521" s="50"/>
      <c r="M521" s="48"/>
      <c r="N521" s="48"/>
      <c r="O521" s="48"/>
      <c r="P521" s="48"/>
      <c r="Q521" s="61"/>
      <c r="R521" s="96"/>
      <c r="S521" s="96"/>
      <c r="T521" s="96"/>
      <c r="U521" s="96"/>
      <c r="V521" s="96"/>
      <c r="W521" s="115"/>
      <c r="X521" s="115"/>
      <c r="Y521" s="48"/>
      <c r="Z521" s="115"/>
    </row>
    <row r="522" spans="1:26" ht="14.5" customHeight="1" x14ac:dyDescent="0.35">
      <c r="A522" s="46"/>
      <c r="B522" s="46"/>
      <c r="C522" s="48"/>
      <c r="D522" s="47"/>
      <c r="E522" s="47"/>
      <c r="F522" s="48"/>
      <c r="G522" s="49"/>
      <c r="H522" s="48" t="str">
        <f>IF(G522="","",VLOOKUP(WEEKDAY(G522),Lookups!$A$1:$D$12,3,FALSE))</f>
        <v/>
      </c>
      <c r="I522" s="52" t="str">
        <f>IF(G522="","",VLOOKUP(MONTH(G522),Lookups!$A$1:$D$12,2,FALSE))</f>
        <v/>
      </c>
      <c r="J522" s="68"/>
      <c r="K522" s="50"/>
      <c r="L522" s="50"/>
      <c r="M522" s="48"/>
      <c r="N522" s="48"/>
      <c r="O522" s="48"/>
      <c r="P522" s="48"/>
      <c r="Q522" s="61"/>
      <c r="R522" s="120"/>
      <c r="S522" s="120"/>
      <c r="T522" s="120"/>
      <c r="U522" s="120"/>
      <c r="V522" s="120"/>
      <c r="W522" s="124"/>
      <c r="X522" s="124"/>
      <c r="Y522" s="48"/>
      <c r="Z522" s="124"/>
    </row>
    <row r="523" spans="1:26" ht="14.5" customHeight="1" x14ac:dyDescent="0.35">
      <c r="A523" s="46"/>
      <c r="B523" s="46"/>
      <c r="C523" s="48"/>
      <c r="D523" s="47"/>
      <c r="E523" s="47"/>
      <c r="F523" s="48"/>
      <c r="G523" s="49"/>
      <c r="H523" s="48" t="str">
        <f>IF(G523="","",VLOOKUP(WEEKDAY(G523),Lookups!$A$1:$D$12,3,FALSE))</f>
        <v/>
      </c>
      <c r="I523" s="52" t="str">
        <f>IF(G523="","",VLOOKUP(MONTH(G523),Lookups!$A$1:$D$12,2,FALSE))</f>
        <v/>
      </c>
      <c r="J523" s="68"/>
      <c r="K523" s="50"/>
      <c r="L523" s="50"/>
      <c r="M523" s="48"/>
      <c r="N523" s="48"/>
      <c r="O523" s="48"/>
      <c r="P523" s="48"/>
      <c r="Q523" s="61"/>
      <c r="R523" s="120"/>
      <c r="S523" s="120"/>
      <c r="T523" s="120"/>
      <c r="U523" s="120"/>
      <c r="V523" s="120"/>
      <c r="W523" s="124"/>
      <c r="X523" s="124"/>
      <c r="Y523" s="48"/>
      <c r="Z523" s="124"/>
    </row>
    <row r="524" spans="1:26" ht="14.5" customHeight="1" x14ac:dyDescent="0.35">
      <c r="A524" s="46"/>
      <c r="B524" s="46"/>
      <c r="C524" s="48"/>
      <c r="D524" s="47"/>
      <c r="E524" s="47"/>
      <c r="F524" s="48"/>
      <c r="G524" s="49"/>
      <c r="H524" s="48" t="str">
        <f>IF(G524="","",VLOOKUP(WEEKDAY(G524),Lookups!$A$1:$D$12,3,FALSE))</f>
        <v/>
      </c>
      <c r="I524" s="52" t="str">
        <f>IF(G524="","",VLOOKUP(MONTH(G524),Lookups!$A$1:$D$12,2,FALSE))</f>
        <v/>
      </c>
      <c r="J524" s="68"/>
      <c r="K524" s="50"/>
      <c r="L524" s="50"/>
      <c r="M524" s="48"/>
      <c r="N524" s="48"/>
      <c r="O524" s="48"/>
      <c r="P524" s="48"/>
      <c r="Q524" s="61"/>
      <c r="R524" s="120"/>
      <c r="S524" s="120"/>
      <c r="T524" s="120"/>
      <c r="U524" s="120"/>
      <c r="V524" s="120"/>
      <c r="W524" s="124"/>
      <c r="X524" s="124"/>
      <c r="Y524" s="48"/>
      <c r="Z524" s="124"/>
    </row>
    <row r="525" spans="1:26" ht="14.5" customHeight="1" x14ac:dyDescent="0.35">
      <c r="A525" s="46"/>
      <c r="B525" s="46"/>
      <c r="C525" s="48"/>
      <c r="D525" s="47"/>
      <c r="E525" s="47"/>
      <c r="F525" s="48"/>
      <c r="G525" s="49"/>
      <c r="H525" s="48" t="str">
        <f>IF(G525="","",VLOOKUP(WEEKDAY(G525),Lookups!$A$1:$D$12,3,FALSE))</f>
        <v/>
      </c>
      <c r="I525" s="52" t="str">
        <f>IF(G525="","",VLOOKUP(MONTH(G525),Lookups!$A$1:$D$12,2,FALSE))</f>
        <v/>
      </c>
      <c r="J525" s="68"/>
      <c r="K525" s="50"/>
      <c r="L525" s="50"/>
      <c r="M525" s="48"/>
      <c r="N525" s="48"/>
      <c r="O525" s="48"/>
      <c r="P525" s="48"/>
      <c r="Q525" s="61"/>
      <c r="R525" s="120"/>
      <c r="S525" s="120"/>
      <c r="T525" s="120"/>
      <c r="U525" s="120"/>
      <c r="V525" s="120"/>
      <c r="W525" s="124"/>
      <c r="X525" s="124"/>
      <c r="Y525" s="48"/>
      <c r="Z525" s="124"/>
    </row>
    <row r="526" spans="1:26" ht="14.5" customHeight="1" x14ac:dyDescent="0.35">
      <c r="A526" s="46"/>
      <c r="B526" s="46"/>
      <c r="C526" s="48"/>
      <c r="D526" s="47"/>
      <c r="E526" s="47"/>
      <c r="F526" s="48"/>
      <c r="G526" s="49"/>
      <c r="H526" s="48" t="str">
        <f>IF(G526="","",VLOOKUP(WEEKDAY(G526),Lookups!$A$1:$D$12,3,FALSE))</f>
        <v/>
      </c>
      <c r="I526" s="52" t="str">
        <f>IF(G526="","",VLOOKUP(MONTH(G526),Lookups!$A$1:$D$12,2,FALSE))</f>
        <v/>
      </c>
      <c r="J526" s="68"/>
      <c r="K526" s="50"/>
      <c r="L526" s="50"/>
      <c r="M526" s="48"/>
      <c r="N526" s="48"/>
      <c r="O526" s="48"/>
      <c r="P526" s="48"/>
      <c r="Q526" s="61"/>
      <c r="R526" s="120"/>
      <c r="S526" s="120"/>
      <c r="T526" s="120"/>
      <c r="U526" s="120"/>
      <c r="V526" s="120"/>
      <c r="W526" s="124"/>
      <c r="X526" s="124"/>
      <c r="Y526" s="48"/>
      <c r="Z526" s="124"/>
    </row>
    <row r="527" spans="1:26" ht="14.5" customHeight="1" x14ac:dyDescent="0.35">
      <c r="A527" s="46"/>
      <c r="B527" s="46"/>
      <c r="C527" s="48"/>
      <c r="D527" s="47"/>
      <c r="E527" s="47"/>
      <c r="F527" s="48"/>
      <c r="G527" s="49"/>
      <c r="H527" s="48" t="str">
        <f>IF(G527="","",VLOOKUP(WEEKDAY(G527),Lookups!$A$1:$D$12,3,FALSE))</f>
        <v/>
      </c>
      <c r="I527" s="52" t="str">
        <f>IF(G527="","",VLOOKUP(MONTH(G527),Lookups!$A$1:$D$12,2,FALSE))</f>
        <v/>
      </c>
      <c r="J527" s="68"/>
      <c r="K527" s="50"/>
      <c r="L527" s="50"/>
      <c r="M527" s="48"/>
      <c r="N527" s="48"/>
      <c r="O527" s="48"/>
      <c r="P527" s="48"/>
      <c r="Q527" s="61"/>
      <c r="R527" s="120"/>
      <c r="S527" s="120"/>
      <c r="T527" s="120"/>
      <c r="U527" s="120"/>
      <c r="V527" s="120"/>
      <c r="W527" s="124"/>
      <c r="X527" s="124"/>
      <c r="Y527" s="48"/>
      <c r="Z527" s="124"/>
    </row>
    <row r="528" spans="1:26" ht="14.5" customHeight="1" x14ac:dyDescent="0.35">
      <c r="A528" s="46"/>
      <c r="B528" s="46"/>
      <c r="C528" s="48"/>
      <c r="D528" s="47"/>
      <c r="E528" s="47"/>
      <c r="F528" s="48"/>
      <c r="G528" s="49"/>
      <c r="H528" s="48" t="str">
        <f>IF(G528="","",VLOOKUP(WEEKDAY(G528),Lookups!$A$1:$D$12,3,FALSE))</f>
        <v/>
      </c>
      <c r="I528" s="52" t="str">
        <f>IF(G528="","",VLOOKUP(MONTH(G528),Lookups!$A$1:$D$12,2,FALSE))</f>
        <v/>
      </c>
      <c r="J528" s="68"/>
      <c r="K528" s="50"/>
      <c r="L528" s="50"/>
      <c r="M528" s="48"/>
      <c r="N528" s="48"/>
      <c r="O528" s="48"/>
      <c r="P528" s="48"/>
      <c r="Q528" s="61"/>
      <c r="R528" s="120"/>
      <c r="S528" s="120"/>
      <c r="T528" s="120"/>
      <c r="U528" s="120"/>
      <c r="V528" s="120"/>
      <c r="W528" s="124"/>
      <c r="X528" s="124"/>
      <c r="Y528" s="48"/>
      <c r="Z528" s="124"/>
    </row>
    <row r="529" spans="1:26" ht="14.5" customHeight="1" x14ac:dyDescent="0.35">
      <c r="A529" s="46"/>
      <c r="B529" s="46"/>
      <c r="C529" s="48"/>
      <c r="D529" s="47"/>
      <c r="E529" s="47"/>
      <c r="F529" s="48"/>
      <c r="G529" s="49"/>
      <c r="H529" s="48" t="str">
        <f>IF(G529="","",VLOOKUP(WEEKDAY(G529),Lookups!$A$1:$D$12,3,FALSE))</f>
        <v/>
      </c>
      <c r="I529" s="52" t="str">
        <f>IF(G529="","",VLOOKUP(MONTH(G529),Lookups!$A$1:$D$12,2,FALSE))</f>
        <v/>
      </c>
      <c r="J529" s="68"/>
      <c r="K529" s="50"/>
      <c r="L529" s="50"/>
      <c r="M529" s="48"/>
      <c r="N529" s="48"/>
      <c r="O529" s="48"/>
      <c r="P529" s="48"/>
      <c r="Q529" s="61"/>
      <c r="R529" s="120"/>
      <c r="S529" s="120"/>
      <c r="T529" s="120"/>
      <c r="U529" s="120"/>
      <c r="V529" s="120"/>
      <c r="W529" s="124"/>
      <c r="X529" s="124"/>
      <c r="Y529" s="48"/>
      <c r="Z529" s="124"/>
    </row>
    <row r="530" spans="1:26" ht="14.5" customHeight="1" x14ac:dyDescent="0.35">
      <c r="A530" s="46"/>
      <c r="B530" s="46"/>
      <c r="C530" s="48"/>
      <c r="D530" s="47"/>
      <c r="E530" s="47"/>
      <c r="F530" s="48"/>
      <c r="G530" s="49"/>
      <c r="H530" s="48" t="str">
        <f>IF(G530="","",VLOOKUP(WEEKDAY(G530),Lookups!$A$1:$D$12,3,FALSE))</f>
        <v/>
      </c>
      <c r="I530" s="52" t="str">
        <f>IF(G530="","",VLOOKUP(MONTH(G530),Lookups!$A$1:$D$12,2,FALSE))</f>
        <v/>
      </c>
      <c r="J530" s="68"/>
      <c r="K530" s="50"/>
      <c r="L530" s="50"/>
      <c r="M530" s="48"/>
      <c r="N530" s="48"/>
      <c r="O530" s="48"/>
      <c r="P530" s="48"/>
      <c r="Q530" s="61"/>
      <c r="R530" s="120"/>
      <c r="S530" s="120"/>
      <c r="T530" s="120"/>
      <c r="U530" s="120"/>
      <c r="V530" s="120"/>
      <c r="W530" s="124"/>
      <c r="X530" s="124"/>
      <c r="Y530" s="48"/>
      <c r="Z530" s="124"/>
    </row>
    <row r="531" spans="1:26" ht="14.5" customHeight="1" x14ac:dyDescent="0.35">
      <c r="A531" s="46"/>
      <c r="B531" s="46"/>
      <c r="C531" s="48"/>
      <c r="D531" s="47"/>
      <c r="E531" s="47"/>
      <c r="F531" s="48"/>
      <c r="G531" s="49"/>
      <c r="H531" s="48" t="str">
        <f>IF(G531="","",VLOOKUP(WEEKDAY(G531),Lookups!$A$1:$D$12,3,FALSE))</f>
        <v/>
      </c>
      <c r="I531" s="52" t="str">
        <f>IF(G531="","",VLOOKUP(MONTH(G531),Lookups!$A$1:$D$12,2,FALSE))</f>
        <v/>
      </c>
      <c r="J531" s="68"/>
      <c r="K531" s="50"/>
      <c r="L531" s="50"/>
      <c r="M531" s="48"/>
      <c r="N531" s="48"/>
      <c r="O531" s="48"/>
      <c r="P531" s="48"/>
      <c r="Q531" s="61"/>
      <c r="R531" s="120"/>
      <c r="S531" s="120"/>
      <c r="T531" s="120"/>
      <c r="U531" s="120"/>
      <c r="V531" s="120"/>
      <c r="W531" s="124"/>
      <c r="X531" s="124"/>
      <c r="Y531" s="48"/>
      <c r="Z531" s="124"/>
    </row>
    <row r="532" spans="1:26" ht="14.5" customHeight="1" x14ac:dyDescent="0.35">
      <c r="A532" s="46"/>
      <c r="B532" s="46"/>
      <c r="C532" s="48"/>
      <c r="D532" s="47"/>
      <c r="E532" s="47"/>
      <c r="F532" s="48"/>
      <c r="G532" s="49"/>
      <c r="H532" s="48" t="str">
        <f>IF(G532="","",VLOOKUP(WEEKDAY(G532),Lookups!$A$1:$D$12,3,FALSE))</f>
        <v/>
      </c>
      <c r="I532" s="52" t="str">
        <f>IF(G532="","",VLOOKUP(MONTH(G532),Lookups!$A$1:$D$12,2,FALSE))</f>
        <v/>
      </c>
      <c r="J532" s="68"/>
      <c r="K532" s="50"/>
      <c r="L532" s="50"/>
      <c r="M532" s="48"/>
      <c r="N532" s="48"/>
      <c r="O532" s="48"/>
      <c r="P532" s="48"/>
      <c r="Q532" s="61"/>
      <c r="R532" s="120"/>
      <c r="S532" s="120"/>
      <c r="T532" s="120"/>
      <c r="U532" s="120"/>
      <c r="V532" s="120"/>
      <c r="W532" s="124"/>
      <c r="X532" s="124"/>
      <c r="Y532" s="48"/>
      <c r="Z532" s="124"/>
    </row>
    <row r="533" spans="1:26" ht="14.5" customHeight="1" x14ac:dyDescent="0.35">
      <c r="A533" s="46"/>
      <c r="B533" s="46"/>
      <c r="C533" s="48"/>
      <c r="D533" s="47"/>
      <c r="E533" s="47"/>
      <c r="F533" s="48"/>
      <c r="G533" s="49"/>
      <c r="H533" s="48" t="str">
        <f>IF(G533="","",VLOOKUP(WEEKDAY(G533),Lookups!$A$1:$D$12,3,FALSE))</f>
        <v/>
      </c>
      <c r="I533" s="52" t="str">
        <f>IF(G533="","",VLOOKUP(MONTH(G533),Lookups!$A$1:$D$12,2,FALSE))</f>
        <v/>
      </c>
      <c r="J533" s="68"/>
      <c r="K533" s="50"/>
      <c r="L533" s="50"/>
      <c r="M533" s="48"/>
      <c r="N533" s="48"/>
      <c r="O533" s="48"/>
      <c r="P533" s="48"/>
      <c r="Q533" s="61"/>
      <c r="R533" s="120"/>
      <c r="S533" s="120"/>
      <c r="T533" s="120"/>
      <c r="U533" s="120"/>
      <c r="V533" s="120"/>
      <c r="W533" s="124"/>
      <c r="X533" s="124"/>
      <c r="Y533" s="48"/>
      <c r="Z533" s="124"/>
    </row>
    <row r="534" spans="1:26" ht="14.5" customHeight="1" x14ac:dyDescent="0.35">
      <c r="A534" s="46"/>
      <c r="B534" s="46"/>
      <c r="C534" s="48"/>
      <c r="D534" s="47"/>
      <c r="E534" s="47"/>
      <c r="F534" s="48"/>
      <c r="G534" s="49"/>
      <c r="H534" s="48" t="str">
        <f>IF(G534="","",VLOOKUP(WEEKDAY(G534),Lookups!$A$1:$D$12,3,FALSE))</f>
        <v/>
      </c>
      <c r="I534" s="52" t="str">
        <f>IF(G534="","",VLOOKUP(MONTH(G534),Lookups!$A$1:$D$12,2,FALSE))</f>
        <v/>
      </c>
      <c r="J534" s="68"/>
      <c r="K534" s="50"/>
      <c r="L534" s="50"/>
      <c r="M534" s="48"/>
      <c r="N534" s="48"/>
      <c r="O534" s="48"/>
      <c r="P534" s="48"/>
      <c r="Q534" s="61"/>
      <c r="R534" s="120"/>
      <c r="S534" s="120"/>
      <c r="T534" s="120"/>
      <c r="U534" s="120"/>
      <c r="V534" s="120"/>
      <c r="W534" s="124"/>
      <c r="X534" s="124"/>
      <c r="Y534" s="48"/>
      <c r="Z534" s="124"/>
    </row>
    <row r="535" spans="1:26" ht="14.5" customHeight="1" x14ac:dyDescent="0.35">
      <c r="A535" s="46"/>
      <c r="B535" s="46"/>
      <c r="C535" s="48"/>
      <c r="D535" s="47"/>
      <c r="E535" s="47"/>
      <c r="F535" s="48"/>
      <c r="G535" s="49"/>
      <c r="H535" s="48" t="str">
        <f>IF(G535="","",VLOOKUP(WEEKDAY(G535),Lookups!$A$1:$D$12,3,FALSE))</f>
        <v/>
      </c>
      <c r="I535" s="52" t="str">
        <f>IF(G535="","",VLOOKUP(MONTH(G535),Lookups!$A$1:$D$12,2,FALSE))</f>
        <v/>
      </c>
      <c r="J535" s="68"/>
      <c r="K535" s="50"/>
      <c r="L535" s="50"/>
      <c r="M535" s="48"/>
      <c r="N535" s="48"/>
      <c r="O535" s="48"/>
      <c r="P535" s="48"/>
      <c r="Q535" s="61"/>
      <c r="R535" s="120"/>
      <c r="S535" s="120"/>
      <c r="T535" s="120"/>
      <c r="U535" s="120"/>
      <c r="V535" s="120"/>
      <c r="W535" s="124"/>
      <c r="X535" s="124"/>
      <c r="Y535" s="48"/>
      <c r="Z535" s="124"/>
    </row>
    <row r="536" spans="1:26" ht="14.5" customHeight="1" x14ac:dyDescent="0.35">
      <c r="A536" s="46"/>
      <c r="B536" s="46"/>
      <c r="C536" s="48"/>
      <c r="D536" s="47"/>
      <c r="E536" s="47"/>
      <c r="F536" s="48"/>
      <c r="G536" s="49"/>
      <c r="H536" s="48" t="str">
        <f>IF(G536="","",VLOOKUP(WEEKDAY(G536),Lookups!$A$1:$D$12,3,FALSE))</f>
        <v/>
      </c>
      <c r="I536" s="52" t="str">
        <f>IF(G536="","",VLOOKUP(MONTH(G536),Lookups!$A$1:$D$12,2,FALSE))</f>
        <v/>
      </c>
      <c r="J536" s="68"/>
      <c r="K536" s="50"/>
      <c r="L536" s="50"/>
      <c r="M536" s="48"/>
      <c r="N536" s="48"/>
      <c r="O536" s="48"/>
      <c r="P536" s="48"/>
      <c r="Q536" s="61"/>
      <c r="R536" s="120"/>
      <c r="S536" s="120"/>
      <c r="T536" s="120"/>
      <c r="U536" s="120"/>
      <c r="V536" s="120"/>
      <c r="W536" s="124"/>
      <c r="X536" s="124"/>
      <c r="Y536" s="48"/>
      <c r="Z536" s="124"/>
    </row>
    <row r="537" spans="1:26" ht="14.5" customHeight="1" x14ac:dyDescent="0.35">
      <c r="A537" s="46"/>
      <c r="B537" s="46"/>
      <c r="C537" s="48"/>
      <c r="D537" s="47"/>
      <c r="E537" s="47"/>
      <c r="F537" s="48"/>
      <c r="G537" s="49"/>
      <c r="H537" s="48" t="str">
        <f>IF(G537="","",VLOOKUP(WEEKDAY(G537),Lookups!$A$1:$D$12,3,FALSE))</f>
        <v/>
      </c>
      <c r="I537" s="52" t="str">
        <f>IF(G537="","",VLOOKUP(MONTH(G537),Lookups!$A$1:$D$12,2,FALSE))</f>
        <v/>
      </c>
      <c r="J537" s="68"/>
      <c r="K537" s="50"/>
      <c r="L537" s="50"/>
      <c r="M537" s="48"/>
      <c r="N537" s="48"/>
      <c r="O537" s="48"/>
      <c r="P537" s="48"/>
      <c r="Q537" s="61"/>
      <c r="R537" s="120"/>
      <c r="S537" s="120"/>
      <c r="T537" s="120"/>
      <c r="U537" s="120"/>
      <c r="V537" s="120"/>
      <c r="W537" s="124"/>
      <c r="X537" s="124"/>
      <c r="Y537" s="48"/>
      <c r="Z537" s="124"/>
    </row>
    <row r="538" spans="1:26" ht="14.5" customHeight="1" x14ac:dyDescent="0.35">
      <c r="A538" s="46"/>
      <c r="B538" s="46"/>
      <c r="C538" s="48"/>
      <c r="D538" s="47"/>
      <c r="E538" s="47"/>
      <c r="F538" s="48"/>
      <c r="G538" s="49"/>
      <c r="H538" s="48" t="str">
        <f>IF(G538="","",VLOOKUP(WEEKDAY(G538),Lookups!$A$1:$D$12,3,FALSE))</f>
        <v/>
      </c>
      <c r="I538" s="52" t="str">
        <f>IF(G538="","",VLOOKUP(MONTH(G538),Lookups!$A$1:$D$12,2,FALSE))</f>
        <v/>
      </c>
      <c r="J538" s="68"/>
      <c r="K538" s="50"/>
      <c r="L538" s="50"/>
      <c r="M538" s="48"/>
      <c r="N538" s="48"/>
      <c r="O538" s="48"/>
      <c r="P538" s="48"/>
      <c r="Q538" s="61"/>
      <c r="R538" s="120"/>
      <c r="S538" s="120"/>
      <c r="T538" s="120"/>
      <c r="U538" s="120"/>
      <c r="V538" s="120"/>
      <c r="W538" s="124"/>
      <c r="X538" s="124"/>
      <c r="Y538" s="48"/>
      <c r="Z538" s="124"/>
    </row>
    <row r="539" spans="1:26" ht="14.5" customHeight="1" x14ac:dyDescent="0.35">
      <c r="A539" s="46"/>
      <c r="B539" s="46"/>
      <c r="C539" s="48"/>
      <c r="D539" s="47"/>
      <c r="E539" s="47"/>
      <c r="F539" s="48"/>
      <c r="G539" s="49"/>
      <c r="H539" s="48" t="str">
        <f>IF(G539="","",VLOOKUP(WEEKDAY(G539),Lookups!$A$1:$D$12,3,FALSE))</f>
        <v/>
      </c>
      <c r="I539" s="52" t="str">
        <f>IF(G539="","",VLOOKUP(MONTH(G539),Lookups!$A$1:$D$12,2,FALSE))</f>
        <v/>
      </c>
      <c r="J539" s="68"/>
      <c r="K539" s="50"/>
      <c r="L539" s="50"/>
      <c r="M539" s="48"/>
      <c r="N539" s="48"/>
      <c r="O539" s="48"/>
      <c r="P539" s="48"/>
      <c r="Q539" s="61"/>
      <c r="R539" s="120"/>
      <c r="S539" s="120"/>
      <c r="T539" s="120"/>
      <c r="U539" s="120"/>
      <c r="V539" s="120"/>
      <c r="W539" s="124"/>
      <c r="X539" s="124"/>
      <c r="Y539" s="48"/>
      <c r="Z539" s="124"/>
    </row>
    <row r="540" spans="1:26" ht="14.5" customHeight="1" x14ac:dyDescent="0.35">
      <c r="A540" s="46"/>
      <c r="B540" s="46"/>
      <c r="C540" s="48"/>
      <c r="D540" s="47"/>
      <c r="E540" s="47"/>
      <c r="F540" s="48"/>
      <c r="G540" s="49"/>
      <c r="H540" s="48" t="str">
        <f>IF(G540="","",VLOOKUP(WEEKDAY(G540),Lookups!$A$1:$D$12,3,FALSE))</f>
        <v/>
      </c>
      <c r="I540" s="52" t="str">
        <f>IF(G540="","",VLOOKUP(MONTH(G540),Lookups!$A$1:$D$12,2,FALSE))</f>
        <v/>
      </c>
      <c r="J540" s="68"/>
      <c r="K540" s="50"/>
      <c r="L540" s="50"/>
      <c r="M540" s="48"/>
      <c r="N540" s="48"/>
      <c r="O540" s="48"/>
      <c r="P540" s="48"/>
      <c r="Q540" s="61"/>
      <c r="R540" s="120"/>
      <c r="S540" s="120"/>
      <c r="T540" s="120"/>
      <c r="U540" s="120"/>
      <c r="V540" s="120"/>
      <c r="W540" s="124"/>
      <c r="X540" s="124"/>
      <c r="Y540" s="48"/>
      <c r="Z540" s="124"/>
    </row>
    <row r="541" spans="1:26" ht="14.5" customHeight="1" x14ac:dyDescent="0.35">
      <c r="A541" s="46"/>
      <c r="B541" s="46"/>
      <c r="C541" s="48"/>
      <c r="D541" s="47"/>
      <c r="E541" s="47"/>
      <c r="F541" s="48"/>
      <c r="G541" s="49"/>
      <c r="H541" s="48" t="str">
        <f>IF(G541="","",VLOOKUP(WEEKDAY(G541),Lookups!$A$1:$D$12,3,FALSE))</f>
        <v/>
      </c>
      <c r="I541" s="52" t="str">
        <f>IF(G541="","",VLOOKUP(MONTH(G541),Lookups!$A$1:$D$12,2,FALSE))</f>
        <v/>
      </c>
      <c r="J541" s="68"/>
      <c r="K541" s="50"/>
      <c r="L541" s="50"/>
      <c r="M541" s="48"/>
      <c r="N541" s="48"/>
      <c r="O541" s="48"/>
      <c r="P541" s="48"/>
      <c r="Q541" s="61"/>
      <c r="R541" s="120"/>
      <c r="S541" s="120"/>
      <c r="T541" s="120"/>
      <c r="U541" s="120"/>
      <c r="V541" s="120"/>
      <c r="W541" s="124"/>
      <c r="X541" s="124"/>
      <c r="Y541" s="48"/>
      <c r="Z541" s="124"/>
    </row>
    <row r="542" spans="1:26" ht="14.5" customHeight="1" x14ac:dyDescent="0.35">
      <c r="A542" s="46"/>
      <c r="B542" s="46"/>
      <c r="C542" s="48"/>
      <c r="D542" s="47"/>
      <c r="E542" s="47"/>
      <c r="F542" s="48"/>
      <c r="G542" s="49"/>
      <c r="H542" s="48" t="str">
        <f>IF(G542="","",VLOOKUP(WEEKDAY(G542),Lookups!$A$1:$D$12,3,FALSE))</f>
        <v/>
      </c>
      <c r="I542" s="52" t="str">
        <f>IF(G542="","",VLOOKUP(MONTH(G542),Lookups!$A$1:$D$12,2,FALSE))</f>
        <v/>
      </c>
      <c r="J542" s="68"/>
      <c r="K542" s="50"/>
      <c r="L542" s="50"/>
      <c r="M542" s="48"/>
      <c r="N542" s="48"/>
      <c r="O542" s="48"/>
      <c r="P542" s="48"/>
      <c r="Q542" s="61"/>
      <c r="R542" s="120"/>
      <c r="S542" s="120"/>
      <c r="T542" s="120"/>
      <c r="U542" s="120"/>
      <c r="V542" s="120"/>
      <c r="W542" s="124"/>
      <c r="X542" s="124"/>
      <c r="Y542" s="48"/>
      <c r="Z542" s="124"/>
    </row>
    <row r="543" spans="1:26" ht="14.5" customHeight="1" x14ac:dyDescent="0.35">
      <c r="A543" s="46"/>
      <c r="B543" s="46"/>
      <c r="C543" s="48"/>
      <c r="D543" s="47"/>
      <c r="E543" s="47"/>
      <c r="F543" s="48"/>
      <c r="G543" s="49"/>
      <c r="H543" s="48" t="str">
        <f>IF(G543="","",VLOOKUP(WEEKDAY(G543),Lookups!$A$1:$D$12,3,FALSE))</f>
        <v/>
      </c>
      <c r="I543" s="52" t="str">
        <f>IF(G543="","",VLOOKUP(MONTH(G543),Lookups!$A$1:$D$12,2,FALSE))</f>
        <v/>
      </c>
      <c r="J543" s="68"/>
      <c r="K543" s="50"/>
      <c r="L543" s="50"/>
      <c r="M543" s="48"/>
      <c r="N543" s="48"/>
      <c r="O543" s="48"/>
      <c r="P543" s="48"/>
      <c r="Q543" s="61"/>
      <c r="R543" s="120"/>
      <c r="S543" s="120"/>
      <c r="T543" s="120"/>
      <c r="U543" s="120"/>
      <c r="V543" s="120"/>
      <c r="W543" s="124"/>
      <c r="X543" s="124"/>
      <c r="Y543" s="48"/>
      <c r="Z543" s="124"/>
    </row>
    <row r="544" spans="1:26" ht="14.5" customHeight="1" x14ac:dyDescent="0.35">
      <c r="A544" s="46"/>
      <c r="B544" s="46"/>
      <c r="C544" s="48"/>
      <c r="D544" s="47"/>
      <c r="E544" s="47"/>
      <c r="F544" s="48"/>
      <c r="G544" s="49"/>
      <c r="H544" s="48" t="str">
        <f>IF(G544="","",VLOOKUP(WEEKDAY(G544),Lookups!$A$1:$D$12,3,FALSE))</f>
        <v/>
      </c>
      <c r="I544" s="52" t="str">
        <f>IF(G544="","",VLOOKUP(MONTH(G544),Lookups!$A$1:$D$12,2,FALSE))</f>
        <v/>
      </c>
      <c r="J544" s="68"/>
      <c r="K544" s="50"/>
      <c r="L544" s="50"/>
      <c r="M544" s="48"/>
      <c r="N544" s="48"/>
      <c r="O544" s="48"/>
      <c r="P544" s="48"/>
      <c r="Q544" s="61"/>
      <c r="R544" s="120"/>
      <c r="S544" s="120"/>
      <c r="T544" s="120"/>
      <c r="U544" s="120"/>
      <c r="V544" s="120"/>
      <c r="W544" s="124"/>
      <c r="X544" s="124"/>
      <c r="Y544" s="48"/>
      <c r="Z544" s="124"/>
    </row>
    <row r="545" spans="1:26" ht="14.5" customHeight="1" x14ac:dyDescent="0.35">
      <c r="A545" s="46"/>
      <c r="B545" s="46"/>
      <c r="C545" s="48"/>
      <c r="D545" s="47"/>
      <c r="E545" s="47"/>
      <c r="F545" s="48"/>
      <c r="G545" s="49"/>
      <c r="H545" s="48" t="str">
        <f>IF(G545="","",VLOOKUP(WEEKDAY(G545),Lookups!$A$1:$D$12,3,FALSE))</f>
        <v/>
      </c>
      <c r="I545" s="52" t="str">
        <f>IF(G545="","",VLOOKUP(MONTH(G545),Lookups!$A$1:$D$12,2,FALSE))</f>
        <v/>
      </c>
      <c r="J545" s="68"/>
      <c r="K545" s="50"/>
      <c r="L545" s="50"/>
      <c r="M545" s="48"/>
      <c r="N545" s="48"/>
      <c r="O545" s="48"/>
      <c r="P545" s="48"/>
      <c r="Q545" s="61"/>
      <c r="R545" s="120"/>
      <c r="S545" s="120"/>
      <c r="T545" s="120"/>
      <c r="U545" s="120"/>
      <c r="V545" s="120"/>
      <c r="W545" s="124"/>
      <c r="X545" s="124"/>
      <c r="Y545" s="48"/>
      <c r="Z545" s="124"/>
    </row>
    <row r="546" spans="1:26" ht="14.5" customHeight="1" x14ac:dyDescent="0.35">
      <c r="A546" s="46"/>
      <c r="B546" s="46"/>
      <c r="C546" s="48"/>
      <c r="D546" s="47"/>
      <c r="E546" s="47"/>
      <c r="F546" s="48"/>
      <c r="G546" s="49"/>
      <c r="H546" s="48" t="str">
        <f>IF(G546="","",VLOOKUP(WEEKDAY(G546),Lookups!$A$1:$D$12,3,FALSE))</f>
        <v/>
      </c>
      <c r="I546" s="52" t="str">
        <f>IF(G546="","",VLOOKUP(MONTH(G546),Lookups!$A$1:$D$12,2,FALSE))</f>
        <v/>
      </c>
      <c r="J546" s="68"/>
      <c r="K546" s="50"/>
      <c r="L546" s="50"/>
      <c r="M546" s="48"/>
      <c r="N546" s="48"/>
      <c r="O546" s="48"/>
      <c r="P546" s="48"/>
      <c r="Q546" s="61"/>
      <c r="R546" s="120"/>
      <c r="S546" s="120"/>
      <c r="T546" s="120"/>
      <c r="U546" s="120"/>
      <c r="V546" s="120"/>
      <c r="W546" s="124"/>
      <c r="X546" s="124"/>
      <c r="Y546" s="48"/>
      <c r="Z546" s="124"/>
    </row>
    <row r="547" spans="1:26" ht="14.5" customHeight="1" x14ac:dyDescent="0.35">
      <c r="A547" s="46"/>
      <c r="B547" s="46"/>
      <c r="C547" s="48"/>
      <c r="D547" s="47"/>
      <c r="E547" s="47"/>
      <c r="F547" s="48"/>
      <c r="G547" s="49"/>
      <c r="H547" s="48" t="str">
        <f>IF(G547="","",VLOOKUP(WEEKDAY(G547),Lookups!$A$1:$D$12,3,FALSE))</f>
        <v/>
      </c>
      <c r="I547" s="52" t="str">
        <f>IF(G547="","",VLOOKUP(MONTH(G547),Lookups!$A$1:$D$12,2,FALSE))</f>
        <v/>
      </c>
      <c r="J547" s="68"/>
      <c r="K547" s="50"/>
      <c r="L547" s="50"/>
      <c r="M547" s="48"/>
      <c r="N547" s="48"/>
      <c r="O547" s="48"/>
      <c r="P547" s="48"/>
      <c r="Q547" s="61"/>
      <c r="R547" s="120"/>
      <c r="S547" s="120"/>
      <c r="T547" s="120"/>
      <c r="U547" s="120"/>
      <c r="V547" s="120"/>
      <c r="W547" s="124"/>
      <c r="X547" s="124"/>
      <c r="Y547" s="48"/>
      <c r="Z547" s="124"/>
    </row>
    <row r="548" spans="1:26" ht="14.5" customHeight="1" x14ac:dyDescent="0.35">
      <c r="A548" s="46"/>
      <c r="B548" s="46"/>
      <c r="C548" s="48"/>
      <c r="D548" s="47"/>
      <c r="E548" s="47"/>
      <c r="F548" s="48"/>
      <c r="G548" s="49"/>
      <c r="H548" s="48" t="str">
        <f>IF(G548="","",VLOOKUP(WEEKDAY(G548),Lookups!$A$1:$D$12,3,FALSE))</f>
        <v/>
      </c>
      <c r="I548" s="52" t="str">
        <f>IF(G548="","",VLOOKUP(MONTH(G548),Lookups!$A$1:$D$12,2,FALSE))</f>
        <v/>
      </c>
      <c r="J548" s="68"/>
      <c r="K548" s="50"/>
      <c r="L548" s="50"/>
      <c r="M548" s="48"/>
      <c r="N548" s="48"/>
      <c r="O548" s="48"/>
      <c r="P548" s="48"/>
      <c r="Q548" s="61"/>
      <c r="R548" s="120"/>
      <c r="S548" s="120"/>
      <c r="T548" s="120"/>
      <c r="U548" s="120"/>
      <c r="V548" s="120"/>
      <c r="W548" s="124"/>
      <c r="X548" s="124"/>
      <c r="Y548" s="48"/>
      <c r="Z548" s="124"/>
    </row>
    <row r="549" spans="1:26" ht="14.5" customHeight="1" x14ac:dyDescent="0.35">
      <c r="A549" s="46"/>
      <c r="B549" s="46"/>
      <c r="C549" s="48"/>
      <c r="D549" s="47"/>
      <c r="E549" s="47"/>
      <c r="F549" s="48"/>
      <c r="G549" s="49"/>
      <c r="H549" s="48" t="str">
        <f>IF(G549="","",VLOOKUP(WEEKDAY(G549),Lookups!$A$1:$D$12,3,FALSE))</f>
        <v/>
      </c>
      <c r="I549" s="52" t="str">
        <f>IF(G549="","",VLOOKUP(MONTH(G549),Lookups!$A$1:$D$12,2,FALSE))</f>
        <v/>
      </c>
      <c r="J549" s="68"/>
      <c r="K549" s="50"/>
      <c r="L549" s="50"/>
      <c r="M549" s="48"/>
      <c r="N549" s="48"/>
      <c r="O549" s="48"/>
      <c r="P549" s="48"/>
      <c r="Q549" s="61"/>
      <c r="R549" s="120"/>
      <c r="S549" s="120"/>
      <c r="T549" s="120"/>
      <c r="U549" s="120"/>
      <c r="V549" s="120"/>
      <c r="W549" s="124"/>
      <c r="X549" s="124"/>
      <c r="Y549" s="48"/>
      <c r="Z549" s="124"/>
    </row>
    <row r="550" spans="1:26" ht="14.5" customHeight="1" x14ac:dyDescent="0.35">
      <c r="A550" s="46"/>
      <c r="B550" s="46"/>
      <c r="C550" s="48"/>
      <c r="D550" s="47"/>
      <c r="E550" s="47"/>
      <c r="F550" s="48"/>
      <c r="G550" s="49"/>
      <c r="H550" s="48" t="str">
        <f>IF(G550="","",VLOOKUP(WEEKDAY(G550),Lookups!$A$1:$D$12,3,FALSE))</f>
        <v/>
      </c>
      <c r="I550" s="52" t="str">
        <f>IF(G550="","",VLOOKUP(MONTH(G550),Lookups!$A$1:$D$12,2,FALSE))</f>
        <v/>
      </c>
      <c r="J550" s="68"/>
      <c r="K550" s="50"/>
      <c r="L550" s="50"/>
      <c r="M550" s="48"/>
      <c r="N550" s="48"/>
      <c r="O550" s="48"/>
      <c r="P550" s="48"/>
      <c r="Q550" s="61"/>
      <c r="R550" s="120"/>
      <c r="S550" s="120"/>
      <c r="T550" s="120"/>
      <c r="U550" s="120"/>
      <c r="V550" s="120"/>
      <c r="W550" s="124"/>
      <c r="X550" s="124"/>
      <c r="Y550" s="124"/>
      <c r="Z550" s="124"/>
    </row>
    <row r="551" spans="1:26" ht="14.5" customHeight="1" x14ac:dyDescent="0.35">
      <c r="A551" s="46"/>
      <c r="B551" s="46"/>
      <c r="C551" s="48"/>
      <c r="D551" s="47"/>
      <c r="E551" s="47"/>
      <c r="F551" s="48"/>
      <c r="G551" s="49"/>
      <c r="H551" s="48" t="str">
        <f>IF(G551="","",VLOOKUP(WEEKDAY(G551),Lookups!$A$1:$D$12,3,FALSE))</f>
        <v/>
      </c>
      <c r="I551" s="52" t="str">
        <f>IF(G551="","",VLOOKUP(MONTH(G551),Lookups!$A$1:$D$12,2,FALSE))</f>
        <v/>
      </c>
      <c r="J551" s="68"/>
      <c r="K551" s="50"/>
      <c r="L551" s="50"/>
      <c r="M551" s="48"/>
      <c r="N551" s="48"/>
      <c r="O551" s="48"/>
      <c r="P551" s="48"/>
      <c r="Q551" s="61"/>
      <c r="R551" s="120"/>
      <c r="S551" s="120"/>
      <c r="T551" s="120"/>
      <c r="U551" s="120"/>
      <c r="V551" s="120"/>
      <c r="W551" s="124"/>
      <c r="X551" s="124"/>
      <c r="Y551" s="124"/>
      <c r="Z551" s="124"/>
    </row>
    <row r="552" spans="1:26" ht="14.5" customHeight="1" x14ac:dyDescent="0.35">
      <c r="A552" s="46"/>
      <c r="B552" s="46"/>
      <c r="C552" s="48"/>
      <c r="D552" s="47"/>
      <c r="E552" s="47"/>
      <c r="F552" s="48"/>
      <c r="G552" s="49"/>
      <c r="H552" s="48" t="str">
        <f>IF(G552="","",VLOOKUP(WEEKDAY(G552),Lookups!$A$1:$D$12,3,FALSE))</f>
        <v/>
      </c>
      <c r="I552" s="52" t="str">
        <f>IF(G552="","",VLOOKUP(MONTH(G552),Lookups!$A$1:$D$12,2,FALSE))</f>
        <v/>
      </c>
      <c r="J552" s="68"/>
      <c r="K552" s="50"/>
      <c r="L552" s="50"/>
      <c r="M552" s="48"/>
      <c r="N552" s="48"/>
      <c r="O552" s="48"/>
      <c r="P552" s="48"/>
      <c r="Q552" s="61"/>
      <c r="R552" s="120"/>
      <c r="S552" s="120"/>
      <c r="T552" s="120"/>
      <c r="U552" s="120"/>
      <c r="V552" s="120"/>
      <c r="W552" s="124"/>
      <c r="X552" s="124"/>
      <c r="Y552" s="124"/>
      <c r="Z552" s="124"/>
    </row>
    <row r="553" spans="1:26" ht="14.5" customHeight="1" x14ac:dyDescent="0.35">
      <c r="A553" s="46"/>
      <c r="B553" s="46"/>
      <c r="C553" s="48"/>
      <c r="D553" s="47"/>
      <c r="E553" s="47"/>
      <c r="F553" s="48"/>
      <c r="G553" s="49"/>
      <c r="H553" s="48" t="str">
        <f>IF(G553="","",VLOOKUP(WEEKDAY(G553),Lookups!$A$1:$D$12,3,FALSE))</f>
        <v/>
      </c>
      <c r="I553" s="52" t="str">
        <f>IF(G553="","",VLOOKUP(MONTH(G553),Lookups!$A$1:$D$12,2,FALSE))</f>
        <v/>
      </c>
      <c r="J553" s="68"/>
      <c r="K553" s="50"/>
      <c r="L553" s="50"/>
      <c r="M553" s="48"/>
      <c r="N553" s="48"/>
      <c r="O553" s="48"/>
      <c r="P553" s="48"/>
      <c r="Q553" s="61"/>
      <c r="R553" s="120"/>
      <c r="S553" s="120"/>
      <c r="T553" s="120"/>
      <c r="U553" s="120"/>
      <c r="V553" s="120"/>
      <c r="W553" s="124"/>
      <c r="X553" s="124"/>
      <c r="Y553" s="124"/>
      <c r="Z553" s="124"/>
    </row>
    <row r="554" spans="1:26" ht="14.5" customHeight="1" x14ac:dyDescent="0.35">
      <c r="A554" s="46"/>
      <c r="B554" s="46"/>
      <c r="C554" s="48"/>
      <c r="D554" s="47"/>
      <c r="E554" s="47"/>
      <c r="F554" s="48"/>
      <c r="G554" s="49"/>
      <c r="H554" s="48" t="str">
        <f>IF(G554="","",VLOOKUP(WEEKDAY(G554),Lookups!$A$1:$D$12,3,FALSE))</f>
        <v/>
      </c>
      <c r="I554" s="52" t="str">
        <f>IF(G554="","",VLOOKUP(MONTH(G554),Lookups!$A$1:$D$12,2,FALSE))</f>
        <v/>
      </c>
      <c r="J554" s="68"/>
      <c r="K554" s="50"/>
      <c r="L554" s="50"/>
      <c r="M554" s="48"/>
      <c r="N554" s="48"/>
      <c r="O554" s="48"/>
      <c r="P554" s="48"/>
      <c r="Q554" s="61"/>
      <c r="R554" s="120"/>
      <c r="S554" s="120"/>
      <c r="T554" s="120"/>
      <c r="U554" s="120"/>
      <c r="V554" s="120"/>
      <c r="W554" s="124"/>
      <c r="X554" s="124"/>
      <c r="Y554" s="124"/>
      <c r="Z554" s="124"/>
    </row>
    <row r="555" spans="1:26" ht="14.5" customHeight="1" x14ac:dyDescent="0.35">
      <c r="A555" s="46"/>
      <c r="B555" s="46"/>
      <c r="C555" s="48"/>
      <c r="D555" s="47"/>
      <c r="E555" s="47"/>
      <c r="F555" s="48"/>
      <c r="G555" s="49"/>
      <c r="H555" s="48" t="str">
        <f>IF(G555="","",VLOOKUP(WEEKDAY(G555),Lookups!$A$1:$D$12,3,FALSE))</f>
        <v/>
      </c>
      <c r="I555" s="52" t="str">
        <f>IF(G555="","",VLOOKUP(MONTH(G555),Lookups!$A$1:$D$12,2,FALSE))</f>
        <v/>
      </c>
      <c r="J555" s="68"/>
      <c r="K555" s="50"/>
      <c r="L555" s="50"/>
      <c r="M555" s="48"/>
      <c r="N555" s="48"/>
      <c r="O555" s="48"/>
      <c r="P555" s="48"/>
      <c r="Q555" s="61"/>
      <c r="R555" s="120"/>
      <c r="S555" s="120"/>
      <c r="T555" s="120"/>
      <c r="U555" s="120"/>
      <c r="V555" s="120"/>
      <c r="W555" s="124"/>
      <c r="X555" s="124"/>
      <c r="Y555" s="124"/>
      <c r="Z555" s="124"/>
    </row>
    <row r="556" spans="1:26" ht="14.5" customHeight="1" x14ac:dyDescent="0.35">
      <c r="A556" s="46"/>
      <c r="B556" s="46"/>
      <c r="C556" s="48"/>
      <c r="D556" s="47"/>
      <c r="E556" s="47"/>
      <c r="F556" s="48"/>
      <c r="G556" s="49"/>
      <c r="H556" s="48" t="str">
        <f>IF(G556="","",VLOOKUP(WEEKDAY(G556),Lookups!$A$1:$D$12,3,FALSE))</f>
        <v/>
      </c>
      <c r="I556" s="52" t="str">
        <f>IF(G556="","",VLOOKUP(MONTH(G556),Lookups!$A$1:$D$12,2,FALSE))</f>
        <v/>
      </c>
      <c r="J556" s="68"/>
      <c r="K556" s="50"/>
      <c r="L556" s="50"/>
      <c r="M556" s="48"/>
      <c r="N556" s="48"/>
      <c r="O556" s="48"/>
      <c r="P556" s="48"/>
      <c r="Q556" s="61"/>
      <c r="R556" s="120"/>
      <c r="S556" s="120"/>
      <c r="T556" s="120"/>
      <c r="U556" s="120"/>
      <c r="V556" s="120"/>
      <c r="W556" s="124"/>
      <c r="X556" s="124"/>
      <c r="Y556" s="124"/>
      <c r="Z556" s="124"/>
    </row>
    <row r="557" spans="1:26" ht="14.5" customHeight="1" x14ac:dyDescent="0.35">
      <c r="A557" s="46"/>
      <c r="B557" s="46"/>
      <c r="C557" s="48"/>
      <c r="D557" s="47"/>
      <c r="E557" s="47"/>
      <c r="F557" s="48"/>
      <c r="G557" s="49"/>
      <c r="H557" s="48" t="str">
        <f>IF(G557="","",VLOOKUP(WEEKDAY(G557),Lookups!$A$1:$D$12,3,FALSE))</f>
        <v/>
      </c>
      <c r="I557" s="52" t="str">
        <f>IF(G557="","",VLOOKUP(MONTH(G557),Lookups!$A$1:$D$12,2,FALSE))</f>
        <v/>
      </c>
      <c r="J557" s="68"/>
      <c r="K557" s="50"/>
      <c r="L557" s="50"/>
      <c r="M557" s="48"/>
      <c r="N557" s="48"/>
      <c r="O557" s="48"/>
      <c r="P557" s="48"/>
      <c r="Q557" s="61"/>
      <c r="R557" s="120"/>
      <c r="S557" s="120"/>
      <c r="T557" s="120"/>
      <c r="U557" s="120"/>
      <c r="V557" s="120"/>
      <c r="W557" s="124"/>
      <c r="X557" s="124"/>
      <c r="Y557" s="124"/>
      <c r="Z557" s="124"/>
    </row>
    <row r="558" spans="1:26" ht="14.5" customHeight="1" x14ac:dyDescent="0.35">
      <c r="A558" s="46"/>
      <c r="B558" s="46"/>
      <c r="C558" s="48"/>
      <c r="D558" s="47"/>
      <c r="E558" s="47"/>
      <c r="F558" s="48"/>
      <c r="G558" s="49"/>
      <c r="H558" s="48" t="str">
        <f>IF(G558="","",VLOOKUP(WEEKDAY(G558),Lookups!$A$1:$D$12,3,FALSE))</f>
        <v/>
      </c>
      <c r="I558" s="52" t="str">
        <f>IF(G558="","",VLOOKUP(MONTH(G558),Lookups!$A$1:$D$12,2,FALSE))</f>
        <v/>
      </c>
      <c r="J558" s="68"/>
      <c r="K558" s="50"/>
      <c r="L558" s="50"/>
      <c r="M558" s="48"/>
      <c r="N558" s="48"/>
      <c r="O558" s="48"/>
      <c r="P558" s="48"/>
      <c r="Q558" s="61"/>
      <c r="R558" s="120"/>
      <c r="S558" s="120"/>
      <c r="T558" s="120"/>
      <c r="U558" s="120"/>
      <c r="V558" s="120"/>
      <c r="W558" s="124"/>
      <c r="X558" s="124"/>
      <c r="Y558" s="124"/>
      <c r="Z558" s="124"/>
    </row>
    <row r="559" spans="1:26" ht="14.5" customHeight="1" x14ac:dyDescent="0.35">
      <c r="A559" s="46"/>
      <c r="B559" s="46"/>
      <c r="C559" s="48"/>
      <c r="D559" s="47"/>
      <c r="E559" s="47"/>
      <c r="F559" s="48"/>
      <c r="G559" s="49"/>
      <c r="H559" s="48" t="str">
        <f>IF(G559="","",VLOOKUP(WEEKDAY(G559),Lookups!$A$1:$D$12,3,FALSE))</f>
        <v/>
      </c>
      <c r="I559" s="52" t="str">
        <f>IF(G559="","",VLOOKUP(MONTH(G559),Lookups!$A$1:$D$12,2,FALSE))</f>
        <v/>
      </c>
      <c r="J559" s="68"/>
      <c r="K559" s="50"/>
      <c r="L559" s="50"/>
      <c r="M559" s="48"/>
      <c r="N559" s="48"/>
      <c r="O559" s="48"/>
      <c r="P559" s="48"/>
      <c r="Q559" s="61"/>
      <c r="R559" s="120"/>
      <c r="S559" s="120"/>
      <c r="T559" s="120"/>
      <c r="U559" s="120"/>
      <c r="V559" s="120"/>
      <c r="W559" s="124"/>
      <c r="X559" s="124"/>
      <c r="Y559" s="124"/>
      <c r="Z559" s="124"/>
    </row>
    <row r="560" spans="1:26" ht="14.5" customHeight="1" x14ac:dyDescent="0.35">
      <c r="A560" s="46"/>
      <c r="B560" s="46"/>
      <c r="C560" s="48"/>
      <c r="D560" s="47"/>
      <c r="E560" s="47"/>
      <c r="F560" s="48"/>
      <c r="G560" s="49"/>
      <c r="H560" s="48" t="str">
        <f>IF(G560="","",VLOOKUP(WEEKDAY(G560),Lookups!$A$1:$D$12,3,FALSE))</f>
        <v/>
      </c>
      <c r="I560" s="52" t="str">
        <f>IF(G560="","",VLOOKUP(MONTH(G560),Lookups!$A$1:$D$12,2,FALSE))</f>
        <v/>
      </c>
      <c r="J560" s="68"/>
      <c r="K560" s="50"/>
      <c r="L560" s="50"/>
      <c r="M560" s="48"/>
      <c r="N560" s="48"/>
      <c r="O560" s="48"/>
      <c r="P560" s="48"/>
      <c r="Q560" s="61"/>
      <c r="R560" s="120"/>
      <c r="S560" s="120"/>
      <c r="T560" s="120"/>
      <c r="U560" s="120"/>
      <c r="V560" s="120"/>
      <c r="W560" s="124"/>
      <c r="X560" s="124"/>
      <c r="Y560" s="124"/>
      <c r="Z560" s="124"/>
    </row>
    <row r="561" spans="1:26" ht="14.5" customHeight="1" x14ac:dyDescent="0.35">
      <c r="A561" s="46"/>
      <c r="B561" s="46"/>
      <c r="C561" s="48"/>
      <c r="D561" s="47"/>
      <c r="E561" s="47"/>
      <c r="F561" s="48"/>
      <c r="G561" s="49"/>
      <c r="H561" s="48" t="str">
        <f>IF(G561="","",VLOOKUP(WEEKDAY(G561),Lookups!$A$1:$D$12,3,FALSE))</f>
        <v/>
      </c>
      <c r="I561" s="52" t="str">
        <f>IF(G561="","",VLOOKUP(MONTH(G561),Lookups!$A$1:$D$12,2,FALSE))</f>
        <v/>
      </c>
      <c r="J561" s="68"/>
      <c r="K561" s="50"/>
      <c r="L561" s="50"/>
      <c r="M561" s="48"/>
      <c r="N561" s="48"/>
      <c r="O561" s="48"/>
      <c r="P561" s="48"/>
      <c r="Q561" s="61"/>
      <c r="R561" s="120"/>
      <c r="S561" s="120"/>
      <c r="T561" s="120"/>
      <c r="U561" s="120"/>
      <c r="V561" s="120"/>
      <c r="W561" s="124"/>
      <c r="X561" s="124"/>
      <c r="Y561" s="124"/>
      <c r="Z561" s="124"/>
    </row>
    <row r="562" spans="1:26" ht="14.5" customHeight="1" x14ac:dyDescent="0.35">
      <c r="A562" s="46"/>
      <c r="B562" s="46"/>
      <c r="C562" s="48"/>
      <c r="D562" s="47"/>
      <c r="E562" s="47"/>
      <c r="F562" s="48"/>
      <c r="G562" s="49"/>
      <c r="H562" s="48" t="str">
        <f>IF(G562="","",VLOOKUP(WEEKDAY(G562),Lookups!$A$1:$D$12,3,FALSE))</f>
        <v/>
      </c>
      <c r="I562" s="52" t="str">
        <f>IF(G562="","",VLOOKUP(MONTH(G562),Lookups!$A$1:$D$12,2,FALSE))</f>
        <v/>
      </c>
      <c r="J562" s="68"/>
      <c r="K562" s="50"/>
      <c r="L562" s="50"/>
      <c r="M562" s="48"/>
      <c r="N562" s="48"/>
      <c r="O562" s="48"/>
      <c r="P562" s="48"/>
      <c r="Q562" s="61"/>
      <c r="R562" s="120"/>
      <c r="S562" s="120"/>
      <c r="T562" s="120"/>
      <c r="U562" s="120"/>
      <c r="V562" s="120"/>
      <c r="W562" s="124"/>
      <c r="X562" s="124"/>
      <c r="Y562" s="124"/>
      <c r="Z562" s="124"/>
    </row>
    <row r="563" spans="1:26" ht="14.5" customHeight="1" x14ac:dyDescent="0.35">
      <c r="A563" s="46"/>
      <c r="B563" s="46"/>
      <c r="C563" s="48"/>
      <c r="D563" s="47"/>
      <c r="E563" s="47"/>
      <c r="F563" s="48"/>
      <c r="G563" s="49"/>
      <c r="H563" s="48" t="str">
        <f>IF(G563="","",VLOOKUP(WEEKDAY(G563),Lookups!$A$1:$D$12,3,FALSE))</f>
        <v/>
      </c>
      <c r="I563" s="52" t="str">
        <f>IF(G563="","",VLOOKUP(MONTH(G563),Lookups!$A$1:$D$12,2,FALSE))</f>
        <v/>
      </c>
      <c r="J563" s="68"/>
      <c r="K563" s="50"/>
      <c r="L563" s="50"/>
      <c r="M563" s="48"/>
      <c r="N563" s="48"/>
      <c r="O563" s="48"/>
      <c r="P563" s="48"/>
      <c r="Q563" s="61"/>
      <c r="R563" s="120"/>
      <c r="S563" s="120"/>
      <c r="T563" s="120"/>
      <c r="U563" s="120"/>
      <c r="V563" s="120"/>
      <c r="W563" s="124"/>
      <c r="X563" s="124"/>
      <c r="Y563" s="124"/>
      <c r="Z563" s="124"/>
    </row>
    <row r="564" spans="1:26" ht="14.5" customHeight="1" x14ac:dyDescent="0.35">
      <c r="A564" s="46"/>
      <c r="B564" s="46"/>
      <c r="C564" s="48"/>
      <c r="D564" s="47"/>
      <c r="E564" s="47"/>
      <c r="F564" s="48"/>
      <c r="G564" s="49"/>
      <c r="H564" s="48" t="str">
        <f>IF(G564="","",VLOOKUP(WEEKDAY(G564),Lookups!$A$1:$D$12,3,FALSE))</f>
        <v/>
      </c>
      <c r="I564" s="52" t="str">
        <f>IF(G564="","",VLOOKUP(MONTH(G564),Lookups!$A$1:$D$12,2,FALSE))</f>
        <v/>
      </c>
      <c r="J564" s="68"/>
      <c r="K564" s="50"/>
      <c r="L564" s="50"/>
      <c r="M564" s="48"/>
      <c r="N564" s="48"/>
      <c r="O564" s="48"/>
      <c r="P564" s="48"/>
      <c r="Q564" s="61"/>
      <c r="R564" s="120"/>
      <c r="S564" s="120"/>
      <c r="T564" s="120"/>
      <c r="U564" s="120"/>
      <c r="V564" s="120"/>
      <c r="W564" s="124"/>
      <c r="X564" s="124"/>
      <c r="Y564" s="124"/>
      <c r="Z564" s="124"/>
    </row>
    <row r="565" spans="1:26" ht="14.5" customHeight="1" x14ac:dyDescent="0.35">
      <c r="A565" s="46"/>
      <c r="B565" s="46"/>
      <c r="C565" s="48"/>
      <c r="D565" s="47"/>
      <c r="E565" s="47"/>
      <c r="F565" s="48"/>
      <c r="G565" s="49"/>
      <c r="H565" s="48" t="str">
        <f>IF(G565="","",VLOOKUP(WEEKDAY(G565),Lookups!$A$1:$D$12,3,FALSE))</f>
        <v/>
      </c>
      <c r="I565" s="52" t="str">
        <f>IF(G565="","",VLOOKUP(MONTH(G565),Lookups!$A$1:$D$12,2,FALSE))</f>
        <v/>
      </c>
      <c r="J565" s="68"/>
      <c r="K565" s="50"/>
      <c r="L565" s="50"/>
      <c r="M565" s="48"/>
      <c r="N565" s="48"/>
      <c r="O565" s="48"/>
      <c r="P565" s="48"/>
      <c r="Q565" s="61"/>
      <c r="R565" s="120"/>
      <c r="S565" s="120"/>
      <c r="T565" s="120"/>
      <c r="U565" s="120"/>
      <c r="V565" s="120"/>
      <c r="W565" s="124"/>
      <c r="X565" s="124"/>
      <c r="Y565" s="124"/>
      <c r="Z565" s="124"/>
    </row>
    <row r="566" spans="1:26" ht="14.5" customHeight="1" x14ac:dyDescent="0.35">
      <c r="A566" s="46"/>
      <c r="B566" s="46"/>
      <c r="C566" s="48"/>
      <c r="D566" s="47"/>
      <c r="E566" s="47"/>
      <c r="F566" s="48"/>
      <c r="G566" s="49"/>
      <c r="H566" s="48" t="str">
        <f>IF(G566="","",VLOOKUP(WEEKDAY(G566),Lookups!$A$1:$D$12,3,FALSE))</f>
        <v/>
      </c>
      <c r="I566" s="52" t="str">
        <f>IF(G566="","",VLOOKUP(MONTH(G566),Lookups!$A$1:$D$12,2,FALSE))</f>
        <v/>
      </c>
      <c r="J566" s="68"/>
      <c r="K566" s="50"/>
      <c r="L566" s="50"/>
      <c r="M566" s="48"/>
      <c r="N566" s="48"/>
      <c r="O566" s="48"/>
      <c r="P566" s="48"/>
      <c r="Q566" s="61"/>
      <c r="R566" s="120"/>
      <c r="S566" s="120"/>
      <c r="T566" s="120"/>
      <c r="U566" s="120"/>
      <c r="V566" s="120"/>
      <c r="W566" s="124"/>
      <c r="X566" s="124"/>
      <c r="Y566" s="124"/>
      <c r="Z566" s="124"/>
    </row>
    <row r="567" spans="1:26" ht="14.5" customHeight="1" x14ac:dyDescent="0.35">
      <c r="A567" s="46"/>
      <c r="B567" s="46"/>
      <c r="C567" s="48"/>
      <c r="D567" s="47"/>
      <c r="E567" s="47"/>
      <c r="F567" s="48"/>
      <c r="G567" s="49"/>
      <c r="H567" s="48" t="str">
        <f>IF(G567="","",VLOOKUP(WEEKDAY(G567),Lookups!$A$1:$D$12,3,FALSE))</f>
        <v/>
      </c>
      <c r="I567" s="52" t="str">
        <f>IF(G567="","",VLOOKUP(MONTH(G567),Lookups!$A$1:$D$12,2,FALSE))</f>
        <v/>
      </c>
      <c r="J567" s="68"/>
      <c r="K567" s="50"/>
      <c r="L567" s="50"/>
      <c r="M567" s="48"/>
      <c r="N567" s="48"/>
      <c r="O567" s="48"/>
      <c r="P567" s="48"/>
      <c r="Q567" s="61"/>
      <c r="R567" s="120"/>
      <c r="S567" s="120"/>
      <c r="T567" s="120"/>
      <c r="U567" s="120"/>
      <c r="V567" s="120"/>
      <c r="W567" s="124"/>
      <c r="X567" s="124"/>
      <c r="Y567" s="124"/>
      <c r="Z567" s="124"/>
    </row>
    <row r="568" spans="1:26" ht="14.5" customHeight="1" x14ac:dyDescent="0.35">
      <c r="A568" s="46"/>
      <c r="B568" s="46"/>
      <c r="C568" s="48"/>
      <c r="D568" s="47"/>
      <c r="E568" s="47"/>
      <c r="F568" s="48"/>
      <c r="G568" s="49"/>
      <c r="H568" s="48" t="str">
        <f>IF(G568="","",VLOOKUP(WEEKDAY(G568),Lookups!$A$1:$D$12,3,FALSE))</f>
        <v/>
      </c>
      <c r="I568" s="52" t="str">
        <f>IF(G568="","",VLOOKUP(MONTH(G568),Lookups!$A$1:$D$12,2,FALSE))</f>
        <v/>
      </c>
      <c r="J568" s="68"/>
      <c r="K568" s="50"/>
      <c r="L568" s="50"/>
      <c r="M568" s="48"/>
      <c r="N568" s="48"/>
      <c r="O568" s="48"/>
      <c r="P568" s="48"/>
      <c r="Q568" s="61"/>
      <c r="R568" s="120"/>
      <c r="S568" s="120"/>
      <c r="T568" s="120"/>
      <c r="U568" s="120"/>
      <c r="V568" s="120"/>
      <c r="W568" s="124"/>
      <c r="X568" s="124"/>
      <c r="Y568" s="124"/>
      <c r="Z568" s="124"/>
    </row>
    <row r="569" spans="1:26" ht="14.5" customHeight="1" x14ac:dyDescent="0.35">
      <c r="A569" s="46"/>
      <c r="B569" s="46"/>
      <c r="C569" s="48"/>
      <c r="D569" s="47"/>
      <c r="E569" s="47"/>
      <c r="F569" s="48"/>
      <c r="G569" s="49"/>
      <c r="H569" s="48" t="str">
        <f>IF(G569="","",VLOOKUP(WEEKDAY(G569),Lookups!$A$1:$D$12,3,FALSE))</f>
        <v/>
      </c>
      <c r="I569" s="52" t="str">
        <f>IF(G569="","",VLOOKUP(MONTH(G569),Lookups!$A$1:$D$12,2,FALSE))</f>
        <v/>
      </c>
      <c r="J569" s="68"/>
      <c r="K569" s="50"/>
      <c r="L569" s="50"/>
      <c r="M569" s="48"/>
      <c r="N569" s="48"/>
      <c r="O569" s="48"/>
      <c r="P569" s="48"/>
      <c r="Q569" s="61"/>
      <c r="R569" s="120"/>
      <c r="S569" s="120"/>
      <c r="T569" s="120"/>
      <c r="U569" s="120"/>
      <c r="V569" s="120"/>
      <c r="W569" s="124"/>
      <c r="X569" s="124"/>
      <c r="Y569" s="124"/>
      <c r="Z569" s="124"/>
    </row>
    <row r="570" spans="1:26" ht="14.5" customHeight="1" x14ac:dyDescent="0.35">
      <c r="A570" s="46"/>
      <c r="B570" s="46"/>
      <c r="C570" s="48"/>
      <c r="D570" s="47"/>
      <c r="E570" s="47"/>
      <c r="F570" s="48"/>
      <c r="G570" s="49"/>
      <c r="H570" s="48" t="str">
        <f>IF(G570="","",VLOOKUP(WEEKDAY(G570),Lookups!$A$1:$D$12,3,FALSE))</f>
        <v/>
      </c>
      <c r="I570" s="52" t="str">
        <f>IF(G570="","",VLOOKUP(MONTH(G570),Lookups!$A$1:$D$12,2,FALSE))</f>
        <v/>
      </c>
      <c r="J570" s="68"/>
      <c r="K570" s="50"/>
      <c r="L570" s="50"/>
      <c r="M570" s="48"/>
      <c r="N570" s="48"/>
      <c r="O570" s="48"/>
      <c r="P570" s="48"/>
      <c r="Q570" s="61"/>
      <c r="R570" s="120"/>
      <c r="S570" s="120"/>
      <c r="T570" s="120"/>
      <c r="U570" s="120"/>
      <c r="V570" s="120"/>
      <c r="W570" s="124"/>
      <c r="X570" s="124"/>
      <c r="Y570" s="124"/>
      <c r="Z570" s="124"/>
    </row>
    <row r="571" spans="1:26" ht="14.5" customHeight="1" x14ac:dyDescent="0.35">
      <c r="A571" s="46"/>
      <c r="B571" s="46"/>
      <c r="C571" s="48"/>
      <c r="D571" s="47"/>
      <c r="E571" s="47"/>
      <c r="F571" s="48"/>
      <c r="G571" s="49"/>
      <c r="H571" s="48" t="str">
        <f>IF(G571="","",VLOOKUP(WEEKDAY(G571),Lookups!$A$1:$D$12,3,FALSE))</f>
        <v/>
      </c>
      <c r="I571" s="52" t="str">
        <f>IF(G571="","",VLOOKUP(MONTH(G571),Lookups!$A$1:$D$12,2,FALSE))</f>
        <v/>
      </c>
      <c r="J571" s="68"/>
      <c r="K571" s="50"/>
      <c r="L571" s="50"/>
      <c r="M571" s="48"/>
      <c r="N571" s="48"/>
      <c r="O571" s="48"/>
      <c r="P571" s="48"/>
      <c r="Q571" s="61"/>
      <c r="R571" s="120"/>
      <c r="S571" s="120"/>
      <c r="T571" s="120"/>
      <c r="U571" s="120"/>
      <c r="V571" s="120"/>
      <c r="W571" s="124"/>
      <c r="X571" s="124"/>
      <c r="Y571" s="124"/>
      <c r="Z571" s="124"/>
    </row>
    <row r="572" spans="1:26" ht="14.5" customHeight="1" x14ac:dyDescent="0.35">
      <c r="A572" s="46"/>
      <c r="B572" s="46"/>
      <c r="C572" s="48"/>
      <c r="D572" s="47"/>
      <c r="E572" s="47"/>
      <c r="F572" s="48"/>
      <c r="G572" s="49"/>
      <c r="H572" s="48" t="str">
        <f>IF(G572="","",VLOOKUP(WEEKDAY(G572),Lookups!$A$1:$D$12,3,FALSE))</f>
        <v/>
      </c>
      <c r="I572" s="52" t="str">
        <f>IF(G572="","",VLOOKUP(MONTH(G572),Lookups!$A$1:$D$12,2,FALSE))</f>
        <v/>
      </c>
      <c r="J572" s="68"/>
      <c r="K572" s="50"/>
      <c r="L572" s="50"/>
      <c r="M572" s="48"/>
      <c r="N572" s="48"/>
      <c r="O572" s="48"/>
      <c r="P572" s="48"/>
      <c r="Q572" s="61"/>
      <c r="R572" s="120"/>
      <c r="S572" s="120"/>
      <c r="T572" s="120"/>
      <c r="U572" s="120"/>
      <c r="V572" s="120"/>
      <c r="W572" s="124"/>
      <c r="X572" s="124"/>
      <c r="Y572" s="124"/>
      <c r="Z572" s="124"/>
    </row>
    <row r="573" spans="1:26" ht="14.5" customHeight="1" x14ac:dyDescent="0.35">
      <c r="A573" s="46"/>
      <c r="B573" s="46"/>
      <c r="C573" s="48"/>
      <c r="D573" s="47"/>
      <c r="E573" s="47"/>
      <c r="F573" s="48"/>
      <c r="G573" s="49"/>
      <c r="H573" s="48" t="str">
        <f>IF(G573="","",VLOOKUP(WEEKDAY(G573),Lookups!$A$1:$D$12,3,FALSE))</f>
        <v/>
      </c>
      <c r="I573" s="52" t="str">
        <f>IF(G573="","",VLOOKUP(MONTH(G573),Lookups!$A$1:$D$12,2,FALSE))</f>
        <v/>
      </c>
      <c r="J573" s="68"/>
      <c r="K573" s="50"/>
      <c r="L573" s="50"/>
      <c r="M573" s="48"/>
      <c r="N573" s="48"/>
      <c r="O573" s="48"/>
      <c r="P573" s="48"/>
      <c r="Q573" s="61"/>
      <c r="R573" s="120"/>
      <c r="S573" s="120"/>
      <c r="T573" s="120"/>
      <c r="U573" s="120"/>
      <c r="V573" s="120"/>
      <c r="W573" s="124"/>
      <c r="X573" s="124"/>
      <c r="Y573" s="124"/>
      <c r="Z573" s="124"/>
    </row>
    <row r="574" spans="1:26" ht="14.5" customHeight="1" x14ac:dyDescent="0.35">
      <c r="A574" s="46"/>
      <c r="B574" s="46"/>
      <c r="C574" s="48"/>
      <c r="D574" s="47"/>
      <c r="E574" s="47"/>
      <c r="F574" s="48"/>
      <c r="G574" s="49"/>
      <c r="H574" s="48" t="str">
        <f>IF(G574="","",VLOOKUP(WEEKDAY(G574),Lookups!$A$1:$D$12,3,FALSE))</f>
        <v/>
      </c>
      <c r="I574" s="52" t="str">
        <f>IF(G574="","",VLOOKUP(MONTH(G574),Lookups!$A$1:$D$12,2,FALSE))</f>
        <v/>
      </c>
      <c r="J574" s="68"/>
      <c r="K574" s="50"/>
      <c r="L574" s="50"/>
      <c r="M574" s="48"/>
      <c r="N574" s="48"/>
      <c r="O574" s="48"/>
      <c r="P574" s="48"/>
      <c r="Q574" s="61"/>
      <c r="R574" s="120"/>
      <c r="S574" s="120"/>
      <c r="T574" s="120"/>
      <c r="U574" s="120"/>
      <c r="V574" s="120"/>
      <c r="W574" s="124"/>
      <c r="X574" s="124"/>
      <c r="Y574" s="124"/>
      <c r="Z574" s="124"/>
    </row>
    <row r="575" spans="1:26" ht="14.5" customHeight="1" x14ac:dyDescent="0.35">
      <c r="A575" s="46"/>
      <c r="B575" s="46"/>
      <c r="C575" s="48"/>
      <c r="D575" s="47"/>
      <c r="E575" s="47"/>
      <c r="F575" s="48"/>
      <c r="G575" s="49"/>
      <c r="H575" s="48" t="str">
        <f>IF(G575="","",VLOOKUP(WEEKDAY(G575),Lookups!$A$1:$D$12,3,FALSE))</f>
        <v/>
      </c>
      <c r="I575" s="52" t="str">
        <f>IF(G575="","",VLOOKUP(MONTH(G575),Lookups!$A$1:$D$12,2,FALSE))</f>
        <v/>
      </c>
      <c r="J575" s="68"/>
      <c r="K575" s="50"/>
      <c r="L575" s="50"/>
      <c r="M575" s="48"/>
      <c r="N575" s="48"/>
      <c r="O575" s="48"/>
      <c r="P575" s="48"/>
      <c r="Q575" s="61"/>
      <c r="R575" s="120"/>
      <c r="S575" s="120"/>
      <c r="T575" s="120"/>
      <c r="U575" s="120"/>
      <c r="V575" s="120"/>
      <c r="W575" s="124"/>
      <c r="X575" s="124"/>
      <c r="Y575" s="124"/>
      <c r="Z575" s="124"/>
    </row>
    <row r="576" spans="1:26" ht="14.5" customHeight="1" x14ac:dyDescent="0.35">
      <c r="A576" s="46"/>
      <c r="B576" s="46"/>
      <c r="C576" s="48"/>
      <c r="D576" s="47"/>
      <c r="E576" s="47"/>
      <c r="F576" s="48"/>
      <c r="G576" s="49"/>
      <c r="H576" s="48" t="str">
        <f>IF(G576="","",VLOOKUP(WEEKDAY(G576),Lookups!$A$1:$D$12,3,FALSE))</f>
        <v/>
      </c>
      <c r="I576" s="52" t="str">
        <f>IF(G576="","",VLOOKUP(MONTH(G576),Lookups!$A$1:$D$12,2,FALSE))</f>
        <v/>
      </c>
      <c r="J576" s="68"/>
      <c r="K576" s="50"/>
      <c r="L576" s="50"/>
      <c r="M576" s="48"/>
      <c r="N576" s="48"/>
      <c r="O576" s="48"/>
      <c r="P576" s="48"/>
      <c r="Q576" s="61"/>
      <c r="R576" s="120"/>
      <c r="S576" s="120"/>
      <c r="T576" s="120"/>
      <c r="U576" s="120"/>
      <c r="V576" s="120"/>
      <c r="W576" s="124"/>
      <c r="X576" s="124"/>
      <c r="Y576" s="124"/>
      <c r="Z576" s="124"/>
    </row>
    <row r="577" spans="1:26" ht="14.5" customHeight="1" x14ac:dyDescent="0.35">
      <c r="A577" s="46"/>
      <c r="B577" s="46"/>
      <c r="C577" s="48"/>
      <c r="D577" s="47"/>
      <c r="E577" s="47"/>
      <c r="F577" s="48"/>
      <c r="G577" s="49"/>
      <c r="H577" s="48" t="str">
        <f>IF(G577="","",VLOOKUP(WEEKDAY(G577),Lookups!$A$1:$D$12,3,FALSE))</f>
        <v/>
      </c>
      <c r="I577" s="52" t="str">
        <f>IF(G577="","",VLOOKUP(MONTH(G577),Lookups!$A$1:$D$12,2,FALSE))</f>
        <v/>
      </c>
      <c r="J577" s="68"/>
      <c r="K577" s="50"/>
      <c r="L577" s="50"/>
      <c r="M577" s="48"/>
      <c r="N577" s="48"/>
      <c r="O577" s="48"/>
      <c r="P577" s="48"/>
      <c r="Q577" s="61"/>
      <c r="R577" s="120"/>
      <c r="S577" s="120"/>
      <c r="T577" s="120"/>
      <c r="U577" s="120"/>
      <c r="V577" s="120"/>
      <c r="W577" s="124"/>
      <c r="X577" s="124"/>
      <c r="Y577" s="124"/>
      <c r="Z577" s="124"/>
    </row>
    <row r="578" spans="1:26" ht="14.5" customHeight="1" x14ac:dyDescent="0.35">
      <c r="A578" s="46"/>
      <c r="B578" s="46"/>
      <c r="C578" s="48"/>
      <c r="D578" s="47"/>
      <c r="E578" s="47"/>
      <c r="F578" s="48"/>
      <c r="G578" s="49"/>
      <c r="H578" s="48" t="str">
        <f>IF(G578="","",VLOOKUP(WEEKDAY(G578),Lookups!$A$1:$D$12,3,FALSE))</f>
        <v/>
      </c>
      <c r="I578" s="52" t="str">
        <f>IF(G578="","",VLOOKUP(MONTH(G578),Lookups!$A$1:$D$12,2,FALSE))</f>
        <v/>
      </c>
      <c r="J578" s="68"/>
      <c r="K578" s="50"/>
      <c r="L578" s="50"/>
      <c r="M578" s="48"/>
      <c r="N578" s="48"/>
      <c r="O578" s="48"/>
      <c r="P578" s="48"/>
      <c r="Q578" s="61"/>
      <c r="R578" s="120"/>
      <c r="S578" s="120"/>
      <c r="T578" s="120"/>
      <c r="U578" s="120"/>
      <c r="V578" s="120"/>
      <c r="W578" s="124"/>
      <c r="X578" s="124"/>
      <c r="Y578" s="124"/>
      <c r="Z578" s="124"/>
    </row>
    <row r="579" spans="1:26" ht="14.5" customHeight="1" x14ac:dyDescent="0.35">
      <c r="A579" s="46"/>
      <c r="B579" s="46"/>
      <c r="C579" s="48"/>
      <c r="D579" s="47"/>
      <c r="E579" s="47"/>
      <c r="F579" s="48"/>
      <c r="G579" s="49"/>
      <c r="H579" s="48" t="str">
        <f>IF(G579="","",VLOOKUP(WEEKDAY(G579),Lookups!$A$1:$D$12,3,FALSE))</f>
        <v/>
      </c>
      <c r="I579" s="52" t="str">
        <f>IF(G579="","",VLOOKUP(MONTH(G579),Lookups!$A$1:$D$12,2,FALSE))</f>
        <v/>
      </c>
      <c r="J579" s="68"/>
      <c r="K579" s="50"/>
      <c r="L579" s="50"/>
      <c r="M579" s="48"/>
      <c r="N579" s="48"/>
      <c r="O579" s="48"/>
      <c r="P579" s="48"/>
      <c r="Q579" s="61"/>
      <c r="R579" s="120"/>
      <c r="S579" s="120"/>
      <c r="T579" s="120"/>
      <c r="U579" s="120"/>
      <c r="V579" s="120"/>
      <c r="W579" s="124"/>
      <c r="X579" s="124"/>
      <c r="Y579" s="124"/>
      <c r="Z579" s="124"/>
    </row>
    <row r="580" spans="1:26" ht="14.5" customHeight="1" x14ac:dyDescent="0.35">
      <c r="A580" s="46"/>
      <c r="B580" s="46"/>
      <c r="C580" s="48"/>
      <c r="D580" s="47"/>
      <c r="E580" s="47"/>
      <c r="F580" s="48"/>
      <c r="G580" s="49"/>
      <c r="H580" s="48" t="str">
        <f>IF(G580="","",VLOOKUP(WEEKDAY(G580),Lookups!$A$1:$D$12,3,FALSE))</f>
        <v/>
      </c>
      <c r="I580" s="52" t="str">
        <f>IF(G580="","",VLOOKUP(MONTH(G580),Lookups!$A$1:$D$12,2,FALSE))</f>
        <v/>
      </c>
      <c r="J580" s="68"/>
      <c r="K580" s="50"/>
      <c r="L580" s="50"/>
      <c r="M580" s="48"/>
      <c r="N580" s="48"/>
      <c r="O580" s="48"/>
      <c r="P580" s="48"/>
      <c r="Q580" s="61"/>
      <c r="R580" s="120"/>
      <c r="S580" s="120"/>
      <c r="T580" s="120"/>
      <c r="U580" s="120"/>
      <c r="V580" s="120"/>
      <c r="W580" s="124"/>
      <c r="X580" s="124"/>
      <c r="Y580" s="124"/>
      <c r="Z580" s="124"/>
    </row>
    <row r="581" spans="1:26" ht="14.5" customHeight="1" x14ac:dyDescent="0.35">
      <c r="A581" s="46"/>
      <c r="B581" s="46"/>
      <c r="C581" s="48"/>
      <c r="D581" s="47"/>
      <c r="E581" s="47"/>
      <c r="F581" s="48"/>
      <c r="G581" s="49"/>
      <c r="H581" s="48" t="str">
        <f>IF(G581="","",VLOOKUP(WEEKDAY(G581),Lookups!$A$1:$D$12,3,FALSE))</f>
        <v/>
      </c>
      <c r="I581" s="52" t="str">
        <f>IF(G581="","",VLOOKUP(MONTH(G581),Lookups!$A$1:$D$12,2,FALSE))</f>
        <v/>
      </c>
      <c r="J581" s="68"/>
      <c r="K581" s="50"/>
      <c r="L581" s="50"/>
      <c r="M581" s="48"/>
      <c r="N581" s="48"/>
      <c r="O581" s="48"/>
      <c r="P581" s="48"/>
      <c r="Q581" s="61"/>
      <c r="R581" s="120"/>
      <c r="S581" s="120"/>
      <c r="T581" s="120"/>
      <c r="U581" s="120"/>
      <c r="V581" s="120"/>
      <c r="W581" s="124"/>
      <c r="X581" s="124"/>
      <c r="Y581" s="124"/>
      <c r="Z581" s="124"/>
    </row>
    <row r="582" spans="1:26" ht="14.5" customHeight="1" x14ac:dyDescent="0.35">
      <c r="A582" s="46"/>
      <c r="B582" s="46"/>
      <c r="C582" s="48"/>
      <c r="D582" s="47"/>
      <c r="E582" s="47"/>
      <c r="F582" s="48"/>
      <c r="G582" s="49"/>
      <c r="H582" s="48" t="str">
        <f>IF(G582="","",VLOOKUP(WEEKDAY(G582),Lookups!$A$1:$D$12,3,FALSE))</f>
        <v/>
      </c>
      <c r="I582" s="52" t="str">
        <f>IF(G582="","",VLOOKUP(MONTH(G582),Lookups!$A$1:$D$12,2,FALSE))</f>
        <v/>
      </c>
      <c r="J582" s="68"/>
      <c r="K582" s="50"/>
      <c r="L582" s="50"/>
      <c r="M582" s="48"/>
      <c r="N582" s="48"/>
      <c r="O582" s="48"/>
      <c r="P582" s="48"/>
      <c r="Q582" s="61"/>
      <c r="R582" s="120"/>
      <c r="S582" s="120"/>
      <c r="T582" s="120"/>
      <c r="U582" s="120"/>
      <c r="V582" s="120"/>
      <c r="W582" s="124"/>
      <c r="X582" s="124"/>
      <c r="Y582" s="124"/>
      <c r="Z582" s="124"/>
    </row>
    <row r="583" spans="1:26" ht="14.5" customHeight="1" x14ac:dyDescent="0.35">
      <c r="A583" s="46"/>
      <c r="B583" s="46"/>
      <c r="C583" s="48"/>
      <c r="D583" s="47"/>
      <c r="E583" s="47"/>
      <c r="F583" s="48"/>
      <c r="G583" s="49"/>
      <c r="H583" s="48" t="str">
        <f>IF(G583="","",VLOOKUP(WEEKDAY(G583),Lookups!$A$1:$D$12,3,FALSE))</f>
        <v/>
      </c>
      <c r="I583" s="52" t="str">
        <f>IF(G583="","",VLOOKUP(MONTH(G583),Lookups!$A$1:$D$12,2,FALSE))</f>
        <v/>
      </c>
      <c r="J583" s="68"/>
      <c r="K583" s="50"/>
      <c r="L583" s="50"/>
      <c r="M583" s="48"/>
      <c r="N583" s="48"/>
      <c r="O583" s="48"/>
      <c r="P583" s="48"/>
      <c r="Q583" s="61"/>
      <c r="R583" s="120"/>
      <c r="S583" s="120"/>
      <c r="T583" s="120"/>
      <c r="U583" s="120"/>
      <c r="V583" s="120"/>
      <c r="W583" s="124"/>
      <c r="X583" s="124"/>
      <c r="Y583" s="124"/>
      <c r="Z583" s="124"/>
    </row>
    <row r="584" spans="1:26" ht="14.5" customHeight="1" x14ac:dyDescent="0.35">
      <c r="A584" s="46"/>
      <c r="B584" s="46"/>
      <c r="C584" s="48"/>
      <c r="D584" s="47"/>
      <c r="E584" s="47"/>
      <c r="F584" s="48"/>
      <c r="G584" s="49"/>
      <c r="H584" s="48" t="str">
        <f>IF(G584="","",VLOOKUP(WEEKDAY(G584),Lookups!$A$1:$D$12,3,FALSE))</f>
        <v/>
      </c>
      <c r="I584" s="52" t="str">
        <f>IF(G584="","",VLOOKUP(MONTH(G584),Lookups!$A$1:$D$12,2,FALSE))</f>
        <v/>
      </c>
      <c r="J584" s="68"/>
      <c r="K584" s="50"/>
      <c r="L584" s="50"/>
      <c r="M584" s="48"/>
      <c r="N584" s="48"/>
      <c r="O584" s="48"/>
      <c r="P584" s="48"/>
      <c r="Q584" s="61"/>
      <c r="R584" s="120"/>
      <c r="S584" s="120"/>
      <c r="T584" s="120"/>
      <c r="U584" s="120"/>
      <c r="V584" s="120"/>
      <c r="W584" s="124"/>
      <c r="X584" s="124"/>
      <c r="Y584" s="124"/>
      <c r="Z584" s="124"/>
    </row>
    <row r="585" spans="1:26" ht="14.5" customHeight="1" x14ac:dyDescent="0.35">
      <c r="A585" s="46"/>
      <c r="B585" s="46"/>
      <c r="C585" s="48"/>
      <c r="D585" s="47"/>
      <c r="E585" s="47"/>
      <c r="F585" s="48"/>
      <c r="G585" s="49"/>
      <c r="H585" s="48" t="str">
        <f>IF(G585="","",VLOOKUP(WEEKDAY(G585),Lookups!$A$1:$D$12,3,FALSE))</f>
        <v/>
      </c>
      <c r="I585" s="52" t="str">
        <f>IF(G585="","",VLOOKUP(MONTH(G585),Lookups!$A$1:$D$12,2,FALSE))</f>
        <v/>
      </c>
      <c r="J585" s="68"/>
      <c r="K585" s="50"/>
      <c r="L585" s="50"/>
      <c r="M585" s="48"/>
      <c r="N585" s="48"/>
      <c r="O585" s="48"/>
      <c r="P585" s="48"/>
      <c r="Q585" s="61"/>
      <c r="R585" s="120"/>
      <c r="S585" s="120"/>
      <c r="T585" s="120"/>
      <c r="U585" s="120"/>
      <c r="V585" s="120"/>
      <c r="W585" s="124"/>
      <c r="X585" s="124"/>
      <c r="Y585" s="124"/>
      <c r="Z585" s="124"/>
    </row>
    <row r="586" spans="1:26" ht="14.5" customHeight="1" x14ac:dyDescent="0.35">
      <c r="A586" s="46"/>
      <c r="B586" s="46"/>
      <c r="C586" s="48"/>
      <c r="D586" s="47"/>
      <c r="E586" s="47"/>
      <c r="F586" s="48"/>
      <c r="G586" s="49"/>
      <c r="H586" s="48" t="str">
        <f>IF(G586="","",VLOOKUP(WEEKDAY(G586),Lookups!$A$1:$D$12,3,FALSE))</f>
        <v/>
      </c>
      <c r="I586" s="52" t="str">
        <f>IF(G586="","",VLOOKUP(MONTH(G586),Lookups!$A$1:$D$12,2,FALSE))</f>
        <v/>
      </c>
      <c r="J586" s="68"/>
      <c r="K586" s="50"/>
      <c r="L586" s="50"/>
      <c r="M586" s="48"/>
      <c r="N586" s="48"/>
      <c r="O586" s="48"/>
      <c r="P586" s="48"/>
      <c r="Q586" s="61"/>
      <c r="R586" s="120"/>
      <c r="S586" s="120"/>
      <c r="T586" s="120"/>
      <c r="U586" s="120"/>
      <c r="V586" s="120"/>
      <c r="W586" s="124"/>
      <c r="X586" s="124"/>
      <c r="Y586" s="124"/>
      <c r="Z586" s="124"/>
    </row>
    <row r="587" spans="1:26" ht="14.5" customHeight="1" x14ac:dyDescent="0.35">
      <c r="A587" s="46"/>
      <c r="B587" s="46"/>
      <c r="C587" s="48"/>
      <c r="D587" s="47"/>
      <c r="E587" s="47"/>
      <c r="F587" s="48"/>
      <c r="G587" s="49"/>
      <c r="H587" s="48" t="str">
        <f>IF(G587="","",VLOOKUP(WEEKDAY(G587),Lookups!$A$1:$D$12,3,FALSE))</f>
        <v/>
      </c>
      <c r="I587" s="52" t="str">
        <f>IF(G587="","",VLOOKUP(MONTH(G587),Lookups!$A$1:$D$12,2,FALSE))</f>
        <v/>
      </c>
      <c r="J587" s="68"/>
      <c r="K587" s="50"/>
      <c r="L587" s="50"/>
      <c r="M587" s="48"/>
      <c r="N587" s="48"/>
      <c r="O587" s="48"/>
      <c r="P587" s="48"/>
      <c r="Q587" s="61"/>
      <c r="R587" s="120"/>
      <c r="S587" s="120"/>
      <c r="T587" s="120"/>
      <c r="U587" s="120"/>
      <c r="V587" s="120"/>
      <c r="W587" s="124"/>
      <c r="X587" s="124"/>
      <c r="Y587" s="124"/>
      <c r="Z587" s="124"/>
    </row>
    <row r="588" spans="1:26" ht="14.5" customHeight="1" x14ac:dyDescent="0.35">
      <c r="A588" s="46"/>
      <c r="B588" s="46"/>
      <c r="C588" s="48"/>
      <c r="D588" s="47"/>
      <c r="E588" s="47"/>
      <c r="F588" s="48"/>
      <c r="G588" s="49"/>
      <c r="H588" s="48" t="str">
        <f>IF(G588="","",VLOOKUP(WEEKDAY(G588),Lookups!$A$1:$D$12,3,FALSE))</f>
        <v/>
      </c>
      <c r="I588" s="52" t="str">
        <f>IF(G588="","",VLOOKUP(MONTH(G588),Lookups!$A$1:$D$12,2,FALSE))</f>
        <v/>
      </c>
      <c r="J588" s="68"/>
      <c r="K588" s="50"/>
      <c r="L588" s="50"/>
      <c r="M588" s="48"/>
      <c r="N588" s="48"/>
      <c r="O588" s="48"/>
      <c r="P588" s="48"/>
      <c r="Q588" s="61"/>
      <c r="R588" s="120"/>
      <c r="S588" s="120"/>
      <c r="T588" s="120"/>
      <c r="U588" s="120"/>
      <c r="V588" s="120"/>
      <c r="W588" s="124"/>
      <c r="X588" s="124"/>
      <c r="Y588" s="124"/>
      <c r="Z588" s="124"/>
    </row>
    <row r="589" spans="1:26" ht="14.5" customHeight="1" x14ac:dyDescent="0.35">
      <c r="A589" s="46"/>
      <c r="B589" s="46"/>
      <c r="C589" s="48"/>
      <c r="D589" s="47"/>
      <c r="E589" s="47"/>
      <c r="F589" s="48"/>
      <c r="G589" s="49"/>
      <c r="H589" s="48" t="str">
        <f>IF(G589="","",VLOOKUP(WEEKDAY(G589),Lookups!$A$1:$D$12,3,FALSE))</f>
        <v/>
      </c>
      <c r="I589" s="52" t="str">
        <f>IF(G589="","",VLOOKUP(MONTH(G589),Lookups!$A$1:$D$12,2,FALSE))</f>
        <v/>
      </c>
      <c r="J589" s="68"/>
      <c r="K589" s="50"/>
      <c r="L589" s="50"/>
      <c r="M589" s="48"/>
      <c r="N589" s="48"/>
      <c r="O589" s="48"/>
      <c r="P589" s="48"/>
      <c r="Q589" s="61"/>
      <c r="R589" s="120"/>
      <c r="S589" s="120"/>
      <c r="T589" s="120"/>
      <c r="U589" s="120"/>
      <c r="V589" s="120"/>
      <c r="W589" s="124"/>
      <c r="X589" s="124"/>
      <c r="Y589" s="124"/>
      <c r="Z589" s="124"/>
    </row>
    <row r="590" spans="1:26" ht="14.5" customHeight="1" x14ac:dyDescent="0.35">
      <c r="A590" s="46"/>
      <c r="B590" s="46"/>
      <c r="C590" s="48"/>
      <c r="D590" s="47"/>
      <c r="E590" s="47"/>
      <c r="F590" s="48"/>
      <c r="G590" s="49"/>
      <c r="H590" s="48" t="str">
        <f>IF(G590="","",VLOOKUP(WEEKDAY(G590),Lookups!$A$1:$D$12,3,FALSE))</f>
        <v/>
      </c>
      <c r="I590" s="52" t="str">
        <f>IF(G590="","",VLOOKUP(MONTH(G590),Lookups!$A$1:$D$12,2,FALSE))</f>
        <v/>
      </c>
      <c r="J590" s="68"/>
      <c r="K590" s="50"/>
      <c r="L590" s="50"/>
      <c r="M590" s="48"/>
      <c r="N590" s="48"/>
      <c r="O590" s="48"/>
      <c r="P590" s="48"/>
      <c r="Q590" s="61"/>
      <c r="R590" s="120"/>
      <c r="S590" s="120"/>
      <c r="T590" s="120"/>
      <c r="U590" s="120"/>
      <c r="V590" s="120"/>
      <c r="W590" s="124"/>
      <c r="X590" s="124"/>
      <c r="Y590" s="124"/>
      <c r="Z590" s="124"/>
    </row>
    <row r="591" spans="1:26" ht="14.5" customHeight="1" x14ac:dyDescent="0.35">
      <c r="A591" s="46"/>
      <c r="B591" s="46"/>
      <c r="C591" s="48"/>
      <c r="D591" s="47"/>
      <c r="E591" s="47"/>
      <c r="F591" s="48"/>
      <c r="G591" s="49"/>
      <c r="H591" s="48" t="str">
        <f>IF(G591="","",VLOOKUP(WEEKDAY(G591),Lookups!$A$1:$D$12,3,FALSE))</f>
        <v/>
      </c>
      <c r="I591" s="52" t="str">
        <f>IF(G591="","",VLOOKUP(MONTH(G591),Lookups!$A$1:$D$12,2,FALSE))</f>
        <v/>
      </c>
      <c r="J591" s="68"/>
      <c r="K591" s="50"/>
      <c r="L591" s="50"/>
      <c r="M591" s="48"/>
      <c r="N591" s="48"/>
      <c r="O591" s="48"/>
      <c r="P591" s="48"/>
      <c r="Q591" s="61"/>
      <c r="R591" s="120"/>
      <c r="S591" s="120"/>
      <c r="T591" s="120"/>
      <c r="U591" s="120"/>
      <c r="V591" s="120"/>
      <c r="W591" s="124"/>
      <c r="X591" s="124"/>
      <c r="Y591" s="124"/>
      <c r="Z591" s="124"/>
    </row>
    <row r="592" spans="1:26" ht="14.5" customHeight="1" x14ac:dyDescent="0.35">
      <c r="A592" s="46"/>
      <c r="B592" s="46"/>
      <c r="C592" s="48"/>
      <c r="D592" s="47"/>
      <c r="E592" s="47"/>
      <c r="F592" s="48"/>
      <c r="G592" s="49"/>
      <c r="H592" s="48" t="str">
        <f>IF(G592="","",VLOOKUP(WEEKDAY(G592),Lookups!$A$1:$D$12,3,FALSE))</f>
        <v/>
      </c>
      <c r="I592" s="52" t="str">
        <f>IF(G592="","",VLOOKUP(MONTH(G592),Lookups!$A$1:$D$12,2,FALSE))</f>
        <v/>
      </c>
      <c r="J592" s="68"/>
      <c r="K592" s="50"/>
      <c r="L592" s="50"/>
      <c r="M592" s="48"/>
      <c r="N592" s="48"/>
      <c r="O592" s="48"/>
      <c r="P592" s="48"/>
      <c r="Q592" s="61"/>
      <c r="R592" s="120"/>
      <c r="S592" s="120"/>
      <c r="T592" s="120"/>
      <c r="U592" s="120"/>
      <c r="V592" s="120"/>
      <c r="W592" s="124"/>
      <c r="X592" s="124"/>
      <c r="Y592" s="124"/>
      <c r="Z592" s="124"/>
    </row>
    <row r="593" spans="1:26" ht="14.5" customHeight="1" x14ac:dyDescent="0.35">
      <c r="A593" s="46"/>
      <c r="B593" s="46"/>
      <c r="C593" s="48"/>
      <c r="D593" s="47"/>
      <c r="E593" s="47"/>
      <c r="F593" s="48"/>
      <c r="G593" s="49"/>
      <c r="H593" s="48" t="str">
        <f>IF(G593="","",VLOOKUP(WEEKDAY(G593),Lookups!$A$1:$D$12,3,FALSE))</f>
        <v/>
      </c>
      <c r="I593" s="52" t="str">
        <f>IF(G593="","",VLOOKUP(MONTH(G593),Lookups!$A$1:$D$12,2,FALSE))</f>
        <v/>
      </c>
      <c r="J593" s="68"/>
      <c r="K593" s="50"/>
      <c r="L593" s="50"/>
      <c r="M593" s="48"/>
      <c r="N593" s="48"/>
      <c r="O593" s="48"/>
      <c r="P593" s="48"/>
      <c r="Q593" s="61"/>
      <c r="R593" s="120"/>
      <c r="S593" s="120"/>
      <c r="T593" s="120"/>
      <c r="U593" s="120"/>
      <c r="V593" s="120"/>
      <c r="W593" s="124"/>
      <c r="X593" s="124"/>
      <c r="Y593" s="124"/>
      <c r="Z593" s="124"/>
    </row>
    <row r="594" spans="1:26" ht="14.5" customHeight="1" x14ac:dyDescent="0.35">
      <c r="A594" s="46"/>
      <c r="B594" s="46"/>
      <c r="C594" s="48"/>
      <c r="D594" s="47"/>
      <c r="E594" s="47"/>
      <c r="F594" s="48"/>
      <c r="G594" s="49"/>
      <c r="H594" s="48" t="str">
        <f>IF(G594="","",VLOOKUP(WEEKDAY(G594),Lookups!$A$1:$D$12,3,FALSE))</f>
        <v/>
      </c>
      <c r="I594" s="52" t="str">
        <f>IF(G594="","",VLOOKUP(MONTH(G594),Lookups!$A$1:$D$12,2,FALSE))</f>
        <v/>
      </c>
      <c r="J594" s="68"/>
      <c r="K594" s="50"/>
      <c r="L594" s="50"/>
      <c r="M594" s="48"/>
      <c r="N594" s="48"/>
      <c r="O594" s="48"/>
      <c r="P594" s="48"/>
      <c r="Q594" s="61"/>
      <c r="R594" s="120"/>
      <c r="S594" s="120"/>
      <c r="T594" s="120"/>
      <c r="U594" s="120"/>
      <c r="V594" s="120"/>
      <c r="W594" s="124"/>
      <c r="X594" s="124"/>
      <c r="Y594" s="124"/>
      <c r="Z594" s="124"/>
    </row>
    <row r="595" spans="1:26" ht="14.5" customHeight="1" x14ac:dyDescent="0.35">
      <c r="A595" s="46"/>
      <c r="B595" s="46"/>
      <c r="C595" s="48"/>
      <c r="D595" s="47"/>
      <c r="E595" s="47"/>
      <c r="F595" s="48"/>
      <c r="G595" s="49"/>
      <c r="H595" s="48" t="str">
        <f>IF(G595="","",VLOOKUP(WEEKDAY(G595),Lookups!$A$1:$D$12,3,FALSE))</f>
        <v/>
      </c>
      <c r="I595" s="52" t="str">
        <f>IF(G595="","",VLOOKUP(MONTH(G595),Lookups!$A$1:$D$12,2,FALSE))</f>
        <v/>
      </c>
      <c r="J595" s="68"/>
      <c r="K595" s="50"/>
      <c r="L595" s="50"/>
      <c r="M595" s="48"/>
      <c r="N595" s="48"/>
      <c r="O595" s="48"/>
      <c r="P595" s="48"/>
      <c r="Q595" s="61"/>
      <c r="R595" s="120"/>
      <c r="S595" s="120"/>
      <c r="T595" s="120"/>
      <c r="U595" s="120"/>
      <c r="V595" s="120"/>
      <c r="W595" s="124"/>
      <c r="X595" s="124"/>
      <c r="Y595" s="124"/>
      <c r="Z595" s="124"/>
    </row>
    <row r="596" spans="1:26" ht="14.5" customHeight="1" x14ac:dyDescent="0.35">
      <c r="A596" s="46"/>
      <c r="B596" s="46"/>
      <c r="C596" s="48"/>
      <c r="D596" s="47"/>
      <c r="E596" s="47"/>
      <c r="F596" s="48"/>
      <c r="G596" s="49"/>
      <c r="H596" s="48" t="str">
        <f>IF(G596="","",VLOOKUP(WEEKDAY(G596),Lookups!$A$1:$D$12,3,FALSE))</f>
        <v/>
      </c>
      <c r="I596" s="52" t="str">
        <f>IF(G596="","",VLOOKUP(MONTH(G596),Lookups!$A$1:$D$12,2,FALSE))</f>
        <v/>
      </c>
      <c r="J596" s="68"/>
      <c r="K596" s="50"/>
      <c r="L596" s="50"/>
      <c r="M596" s="48"/>
      <c r="N596" s="48"/>
      <c r="O596" s="48"/>
      <c r="P596" s="48"/>
      <c r="Q596" s="61"/>
      <c r="R596" s="120"/>
      <c r="S596" s="120"/>
      <c r="T596" s="120"/>
      <c r="U596" s="120"/>
      <c r="V596" s="120"/>
      <c r="W596" s="124"/>
      <c r="X596" s="124"/>
      <c r="Y596" s="124"/>
      <c r="Z596" s="124"/>
    </row>
    <row r="597" spans="1:26" ht="14.5" customHeight="1" x14ac:dyDescent="0.35">
      <c r="A597" s="46"/>
      <c r="B597" s="46"/>
      <c r="C597" s="48"/>
      <c r="D597" s="47"/>
      <c r="E597" s="47"/>
      <c r="F597" s="48"/>
      <c r="G597" s="49"/>
      <c r="H597" s="48" t="str">
        <f>IF(G597="","",VLOOKUP(WEEKDAY(G597),Lookups!$A$1:$D$12,3,FALSE))</f>
        <v/>
      </c>
      <c r="I597" s="52" t="str">
        <f>IF(G597="","",VLOOKUP(MONTH(G597),Lookups!$A$1:$D$12,2,FALSE))</f>
        <v/>
      </c>
      <c r="J597" s="68"/>
      <c r="K597" s="50"/>
      <c r="L597" s="50"/>
      <c r="M597" s="48"/>
      <c r="N597" s="48"/>
      <c r="O597" s="48"/>
      <c r="P597" s="48"/>
      <c r="Q597" s="61"/>
      <c r="R597" s="120"/>
      <c r="S597" s="120"/>
      <c r="T597" s="120"/>
      <c r="U597" s="120"/>
      <c r="V597" s="120"/>
      <c r="W597" s="124"/>
      <c r="X597" s="124"/>
      <c r="Y597" s="124"/>
      <c r="Z597" s="124"/>
    </row>
    <row r="598" spans="1:26" ht="14.5" customHeight="1" x14ac:dyDescent="0.35">
      <c r="A598" s="46"/>
      <c r="B598" s="46"/>
      <c r="C598" s="48"/>
      <c r="D598" s="47"/>
      <c r="E598" s="47"/>
      <c r="F598" s="48"/>
      <c r="G598" s="49"/>
      <c r="H598" s="48" t="str">
        <f>IF(G598="","",VLOOKUP(WEEKDAY(G598),Lookups!$A$1:$D$12,3,FALSE))</f>
        <v/>
      </c>
      <c r="I598" s="52" t="str">
        <f>IF(G598="","",VLOOKUP(MONTH(G598),Lookups!$A$1:$D$12,2,FALSE))</f>
        <v/>
      </c>
      <c r="J598" s="68"/>
      <c r="K598" s="50"/>
      <c r="L598" s="50"/>
      <c r="M598" s="48"/>
      <c r="N598" s="48"/>
      <c r="O598" s="48"/>
      <c r="P598" s="48"/>
      <c r="Q598" s="61"/>
      <c r="R598" s="120"/>
      <c r="S598" s="120"/>
      <c r="T598" s="120"/>
      <c r="U598" s="120"/>
      <c r="V598" s="120"/>
      <c r="W598" s="124"/>
      <c r="X598" s="124"/>
      <c r="Y598" s="124"/>
      <c r="Z598" s="124"/>
    </row>
    <row r="599" spans="1:26" ht="14.5" customHeight="1" x14ac:dyDescent="0.35">
      <c r="A599" s="46"/>
      <c r="B599" s="46"/>
      <c r="C599" s="48"/>
      <c r="D599" s="47"/>
      <c r="E599" s="47"/>
      <c r="F599" s="48"/>
      <c r="G599" s="49"/>
      <c r="H599" s="48" t="str">
        <f>IF(G599="","",VLOOKUP(WEEKDAY(G599),Lookups!$A$1:$D$12,3,FALSE))</f>
        <v/>
      </c>
      <c r="I599" s="52" t="str">
        <f>IF(G599="","",VLOOKUP(MONTH(G599),Lookups!$A$1:$D$12,2,FALSE))</f>
        <v/>
      </c>
      <c r="J599" s="68"/>
      <c r="K599" s="50"/>
      <c r="L599" s="50"/>
      <c r="M599" s="48"/>
      <c r="N599" s="48"/>
      <c r="O599" s="48"/>
      <c r="P599" s="48"/>
      <c r="Q599" s="61"/>
      <c r="R599" s="120"/>
      <c r="S599" s="120"/>
      <c r="T599" s="120"/>
      <c r="U599" s="120"/>
      <c r="V599" s="120"/>
      <c r="W599" s="124"/>
      <c r="X599" s="124"/>
      <c r="Y599" s="124"/>
      <c r="Z599" s="124"/>
    </row>
    <row r="600" spans="1:26" ht="14.5" customHeight="1" x14ac:dyDescent="0.35">
      <c r="A600" s="46"/>
      <c r="B600" s="46"/>
      <c r="C600" s="48"/>
      <c r="D600" s="47"/>
      <c r="E600" s="47"/>
      <c r="F600" s="48"/>
      <c r="G600" s="49"/>
      <c r="H600" s="48" t="str">
        <f>IF(G600="","",VLOOKUP(WEEKDAY(G600),Lookups!$A$1:$D$12,3,FALSE))</f>
        <v/>
      </c>
      <c r="I600" s="52" t="str">
        <f>IF(G600="","",VLOOKUP(MONTH(G600),Lookups!$A$1:$D$12,2,FALSE))</f>
        <v/>
      </c>
      <c r="J600" s="68"/>
      <c r="K600" s="50"/>
      <c r="L600" s="50"/>
      <c r="M600" s="48"/>
      <c r="N600" s="48"/>
      <c r="O600" s="48"/>
      <c r="P600" s="48"/>
      <c r="Q600" s="61"/>
      <c r="R600" s="120"/>
      <c r="S600" s="120"/>
      <c r="T600" s="120"/>
      <c r="U600" s="120"/>
      <c r="V600" s="120"/>
      <c r="W600" s="124"/>
      <c r="X600" s="124"/>
      <c r="Y600" s="124"/>
      <c r="Z600" s="124"/>
    </row>
    <row r="601" spans="1:26" ht="14.5" customHeight="1" x14ac:dyDescent="0.35">
      <c r="A601" s="46"/>
      <c r="B601" s="46"/>
      <c r="C601" s="48"/>
      <c r="D601" s="47"/>
      <c r="E601" s="47"/>
      <c r="F601" s="48"/>
      <c r="G601" s="49"/>
      <c r="H601" s="48" t="str">
        <f>IF(G601="","",VLOOKUP(WEEKDAY(G601),Lookups!$A$1:$D$12,3,FALSE))</f>
        <v/>
      </c>
      <c r="I601" s="52" t="str">
        <f>IF(G601="","",VLOOKUP(MONTH(G601),Lookups!$A$1:$D$12,2,FALSE))</f>
        <v/>
      </c>
      <c r="J601" s="68"/>
      <c r="K601" s="50"/>
      <c r="L601" s="50"/>
      <c r="M601" s="48"/>
      <c r="N601" s="48"/>
      <c r="O601" s="48"/>
      <c r="P601" s="48"/>
      <c r="Q601" s="61"/>
      <c r="R601" s="120"/>
      <c r="S601" s="120"/>
      <c r="T601" s="120"/>
      <c r="U601" s="120"/>
      <c r="V601" s="120"/>
      <c r="W601" s="124"/>
      <c r="X601" s="124"/>
      <c r="Y601" s="124"/>
      <c r="Z601" s="124"/>
    </row>
    <row r="602" spans="1:26" ht="14.5" customHeight="1" x14ac:dyDescent="0.35">
      <c r="A602" s="46"/>
      <c r="B602" s="46"/>
      <c r="C602" s="48"/>
      <c r="D602" s="47"/>
      <c r="E602" s="47"/>
      <c r="F602" s="48"/>
      <c r="G602" s="49"/>
      <c r="H602" s="48" t="str">
        <f>IF(G602="","",VLOOKUP(WEEKDAY(G602),Lookups!$A$1:$D$12,3,FALSE))</f>
        <v/>
      </c>
      <c r="I602" s="52" t="str">
        <f>IF(G602="","",VLOOKUP(MONTH(G602),Lookups!$A$1:$D$12,2,FALSE))</f>
        <v/>
      </c>
      <c r="J602" s="68"/>
      <c r="K602" s="50"/>
      <c r="L602" s="50"/>
      <c r="M602" s="48"/>
      <c r="N602" s="48"/>
      <c r="O602" s="48"/>
      <c r="P602" s="48"/>
      <c r="Q602" s="61"/>
      <c r="R602" s="120"/>
      <c r="S602" s="120"/>
      <c r="T602" s="120"/>
      <c r="U602" s="120"/>
      <c r="V602" s="120"/>
      <c r="W602" s="124"/>
      <c r="X602" s="124"/>
      <c r="Y602" s="124"/>
      <c r="Z602" s="124"/>
    </row>
    <row r="603" spans="1:26" ht="14.5" customHeight="1" x14ac:dyDescent="0.35">
      <c r="A603" s="46"/>
      <c r="B603" s="46"/>
      <c r="C603" s="48"/>
      <c r="D603" s="47"/>
      <c r="E603" s="47"/>
      <c r="F603" s="48"/>
      <c r="G603" s="49"/>
      <c r="H603" s="48" t="str">
        <f>IF(G603="","",VLOOKUP(WEEKDAY(G603),Lookups!$A$1:$D$12,3,FALSE))</f>
        <v/>
      </c>
      <c r="I603" s="52" t="str">
        <f>IF(G603="","",VLOOKUP(MONTH(G603),Lookups!$A$1:$D$12,2,FALSE))</f>
        <v/>
      </c>
      <c r="J603" s="68"/>
      <c r="K603" s="50"/>
      <c r="L603" s="50"/>
      <c r="M603" s="48"/>
      <c r="N603" s="48"/>
      <c r="O603" s="48"/>
      <c r="P603" s="48"/>
      <c r="Q603" s="61"/>
      <c r="R603" s="120"/>
      <c r="S603" s="120"/>
      <c r="T603" s="120"/>
      <c r="U603" s="120"/>
      <c r="V603" s="120"/>
      <c r="W603" s="124"/>
      <c r="X603" s="124"/>
      <c r="Y603" s="124"/>
      <c r="Z603" s="124"/>
    </row>
    <row r="604" spans="1:26" ht="14.5" customHeight="1" x14ac:dyDescent="0.35">
      <c r="A604" s="46"/>
      <c r="B604" s="46"/>
      <c r="C604" s="48"/>
      <c r="D604" s="47"/>
      <c r="E604" s="47"/>
      <c r="F604" s="48"/>
      <c r="G604" s="49"/>
      <c r="H604" s="48" t="str">
        <f>IF(G604="","",VLOOKUP(WEEKDAY(G604),Lookups!$A$1:$D$12,3,FALSE))</f>
        <v/>
      </c>
      <c r="I604" s="52" t="str">
        <f>IF(G604="","",VLOOKUP(MONTH(G604),Lookups!$A$1:$D$12,2,FALSE))</f>
        <v/>
      </c>
      <c r="J604" s="68"/>
      <c r="K604" s="50"/>
      <c r="L604" s="50"/>
      <c r="M604" s="48"/>
      <c r="N604" s="48"/>
      <c r="O604" s="48"/>
      <c r="P604" s="48"/>
      <c r="Q604" s="61"/>
      <c r="R604" s="120"/>
      <c r="S604" s="120"/>
      <c r="T604" s="120"/>
      <c r="U604" s="120"/>
      <c r="V604" s="120"/>
      <c r="W604" s="124"/>
      <c r="X604" s="124"/>
      <c r="Y604" s="124"/>
      <c r="Z604" s="124"/>
    </row>
    <row r="605" spans="1:26" ht="14.5" customHeight="1" x14ac:dyDescent="0.35">
      <c r="A605" s="46"/>
      <c r="B605" s="46"/>
      <c r="C605" s="48"/>
      <c r="D605" s="47"/>
      <c r="E605" s="47"/>
      <c r="F605" s="48"/>
      <c r="G605" s="49"/>
      <c r="H605" s="48" t="str">
        <f>IF(G605="","",VLOOKUP(WEEKDAY(G605),Lookups!$A$1:$D$12,3,FALSE))</f>
        <v/>
      </c>
      <c r="I605" s="52" t="str">
        <f>IF(G605="","",VLOOKUP(MONTH(G605),Lookups!$A$1:$D$12,2,FALSE))</f>
        <v/>
      </c>
      <c r="J605" s="68"/>
      <c r="K605" s="50"/>
      <c r="L605" s="50"/>
      <c r="M605" s="48"/>
      <c r="N605" s="48"/>
      <c r="O605" s="48"/>
      <c r="P605" s="48"/>
      <c r="Q605" s="61"/>
      <c r="R605" s="120"/>
      <c r="S605" s="120"/>
      <c r="T605" s="120"/>
      <c r="U605" s="120"/>
      <c r="V605" s="120"/>
      <c r="W605" s="124"/>
      <c r="X605" s="124"/>
      <c r="Y605" s="124"/>
      <c r="Z605" s="124"/>
    </row>
    <row r="606" spans="1:26" ht="14.5" customHeight="1" x14ac:dyDescent="0.35">
      <c r="A606" s="46"/>
      <c r="B606" s="46"/>
      <c r="C606" s="48"/>
      <c r="D606" s="47"/>
      <c r="E606" s="47"/>
      <c r="F606" s="48"/>
      <c r="G606" s="49"/>
      <c r="H606" s="48" t="str">
        <f>IF(G606="","",VLOOKUP(WEEKDAY(G606),Lookups!$A$1:$D$12,3,FALSE))</f>
        <v/>
      </c>
      <c r="I606" s="52" t="str">
        <f>IF(G606="","",VLOOKUP(MONTH(G606),Lookups!$A$1:$D$12,2,FALSE))</f>
        <v/>
      </c>
      <c r="J606" s="68"/>
      <c r="K606" s="50"/>
      <c r="L606" s="50"/>
      <c r="M606" s="48"/>
      <c r="N606" s="48"/>
      <c r="O606" s="48"/>
      <c r="P606" s="48"/>
      <c r="Q606" s="61"/>
      <c r="R606" s="120"/>
      <c r="S606" s="120"/>
      <c r="T606" s="120"/>
      <c r="U606" s="120"/>
      <c r="V606" s="120"/>
      <c r="W606" s="124"/>
      <c r="X606" s="124"/>
      <c r="Y606" s="124"/>
      <c r="Z606" s="124"/>
    </row>
    <row r="607" spans="1:26" ht="14.5" customHeight="1" x14ac:dyDescent="0.35">
      <c r="A607" s="46"/>
      <c r="B607" s="46"/>
      <c r="C607" s="48"/>
      <c r="D607" s="47"/>
      <c r="E607" s="47"/>
      <c r="F607" s="48"/>
      <c r="G607" s="49"/>
      <c r="H607" s="48" t="str">
        <f>IF(G607="","",VLOOKUP(WEEKDAY(G607),Lookups!$A$1:$D$12,3,FALSE))</f>
        <v/>
      </c>
      <c r="I607" s="52" t="str">
        <f>IF(G607="","",VLOOKUP(MONTH(G607),Lookups!$A$1:$D$12,2,FALSE))</f>
        <v/>
      </c>
      <c r="J607" s="68"/>
      <c r="K607" s="50"/>
      <c r="L607" s="50"/>
      <c r="M607" s="48"/>
      <c r="N607" s="48"/>
      <c r="O607" s="48"/>
      <c r="P607" s="48"/>
      <c r="Q607" s="61"/>
      <c r="R607" s="120"/>
      <c r="S607" s="120"/>
      <c r="T607" s="120"/>
      <c r="U607" s="120"/>
      <c r="V607" s="120"/>
      <c r="W607" s="124"/>
      <c r="X607" s="124"/>
      <c r="Y607" s="124"/>
      <c r="Z607" s="124"/>
    </row>
    <row r="608" spans="1:26" ht="14.5" customHeight="1" x14ac:dyDescent="0.35">
      <c r="A608" s="46"/>
      <c r="B608" s="46"/>
      <c r="C608" s="48"/>
      <c r="D608" s="47"/>
      <c r="E608" s="47"/>
      <c r="F608" s="48"/>
      <c r="G608" s="49"/>
      <c r="H608" s="48" t="str">
        <f>IF(G608="","",VLOOKUP(WEEKDAY(G608),Lookups!$A$1:$D$12,3,FALSE))</f>
        <v/>
      </c>
      <c r="I608" s="52" t="str">
        <f>IF(G608="","",VLOOKUP(MONTH(G608),Lookups!$A$1:$D$12,2,FALSE))</f>
        <v/>
      </c>
      <c r="J608" s="68"/>
      <c r="K608" s="50"/>
      <c r="L608" s="50"/>
      <c r="M608" s="48"/>
      <c r="N608" s="48"/>
      <c r="O608" s="48"/>
      <c r="P608" s="48"/>
      <c r="Q608" s="61"/>
      <c r="R608" s="120"/>
      <c r="S608" s="120"/>
      <c r="T608" s="120"/>
      <c r="U608" s="120"/>
      <c r="V608" s="120"/>
      <c r="W608" s="124"/>
      <c r="X608" s="124"/>
      <c r="Y608" s="124"/>
      <c r="Z608" s="124"/>
    </row>
    <row r="609" spans="1:26" ht="14.5" customHeight="1" x14ac:dyDescent="0.35">
      <c r="A609" s="46"/>
      <c r="B609" s="46"/>
      <c r="C609" s="48"/>
      <c r="D609" s="47"/>
      <c r="E609" s="47"/>
      <c r="F609" s="48"/>
      <c r="G609" s="49"/>
      <c r="H609" s="48" t="str">
        <f>IF(G609="","",VLOOKUP(WEEKDAY(G609),Lookups!$A$1:$D$12,3,FALSE))</f>
        <v/>
      </c>
      <c r="I609" s="52" t="str">
        <f>IF(G609="","",VLOOKUP(MONTH(G609),Lookups!$A$1:$D$12,2,FALSE))</f>
        <v/>
      </c>
      <c r="J609" s="68"/>
      <c r="K609" s="50"/>
      <c r="L609" s="50"/>
      <c r="M609" s="48"/>
      <c r="N609" s="48"/>
      <c r="O609" s="48"/>
      <c r="P609" s="48"/>
      <c r="Q609" s="61"/>
      <c r="R609" s="120"/>
      <c r="S609" s="120"/>
      <c r="T609" s="120"/>
      <c r="U609" s="120"/>
      <c r="V609" s="120"/>
      <c r="W609" s="124"/>
      <c r="X609" s="124"/>
      <c r="Y609" s="124"/>
      <c r="Z609" s="124"/>
    </row>
    <row r="610" spans="1:26" ht="14.5" customHeight="1" x14ac:dyDescent="0.35">
      <c r="A610" s="46"/>
      <c r="B610" s="46"/>
      <c r="C610" s="48"/>
      <c r="D610" s="47"/>
      <c r="E610" s="47"/>
      <c r="F610" s="48"/>
      <c r="G610" s="49"/>
      <c r="H610" s="48" t="str">
        <f>IF(G610="","",VLOOKUP(WEEKDAY(G610),Lookups!$A$1:$D$12,3,FALSE))</f>
        <v/>
      </c>
      <c r="I610" s="52" t="str">
        <f>IF(G610="","",VLOOKUP(MONTH(G610),Lookups!$A$1:$D$12,2,FALSE))</f>
        <v/>
      </c>
      <c r="J610" s="68"/>
      <c r="K610" s="50"/>
      <c r="L610" s="50"/>
      <c r="M610" s="48"/>
      <c r="N610" s="48"/>
      <c r="O610" s="48"/>
      <c r="P610" s="48"/>
      <c r="Q610" s="61"/>
      <c r="R610" s="120"/>
      <c r="S610" s="120"/>
      <c r="T610" s="120"/>
      <c r="U610" s="120"/>
      <c r="V610" s="120"/>
      <c r="W610" s="124"/>
      <c r="X610" s="124"/>
      <c r="Y610" s="124"/>
      <c r="Z610" s="124"/>
    </row>
    <row r="611" spans="1:26" ht="14.5" customHeight="1" x14ac:dyDescent="0.35">
      <c r="A611" s="46"/>
      <c r="B611" s="46"/>
      <c r="C611" s="48"/>
      <c r="D611" s="47"/>
      <c r="E611" s="47"/>
      <c r="F611" s="48"/>
      <c r="G611" s="49"/>
      <c r="H611" s="48" t="str">
        <f>IF(G611="","",VLOOKUP(WEEKDAY(G611),Lookups!$A$1:$D$12,3,FALSE))</f>
        <v/>
      </c>
      <c r="I611" s="52" t="str">
        <f>IF(G611="","",VLOOKUP(MONTH(G611),Lookups!$A$1:$D$12,2,FALSE))</f>
        <v/>
      </c>
      <c r="J611" s="68"/>
      <c r="K611" s="50"/>
      <c r="L611" s="50"/>
      <c r="M611" s="48"/>
      <c r="N611" s="48"/>
      <c r="O611" s="48"/>
      <c r="P611" s="48"/>
      <c r="Q611" s="61"/>
      <c r="R611" s="120"/>
      <c r="S611" s="120"/>
      <c r="T611" s="120"/>
      <c r="U611" s="120"/>
      <c r="V611" s="120"/>
      <c r="W611" s="124"/>
      <c r="X611" s="124"/>
      <c r="Y611" s="124"/>
      <c r="Z611" s="124"/>
    </row>
    <row r="612" spans="1:26" ht="14.5" customHeight="1" x14ac:dyDescent="0.35">
      <c r="A612" s="46"/>
      <c r="B612" s="46"/>
      <c r="C612" s="48"/>
      <c r="D612" s="47"/>
      <c r="E612" s="47"/>
      <c r="F612" s="48"/>
      <c r="G612" s="49"/>
      <c r="H612" s="48" t="str">
        <f>IF(G612="","",VLOOKUP(WEEKDAY(G612),Lookups!$A$1:$D$12,3,FALSE))</f>
        <v/>
      </c>
      <c r="I612" s="52" t="str">
        <f>IF(G612="","",VLOOKUP(MONTH(G612),Lookups!$A$1:$D$12,2,FALSE))</f>
        <v/>
      </c>
      <c r="J612" s="68"/>
      <c r="K612" s="50"/>
      <c r="L612" s="50"/>
      <c r="M612" s="48"/>
      <c r="N612" s="48"/>
      <c r="O612" s="48"/>
      <c r="P612" s="48"/>
      <c r="Q612" s="61"/>
      <c r="R612" s="120"/>
      <c r="S612" s="120"/>
      <c r="T612" s="120"/>
      <c r="U612" s="120"/>
      <c r="V612" s="120"/>
      <c r="W612" s="124"/>
      <c r="X612" s="124"/>
      <c r="Y612" s="124"/>
      <c r="Z612" s="124"/>
    </row>
    <row r="613" spans="1:26" ht="14.5" customHeight="1" x14ac:dyDescent="0.35">
      <c r="A613" s="46"/>
      <c r="B613" s="46"/>
      <c r="C613" s="48"/>
      <c r="D613" s="47"/>
      <c r="E613" s="47"/>
      <c r="F613" s="48"/>
      <c r="G613" s="49"/>
      <c r="H613" s="48" t="str">
        <f>IF(G613="","",VLOOKUP(WEEKDAY(G613),Lookups!$A$1:$D$12,3,FALSE))</f>
        <v/>
      </c>
      <c r="I613" s="52" t="str">
        <f>IF(G613="","",VLOOKUP(MONTH(G613),Lookups!$A$1:$D$12,2,FALSE))</f>
        <v/>
      </c>
      <c r="J613" s="68"/>
      <c r="K613" s="50"/>
      <c r="L613" s="50"/>
      <c r="M613" s="48"/>
      <c r="N613" s="48"/>
      <c r="O613" s="48"/>
      <c r="P613" s="48"/>
      <c r="Q613" s="61"/>
      <c r="R613" s="120"/>
      <c r="S613" s="120"/>
      <c r="T613" s="120"/>
      <c r="U613" s="120"/>
      <c r="V613" s="120"/>
      <c r="W613" s="124"/>
      <c r="X613" s="124"/>
      <c r="Y613" s="124"/>
      <c r="Z613" s="124"/>
    </row>
    <row r="614" spans="1:26" ht="14.5" customHeight="1" x14ac:dyDescent="0.35">
      <c r="A614" s="46"/>
      <c r="B614" s="46"/>
      <c r="C614" s="48"/>
      <c r="D614" s="47"/>
      <c r="E614" s="47"/>
      <c r="F614" s="48"/>
      <c r="G614" s="49"/>
      <c r="H614" s="48" t="str">
        <f>IF(G614="","",VLOOKUP(WEEKDAY(G614),Lookups!$A$1:$D$12,3,FALSE))</f>
        <v/>
      </c>
      <c r="I614" s="52" t="str">
        <f>IF(G614="","",VLOOKUP(MONTH(G614),Lookups!$A$1:$D$12,2,FALSE))</f>
        <v/>
      </c>
      <c r="J614" s="68"/>
      <c r="K614" s="50"/>
      <c r="L614" s="50"/>
      <c r="M614" s="48"/>
      <c r="N614" s="48"/>
      <c r="O614" s="48"/>
      <c r="P614" s="48"/>
      <c r="Q614" s="61"/>
      <c r="R614" s="120"/>
      <c r="S614" s="120"/>
      <c r="T614" s="120"/>
      <c r="U614" s="120"/>
      <c r="V614" s="120"/>
      <c r="W614" s="124"/>
      <c r="X614" s="124"/>
      <c r="Y614" s="124"/>
      <c r="Z614" s="124"/>
    </row>
    <row r="615" spans="1:26" ht="14.5" customHeight="1" x14ac:dyDescent="0.35">
      <c r="A615" s="46"/>
      <c r="B615" s="46"/>
      <c r="C615" s="48"/>
      <c r="D615" s="47"/>
      <c r="E615" s="47"/>
      <c r="F615" s="48"/>
      <c r="G615" s="49"/>
      <c r="H615" s="48" t="str">
        <f>IF(G615="","",VLOOKUP(WEEKDAY(G615),Lookups!$A$1:$D$12,3,FALSE))</f>
        <v/>
      </c>
      <c r="I615" s="52" t="str">
        <f>IF(G615="","",VLOOKUP(MONTH(G615),Lookups!$A$1:$D$12,2,FALSE))</f>
        <v/>
      </c>
      <c r="J615" s="68"/>
      <c r="K615" s="50"/>
      <c r="L615" s="50"/>
      <c r="M615" s="48"/>
      <c r="N615" s="48"/>
      <c r="O615" s="48"/>
      <c r="P615" s="48"/>
      <c r="Q615" s="61"/>
      <c r="R615" s="120"/>
      <c r="S615" s="120"/>
      <c r="T615" s="120"/>
      <c r="U615" s="120"/>
      <c r="V615" s="120"/>
      <c r="W615" s="124"/>
      <c r="X615" s="124"/>
      <c r="Y615" s="124"/>
      <c r="Z615" s="124"/>
    </row>
    <row r="616" spans="1:26" ht="14.5" customHeight="1" x14ac:dyDescent="0.35">
      <c r="A616" s="46"/>
      <c r="B616" s="46"/>
      <c r="C616" s="48"/>
      <c r="D616" s="47"/>
      <c r="E616" s="47"/>
      <c r="F616" s="48"/>
      <c r="G616" s="49"/>
      <c r="H616" s="48" t="str">
        <f>IF(G616="","",VLOOKUP(WEEKDAY(G616),Lookups!$A$1:$D$12,3,FALSE))</f>
        <v/>
      </c>
      <c r="I616" s="52" t="str">
        <f>IF(G616="","",VLOOKUP(MONTH(G616),Lookups!$A$1:$D$12,2,FALSE))</f>
        <v/>
      </c>
      <c r="J616" s="68"/>
      <c r="K616" s="50"/>
      <c r="L616" s="50"/>
      <c r="M616" s="48"/>
      <c r="N616" s="48"/>
      <c r="O616" s="48"/>
      <c r="P616" s="48"/>
      <c r="Q616" s="61"/>
      <c r="R616" s="120"/>
      <c r="S616" s="120"/>
      <c r="T616" s="120"/>
      <c r="U616" s="120"/>
      <c r="V616" s="120"/>
      <c r="W616" s="124"/>
      <c r="X616" s="124"/>
      <c r="Y616" s="124"/>
      <c r="Z616" s="124"/>
    </row>
    <row r="617" spans="1:26" ht="14.5" customHeight="1" x14ac:dyDescent="0.35">
      <c r="A617" s="46"/>
      <c r="B617" s="46"/>
      <c r="C617" s="48"/>
      <c r="D617" s="47"/>
      <c r="E617" s="47"/>
      <c r="F617" s="48"/>
      <c r="G617" s="49"/>
      <c r="H617" s="48" t="str">
        <f>IF(G617="","",VLOOKUP(WEEKDAY(G617),Lookups!$A$1:$D$12,3,FALSE))</f>
        <v/>
      </c>
      <c r="I617" s="52" t="str">
        <f>IF(G617="","",VLOOKUP(MONTH(G617),Lookups!$A$1:$D$12,2,FALSE))</f>
        <v/>
      </c>
      <c r="J617" s="68"/>
      <c r="K617" s="50"/>
      <c r="L617" s="50"/>
      <c r="M617" s="48"/>
      <c r="N617" s="48"/>
      <c r="O617" s="48"/>
      <c r="P617" s="48"/>
      <c r="Q617" s="61"/>
      <c r="R617" s="120"/>
      <c r="S617" s="120"/>
      <c r="T617" s="120"/>
      <c r="U617" s="120"/>
      <c r="V617" s="120"/>
      <c r="W617" s="124"/>
      <c r="X617" s="124"/>
      <c r="Y617" s="124"/>
      <c r="Z617" s="124"/>
    </row>
    <row r="618" spans="1:26" ht="14.5" customHeight="1" x14ac:dyDescent="0.35">
      <c r="A618" s="46"/>
      <c r="B618" s="46"/>
      <c r="C618" s="48"/>
      <c r="D618" s="47"/>
      <c r="E618" s="47"/>
      <c r="F618" s="48"/>
      <c r="G618" s="49"/>
      <c r="H618" s="48" t="str">
        <f>IF(G618="","",VLOOKUP(WEEKDAY(G618),Lookups!$A$1:$D$12,3,FALSE))</f>
        <v/>
      </c>
      <c r="I618" s="52" t="str">
        <f>IF(G618="","",VLOOKUP(MONTH(G618),Lookups!$A$1:$D$12,2,FALSE))</f>
        <v/>
      </c>
      <c r="J618" s="68"/>
      <c r="K618" s="50"/>
      <c r="L618" s="50"/>
      <c r="M618" s="48"/>
      <c r="N618" s="48"/>
      <c r="O618" s="48"/>
      <c r="P618" s="48"/>
      <c r="Q618" s="61"/>
      <c r="R618" s="120"/>
      <c r="S618" s="120"/>
      <c r="T618" s="120"/>
      <c r="U618" s="120"/>
      <c r="V618" s="120"/>
      <c r="W618" s="124"/>
      <c r="X618" s="124"/>
      <c r="Y618" s="124"/>
      <c r="Z618" s="124"/>
    </row>
    <row r="619" spans="1:26" ht="14.5" customHeight="1" x14ac:dyDescent="0.35">
      <c r="A619" s="46"/>
      <c r="B619" s="46"/>
      <c r="C619" s="48"/>
      <c r="D619" s="47"/>
      <c r="E619" s="47"/>
      <c r="F619" s="48"/>
      <c r="G619" s="49"/>
      <c r="H619" s="48" t="str">
        <f>IF(G619="","",VLOOKUP(WEEKDAY(G619),Lookups!$A$1:$D$12,3,FALSE))</f>
        <v/>
      </c>
      <c r="I619" s="52" t="str">
        <f>IF(G619="","",VLOOKUP(MONTH(G619),Lookups!$A$1:$D$12,2,FALSE))</f>
        <v/>
      </c>
      <c r="J619" s="68"/>
      <c r="K619" s="50"/>
      <c r="L619" s="50"/>
      <c r="M619" s="48"/>
      <c r="N619" s="48"/>
      <c r="O619" s="48"/>
      <c r="P619" s="48"/>
      <c r="Q619" s="61"/>
      <c r="R619" s="120"/>
      <c r="S619" s="120"/>
      <c r="T619" s="120"/>
      <c r="U619" s="120"/>
      <c r="V619" s="120"/>
      <c r="W619" s="124"/>
      <c r="X619" s="124"/>
      <c r="Y619" s="124"/>
      <c r="Z619" s="124"/>
    </row>
    <row r="620" spans="1:26" ht="14.5" customHeight="1" x14ac:dyDescent="0.35">
      <c r="A620" s="46"/>
      <c r="B620" s="46"/>
      <c r="C620" s="48"/>
      <c r="D620" s="47"/>
      <c r="E620" s="47"/>
      <c r="F620" s="48"/>
      <c r="G620" s="49"/>
      <c r="H620" s="48" t="str">
        <f>IF(G620="","",VLOOKUP(WEEKDAY(G620),Lookups!$A$1:$D$12,3,FALSE))</f>
        <v/>
      </c>
      <c r="I620" s="52" t="str">
        <f>IF(G620="","",VLOOKUP(MONTH(G620),Lookups!$A$1:$D$12,2,FALSE))</f>
        <v/>
      </c>
      <c r="J620" s="68"/>
      <c r="K620" s="50"/>
      <c r="L620" s="50"/>
      <c r="M620" s="48"/>
      <c r="N620" s="48"/>
      <c r="O620" s="48"/>
      <c r="P620" s="48"/>
      <c r="Q620" s="61"/>
      <c r="R620" s="120"/>
      <c r="S620" s="120"/>
      <c r="T620" s="120"/>
      <c r="U620" s="120"/>
      <c r="V620" s="120"/>
      <c r="W620" s="124"/>
      <c r="X620" s="124"/>
      <c r="Y620" s="124"/>
      <c r="Z620" s="124"/>
    </row>
    <row r="621" spans="1:26" ht="14.5" customHeight="1" x14ac:dyDescent="0.35">
      <c r="A621" s="46"/>
      <c r="B621" s="46"/>
      <c r="C621" s="48"/>
      <c r="D621" s="47"/>
      <c r="E621" s="47"/>
      <c r="F621" s="48"/>
      <c r="G621" s="49"/>
      <c r="H621" s="48" t="str">
        <f>IF(G621="","",VLOOKUP(WEEKDAY(G621),Lookups!$A$1:$D$12,3,FALSE))</f>
        <v/>
      </c>
      <c r="I621" s="52" t="str">
        <f>IF(G621="","",VLOOKUP(MONTH(G621),Lookups!$A$1:$D$12,2,FALSE))</f>
        <v/>
      </c>
      <c r="J621" s="68"/>
      <c r="K621" s="50"/>
      <c r="L621" s="50"/>
      <c r="M621" s="48"/>
      <c r="N621" s="48"/>
      <c r="O621" s="48"/>
      <c r="P621" s="48"/>
      <c r="Q621" s="61"/>
      <c r="R621" s="120"/>
      <c r="S621" s="120"/>
      <c r="T621" s="120"/>
      <c r="U621" s="120"/>
      <c r="V621" s="120"/>
      <c r="W621" s="124"/>
      <c r="X621" s="124"/>
      <c r="Y621" s="124"/>
      <c r="Z621" s="124"/>
    </row>
    <row r="622" spans="1:26" ht="14.5" customHeight="1" x14ac:dyDescent="0.35">
      <c r="A622" s="46"/>
      <c r="B622" s="46"/>
      <c r="C622" s="48"/>
      <c r="D622" s="47"/>
      <c r="E622" s="47"/>
      <c r="F622" s="48"/>
      <c r="G622" s="49"/>
      <c r="H622" s="48" t="str">
        <f>IF(G622="","",VLOOKUP(WEEKDAY(G622),Lookups!$A$1:$D$12,3,FALSE))</f>
        <v/>
      </c>
      <c r="I622" s="52" t="str">
        <f>IF(G622="","",VLOOKUP(MONTH(G622),Lookups!$A$1:$D$12,2,FALSE))</f>
        <v/>
      </c>
      <c r="J622" s="68"/>
      <c r="K622" s="50"/>
      <c r="L622" s="50"/>
      <c r="M622" s="48"/>
      <c r="N622" s="48"/>
      <c r="O622" s="48"/>
      <c r="P622" s="48"/>
      <c r="Q622" s="61"/>
      <c r="R622" s="120"/>
      <c r="S622" s="120"/>
      <c r="T622" s="120"/>
      <c r="U622" s="120"/>
      <c r="V622" s="120"/>
      <c r="W622" s="124"/>
      <c r="X622" s="124"/>
      <c r="Y622" s="124"/>
      <c r="Z622" s="124"/>
    </row>
    <row r="623" spans="1:26" ht="14.5" customHeight="1" x14ac:dyDescent="0.35">
      <c r="A623" s="46"/>
      <c r="B623" s="46"/>
      <c r="C623" s="48"/>
      <c r="D623" s="47"/>
      <c r="E623" s="47"/>
      <c r="F623" s="48"/>
      <c r="G623" s="49"/>
      <c r="H623" s="48" t="str">
        <f>IF(G623="","",VLOOKUP(WEEKDAY(G623),Lookups!$A$1:$D$12,3,FALSE))</f>
        <v/>
      </c>
      <c r="I623" s="52" t="str">
        <f>IF(G623="","",VLOOKUP(MONTH(G623),Lookups!$A$1:$D$12,2,FALSE))</f>
        <v/>
      </c>
      <c r="J623" s="68"/>
      <c r="K623" s="50"/>
      <c r="L623" s="50"/>
      <c r="M623" s="48"/>
      <c r="N623" s="48"/>
      <c r="O623" s="48"/>
      <c r="P623" s="48"/>
      <c r="Q623" s="61"/>
      <c r="R623" s="120"/>
      <c r="S623" s="120"/>
      <c r="T623" s="120"/>
      <c r="U623" s="120"/>
      <c r="V623" s="120"/>
      <c r="W623" s="124"/>
      <c r="X623" s="124"/>
      <c r="Y623" s="124"/>
      <c r="Z623" s="124"/>
    </row>
    <row r="624" spans="1:26" ht="14.5" customHeight="1" x14ac:dyDescent="0.35">
      <c r="A624" s="46"/>
      <c r="B624" s="46"/>
      <c r="C624" s="48"/>
      <c r="D624" s="47"/>
      <c r="E624" s="47"/>
      <c r="F624" s="48"/>
      <c r="G624" s="49"/>
      <c r="H624" s="48" t="str">
        <f>IF(G624="","",VLOOKUP(WEEKDAY(G624),Lookups!$A$1:$D$12,3,FALSE))</f>
        <v/>
      </c>
      <c r="I624" s="52" t="str">
        <f>IF(G624="","",VLOOKUP(MONTH(G624),Lookups!$A$1:$D$12,2,FALSE))</f>
        <v/>
      </c>
      <c r="J624" s="68"/>
      <c r="K624" s="50"/>
      <c r="L624" s="50"/>
      <c r="M624" s="48"/>
      <c r="N624" s="48"/>
      <c r="O624" s="48"/>
      <c r="P624" s="48"/>
      <c r="Q624" s="61"/>
      <c r="R624" s="120"/>
      <c r="S624" s="120"/>
      <c r="T624" s="120"/>
      <c r="U624" s="120"/>
      <c r="V624" s="120"/>
      <c r="W624" s="124"/>
      <c r="X624" s="124"/>
      <c r="Y624" s="124"/>
      <c r="Z624" s="124"/>
    </row>
    <row r="625" spans="1:26" ht="14.5" customHeight="1" x14ac:dyDescent="0.35">
      <c r="A625" s="46"/>
      <c r="B625" s="46"/>
      <c r="C625" s="48"/>
      <c r="D625" s="47"/>
      <c r="E625" s="47"/>
      <c r="F625" s="48"/>
      <c r="G625" s="49"/>
      <c r="H625" s="48" t="str">
        <f>IF(G625="","",VLOOKUP(WEEKDAY(G625),Lookups!$A$1:$D$12,3,FALSE))</f>
        <v/>
      </c>
      <c r="I625" s="52" t="str">
        <f>IF(G625="","",VLOOKUP(MONTH(G625),Lookups!$A$1:$D$12,2,FALSE))</f>
        <v/>
      </c>
      <c r="J625" s="68"/>
      <c r="K625" s="50"/>
      <c r="L625" s="50"/>
      <c r="M625" s="48"/>
      <c r="N625" s="48"/>
      <c r="O625" s="48"/>
      <c r="P625" s="48"/>
      <c r="Q625" s="61"/>
      <c r="R625" s="120"/>
      <c r="S625" s="120"/>
      <c r="T625" s="120"/>
      <c r="U625" s="120"/>
      <c r="V625" s="120"/>
      <c r="W625" s="124"/>
      <c r="X625" s="124"/>
      <c r="Y625" s="124"/>
      <c r="Z625" s="124"/>
    </row>
    <row r="626" spans="1:26" ht="14.5" customHeight="1" x14ac:dyDescent="0.35">
      <c r="A626" s="46"/>
      <c r="B626" s="46"/>
      <c r="C626" s="48"/>
      <c r="D626" s="47"/>
      <c r="E626" s="47"/>
      <c r="F626" s="48"/>
      <c r="G626" s="49"/>
      <c r="H626" s="48" t="str">
        <f>IF(G626="","",VLOOKUP(WEEKDAY(G626),Lookups!$A$1:$D$12,3,FALSE))</f>
        <v/>
      </c>
      <c r="I626" s="52" t="str">
        <f>IF(G626="","",VLOOKUP(MONTH(G626),Lookups!$A$1:$D$12,2,FALSE))</f>
        <v/>
      </c>
      <c r="J626" s="68"/>
      <c r="K626" s="50"/>
      <c r="L626" s="50"/>
      <c r="M626" s="48"/>
      <c r="N626" s="48"/>
      <c r="O626" s="48"/>
      <c r="P626" s="48"/>
      <c r="Q626" s="61"/>
      <c r="R626" s="120"/>
      <c r="S626" s="120"/>
      <c r="T626" s="120"/>
      <c r="U626" s="120"/>
      <c r="V626" s="120"/>
      <c r="W626" s="124"/>
      <c r="X626" s="124"/>
      <c r="Y626" s="124"/>
      <c r="Z626" s="124"/>
    </row>
    <row r="627" spans="1:26" ht="14.5" customHeight="1" x14ac:dyDescent="0.35">
      <c r="A627" s="46"/>
      <c r="B627" s="46"/>
      <c r="C627" s="48"/>
      <c r="D627" s="47"/>
      <c r="E627" s="47"/>
      <c r="F627" s="48"/>
      <c r="G627" s="49"/>
      <c r="H627" s="48" t="str">
        <f>IF(G627="","",VLOOKUP(WEEKDAY(G627),Lookups!$A$1:$D$12,3,FALSE))</f>
        <v/>
      </c>
      <c r="I627" s="52" t="str">
        <f>IF(G627="","",VLOOKUP(MONTH(G627),Lookups!$A$1:$D$12,2,FALSE))</f>
        <v/>
      </c>
      <c r="J627" s="68"/>
      <c r="K627" s="50"/>
      <c r="L627" s="50"/>
      <c r="M627" s="48"/>
      <c r="N627" s="48"/>
      <c r="O627" s="48"/>
      <c r="P627" s="48"/>
      <c r="Q627" s="61"/>
      <c r="R627" s="120"/>
      <c r="S627" s="120"/>
      <c r="T627" s="120"/>
      <c r="U627" s="120"/>
      <c r="V627" s="120"/>
      <c r="W627" s="124"/>
      <c r="X627" s="124"/>
      <c r="Y627" s="124"/>
      <c r="Z627" s="124"/>
    </row>
    <row r="628" spans="1:26" ht="14.5" customHeight="1" x14ac:dyDescent="0.35">
      <c r="A628" s="46"/>
      <c r="B628" s="46"/>
      <c r="C628" s="48"/>
      <c r="D628" s="47"/>
      <c r="E628" s="47"/>
      <c r="F628" s="48"/>
      <c r="G628" s="49"/>
      <c r="H628" s="48" t="str">
        <f>IF(G628="","",VLOOKUP(WEEKDAY(G628),Lookups!$A$1:$D$12,3,FALSE))</f>
        <v/>
      </c>
      <c r="I628" s="52" t="str">
        <f>IF(G628="","",VLOOKUP(MONTH(G628),Lookups!$A$1:$D$12,2,FALSE))</f>
        <v/>
      </c>
      <c r="J628" s="68"/>
      <c r="K628" s="50"/>
      <c r="L628" s="50"/>
      <c r="M628" s="48"/>
      <c r="N628" s="48"/>
      <c r="O628" s="48"/>
      <c r="P628" s="48"/>
      <c r="Q628" s="61"/>
      <c r="R628" s="120"/>
      <c r="S628" s="120"/>
      <c r="T628" s="120"/>
      <c r="U628" s="120"/>
      <c r="V628" s="120"/>
      <c r="W628" s="124"/>
      <c r="X628" s="124"/>
      <c r="Y628" s="124"/>
      <c r="Z628" s="124"/>
    </row>
    <row r="629" spans="1:26" ht="14.5" customHeight="1" x14ac:dyDescent="0.35">
      <c r="A629" s="46"/>
      <c r="B629" s="46"/>
      <c r="C629" s="48"/>
      <c r="D629" s="47"/>
      <c r="E629" s="47"/>
      <c r="F629" s="48"/>
      <c r="G629" s="49"/>
      <c r="H629" s="48" t="str">
        <f>IF(G629="","",VLOOKUP(WEEKDAY(G629),Lookups!$A$1:$D$12,3,FALSE))</f>
        <v/>
      </c>
      <c r="I629" s="52" t="str">
        <f>IF(G629="","",VLOOKUP(MONTH(G629),Lookups!$A$1:$D$12,2,FALSE))</f>
        <v/>
      </c>
      <c r="J629" s="68"/>
      <c r="K629" s="50"/>
      <c r="L629" s="50"/>
      <c r="M629" s="48"/>
      <c r="N629" s="48"/>
      <c r="O629" s="48"/>
      <c r="P629" s="48"/>
      <c r="Q629" s="61"/>
      <c r="R629" s="120"/>
      <c r="S629" s="120"/>
      <c r="T629" s="120"/>
      <c r="U629" s="120"/>
      <c r="V629" s="120"/>
      <c r="W629" s="124"/>
      <c r="X629" s="124"/>
      <c r="Y629" s="124"/>
      <c r="Z629" s="124"/>
    </row>
    <row r="630" spans="1:26" ht="14.5" customHeight="1" x14ac:dyDescent="0.35">
      <c r="A630" s="46"/>
      <c r="B630" s="46"/>
      <c r="C630" s="48"/>
      <c r="D630" s="47"/>
      <c r="E630" s="47"/>
      <c r="F630" s="48"/>
      <c r="G630" s="49"/>
      <c r="H630" s="48" t="str">
        <f>IF(G630="","",VLOOKUP(WEEKDAY(G630),Lookups!$A$1:$D$12,3,FALSE))</f>
        <v/>
      </c>
      <c r="I630" s="52" t="str">
        <f>IF(G630="","",VLOOKUP(MONTH(G630),Lookups!$A$1:$D$12,2,FALSE))</f>
        <v/>
      </c>
      <c r="J630" s="68"/>
      <c r="K630" s="50"/>
      <c r="L630" s="50"/>
      <c r="M630" s="48"/>
      <c r="N630" s="48"/>
      <c r="O630" s="48"/>
      <c r="P630" s="48"/>
      <c r="Q630" s="61"/>
      <c r="R630" s="120"/>
      <c r="S630" s="120"/>
      <c r="T630" s="120"/>
      <c r="U630" s="120"/>
      <c r="V630" s="120"/>
      <c r="W630" s="124"/>
      <c r="X630" s="124"/>
      <c r="Y630" s="124"/>
      <c r="Z630" s="124"/>
    </row>
    <row r="631" spans="1:26" ht="14.5" customHeight="1" x14ac:dyDescent="0.35">
      <c r="A631" s="46"/>
      <c r="B631" s="46"/>
      <c r="C631" s="48"/>
      <c r="D631" s="47"/>
      <c r="E631" s="47"/>
      <c r="F631" s="48"/>
      <c r="G631" s="49"/>
      <c r="H631" s="48" t="str">
        <f>IF(G631="","",VLOOKUP(WEEKDAY(G631),Lookups!$A$1:$D$12,3,FALSE))</f>
        <v/>
      </c>
      <c r="I631" s="52" t="str">
        <f>IF(G631="","",VLOOKUP(MONTH(G631),Lookups!$A$1:$D$12,2,FALSE))</f>
        <v/>
      </c>
      <c r="J631" s="68"/>
      <c r="K631" s="50"/>
      <c r="L631" s="50"/>
      <c r="M631" s="48"/>
      <c r="N631" s="48"/>
      <c r="O631" s="48"/>
      <c r="P631" s="48"/>
      <c r="Q631" s="61"/>
      <c r="R631" s="120"/>
      <c r="S631" s="120"/>
      <c r="T631" s="120"/>
      <c r="U631" s="120"/>
      <c r="V631" s="120"/>
      <c r="W631" s="124"/>
      <c r="X631" s="124"/>
      <c r="Y631" s="124"/>
      <c r="Z631" s="124"/>
    </row>
    <row r="632" spans="1:26" ht="14.5" customHeight="1" x14ac:dyDescent="0.35">
      <c r="A632" s="46"/>
      <c r="B632" s="46"/>
      <c r="C632" s="48"/>
      <c r="D632" s="47"/>
      <c r="E632" s="47"/>
      <c r="F632" s="48"/>
      <c r="G632" s="49"/>
      <c r="H632" s="48" t="str">
        <f>IF(G632="","",VLOOKUP(WEEKDAY(G632),Lookups!$A$1:$D$12,3,FALSE))</f>
        <v/>
      </c>
      <c r="I632" s="52" t="str">
        <f>IF(G632="","",VLOOKUP(MONTH(G632),Lookups!$A$1:$D$12,2,FALSE))</f>
        <v/>
      </c>
      <c r="J632" s="68"/>
      <c r="K632" s="50"/>
      <c r="L632" s="50"/>
      <c r="M632" s="48"/>
      <c r="N632" s="48"/>
      <c r="O632" s="48"/>
      <c r="P632" s="48"/>
      <c r="Q632" s="61"/>
      <c r="R632" s="120"/>
      <c r="S632" s="120"/>
      <c r="T632" s="120"/>
      <c r="U632" s="120"/>
      <c r="V632" s="120"/>
      <c r="W632" s="124"/>
      <c r="X632" s="124"/>
      <c r="Y632" s="124"/>
      <c r="Z632" s="124"/>
    </row>
    <row r="633" spans="1:26" ht="14.5" customHeight="1" x14ac:dyDescent="0.35">
      <c r="A633" s="46"/>
      <c r="B633" s="46"/>
      <c r="C633" s="48"/>
      <c r="D633" s="47"/>
      <c r="E633" s="47"/>
      <c r="F633" s="48"/>
      <c r="G633" s="49"/>
      <c r="H633" s="48" t="str">
        <f>IF(G633="","",VLOOKUP(WEEKDAY(G633),Lookups!$A$1:$D$12,3,FALSE))</f>
        <v/>
      </c>
      <c r="I633" s="52" t="str">
        <f>IF(G633="","",VLOOKUP(MONTH(G633),Lookups!$A$1:$D$12,2,FALSE))</f>
        <v/>
      </c>
      <c r="J633" s="68"/>
      <c r="K633" s="50"/>
      <c r="L633" s="50"/>
      <c r="M633" s="48"/>
      <c r="N633" s="48"/>
      <c r="O633" s="48"/>
      <c r="P633" s="48"/>
      <c r="Q633" s="61"/>
      <c r="R633" s="120"/>
      <c r="S633" s="120"/>
      <c r="T633" s="120"/>
      <c r="U633" s="120"/>
      <c r="V633" s="120"/>
      <c r="W633" s="124"/>
      <c r="X633" s="124"/>
      <c r="Y633" s="124"/>
      <c r="Z633" s="124"/>
    </row>
    <row r="634" spans="1:26" ht="14.5" customHeight="1" x14ac:dyDescent="0.35">
      <c r="A634" s="46"/>
      <c r="B634" s="46"/>
      <c r="C634" s="48"/>
      <c r="D634" s="47"/>
      <c r="E634" s="47"/>
      <c r="F634" s="48"/>
      <c r="G634" s="49"/>
      <c r="H634" s="48" t="str">
        <f>IF(G634="","",VLOOKUP(WEEKDAY(G634),Lookups!$A$1:$D$12,3,FALSE))</f>
        <v/>
      </c>
      <c r="I634" s="52" t="str">
        <f>IF(G634="","",VLOOKUP(MONTH(G634),Lookups!$A$1:$D$12,2,FALSE))</f>
        <v/>
      </c>
      <c r="J634" s="68"/>
      <c r="K634" s="50"/>
      <c r="L634" s="50"/>
      <c r="M634" s="48"/>
      <c r="N634" s="48"/>
      <c r="O634" s="48"/>
      <c r="P634" s="48"/>
      <c r="Q634" s="61"/>
      <c r="R634" s="120"/>
      <c r="S634" s="120"/>
      <c r="T634" s="120"/>
      <c r="U634" s="120"/>
      <c r="V634" s="120"/>
      <c r="W634" s="124"/>
      <c r="X634" s="124"/>
      <c r="Y634" s="124"/>
      <c r="Z634" s="124"/>
    </row>
    <row r="635" spans="1:26" ht="14.5" customHeight="1" x14ac:dyDescent="0.35">
      <c r="A635" s="46"/>
      <c r="B635" s="46"/>
      <c r="C635" s="48"/>
      <c r="D635" s="47"/>
      <c r="E635" s="47"/>
      <c r="F635" s="48"/>
      <c r="G635" s="49"/>
      <c r="H635" s="48" t="str">
        <f>IF(G635="","",VLOOKUP(WEEKDAY(G635),Lookups!$A$1:$D$12,3,FALSE))</f>
        <v/>
      </c>
      <c r="I635" s="52" t="str">
        <f>IF(G635="","",VLOOKUP(MONTH(G635),Lookups!$A$1:$D$12,2,FALSE))</f>
        <v/>
      </c>
      <c r="J635" s="68"/>
      <c r="K635" s="50"/>
      <c r="L635" s="50"/>
      <c r="M635" s="48"/>
      <c r="N635" s="48"/>
      <c r="O635" s="48"/>
      <c r="P635" s="48"/>
      <c r="Q635" s="61"/>
      <c r="R635" s="120"/>
      <c r="S635" s="120"/>
      <c r="T635" s="120"/>
      <c r="U635" s="120"/>
      <c r="V635" s="120"/>
      <c r="W635" s="124"/>
      <c r="X635" s="124"/>
      <c r="Y635" s="124"/>
      <c r="Z635" s="124"/>
    </row>
    <row r="636" spans="1:26" ht="14.5" customHeight="1" x14ac:dyDescent="0.35">
      <c r="A636" s="46"/>
      <c r="B636" s="46"/>
      <c r="C636" s="48"/>
      <c r="D636" s="47"/>
      <c r="E636" s="47"/>
      <c r="F636" s="48"/>
      <c r="G636" s="49"/>
      <c r="H636" s="48" t="str">
        <f>IF(G636="","",VLOOKUP(WEEKDAY(G636),Lookups!$A$1:$D$12,3,FALSE))</f>
        <v/>
      </c>
      <c r="I636" s="52" t="str">
        <f>IF(G636="","",VLOOKUP(MONTH(G636),Lookups!$A$1:$D$12,2,FALSE))</f>
        <v/>
      </c>
      <c r="J636" s="68"/>
      <c r="K636" s="50"/>
      <c r="L636" s="50"/>
      <c r="M636" s="48"/>
      <c r="N636" s="48"/>
      <c r="O636" s="48"/>
      <c r="P636" s="48"/>
      <c r="Q636" s="61"/>
      <c r="R636" s="120"/>
      <c r="S636" s="120"/>
      <c r="T636" s="120"/>
      <c r="U636" s="120"/>
      <c r="V636" s="120"/>
      <c r="W636" s="124"/>
      <c r="X636" s="124"/>
      <c r="Y636" s="124"/>
      <c r="Z636" s="124"/>
    </row>
    <row r="637" spans="1:26" ht="14.5" customHeight="1" x14ac:dyDescent="0.35">
      <c r="A637" s="46"/>
      <c r="B637" s="46"/>
      <c r="C637" s="48"/>
      <c r="D637" s="47"/>
      <c r="E637" s="47"/>
      <c r="F637" s="48"/>
      <c r="G637" s="49"/>
      <c r="H637" s="48" t="str">
        <f>IF(G637="","",VLOOKUP(WEEKDAY(G637),Lookups!$A$1:$D$12,3,FALSE))</f>
        <v/>
      </c>
      <c r="I637" s="52" t="str">
        <f>IF(G637="","",VLOOKUP(MONTH(G637),Lookups!$A$1:$D$12,2,FALSE))</f>
        <v/>
      </c>
      <c r="J637" s="68"/>
      <c r="K637" s="50"/>
      <c r="L637" s="50"/>
      <c r="M637" s="48"/>
      <c r="N637" s="48"/>
      <c r="O637" s="48"/>
      <c r="P637" s="48"/>
      <c r="Q637" s="61"/>
      <c r="R637" s="120"/>
      <c r="S637" s="120"/>
      <c r="T637" s="120"/>
      <c r="U637" s="120"/>
      <c r="V637" s="120"/>
      <c r="W637" s="124"/>
      <c r="X637" s="124"/>
      <c r="Y637" s="124"/>
      <c r="Z637" s="124"/>
    </row>
    <row r="638" spans="1:26" ht="14.5" customHeight="1" x14ac:dyDescent="0.35">
      <c r="A638" s="46"/>
      <c r="B638" s="46"/>
      <c r="C638" s="48"/>
      <c r="D638" s="47"/>
      <c r="E638" s="47"/>
      <c r="F638" s="48"/>
      <c r="G638" s="49"/>
      <c r="H638" s="48" t="str">
        <f>IF(G638="","",VLOOKUP(WEEKDAY(G638),Lookups!$A$1:$D$12,3,FALSE))</f>
        <v/>
      </c>
      <c r="I638" s="52" t="str">
        <f>IF(G638="","",VLOOKUP(MONTH(G638),Lookups!$A$1:$D$12,2,FALSE))</f>
        <v/>
      </c>
      <c r="J638" s="68"/>
      <c r="K638" s="50"/>
      <c r="L638" s="50"/>
      <c r="M638" s="48"/>
      <c r="N638" s="48"/>
      <c r="O638" s="48"/>
      <c r="P638" s="48"/>
      <c r="Q638" s="61"/>
      <c r="R638" s="121"/>
      <c r="S638" s="121"/>
      <c r="T638" s="121"/>
      <c r="U638" s="121"/>
      <c r="V638" s="121"/>
      <c r="W638" s="125"/>
      <c r="X638" s="125"/>
      <c r="Y638" s="125"/>
      <c r="Z638" s="125"/>
    </row>
    <row r="639" spans="1:26" ht="14.5" customHeight="1" x14ac:dyDescent="0.35">
      <c r="A639" s="46"/>
      <c r="B639" s="46"/>
      <c r="C639" s="48"/>
      <c r="D639" s="47"/>
      <c r="E639" s="47"/>
      <c r="F639" s="48"/>
      <c r="G639" s="49"/>
      <c r="H639" s="48" t="str">
        <f>IF(G639="","",VLOOKUP(WEEKDAY(G639),Lookups!$A$1:$D$12,3,FALSE))</f>
        <v/>
      </c>
      <c r="I639" s="52" t="str">
        <f>IF(G639="","",VLOOKUP(MONTH(G639),Lookups!$A$1:$D$12,2,FALSE))</f>
        <v/>
      </c>
      <c r="J639" s="68"/>
      <c r="K639" s="50"/>
      <c r="L639" s="50"/>
      <c r="M639" s="48"/>
      <c r="N639" s="48"/>
      <c r="O639" s="48"/>
      <c r="P639" s="48"/>
      <c r="Q639" s="61"/>
      <c r="R639" s="121"/>
      <c r="S639" s="121"/>
      <c r="T639" s="121"/>
      <c r="U639" s="121"/>
      <c r="V639" s="121"/>
      <c r="W639" s="125"/>
      <c r="X639" s="125"/>
      <c r="Y639" s="125"/>
      <c r="Z639" s="125"/>
    </row>
    <row r="640" spans="1:26" ht="14.5" customHeight="1" x14ac:dyDescent="0.35">
      <c r="A640" s="46"/>
      <c r="B640" s="46"/>
      <c r="C640" s="48"/>
      <c r="D640" s="47"/>
      <c r="E640" s="47"/>
      <c r="F640" s="48"/>
      <c r="G640" s="49"/>
      <c r="H640" s="48" t="str">
        <f>IF(G640="","",VLOOKUP(WEEKDAY(G640),Lookups!$A$1:$D$12,3,FALSE))</f>
        <v/>
      </c>
      <c r="I640" s="52" t="str">
        <f>IF(G640="","",VLOOKUP(MONTH(G640),Lookups!$A$1:$D$12,2,FALSE))</f>
        <v/>
      </c>
      <c r="J640" s="68"/>
      <c r="K640" s="50"/>
      <c r="L640" s="50"/>
      <c r="M640" s="48"/>
      <c r="N640" s="48"/>
      <c r="O640" s="48"/>
      <c r="P640" s="48"/>
      <c r="Q640" s="61"/>
      <c r="R640" s="121"/>
      <c r="S640" s="121"/>
      <c r="T640" s="121"/>
      <c r="U640" s="121"/>
      <c r="V640" s="121"/>
      <c r="W640" s="125"/>
      <c r="X640" s="125"/>
      <c r="Y640" s="125"/>
      <c r="Z640" s="125"/>
    </row>
    <row r="641" spans="1:26" ht="14.5" customHeight="1" x14ac:dyDescent="0.35">
      <c r="A641" s="46"/>
      <c r="B641" s="46"/>
      <c r="C641" s="48"/>
      <c r="D641" s="47"/>
      <c r="E641" s="47"/>
      <c r="F641" s="48"/>
      <c r="G641" s="49"/>
      <c r="H641" s="48" t="str">
        <f>IF(G641="","",VLOOKUP(WEEKDAY(G641),Lookups!$A$1:$D$12,3,FALSE))</f>
        <v/>
      </c>
      <c r="I641" s="52" t="str">
        <f>IF(G641="","",VLOOKUP(MONTH(G641),Lookups!$A$1:$D$12,2,FALSE))</f>
        <v/>
      </c>
      <c r="J641" s="68"/>
      <c r="K641" s="50"/>
      <c r="L641" s="50"/>
      <c r="M641" s="48"/>
      <c r="N641" s="48"/>
      <c r="O641" s="48"/>
      <c r="P641" s="48"/>
      <c r="Q641" s="61"/>
      <c r="R641" s="121"/>
      <c r="S641" s="121"/>
      <c r="T641" s="121"/>
      <c r="U641" s="121"/>
      <c r="V641" s="121"/>
      <c r="W641" s="125"/>
      <c r="X641" s="125"/>
      <c r="Y641" s="125"/>
      <c r="Z641" s="125"/>
    </row>
    <row r="642" spans="1:26" ht="14.5" customHeight="1" x14ac:dyDescent="0.35">
      <c r="A642" s="46"/>
      <c r="B642" s="46"/>
      <c r="C642" s="48"/>
      <c r="D642" s="47"/>
      <c r="E642" s="47"/>
      <c r="F642" s="48"/>
      <c r="G642" s="49"/>
      <c r="H642" s="48" t="str">
        <f>IF(G642="","",VLOOKUP(WEEKDAY(G642),Lookups!$A$1:$D$12,3,FALSE))</f>
        <v/>
      </c>
      <c r="I642" s="52" t="str">
        <f>IF(G642="","",VLOOKUP(MONTH(G642),Lookups!$A$1:$D$12,2,FALSE))</f>
        <v/>
      </c>
      <c r="J642" s="68"/>
      <c r="K642" s="50"/>
      <c r="L642" s="50"/>
      <c r="M642" s="48"/>
      <c r="N642" s="48"/>
      <c r="O642" s="48"/>
      <c r="P642" s="48"/>
      <c r="Q642" s="61"/>
      <c r="R642" s="121"/>
      <c r="S642" s="121"/>
      <c r="T642" s="121"/>
      <c r="U642" s="121"/>
      <c r="V642" s="121"/>
      <c r="W642" s="125"/>
      <c r="X642" s="125"/>
      <c r="Y642" s="125"/>
      <c r="Z642" s="125"/>
    </row>
    <row r="643" spans="1:26" ht="14.5" customHeight="1" x14ac:dyDescent="0.35">
      <c r="A643" s="46"/>
      <c r="B643" s="46"/>
      <c r="C643" s="48"/>
      <c r="D643" s="47"/>
      <c r="E643" s="47"/>
      <c r="F643" s="48"/>
      <c r="G643" s="49"/>
      <c r="H643" s="48" t="str">
        <f>IF(G643="","",VLOOKUP(WEEKDAY(G643),Lookups!$A$1:$D$12,3,FALSE))</f>
        <v/>
      </c>
      <c r="I643" s="52" t="str">
        <f>IF(G643="","",VLOOKUP(MONTH(G643),Lookups!$A$1:$D$12,2,FALSE))</f>
        <v/>
      </c>
      <c r="J643" s="68"/>
      <c r="K643" s="50"/>
      <c r="L643" s="50"/>
      <c r="M643" s="48"/>
      <c r="N643" s="48"/>
      <c r="O643" s="48"/>
      <c r="P643" s="48"/>
      <c r="Q643" s="61"/>
      <c r="R643" s="121"/>
      <c r="S643" s="121"/>
      <c r="T643" s="121"/>
      <c r="U643" s="121"/>
      <c r="V643" s="121"/>
      <c r="W643" s="125"/>
      <c r="X643" s="125"/>
      <c r="Y643" s="125"/>
      <c r="Z643" s="125"/>
    </row>
    <row r="644" spans="1:26" ht="14.5" customHeight="1" x14ac:dyDescent="0.35">
      <c r="A644" s="46"/>
      <c r="B644" s="46"/>
      <c r="C644" s="48"/>
      <c r="D644" s="47"/>
      <c r="E644" s="47"/>
      <c r="F644" s="48"/>
      <c r="G644" s="49"/>
      <c r="H644" s="48" t="str">
        <f>IF(G644="","",VLOOKUP(WEEKDAY(G644),Lookups!$A$1:$D$12,3,FALSE))</f>
        <v/>
      </c>
      <c r="I644" s="52" t="str">
        <f>IF(G644="","",VLOOKUP(MONTH(G644),Lookups!$A$1:$D$12,2,FALSE))</f>
        <v/>
      </c>
      <c r="J644" s="68"/>
      <c r="K644" s="50"/>
      <c r="L644" s="50"/>
      <c r="M644" s="48"/>
      <c r="N644" s="48"/>
      <c r="O644" s="48"/>
      <c r="P644" s="48"/>
      <c r="Q644" s="61"/>
      <c r="R644" s="121"/>
      <c r="S644" s="121"/>
      <c r="T644" s="121"/>
      <c r="U644" s="121"/>
      <c r="V644" s="121"/>
      <c r="W644" s="125"/>
      <c r="X644" s="125"/>
      <c r="Y644" s="125"/>
      <c r="Z644" s="125"/>
    </row>
    <row r="645" spans="1:26" ht="14.5" customHeight="1" x14ac:dyDescent="0.35">
      <c r="A645" s="46"/>
      <c r="B645" s="46"/>
      <c r="C645" s="48"/>
      <c r="D645" s="47"/>
      <c r="E645" s="47"/>
      <c r="F645" s="48"/>
      <c r="G645" s="49"/>
      <c r="H645" s="48" t="str">
        <f>IF(G645="","",VLOOKUP(WEEKDAY(G645),Lookups!$A$1:$D$12,3,FALSE))</f>
        <v/>
      </c>
      <c r="I645" s="52" t="str">
        <f>IF(G645="","",VLOOKUP(MONTH(G645),Lookups!$A$1:$D$12,2,FALSE))</f>
        <v/>
      </c>
      <c r="J645" s="68"/>
      <c r="K645" s="50"/>
      <c r="L645" s="50"/>
      <c r="M645" s="48"/>
      <c r="N645" s="48"/>
      <c r="O645" s="48"/>
      <c r="P645" s="48"/>
      <c r="Q645" s="61"/>
      <c r="R645" s="121"/>
      <c r="S645" s="121"/>
      <c r="T645" s="121"/>
      <c r="U645" s="121"/>
      <c r="V645" s="121"/>
      <c r="W645" s="125"/>
      <c r="X645" s="125"/>
      <c r="Y645" s="125"/>
      <c r="Z645" s="125"/>
    </row>
    <row r="646" spans="1:26" ht="14.5" customHeight="1" x14ac:dyDescent="0.35">
      <c r="A646" s="46"/>
      <c r="B646" s="46"/>
      <c r="C646" s="48"/>
      <c r="D646" s="47"/>
      <c r="E646" s="47"/>
      <c r="F646" s="48"/>
      <c r="G646" s="49"/>
      <c r="H646" s="48" t="str">
        <f>IF(G646="","",VLOOKUP(WEEKDAY(G646),Lookups!$A$1:$D$12,3,FALSE))</f>
        <v/>
      </c>
      <c r="I646" s="52" t="str">
        <f>IF(G646="","",VLOOKUP(MONTH(G646),Lookups!$A$1:$D$12,2,FALSE))</f>
        <v/>
      </c>
      <c r="J646" s="68"/>
      <c r="K646" s="50"/>
      <c r="L646" s="50"/>
      <c r="M646" s="48"/>
      <c r="N646" s="48"/>
      <c r="O646" s="48"/>
      <c r="P646" s="48"/>
      <c r="Q646" s="61"/>
      <c r="R646" s="121"/>
      <c r="S646" s="121"/>
      <c r="T646" s="121"/>
      <c r="U646" s="121"/>
      <c r="V646" s="121"/>
      <c r="W646" s="125"/>
      <c r="X646" s="125"/>
      <c r="Y646" s="125"/>
      <c r="Z646" s="125"/>
    </row>
    <row r="647" spans="1:26" ht="14.5" customHeight="1" x14ac:dyDescent="0.35">
      <c r="A647" s="46"/>
      <c r="B647" s="46"/>
      <c r="C647" s="48"/>
      <c r="D647" s="47"/>
      <c r="E647" s="47"/>
      <c r="F647" s="48"/>
      <c r="G647" s="49"/>
      <c r="H647" s="48" t="str">
        <f>IF(G647="","",VLOOKUP(WEEKDAY(G647),Lookups!$A$1:$D$12,3,FALSE))</f>
        <v/>
      </c>
      <c r="I647" s="52" t="str">
        <f>IF(G647="","",VLOOKUP(MONTH(G647),Lookups!$A$1:$D$12,2,FALSE))</f>
        <v/>
      </c>
      <c r="J647" s="68"/>
      <c r="K647" s="50"/>
      <c r="L647" s="50"/>
      <c r="M647" s="48"/>
      <c r="N647" s="48"/>
      <c r="O647" s="48"/>
      <c r="P647" s="48"/>
      <c r="Q647" s="61"/>
      <c r="R647" s="121"/>
      <c r="S647" s="121"/>
      <c r="T647" s="121"/>
      <c r="U647" s="121"/>
      <c r="V647" s="121"/>
      <c r="W647" s="125"/>
      <c r="X647" s="125"/>
      <c r="Y647" s="125"/>
      <c r="Z647" s="125"/>
    </row>
    <row r="648" spans="1:26" ht="14.5" customHeight="1" x14ac:dyDescent="0.35">
      <c r="A648" s="46"/>
      <c r="B648" s="46"/>
      <c r="C648" s="48"/>
      <c r="D648" s="47"/>
      <c r="E648" s="47"/>
      <c r="F648" s="48"/>
      <c r="G648" s="49"/>
      <c r="H648" s="48" t="str">
        <f>IF(G648="","",VLOOKUP(WEEKDAY(G648),Lookups!$A$1:$D$12,3,FALSE))</f>
        <v/>
      </c>
      <c r="I648" s="52" t="str">
        <f>IF(G648="","",VLOOKUP(MONTH(G648),Lookups!$A$1:$D$12,2,FALSE))</f>
        <v/>
      </c>
      <c r="J648" s="68"/>
      <c r="K648" s="50"/>
      <c r="L648" s="50"/>
      <c r="M648" s="48"/>
      <c r="N648" s="48"/>
      <c r="O648" s="48"/>
      <c r="P648" s="48"/>
      <c r="Q648" s="61"/>
      <c r="R648" s="121"/>
      <c r="S648" s="121"/>
      <c r="T648" s="121"/>
      <c r="U648" s="121"/>
      <c r="V648" s="121"/>
      <c r="W648" s="125"/>
      <c r="X648" s="125"/>
      <c r="Y648" s="125"/>
      <c r="Z648" s="125"/>
    </row>
    <row r="649" spans="1:26" ht="14.5" customHeight="1" x14ac:dyDescent="0.35">
      <c r="A649" s="46"/>
      <c r="B649" s="46"/>
      <c r="C649" s="48"/>
      <c r="D649" s="47"/>
      <c r="E649" s="47"/>
      <c r="F649" s="48"/>
      <c r="G649" s="49"/>
      <c r="H649" s="48" t="str">
        <f>IF(G649="","",VLOOKUP(WEEKDAY(G649),Lookups!$A$1:$D$12,3,FALSE))</f>
        <v/>
      </c>
      <c r="I649" s="52" t="str">
        <f>IF(G649="","",VLOOKUP(MONTH(G649),Lookups!$A$1:$D$12,2,FALSE))</f>
        <v/>
      </c>
      <c r="J649" s="68"/>
      <c r="K649" s="50"/>
      <c r="L649" s="50"/>
      <c r="M649" s="48"/>
      <c r="N649" s="48"/>
      <c r="O649" s="48"/>
      <c r="P649" s="48"/>
      <c r="Q649" s="61"/>
      <c r="R649" s="121"/>
      <c r="S649" s="121"/>
      <c r="T649" s="121"/>
      <c r="U649" s="121"/>
      <c r="V649" s="121"/>
      <c r="W649" s="125"/>
      <c r="X649" s="125"/>
      <c r="Y649" s="125"/>
      <c r="Z649" s="125"/>
    </row>
    <row r="650" spans="1:26" ht="14.5" customHeight="1" x14ac:dyDescent="0.35">
      <c r="A650" s="46"/>
      <c r="B650" s="46"/>
      <c r="C650" s="48"/>
      <c r="D650" s="47"/>
      <c r="E650" s="47"/>
      <c r="F650" s="48"/>
      <c r="G650" s="49"/>
      <c r="H650" s="48" t="str">
        <f>IF(G650="","",VLOOKUP(WEEKDAY(G650),Lookups!$A$1:$D$12,3,FALSE))</f>
        <v/>
      </c>
      <c r="I650" s="52" t="str">
        <f>IF(G650="","",VLOOKUP(MONTH(G650),Lookups!$A$1:$D$12,2,FALSE))</f>
        <v/>
      </c>
      <c r="J650" s="68"/>
      <c r="K650" s="50"/>
      <c r="L650" s="50"/>
      <c r="M650" s="48"/>
      <c r="N650" s="48"/>
      <c r="O650" s="48"/>
      <c r="P650" s="48"/>
      <c r="Q650" s="61"/>
      <c r="R650" s="121"/>
      <c r="S650" s="121"/>
      <c r="T650" s="121"/>
      <c r="U650" s="121"/>
      <c r="V650" s="121"/>
      <c r="W650" s="125"/>
      <c r="X650" s="125"/>
      <c r="Y650" s="125"/>
      <c r="Z650" s="125"/>
    </row>
    <row r="651" spans="1:26" ht="14.5" customHeight="1" x14ac:dyDescent="0.35">
      <c r="A651" s="46"/>
      <c r="B651" s="46"/>
      <c r="C651" s="48"/>
      <c r="D651" s="47"/>
      <c r="E651" s="47"/>
      <c r="F651" s="48"/>
      <c r="G651" s="49"/>
      <c r="H651" s="48" t="str">
        <f>IF(G651="","",VLOOKUP(WEEKDAY(G651),Lookups!$A$1:$D$12,3,FALSE))</f>
        <v/>
      </c>
      <c r="I651" s="52" t="str">
        <f>IF(G651="","",VLOOKUP(MONTH(G651),Lookups!$A$1:$D$12,2,FALSE))</f>
        <v/>
      </c>
      <c r="J651" s="68"/>
      <c r="K651" s="50"/>
      <c r="L651" s="50"/>
      <c r="M651" s="48"/>
      <c r="N651" s="48"/>
      <c r="O651" s="48"/>
      <c r="P651" s="48"/>
      <c r="Q651" s="61"/>
      <c r="R651" s="121"/>
      <c r="S651" s="121"/>
      <c r="T651" s="121"/>
      <c r="U651" s="121"/>
      <c r="V651" s="121"/>
      <c r="W651" s="125"/>
      <c r="X651" s="125"/>
      <c r="Y651" s="125"/>
      <c r="Z651" s="125"/>
    </row>
    <row r="652" spans="1:26" ht="14.5" customHeight="1" x14ac:dyDescent="0.35">
      <c r="A652" s="46"/>
      <c r="B652" s="46"/>
      <c r="C652" s="48"/>
      <c r="D652" s="47"/>
      <c r="E652" s="47"/>
      <c r="F652" s="48"/>
      <c r="G652" s="49"/>
      <c r="H652" s="48" t="str">
        <f>IF(G652="","",VLOOKUP(WEEKDAY(G652),Lookups!$A$1:$D$12,3,FALSE))</f>
        <v/>
      </c>
      <c r="I652" s="52" t="str">
        <f>IF(G652="","",VLOOKUP(MONTH(G652),Lookups!$A$1:$D$12,2,FALSE))</f>
        <v/>
      </c>
      <c r="J652" s="68"/>
      <c r="K652" s="50"/>
      <c r="L652" s="50"/>
      <c r="M652" s="48"/>
      <c r="N652" s="48"/>
      <c r="O652" s="48"/>
      <c r="P652" s="48"/>
      <c r="Q652" s="61"/>
      <c r="R652" s="121"/>
      <c r="S652" s="121"/>
      <c r="T652" s="121"/>
      <c r="U652" s="121"/>
      <c r="V652" s="121"/>
      <c r="W652" s="125"/>
      <c r="X652" s="125"/>
      <c r="Y652" s="125"/>
      <c r="Z652" s="125"/>
    </row>
    <row r="653" spans="1:26" ht="14.5" customHeight="1" x14ac:dyDescent="0.35">
      <c r="A653" s="46"/>
      <c r="B653" s="46"/>
      <c r="C653" s="48"/>
      <c r="D653" s="47"/>
      <c r="E653" s="47"/>
      <c r="F653" s="48"/>
      <c r="G653" s="49"/>
      <c r="H653" s="48" t="str">
        <f>IF(G653="","",VLOOKUP(WEEKDAY(G653),Lookups!$A$1:$D$12,3,FALSE))</f>
        <v/>
      </c>
      <c r="I653" s="52" t="str">
        <f>IF(G653="","",VLOOKUP(MONTH(G653),Lookups!$A$1:$D$12,2,FALSE))</f>
        <v/>
      </c>
      <c r="J653" s="68"/>
      <c r="K653" s="50"/>
      <c r="L653" s="50"/>
      <c r="M653" s="48"/>
      <c r="N653" s="48"/>
      <c r="O653" s="48"/>
      <c r="P653" s="48"/>
      <c r="Q653" s="61"/>
      <c r="R653" s="121"/>
      <c r="S653" s="121"/>
      <c r="T653" s="121"/>
      <c r="U653" s="121"/>
      <c r="V653" s="121"/>
      <c r="W653" s="125"/>
      <c r="X653" s="125"/>
      <c r="Y653" s="125"/>
      <c r="Z653" s="125"/>
    </row>
    <row r="654" spans="1:26" ht="14.5" customHeight="1" x14ac:dyDescent="0.35">
      <c r="A654" s="46"/>
      <c r="B654" s="46"/>
      <c r="C654" s="48"/>
      <c r="D654" s="47"/>
      <c r="E654" s="47"/>
      <c r="F654" s="48"/>
      <c r="G654" s="49"/>
      <c r="H654" s="48" t="str">
        <f>IF(G654="","",VLOOKUP(WEEKDAY(G654),Lookups!$A$1:$D$12,3,FALSE))</f>
        <v/>
      </c>
      <c r="I654" s="52" t="str">
        <f>IF(G654="","",VLOOKUP(MONTH(G654),Lookups!$A$1:$D$12,2,FALSE))</f>
        <v/>
      </c>
      <c r="J654" s="68"/>
      <c r="K654" s="50"/>
      <c r="L654" s="50"/>
      <c r="M654" s="48"/>
      <c r="N654" s="48"/>
      <c r="O654" s="48"/>
      <c r="P654" s="48"/>
      <c r="Q654" s="61"/>
      <c r="R654" s="121"/>
      <c r="S654" s="121"/>
      <c r="T654" s="121"/>
      <c r="U654" s="121"/>
      <c r="V654" s="121"/>
      <c r="W654" s="125"/>
      <c r="X654" s="125"/>
      <c r="Y654" s="125"/>
      <c r="Z654" s="125"/>
    </row>
    <row r="655" spans="1:26" ht="14.5" customHeight="1" x14ac:dyDescent="0.35">
      <c r="A655" s="46"/>
      <c r="B655" s="46"/>
      <c r="C655" s="48"/>
      <c r="D655" s="47"/>
      <c r="E655" s="47"/>
      <c r="F655" s="48"/>
      <c r="G655" s="49"/>
      <c r="H655" s="48" t="str">
        <f>IF(G655="","",VLOOKUP(WEEKDAY(G655),Lookups!$A$1:$D$12,3,FALSE))</f>
        <v/>
      </c>
      <c r="I655" s="52" t="str">
        <f>IF(G655="","",VLOOKUP(MONTH(G655),Lookups!$A$1:$D$12,2,FALSE))</f>
        <v/>
      </c>
      <c r="J655" s="68"/>
      <c r="K655" s="50"/>
      <c r="L655" s="50"/>
      <c r="M655" s="48"/>
      <c r="N655" s="48"/>
      <c r="O655" s="48"/>
      <c r="P655" s="48"/>
      <c r="Q655" s="61"/>
      <c r="R655" s="121"/>
      <c r="S655" s="121"/>
      <c r="T655" s="121"/>
      <c r="U655" s="121"/>
      <c r="V655" s="121"/>
      <c r="W655" s="125"/>
      <c r="X655" s="125"/>
      <c r="Y655" s="125"/>
      <c r="Z655" s="125"/>
    </row>
    <row r="656" spans="1:26" ht="14.5" customHeight="1" x14ac:dyDescent="0.35">
      <c r="A656" s="46"/>
      <c r="B656" s="46"/>
      <c r="C656" s="48"/>
      <c r="D656" s="47"/>
      <c r="E656" s="47"/>
      <c r="F656" s="48"/>
      <c r="G656" s="49"/>
      <c r="H656" s="48" t="str">
        <f>IF(G656="","",VLOOKUP(WEEKDAY(G656),Lookups!$A$1:$D$12,3,FALSE))</f>
        <v/>
      </c>
      <c r="I656" s="52" t="str">
        <f>IF(G656="","",VLOOKUP(MONTH(G656),Lookups!$A$1:$D$12,2,FALSE))</f>
        <v/>
      </c>
      <c r="J656" s="68"/>
      <c r="K656" s="50"/>
      <c r="L656" s="50"/>
      <c r="M656" s="48"/>
      <c r="N656" s="48"/>
      <c r="O656" s="48"/>
      <c r="P656" s="48"/>
      <c r="Q656" s="61"/>
      <c r="R656" s="121"/>
      <c r="S656" s="121"/>
      <c r="T656" s="121"/>
      <c r="U656" s="121"/>
      <c r="V656" s="121"/>
      <c r="W656" s="125"/>
      <c r="X656" s="125"/>
      <c r="Y656" s="125"/>
      <c r="Z656" s="125"/>
    </row>
    <row r="657" spans="1:26" ht="14.5" customHeight="1" x14ac:dyDescent="0.35">
      <c r="A657" s="46"/>
      <c r="B657" s="46"/>
      <c r="C657" s="48"/>
      <c r="D657" s="47"/>
      <c r="E657" s="47"/>
      <c r="F657" s="48"/>
      <c r="G657" s="49"/>
      <c r="H657" s="48" t="str">
        <f>IF(G657="","",VLOOKUP(WEEKDAY(G657),Lookups!$A$1:$D$12,3,FALSE))</f>
        <v/>
      </c>
      <c r="I657" s="52" t="str">
        <f>IF(G657="","",VLOOKUP(MONTH(G657),Lookups!$A$1:$D$12,2,FALSE))</f>
        <v/>
      </c>
      <c r="J657" s="68"/>
      <c r="K657" s="50"/>
      <c r="L657" s="50"/>
      <c r="M657" s="48"/>
      <c r="N657" s="48"/>
      <c r="O657" s="48"/>
      <c r="P657" s="48"/>
      <c r="Q657" s="61"/>
      <c r="R657" s="121"/>
      <c r="S657" s="121"/>
      <c r="T657" s="121"/>
      <c r="U657" s="121"/>
      <c r="V657" s="121"/>
      <c r="W657" s="125"/>
      <c r="X657" s="125"/>
      <c r="Y657" s="125"/>
      <c r="Z657" s="125"/>
    </row>
    <row r="658" spans="1:26" ht="14.5" customHeight="1" x14ac:dyDescent="0.35">
      <c r="A658" s="46"/>
      <c r="B658" s="46"/>
      <c r="C658" s="48"/>
      <c r="D658" s="47"/>
      <c r="E658" s="47"/>
      <c r="F658" s="48"/>
      <c r="G658" s="49"/>
      <c r="H658" s="48" t="str">
        <f>IF(G658="","",VLOOKUP(WEEKDAY(G658),Lookups!$A$1:$D$12,3,FALSE))</f>
        <v/>
      </c>
      <c r="I658" s="52" t="str">
        <f>IF(G658="","",VLOOKUP(MONTH(G658),Lookups!$A$1:$D$12,2,FALSE))</f>
        <v/>
      </c>
      <c r="J658" s="68"/>
      <c r="K658" s="50"/>
      <c r="L658" s="50"/>
      <c r="M658" s="48"/>
      <c r="N658" s="48"/>
      <c r="O658" s="48"/>
      <c r="P658" s="48"/>
      <c r="Q658" s="61"/>
      <c r="R658" s="119"/>
      <c r="S658" s="119"/>
      <c r="T658" s="119"/>
      <c r="U658" s="122"/>
      <c r="V658" s="122"/>
      <c r="W658" s="123"/>
      <c r="X658" s="116"/>
      <c r="Y658" s="116"/>
      <c r="Z658" s="116"/>
    </row>
    <row r="659" spans="1:26" ht="14.5" customHeight="1" x14ac:dyDescent="0.35">
      <c r="A659" s="46"/>
      <c r="B659" s="46"/>
      <c r="C659" s="48"/>
      <c r="D659" s="47"/>
      <c r="E659" s="47"/>
      <c r="F659" s="48"/>
      <c r="G659" s="49"/>
      <c r="H659" s="48" t="str">
        <f>IF(G659="","",VLOOKUP(WEEKDAY(G659),Lookups!$A$1:$D$12,3,FALSE))</f>
        <v/>
      </c>
      <c r="I659" s="52" t="str">
        <f>IF(G659="","",VLOOKUP(MONTH(G659),Lookups!$A$1:$D$12,2,FALSE))</f>
        <v/>
      </c>
      <c r="J659" s="68"/>
      <c r="K659" s="50"/>
      <c r="L659" s="50"/>
      <c r="M659" s="48"/>
      <c r="N659" s="48"/>
      <c r="O659" s="48"/>
      <c r="P659" s="48"/>
      <c r="Q659" s="61"/>
      <c r="R659" s="119"/>
      <c r="S659" s="119"/>
      <c r="T659" s="119"/>
      <c r="U659" s="122"/>
      <c r="V659" s="122"/>
      <c r="W659" s="123"/>
      <c r="X659" s="116"/>
      <c r="Y659" s="116"/>
      <c r="Z659" s="116"/>
    </row>
    <row r="660" spans="1:26" ht="14.5" customHeight="1" x14ac:dyDescent="0.35">
      <c r="A660" s="46"/>
      <c r="B660" s="46"/>
      <c r="C660" s="48"/>
      <c r="D660" s="47"/>
      <c r="E660" s="47"/>
      <c r="F660" s="48"/>
      <c r="G660" s="49"/>
      <c r="H660" s="48" t="str">
        <f>IF(G660="","",VLOOKUP(WEEKDAY(G660),Lookups!$A$1:$D$12,3,FALSE))</f>
        <v/>
      </c>
      <c r="I660" s="52" t="str">
        <f>IF(G660="","",VLOOKUP(MONTH(G660),Lookups!$A$1:$D$12,2,FALSE))</f>
        <v/>
      </c>
      <c r="J660" s="68"/>
      <c r="K660" s="50"/>
      <c r="L660" s="50"/>
      <c r="M660" s="48"/>
      <c r="N660" s="48"/>
      <c r="O660" s="48"/>
      <c r="P660" s="48"/>
      <c r="Q660" s="61"/>
      <c r="R660" s="119"/>
      <c r="S660" s="119"/>
      <c r="T660" s="119"/>
      <c r="U660" s="122"/>
      <c r="V660" s="122"/>
      <c r="W660" s="123"/>
      <c r="X660" s="116"/>
      <c r="Y660" s="116"/>
      <c r="Z660" s="116"/>
    </row>
    <row r="661" spans="1:26" ht="14.5" customHeight="1" x14ac:dyDescent="0.35">
      <c r="A661" s="46"/>
      <c r="B661" s="46"/>
      <c r="C661" s="48"/>
      <c r="D661" s="47"/>
      <c r="E661" s="47"/>
      <c r="F661" s="48"/>
      <c r="G661" s="49"/>
      <c r="H661" s="48" t="str">
        <f>IF(G661="","",VLOOKUP(WEEKDAY(G661),Lookups!$A$1:$D$12,3,FALSE))</f>
        <v/>
      </c>
      <c r="I661" s="52" t="str">
        <f>IF(G661="","",VLOOKUP(MONTH(G661),Lookups!$A$1:$D$12,2,FALSE))</f>
        <v/>
      </c>
      <c r="J661" s="68"/>
      <c r="K661" s="50"/>
      <c r="L661" s="50"/>
      <c r="M661" s="48"/>
      <c r="N661" s="48"/>
      <c r="O661" s="48"/>
      <c r="P661" s="48"/>
      <c r="Q661" s="61"/>
      <c r="R661" s="119"/>
      <c r="S661" s="119"/>
      <c r="T661" s="119"/>
      <c r="U661" s="122"/>
      <c r="V661" s="122"/>
      <c r="W661" s="123"/>
      <c r="X661" s="116"/>
      <c r="Y661" s="116"/>
      <c r="Z661" s="116"/>
    </row>
    <row r="662" spans="1:26" ht="14.5" customHeight="1" x14ac:dyDescent="0.35">
      <c r="A662" s="46"/>
      <c r="B662" s="46"/>
      <c r="C662" s="48"/>
      <c r="D662" s="47"/>
      <c r="E662" s="47"/>
      <c r="F662" s="48"/>
      <c r="G662" s="49"/>
      <c r="H662" s="48" t="str">
        <f>IF(G662="","",VLOOKUP(WEEKDAY(G662),Lookups!$A$1:$D$12,3,FALSE))</f>
        <v/>
      </c>
      <c r="I662" s="52" t="str">
        <f>IF(G662="","",VLOOKUP(MONTH(G662),Lookups!$A$1:$D$12,2,FALSE))</f>
        <v/>
      </c>
      <c r="J662" s="68"/>
      <c r="K662" s="50"/>
      <c r="L662" s="50"/>
      <c r="M662" s="48"/>
      <c r="N662" s="48"/>
      <c r="O662" s="48"/>
      <c r="P662" s="48"/>
      <c r="Q662" s="61"/>
      <c r="R662" s="119"/>
      <c r="S662" s="119"/>
      <c r="T662" s="119"/>
      <c r="U662" s="122"/>
      <c r="V662" s="122"/>
      <c r="W662" s="123"/>
      <c r="X662" s="116"/>
      <c r="Y662" s="116"/>
      <c r="Z662" s="116"/>
    </row>
    <row r="663" spans="1:26" ht="14.5" customHeight="1" x14ac:dyDescent="0.35">
      <c r="A663" s="46"/>
      <c r="B663" s="46"/>
      <c r="C663" s="48"/>
      <c r="D663" s="47"/>
      <c r="E663" s="47"/>
      <c r="F663" s="48"/>
      <c r="G663" s="49"/>
      <c r="H663" s="48" t="str">
        <f>IF(G663="","",VLOOKUP(WEEKDAY(G663),Lookups!$A$1:$D$12,3,FALSE))</f>
        <v/>
      </c>
      <c r="I663" s="52" t="str">
        <f>IF(G663="","",VLOOKUP(MONTH(G663),Lookups!$A$1:$D$12,2,FALSE))</f>
        <v/>
      </c>
      <c r="J663" s="68"/>
      <c r="K663" s="50"/>
      <c r="L663" s="50"/>
      <c r="M663" s="48"/>
      <c r="N663" s="48"/>
      <c r="O663" s="48"/>
      <c r="P663" s="48"/>
      <c r="Q663" s="61"/>
      <c r="R663" s="119"/>
      <c r="S663" s="119"/>
      <c r="T663" s="119"/>
      <c r="U663" s="122"/>
      <c r="V663" s="122"/>
      <c r="W663" s="123"/>
      <c r="X663" s="116"/>
      <c r="Y663" s="116"/>
      <c r="Z663" s="116"/>
    </row>
    <row r="664" spans="1:26" ht="14.5" customHeight="1" x14ac:dyDescent="0.35">
      <c r="A664" s="46"/>
      <c r="B664" s="46"/>
      <c r="C664" s="48"/>
      <c r="D664" s="47"/>
      <c r="E664" s="47"/>
      <c r="F664" s="48"/>
      <c r="G664" s="49"/>
      <c r="H664" s="48" t="str">
        <f>IF(G664="","",VLOOKUP(WEEKDAY(G664),Lookups!$A$1:$D$12,3,FALSE))</f>
        <v/>
      </c>
      <c r="I664" s="52" t="str">
        <f>IF(G664="","",VLOOKUP(MONTH(G664),Lookups!$A$1:$D$12,2,FALSE))</f>
        <v/>
      </c>
      <c r="J664" s="68"/>
      <c r="K664" s="50"/>
      <c r="L664" s="50"/>
      <c r="M664" s="48"/>
      <c r="N664" s="48"/>
      <c r="O664" s="48"/>
      <c r="P664" s="48"/>
      <c r="Q664" s="61"/>
      <c r="R664" s="119"/>
      <c r="S664" s="119"/>
      <c r="T664" s="119"/>
      <c r="U664" s="122"/>
      <c r="V664" s="122"/>
      <c r="W664" s="123"/>
      <c r="X664" s="116"/>
      <c r="Y664" s="116"/>
      <c r="Z664" s="116"/>
    </row>
    <row r="665" spans="1:26" ht="14.5" customHeight="1" x14ac:dyDescent="0.35">
      <c r="A665" s="46"/>
      <c r="B665" s="46"/>
      <c r="C665" s="48"/>
      <c r="D665" s="47"/>
      <c r="E665" s="47"/>
      <c r="F665" s="48"/>
      <c r="G665" s="49"/>
      <c r="H665" s="48" t="str">
        <f>IF(G665="","",VLOOKUP(WEEKDAY(G665),Lookups!$A$1:$D$12,3,FALSE))</f>
        <v/>
      </c>
      <c r="I665" s="52" t="str">
        <f>IF(G665="","",VLOOKUP(MONTH(G665),Lookups!$A$1:$D$12,2,FALSE))</f>
        <v/>
      </c>
      <c r="J665" s="68"/>
      <c r="K665" s="50"/>
      <c r="L665" s="50"/>
      <c r="M665" s="48"/>
      <c r="N665" s="48"/>
      <c r="O665" s="48"/>
      <c r="P665" s="48"/>
      <c r="Q665" s="61"/>
      <c r="R665" s="119"/>
      <c r="S665" s="119"/>
      <c r="T665" s="119"/>
      <c r="U665" s="122"/>
      <c r="V665" s="122"/>
      <c r="W665" s="123"/>
      <c r="X665" s="116"/>
      <c r="Y665" s="116"/>
      <c r="Z665" s="116"/>
    </row>
    <row r="666" spans="1:26" ht="14.5" customHeight="1" x14ac:dyDescent="0.35">
      <c r="A666" s="46"/>
      <c r="B666" s="46"/>
      <c r="C666" s="48"/>
      <c r="D666" s="47"/>
      <c r="E666" s="47"/>
      <c r="F666" s="48"/>
      <c r="G666" s="49"/>
      <c r="H666" s="48" t="str">
        <f>IF(G666="","",VLOOKUP(WEEKDAY(G666),Lookups!$A$1:$D$12,3,FALSE))</f>
        <v/>
      </c>
      <c r="I666" s="52" t="str">
        <f>IF(G666="","",VLOOKUP(MONTH(G666),Lookups!$A$1:$D$12,2,FALSE))</f>
        <v/>
      </c>
      <c r="J666" s="68"/>
      <c r="K666" s="50"/>
      <c r="L666" s="50"/>
      <c r="M666" s="48"/>
      <c r="N666" s="48"/>
      <c r="O666" s="48"/>
      <c r="P666" s="48"/>
      <c r="Q666" s="61"/>
      <c r="R666" s="119"/>
      <c r="S666" s="119"/>
      <c r="T666" s="119"/>
      <c r="U666" s="122"/>
      <c r="V666" s="122"/>
      <c r="W666" s="123"/>
      <c r="X666" s="116"/>
      <c r="Y666" s="116"/>
      <c r="Z666" s="116"/>
    </row>
    <row r="667" spans="1:26" ht="14.5" customHeight="1" x14ac:dyDescent="0.35">
      <c r="A667" s="46"/>
      <c r="B667" s="46"/>
      <c r="C667" s="48"/>
      <c r="D667" s="47"/>
      <c r="E667" s="47"/>
      <c r="F667" s="48"/>
      <c r="G667" s="49"/>
      <c r="H667" s="48" t="str">
        <f>IF(G667="","",VLOOKUP(WEEKDAY(G667),Lookups!$A$1:$D$12,3,FALSE))</f>
        <v/>
      </c>
      <c r="I667" s="52" t="str">
        <f>IF(G667="","",VLOOKUP(MONTH(G667),Lookups!$A$1:$D$12,2,FALSE))</f>
        <v/>
      </c>
      <c r="J667" s="68"/>
      <c r="K667" s="50"/>
      <c r="L667" s="50"/>
      <c r="M667" s="48"/>
      <c r="N667" s="48"/>
      <c r="O667" s="48"/>
      <c r="P667" s="48"/>
      <c r="Q667" s="61"/>
      <c r="R667" s="119"/>
      <c r="S667" s="119"/>
      <c r="T667" s="119"/>
      <c r="U667" s="122"/>
      <c r="V667" s="122"/>
      <c r="W667" s="123"/>
      <c r="X667" s="116"/>
      <c r="Y667" s="116"/>
      <c r="Z667" s="116"/>
    </row>
    <row r="668" spans="1:26" ht="14.5" customHeight="1" x14ac:dyDescent="0.35">
      <c r="A668" s="46"/>
      <c r="B668" s="46"/>
      <c r="C668" s="48"/>
      <c r="D668" s="47"/>
      <c r="E668" s="47"/>
      <c r="F668" s="48"/>
      <c r="G668" s="49"/>
      <c r="H668" s="48" t="str">
        <f>IF(G668="","",VLOOKUP(WEEKDAY(G668),Lookups!$A$1:$D$12,3,FALSE))</f>
        <v/>
      </c>
      <c r="I668" s="52" t="str">
        <f>IF(G668="","",VLOOKUP(MONTH(G668),Lookups!$A$1:$D$12,2,FALSE))</f>
        <v/>
      </c>
      <c r="J668" s="68"/>
      <c r="K668" s="50"/>
      <c r="L668" s="50"/>
      <c r="M668" s="48"/>
      <c r="N668" s="48"/>
      <c r="O668" s="48"/>
      <c r="P668" s="48"/>
      <c r="Q668" s="61"/>
      <c r="R668" s="119"/>
      <c r="S668" s="119"/>
      <c r="T668" s="119"/>
      <c r="U668" s="122"/>
      <c r="V668" s="122"/>
      <c r="W668" s="123"/>
      <c r="X668" s="116"/>
      <c r="Y668" s="116"/>
      <c r="Z668" s="116"/>
    </row>
    <row r="669" spans="1:26" ht="14.5" customHeight="1" x14ac:dyDescent="0.35">
      <c r="A669" s="46"/>
      <c r="B669" s="46"/>
      <c r="C669" s="48"/>
      <c r="D669" s="47"/>
      <c r="E669" s="47"/>
      <c r="F669" s="48"/>
      <c r="G669" s="49"/>
      <c r="H669" s="48" t="str">
        <f>IF(G669="","",VLOOKUP(WEEKDAY(G669),Lookups!$A$1:$D$12,3,FALSE))</f>
        <v/>
      </c>
      <c r="I669" s="52" t="str">
        <f>IF(G669="","",VLOOKUP(MONTH(G669),Lookups!$A$1:$D$12,2,FALSE))</f>
        <v/>
      </c>
      <c r="J669" s="68"/>
      <c r="K669" s="50"/>
      <c r="L669" s="50"/>
      <c r="M669" s="48"/>
      <c r="N669" s="48"/>
      <c r="O669" s="48"/>
      <c r="P669" s="48"/>
      <c r="Q669" s="61"/>
      <c r="R669" s="119"/>
      <c r="S669" s="119"/>
      <c r="T669" s="119"/>
      <c r="U669" s="122"/>
      <c r="V669" s="122"/>
      <c r="W669" s="123"/>
      <c r="X669" s="116"/>
      <c r="Y669" s="116"/>
      <c r="Z669" s="116"/>
    </row>
    <row r="670" spans="1:26" ht="14.5" customHeight="1" x14ac:dyDescent="0.35">
      <c r="A670" s="46"/>
      <c r="B670" s="46"/>
      <c r="C670" s="48"/>
      <c r="D670" s="47"/>
      <c r="E670" s="47"/>
      <c r="F670" s="48"/>
      <c r="G670" s="49"/>
      <c r="H670" s="48" t="str">
        <f>IF(G670="","",VLOOKUP(WEEKDAY(G670),Lookups!$A$1:$D$12,3,FALSE))</f>
        <v/>
      </c>
      <c r="I670" s="52" t="str">
        <f>IF(G670="","",VLOOKUP(MONTH(G670),Lookups!$A$1:$D$12,2,FALSE))</f>
        <v/>
      </c>
      <c r="J670" s="68"/>
      <c r="K670" s="50"/>
      <c r="L670" s="50"/>
      <c r="M670" s="48"/>
      <c r="N670" s="48"/>
      <c r="O670" s="48"/>
      <c r="P670" s="48"/>
      <c r="Q670" s="61"/>
      <c r="R670" s="119"/>
      <c r="S670" s="119"/>
      <c r="T670" s="119"/>
      <c r="U670" s="122"/>
      <c r="V670" s="122"/>
      <c r="W670" s="123"/>
      <c r="X670" s="116"/>
      <c r="Y670" s="116"/>
      <c r="Z670" s="116"/>
    </row>
    <row r="671" spans="1:26" ht="14.5" customHeight="1" x14ac:dyDescent="0.35">
      <c r="A671" s="46"/>
      <c r="B671" s="46"/>
      <c r="C671" s="48"/>
      <c r="D671" s="47"/>
      <c r="E671" s="47"/>
      <c r="F671" s="48"/>
      <c r="G671" s="49"/>
      <c r="H671" s="48" t="str">
        <f>IF(G671="","",VLOOKUP(WEEKDAY(G671),Lookups!$A$1:$D$12,3,FALSE))</f>
        <v/>
      </c>
      <c r="I671" s="52" t="str">
        <f>IF(G671="","",VLOOKUP(MONTH(G671),Lookups!$A$1:$D$12,2,FALSE))</f>
        <v/>
      </c>
      <c r="J671" s="68"/>
      <c r="K671" s="50"/>
      <c r="L671" s="50"/>
      <c r="M671" s="48"/>
      <c r="N671" s="48"/>
      <c r="O671" s="48"/>
      <c r="P671" s="48"/>
      <c r="Q671" s="61"/>
      <c r="R671" s="119"/>
      <c r="S671" s="119"/>
      <c r="T671" s="119"/>
      <c r="U671" s="122"/>
      <c r="V671" s="122"/>
      <c r="W671" s="123"/>
      <c r="X671" s="116"/>
      <c r="Y671" s="116"/>
      <c r="Z671" s="116"/>
    </row>
    <row r="672" spans="1:26" ht="14.5" customHeight="1" x14ac:dyDescent="0.35">
      <c r="A672" s="46"/>
      <c r="B672" s="46"/>
      <c r="C672" s="48"/>
      <c r="D672" s="47"/>
      <c r="E672" s="47"/>
      <c r="F672" s="48"/>
      <c r="G672" s="49"/>
      <c r="H672" s="48" t="str">
        <f>IF(G672="","",VLOOKUP(WEEKDAY(G672),Lookups!$A$1:$D$12,3,FALSE))</f>
        <v/>
      </c>
      <c r="I672" s="52" t="str">
        <f>IF(G672="","",VLOOKUP(MONTH(G672),Lookups!$A$1:$D$12,2,FALSE))</f>
        <v/>
      </c>
      <c r="J672" s="68"/>
      <c r="K672" s="50"/>
      <c r="L672" s="50"/>
      <c r="M672" s="48"/>
      <c r="N672" s="48"/>
      <c r="O672" s="48"/>
      <c r="P672" s="48"/>
      <c r="Q672" s="61"/>
      <c r="R672" s="119"/>
      <c r="S672" s="119"/>
      <c r="T672" s="119"/>
      <c r="U672" s="122"/>
      <c r="V672" s="122"/>
      <c r="W672" s="123"/>
      <c r="X672" s="116"/>
      <c r="Y672" s="116"/>
      <c r="Z672" s="116"/>
    </row>
    <row r="673" spans="1:26" ht="14.5" customHeight="1" x14ac:dyDescent="0.35">
      <c r="A673" s="46"/>
      <c r="B673" s="46"/>
      <c r="C673" s="48"/>
      <c r="D673" s="47"/>
      <c r="E673" s="47"/>
      <c r="F673" s="48"/>
      <c r="G673" s="49"/>
      <c r="H673" s="48" t="str">
        <f>IF(G673="","",VLOOKUP(WEEKDAY(G673),Lookups!$A$1:$D$12,3,FALSE))</f>
        <v/>
      </c>
      <c r="I673" s="52" t="str">
        <f>IF(G673="","",VLOOKUP(MONTH(G673),Lookups!$A$1:$D$12,2,FALSE))</f>
        <v/>
      </c>
      <c r="J673" s="68"/>
      <c r="K673" s="50"/>
      <c r="L673" s="50"/>
      <c r="M673" s="48"/>
      <c r="N673" s="48"/>
      <c r="O673" s="48"/>
      <c r="P673" s="48"/>
      <c r="Q673" s="61"/>
      <c r="R673" s="119"/>
      <c r="S673" s="119"/>
      <c r="T673" s="119"/>
      <c r="U673" s="122"/>
      <c r="V673" s="122"/>
      <c r="W673" s="123"/>
      <c r="X673" s="116"/>
      <c r="Y673" s="116"/>
      <c r="Z673" s="116"/>
    </row>
    <row r="674" spans="1:26" ht="14.5" customHeight="1" x14ac:dyDescent="0.35">
      <c r="A674" s="46"/>
      <c r="B674" s="46"/>
      <c r="C674" s="48"/>
      <c r="D674" s="47"/>
      <c r="E674" s="47"/>
      <c r="F674" s="48"/>
      <c r="G674" s="49"/>
      <c r="H674" s="48" t="str">
        <f>IF(G674="","",VLOOKUP(WEEKDAY(G674),Lookups!$A$1:$D$12,3,FALSE))</f>
        <v/>
      </c>
      <c r="I674" s="52" t="str">
        <f>IF(G674="","",VLOOKUP(MONTH(G674),Lookups!$A$1:$D$12,2,FALSE))</f>
        <v/>
      </c>
      <c r="J674" s="68"/>
      <c r="K674" s="50"/>
      <c r="L674" s="50"/>
      <c r="M674" s="48"/>
      <c r="N674" s="48"/>
      <c r="O674" s="48"/>
      <c r="P674" s="48"/>
      <c r="Q674" s="61"/>
      <c r="R674" s="119"/>
      <c r="S674" s="119"/>
      <c r="T674" s="119"/>
      <c r="U674" s="122"/>
      <c r="V674" s="122"/>
      <c r="W674" s="123"/>
      <c r="X674" s="116"/>
      <c r="Y674" s="116"/>
      <c r="Z674" s="116"/>
    </row>
    <row r="675" spans="1:26" ht="14.5" customHeight="1" x14ac:dyDescent="0.35">
      <c r="A675" s="46"/>
      <c r="B675" s="46"/>
      <c r="C675" s="48"/>
      <c r="D675" s="47"/>
      <c r="E675" s="47"/>
      <c r="F675" s="48"/>
      <c r="G675" s="49"/>
      <c r="H675" s="48" t="str">
        <f>IF(G675="","",VLOOKUP(WEEKDAY(G675),Lookups!$A$1:$D$12,3,FALSE))</f>
        <v/>
      </c>
      <c r="I675" s="52" t="str">
        <f>IF(G675="","",VLOOKUP(MONTH(G675),Lookups!$A$1:$D$12,2,FALSE))</f>
        <v/>
      </c>
      <c r="J675" s="68"/>
      <c r="K675" s="50"/>
      <c r="L675" s="50"/>
      <c r="M675" s="48"/>
      <c r="N675" s="48"/>
      <c r="O675" s="48"/>
      <c r="P675" s="48"/>
      <c r="Q675" s="61"/>
      <c r="R675" s="119"/>
      <c r="S675" s="119"/>
      <c r="T675" s="119"/>
      <c r="U675" s="122"/>
      <c r="V675" s="122"/>
      <c r="W675" s="123"/>
      <c r="X675" s="116"/>
      <c r="Y675" s="116"/>
      <c r="Z675" s="116"/>
    </row>
    <row r="676" spans="1:26" ht="14.5" customHeight="1" x14ac:dyDescent="0.35">
      <c r="A676" s="46"/>
      <c r="B676" s="46"/>
      <c r="C676" s="48"/>
      <c r="D676" s="47"/>
      <c r="E676" s="47"/>
      <c r="F676" s="48"/>
      <c r="G676" s="49"/>
      <c r="H676" s="48" t="str">
        <f>IF(G676="","",VLOOKUP(WEEKDAY(G676),Lookups!$A$1:$D$12,3,FALSE))</f>
        <v/>
      </c>
      <c r="I676" s="52" t="str">
        <f>IF(G676="","",VLOOKUP(MONTH(G676),Lookups!$A$1:$D$12,2,FALSE))</f>
        <v/>
      </c>
      <c r="J676" s="68"/>
      <c r="K676" s="50"/>
      <c r="L676" s="50"/>
      <c r="M676" s="48"/>
      <c r="N676" s="48"/>
      <c r="O676" s="48"/>
      <c r="P676" s="48"/>
      <c r="Q676" s="61"/>
      <c r="R676" s="119"/>
      <c r="S676" s="119"/>
      <c r="T676" s="119"/>
      <c r="U676" s="122"/>
      <c r="V676" s="122"/>
      <c r="W676" s="123"/>
      <c r="X676" s="116"/>
      <c r="Y676" s="116"/>
      <c r="Z676" s="116"/>
    </row>
    <row r="677" spans="1:26" ht="14.5" customHeight="1" x14ac:dyDescent="0.35">
      <c r="A677" s="46"/>
      <c r="B677" s="46"/>
      <c r="C677" s="48"/>
      <c r="D677" s="47"/>
      <c r="E677" s="47"/>
      <c r="F677" s="48"/>
      <c r="G677" s="49"/>
      <c r="H677" s="48" t="str">
        <f>IF(G677="","",VLOOKUP(WEEKDAY(G677),Lookups!$A$1:$D$12,3,FALSE))</f>
        <v/>
      </c>
      <c r="I677" s="52" t="str">
        <f>IF(G677="","",VLOOKUP(MONTH(G677),Lookups!$A$1:$D$12,2,FALSE))</f>
        <v/>
      </c>
      <c r="J677" s="68"/>
      <c r="K677" s="50"/>
      <c r="L677" s="50"/>
      <c r="M677" s="48"/>
      <c r="N677" s="48"/>
      <c r="O677" s="48"/>
      <c r="P677" s="48"/>
      <c r="Q677" s="61"/>
      <c r="R677" s="119"/>
      <c r="S677" s="119"/>
      <c r="T677" s="119"/>
      <c r="U677" s="122"/>
      <c r="V677" s="122"/>
      <c r="W677" s="123"/>
      <c r="X677" s="116"/>
      <c r="Y677" s="116"/>
      <c r="Z677" s="116"/>
    </row>
    <row r="678" spans="1:26" ht="14.5" customHeight="1" x14ac:dyDescent="0.35">
      <c r="A678" s="46"/>
      <c r="B678" s="46"/>
      <c r="C678" s="48"/>
      <c r="D678" s="47"/>
      <c r="E678" s="47"/>
      <c r="F678" s="48"/>
      <c r="G678" s="49"/>
      <c r="H678" s="48" t="str">
        <f>IF(G678="","",VLOOKUP(WEEKDAY(G678),Lookups!$A$1:$D$12,3,FALSE))</f>
        <v/>
      </c>
      <c r="I678" s="52" t="str">
        <f>IF(G678="","",VLOOKUP(MONTH(G678),Lookups!$A$1:$D$12,2,FALSE))</f>
        <v/>
      </c>
      <c r="J678" s="68"/>
      <c r="K678" s="50"/>
      <c r="L678" s="50"/>
      <c r="M678" s="48"/>
      <c r="N678" s="48"/>
      <c r="O678" s="48"/>
      <c r="P678" s="48"/>
      <c r="Q678" s="61"/>
      <c r="R678" s="119"/>
      <c r="S678" s="119"/>
      <c r="T678" s="119"/>
      <c r="U678" s="122"/>
      <c r="V678" s="122"/>
      <c r="W678" s="123"/>
      <c r="X678" s="116"/>
      <c r="Y678" s="116"/>
      <c r="Z678" s="116"/>
    </row>
    <row r="679" spans="1:26" ht="14.5" customHeight="1" x14ac:dyDescent="0.35">
      <c r="A679" s="46"/>
      <c r="B679" s="46"/>
      <c r="C679" s="48"/>
      <c r="D679" s="47"/>
      <c r="E679" s="47"/>
      <c r="F679" s="48"/>
      <c r="G679" s="49"/>
      <c r="H679" s="48" t="str">
        <f>IF(G679="","",VLOOKUP(WEEKDAY(G679),Lookups!$A$1:$D$12,3,FALSE))</f>
        <v/>
      </c>
      <c r="I679" s="52" t="str">
        <f>IF(G679="","",VLOOKUP(MONTH(G679),Lookups!$A$1:$D$12,2,FALSE))</f>
        <v/>
      </c>
      <c r="J679" s="68"/>
      <c r="K679" s="50"/>
      <c r="L679" s="50"/>
      <c r="M679" s="48"/>
      <c r="N679" s="48"/>
      <c r="O679" s="48"/>
      <c r="P679" s="48"/>
      <c r="Q679" s="61"/>
      <c r="R679" s="119"/>
      <c r="S679" s="119"/>
      <c r="T679" s="119"/>
      <c r="U679" s="122"/>
      <c r="V679" s="122"/>
      <c r="W679" s="123"/>
      <c r="X679" s="116"/>
      <c r="Y679" s="116"/>
      <c r="Z679" s="116"/>
    </row>
    <row r="680" spans="1:26" ht="14.5" customHeight="1" x14ac:dyDescent="0.35">
      <c r="A680" s="46"/>
      <c r="B680" s="46"/>
      <c r="C680" s="48"/>
      <c r="D680" s="47"/>
      <c r="E680" s="47"/>
      <c r="F680" s="48"/>
      <c r="G680" s="49"/>
      <c r="H680" s="48" t="str">
        <f>IF(G680="","",VLOOKUP(WEEKDAY(G680),Lookups!$A$1:$D$12,3,FALSE))</f>
        <v/>
      </c>
      <c r="I680" s="52" t="str">
        <f>IF(G680="","",VLOOKUP(MONTH(G680),Lookups!$A$1:$D$12,2,FALSE))</f>
        <v/>
      </c>
      <c r="J680" s="68"/>
      <c r="K680" s="50"/>
      <c r="L680" s="50"/>
      <c r="M680" s="48"/>
      <c r="N680" s="48"/>
      <c r="O680" s="48"/>
      <c r="P680" s="48"/>
      <c r="Q680" s="61"/>
      <c r="R680" s="119"/>
      <c r="S680" s="119"/>
      <c r="T680" s="119"/>
      <c r="U680" s="122"/>
      <c r="V680" s="122"/>
      <c r="W680" s="123"/>
      <c r="X680" s="116"/>
      <c r="Y680" s="116"/>
      <c r="Z680" s="116"/>
    </row>
    <row r="681" spans="1:26" ht="14.5" customHeight="1" x14ac:dyDescent="0.35">
      <c r="A681" s="46"/>
      <c r="B681" s="46"/>
      <c r="C681" s="48"/>
      <c r="D681" s="47"/>
      <c r="E681" s="47"/>
      <c r="F681" s="48"/>
      <c r="G681" s="49"/>
      <c r="H681" s="48" t="str">
        <f>IF(G681="","",VLOOKUP(WEEKDAY(G681),Lookups!$A$1:$D$12,3,FALSE))</f>
        <v/>
      </c>
      <c r="I681" s="52" t="str">
        <f>IF(G681="","",VLOOKUP(MONTH(G681),Lookups!$A$1:$D$12,2,FALSE))</f>
        <v/>
      </c>
      <c r="J681" s="68"/>
      <c r="K681" s="50"/>
      <c r="L681" s="50"/>
      <c r="M681" s="48"/>
      <c r="N681" s="48"/>
      <c r="O681" s="48"/>
      <c r="P681" s="48"/>
      <c r="Q681" s="61"/>
      <c r="R681" s="119"/>
      <c r="S681" s="119"/>
      <c r="T681" s="119"/>
      <c r="U681" s="122"/>
      <c r="V681" s="122"/>
      <c r="W681" s="123"/>
      <c r="X681" s="116"/>
      <c r="Y681" s="116"/>
      <c r="Z681" s="116"/>
    </row>
    <row r="682" spans="1:26" ht="14.5" customHeight="1" x14ac:dyDescent="0.35">
      <c r="A682" s="46"/>
      <c r="B682" s="46"/>
      <c r="C682" s="48"/>
      <c r="D682" s="47"/>
      <c r="E682" s="47"/>
      <c r="F682" s="48"/>
      <c r="G682" s="49"/>
      <c r="H682" s="48" t="str">
        <f>IF(G682="","",VLOOKUP(WEEKDAY(G682),Lookups!$A$1:$D$12,3,FALSE))</f>
        <v/>
      </c>
      <c r="I682" s="52" t="str">
        <f>IF(G682="","",VLOOKUP(MONTH(G682),Lookups!$A$1:$D$12,2,FALSE))</f>
        <v/>
      </c>
      <c r="J682" s="68"/>
      <c r="K682" s="50"/>
      <c r="L682" s="50"/>
      <c r="M682" s="48"/>
      <c r="N682" s="48"/>
      <c r="O682" s="48"/>
      <c r="P682" s="48"/>
      <c r="Q682" s="61"/>
      <c r="R682" s="119"/>
      <c r="S682" s="119"/>
      <c r="T682" s="119"/>
      <c r="U682" s="122"/>
      <c r="V682" s="122"/>
      <c r="W682" s="123"/>
      <c r="X682" s="116"/>
      <c r="Y682" s="116"/>
      <c r="Z682" s="116"/>
    </row>
    <row r="683" spans="1:26" ht="14.5" customHeight="1" x14ac:dyDescent="0.35">
      <c r="A683" s="46"/>
      <c r="B683" s="46"/>
      <c r="C683" s="48"/>
      <c r="D683" s="47"/>
      <c r="E683" s="47"/>
      <c r="F683" s="48"/>
      <c r="G683" s="49"/>
      <c r="H683" s="48" t="str">
        <f>IF(G683="","",VLOOKUP(WEEKDAY(G683),Lookups!$A$1:$D$12,3,FALSE))</f>
        <v/>
      </c>
      <c r="I683" s="52" t="str">
        <f>IF(G683="","",VLOOKUP(MONTH(G683),Lookups!$A$1:$D$12,2,FALSE))</f>
        <v/>
      </c>
      <c r="J683" s="68"/>
      <c r="K683" s="50"/>
      <c r="L683" s="50"/>
      <c r="M683" s="48"/>
      <c r="N683" s="48"/>
      <c r="O683" s="48"/>
      <c r="P683" s="48"/>
      <c r="Q683" s="61"/>
      <c r="R683" s="119"/>
      <c r="S683" s="119"/>
      <c r="T683" s="119"/>
      <c r="U683" s="122"/>
      <c r="V683" s="122"/>
      <c r="W683" s="123"/>
      <c r="X683" s="116"/>
      <c r="Y683" s="116"/>
      <c r="Z683" s="116"/>
    </row>
    <row r="684" spans="1:26" ht="14.5" customHeight="1" x14ac:dyDescent="0.35">
      <c r="A684" s="46"/>
      <c r="B684" s="46"/>
      <c r="C684" s="48"/>
      <c r="D684" s="47"/>
      <c r="E684" s="47"/>
      <c r="F684" s="48"/>
      <c r="G684" s="49"/>
      <c r="H684" s="48" t="str">
        <f>IF(G684="","",VLOOKUP(WEEKDAY(G684),Lookups!$A$1:$D$12,3,FALSE))</f>
        <v/>
      </c>
      <c r="I684" s="52" t="str">
        <f>IF(G684="","",VLOOKUP(MONTH(G684),Lookups!$A$1:$D$12,2,FALSE))</f>
        <v/>
      </c>
      <c r="J684" s="68"/>
      <c r="K684" s="50"/>
      <c r="L684" s="50"/>
      <c r="M684" s="48"/>
      <c r="N684" s="48"/>
      <c r="O684" s="48"/>
      <c r="P684" s="48"/>
      <c r="Q684" s="61"/>
      <c r="R684" s="119"/>
      <c r="S684" s="119"/>
      <c r="T684" s="119"/>
      <c r="U684" s="122"/>
      <c r="V684" s="122"/>
      <c r="W684" s="123"/>
      <c r="X684" s="116"/>
      <c r="Y684" s="116"/>
      <c r="Z684" s="116"/>
    </row>
    <row r="685" spans="1:26" ht="14.5" customHeight="1" x14ac:dyDescent="0.35">
      <c r="A685" s="46"/>
      <c r="B685" s="46"/>
      <c r="C685" s="48"/>
      <c r="D685" s="47"/>
      <c r="E685" s="47"/>
      <c r="F685" s="48"/>
      <c r="G685" s="49"/>
      <c r="H685" s="48" t="str">
        <f>IF(G685="","",VLOOKUP(WEEKDAY(G685),Lookups!$A$1:$D$12,3,FALSE))</f>
        <v/>
      </c>
      <c r="I685" s="52" t="str">
        <f>IF(G685="","",VLOOKUP(MONTH(G685),Lookups!$A$1:$D$12,2,FALSE))</f>
        <v/>
      </c>
      <c r="J685" s="68"/>
      <c r="K685" s="50"/>
      <c r="L685" s="50"/>
      <c r="M685" s="48"/>
      <c r="N685" s="48"/>
      <c r="O685" s="48"/>
      <c r="P685" s="48"/>
      <c r="Q685" s="61"/>
      <c r="R685" s="119"/>
      <c r="S685" s="119"/>
      <c r="T685" s="119"/>
      <c r="U685" s="122"/>
      <c r="V685" s="122"/>
      <c r="W685" s="123"/>
      <c r="X685" s="116"/>
      <c r="Y685" s="116"/>
      <c r="Z685" s="116"/>
    </row>
    <row r="686" spans="1:26" ht="14.5" customHeight="1" x14ac:dyDescent="0.35">
      <c r="A686" s="46"/>
      <c r="B686" s="46"/>
      <c r="C686" s="48"/>
      <c r="D686" s="47"/>
      <c r="E686" s="47"/>
      <c r="F686" s="48"/>
      <c r="G686" s="49"/>
      <c r="H686" s="48" t="str">
        <f>IF(G686="","",VLOOKUP(WEEKDAY(G686),Lookups!$A$1:$D$12,3,FALSE))</f>
        <v/>
      </c>
      <c r="I686" s="52" t="str">
        <f>IF(G686="","",VLOOKUP(MONTH(G686),Lookups!$A$1:$D$12,2,FALSE))</f>
        <v/>
      </c>
      <c r="J686" s="68"/>
      <c r="K686" s="50"/>
      <c r="L686" s="50"/>
      <c r="M686" s="48"/>
      <c r="N686" s="48"/>
      <c r="O686" s="48"/>
      <c r="P686" s="48"/>
      <c r="Q686" s="61"/>
      <c r="R686" s="119"/>
      <c r="S686" s="119"/>
      <c r="T686" s="119"/>
      <c r="U686" s="122"/>
      <c r="V686" s="122"/>
      <c r="W686" s="123"/>
      <c r="X686" s="116"/>
      <c r="Y686" s="116"/>
      <c r="Z686" s="116"/>
    </row>
    <row r="687" spans="1:26" ht="14.5" customHeight="1" x14ac:dyDescent="0.35">
      <c r="A687" s="46"/>
      <c r="B687" s="46"/>
      <c r="C687" s="48"/>
      <c r="D687" s="47"/>
      <c r="E687" s="47"/>
      <c r="F687" s="48"/>
      <c r="G687" s="49"/>
      <c r="H687" s="48" t="str">
        <f>IF(G687="","",VLOOKUP(WEEKDAY(G687),Lookups!$A$1:$D$12,3,FALSE))</f>
        <v/>
      </c>
      <c r="I687" s="52" t="str">
        <f>IF(G687="","",VLOOKUP(MONTH(G687),Lookups!$A$1:$D$12,2,FALSE))</f>
        <v/>
      </c>
      <c r="J687" s="68"/>
      <c r="K687" s="50"/>
      <c r="L687" s="50"/>
      <c r="M687" s="48"/>
      <c r="N687" s="48"/>
      <c r="O687" s="48"/>
      <c r="P687" s="48"/>
      <c r="Q687" s="61"/>
      <c r="R687" s="119"/>
      <c r="S687" s="119"/>
      <c r="T687" s="119"/>
      <c r="U687" s="122"/>
      <c r="V687" s="122"/>
      <c r="W687" s="123"/>
      <c r="X687" s="116"/>
      <c r="Y687" s="116"/>
      <c r="Z687" s="116"/>
    </row>
    <row r="688" spans="1:26" ht="14.5" customHeight="1" x14ac:dyDescent="0.35">
      <c r="A688" s="46"/>
      <c r="B688" s="46"/>
      <c r="C688" s="48"/>
      <c r="D688" s="47"/>
      <c r="E688" s="47"/>
      <c r="F688" s="48"/>
      <c r="G688" s="49"/>
      <c r="H688" s="48" t="str">
        <f>IF(G688="","",VLOOKUP(WEEKDAY(G688),Lookups!$A$1:$D$12,3,FALSE))</f>
        <v/>
      </c>
      <c r="I688" s="52" t="str">
        <f>IF(G688="","",VLOOKUP(MONTH(G688),Lookups!$A$1:$D$12,2,FALSE))</f>
        <v/>
      </c>
      <c r="J688" s="68"/>
      <c r="K688" s="50"/>
      <c r="L688" s="50"/>
      <c r="M688" s="48"/>
      <c r="N688" s="48"/>
      <c r="O688" s="48"/>
      <c r="P688" s="48"/>
      <c r="Q688" s="61"/>
      <c r="R688" s="119"/>
      <c r="S688" s="119"/>
      <c r="T688" s="119"/>
      <c r="U688" s="122"/>
      <c r="V688" s="122"/>
      <c r="W688" s="123"/>
      <c r="X688" s="116"/>
      <c r="Y688" s="116"/>
      <c r="Z688" s="116"/>
    </row>
    <row r="689" spans="1:26" ht="14.5" customHeight="1" x14ac:dyDescent="0.35">
      <c r="A689" s="46"/>
      <c r="B689" s="46"/>
      <c r="C689" s="48"/>
      <c r="D689" s="47"/>
      <c r="E689" s="47"/>
      <c r="F689" s="48"/>
      <c r="G689" s="49"/>
      <c r="H689" s="48" t="str">
        <f>IF(G689="","",VLOOKUP(WEEKDAY(G689),Lookups!$A$1:$D$12,3,FALSE))</f>
        <v/>
      </c>
      <c r="I689" s="52" t="str">
        <f>IF(G689="","",VLOOKUP(MONTH(G689),Lookups!$A$1:$D$12,2,FALSE))</f>
        <v/>
      </c>
      <c r="J689" s="68"/>
      <c r="K689" s="50"/>
      <c r="L689" s="50"/>
      <c r="M689" s="48"/>
      <c r="N689" s="48"/>
      <c r="O689" s="48"/>
      <c r="P689" s="48"/>
      <c r="Q689" s="61"/>
      <c r="R689" s="119"/>
      <c r="S689" s="119"/>
      <c r="T689" s="119"/>
      <c r="U689" s="122"/>
      <c r="V689" s="122"/>
      <c r="W689" s="123"/>
      <c r="X689" s="116"/>
      <c r="Y689" s="116"/>
      <c r="Z689" s="116"/>
    </row>
    <row r="690" spans="1:26" ht="14.5" customHeight="1" x14ac:dyDescent="0.35">
      <c r="A690" s="46"/>
      <c r="B690" s="46"/>
      <c r="C690" s="48"/>
      <c r="D690" s="47"/>
      <c r="E690" s="47"/>
      <c r="F690" s="48"/>
      <c r="G690" s="49"/>
      <c r="H690" s="48" t="str">
        <f>IF(G690="","",VLOOKUP(WEEKDAY(G690),Lookups!$A$1:$D$12,3,FALSE))</f>
        <v/>
      </c>
      <c r="I690" s="52" t="str">
        <f>IF(G690="","",VLOOKUP(MONTH(G690),Lookups!$A$1:$D$12,2,FALSE))</f>
        <v/>
      </c>
      <c r="J690" s="68"/>
      <c r="K690" s="50"/>
      <c r="L690" s="50"/>
      <c r="M690" s="48"/>
      <c r="N690" s="48"/>
      <c r="O690" s="48"/>
      <c r="P690" s="48"/>
      <c r="Q690" s="61"/>
      <c r="R690" s="119"/>
      <c r="S690" s="119"/>
      <c r="T690" s="119"/>
      <c r="U690" s="122"/>
      <c r="V690" s="122"/>
      <c r="W690" s="123"/>
      <c r="X690" s="116"/>
      <c r="Y690" s="116"/>
      <c r="Z690" s="116"/>
    </row>
    <row r="691" spans="1:26" ht="14.5" customHeight="1" x14ac:dyDescent="0.35">
      <c r="A691" s="46"/>
      <c r="B691" s="46"/>
      <c r="C691" s="48"/>
      <c r="D691" s="47"/>
      <c r="E691" s="47"/>
      <c r="F691" s="48"/>
      <c r="G691" s="49"/>
      <c r="H691" s="48" t="str">
        <f>IF(G691="","",VLOOKUP(WEEKDAY(G691),Lookups!$A$1:$D$12,3,FALSE))</f>
        <v/>
      </c>
      <c r="I691" s="52" t="str">
        <f>IF(G691="","",VLOOKUP(MONTH(G691),Lookups!$A$1:$D$12,2,FALSE))</f>
        <v/>
      </c>
      <c r="J691" s="68"/>
      <c r="K691" s="50"/>
      <c r="L691" s="50"/>
      <c r="M691" s="48"/>
      <c r="N691" s="48"/>
      <c r="O691" s="48"/>
      <c r="P691" s="48"/>
      <c r="Q691" s="61"/>
      <c r="R691" s="119"/>
      <c r="S691" s="119"/>
      <c r="T691" s="119"/>
      <c r="U691" s="122"/>
      <c r="V691" s="122"/>
      <c r="W691" s="123"/>
      <c r="X691" s="116"/>
      <c r="Y691" s="116"/>
      <c r="Z691" s="116"/>
    </row>
    <row r="692" spans="1:26" ht="14.5" customHeight="1" x14ac:dyDescent="0.35">
      <c r="A692" s="46"/>
      <c r="B692" s="46"/>
      <c r="C692" s="48"/>
      <c r="D692" s="47"/>
      <c r="E692" s="47"/>
      <c r="F692" s="48"/>
      <c r="G692" s="49"/>
      <c r="H692" s="48" t="str">
        <f>IF(G692="","",VLOOKUP(WEEKDAY(G692),Lookups!$A$1:$D$12,3,FALSE))</f>
        <v/>
      </c>
      <c r="I692" s="52" t="str">
        <f>IF(G692="","",VLOOKUP(MONTH(G692),Lookups!$A$1:$D$12,2,FALSE))</f>
        <v/>
      </c>
      <c r="J692" s="68"/>
      <c r="K692" s="50"/>
      <c r="L692" s="50"/>
      <c r="M692" s="48"/>
      <c r="N692" s="48"/>
      <c r="O692" s="48"/>
      <c r="P692" s="48"/>
      <c r="Q692" s="61"/>
      <c r="R692" s="119"/>
      <c r="S692" s="119"/>
      <c r="T692" s="119"/>
      <c r="U692" s="122"/>
      <c r="V692" s="122"/>
      <c r="W692" s="123"/>
      <c r="X692" s="116"/>
      <c r="Y692" s="116"/>
      <c r="Z692" s="116"/>
    </row>
    <row r="693" spans="1:26" ht="14.5" customHeight="1" x14ac:dyDescent="0.35">
      <c r="A693" s="46"/>
      <c r="B693" s="46"/>
      <c r="C693" s="48"/>
      <c r="D693" s="47"/>
      <c r="E693" s="47"/>
      <c r="F693" s="48"/>
      <c r="G693" s="49"/>
      <c r="H693" s="48" t="str">
        <f>IF(G693="","",VLOOKUP(WEEKDAY(G693),Lookups!$A$1:$D$12,3,FALSE))</f>
        <v/>
      </c>
      <c r="I693" s="52" t="str">
        <f>IF(G693="","",VLOOKUP(MONTH(G693),Lookups!$A$1:$D$12,2,FALSE))</f>
        <v/>
      </c>
      <c r="J693" s="68"/>
      <c r="K693" s="50"/>
      <c r="L693" s="50"/>
      <c r="M693" s="48"/>
      <c r="N693" s="48"/>
      <c r="O693" s="48"/>
      <c r="P693" s="48"/>
      <c r="Q693" s="61"/>
      <c r="R693" s="119"/>
      <c r="S693" s="119"/>
      <c r="T693" s="119"/>
      <c r="U693" s="122"/>
      <c r="V693" s="122"/>
      <c r="W693" s="123"/>
      <c r="X693" s="116"/>
      <c r="Y693" s="116"/>
      <c r="Z693" s="116"/>
    </row>
    <row r="694" spans="1:26" ht="14.5" customHeight="1" x14ac:dyDescent="0.35">
      <c r="A694" s="46"/>
      <c r="B694" s="46"/>
      <c r="C694" s="48"/>
      <c r="D694" s="47"/>
      <c r="E694" s="47"/>
      <c r="F694" s="48"/>
      <c r="G694" s="49"/>
      <c r="H694" s="48" t="str">
        <f>IF(G694="","",VLOOKUP(WEEKDAY(G694),Lookups!$A$1:$D$12,3,FALSE))</f>
        <v/>
      </c>
      <c r="I694" s="52" t="str">
        <f>IF(G694="","",VLOOKUP(MONTH(G694),Lookups!$A$1:$D$12,2,FALSE))</f>
        <v/>
      </c>
      <c r="J694" s="68"/>
      <c r="K694" s="50"/>
      <c r="L694" s="50"/>
      <c r="M694" s="48"/>
      <c r="N694" s="48"/>
      <c r="O694" s="48"/>
      <c r="P694" s="48"/>
      <c r="Q694" s="61"/>
      <c r="R694" s="119"/>
      <c r="S694" s="119"/>
      <c r="T694" s="119"/>
      <c r="U694" s="122"/>
      <c r="V694" s="122"/>
      <c r="W694" s="123"/>
      <c r="X694" s="116"/>
      <c r="Y694" s="116"/>
      <c r="Z694" s="116"/>
    </row>
    <row r="695" spans="1:26" ht="14.5" customHeight="1" x14ac:dyDescent="0.35">
      <c r="A695" s="46"/>
      <c r="B695" s="46"/>
      <c r="C695" s="48"/>
      <c r="D695" s="47"/>
      <c r="E695" s="47"/>
      <c r="F695" s="48"/>
      <c r="G695" s="49"/>
      <c r="H695" s="48" t="str">
        <f>IF(G695="","",VLOOKUP(WEEKDAY(G695),Lookups!$A$1:$D$12,3,FALSE))</f>
        <v/>
      </c>
      <c r="I695" s="52" t="str">
        <f>IF(G695="","",VLOOKUP(MONTH(G695),Lookups!$A$1:$D$12,2,FALSE))</f>
        <v/>
      </c>
      <c r="J695" s="68"/>
      <c r="K695" s="50"/>
      <c r="L695" s="50"/>
      <c r="M695" s="48"/>
      <c r="N695" s="48"/>
      <c r="O695" s="48"/>
      <c r="P695" s="48"/>
      <c r="Q695" s="61"/>
      <c r="R695" s="119"/>
      <c r="S695" s="119"/>
      <c r="T695" s="119"/>
      <c r="U695" s="122"/>
      <c r="V695" s="122"/>
      <c r="W695" s="123"/>
      <c r="X695" s="116"/>
      <c r="Y695" s="116"/>
      <c r="Z695" s="116"/>
    </row>
    <row r="696" spans="1:26" ht="14.5" customHeight="1" x14ac:dyDescent="0.35">
      <c r="A696" s="46"/>
      <c r="B696" s="46"/>
      <c r="C696" s="48"/>
      <c r="D696" s="47"/>
      <c r="E696" s="47"/>
      <c r="F696" s="48"/>
      <c r="G696" s="49"/>
      <c r="H696" s="48" t="str">
        <f>IF(G696="","",VLOOKUP(WEEKDAY(G696),Lookups!$A$1:$D$12,3,FALSE))</f>
        <v/>
      </c>
      <c r="I696" s="52" t="str">
        <f>IF(G696="","",VLOOKUP(MONTH(G696),Lookups!$A$1:$D$12,2,FALSE))</f>
        <v/>
      </c>
      <c r="J696" s="68"/>
      <c r="K696" s="50"/>
      <c r="L696" s="50"/>
      <c r="M696" s="48"/>
      <c r="N696" s="48"/>
      <c r="O696" s="48"/>
      <c r="P696" s="48"/>
      <c r="Q696" s="61"/>
      <c r="R696" s="119"/>
      <c r="S696" s="119"/>
      <c r="T696" s="119"/>
      <c r="U696" s="122"/>
      <c r="V696" s="122"/>
      <c r="W696" s="123"/>
      <c r="X696" s="116"/>
      <c r="Y696" s="116"/>
      <c r="Z696" s="116"/>
    </row>
    <row r="697" spans="1:26" ht="14.5" customHeight="1" x14ac:dyDescent="0.35">
      <c r="A697" s="46"/>
      <c r="B697" s="46"/>
      <c r="C697" s="48"/>
      <c r="D697" s="47"/>
      <c r="E697" s="47"/>
      <c r="F697" s="48"/>
      <c r="G697" s="49"/>
      <c r="H697" s="48" t="str">
        <f>IF(G697="","",VLOOKUP(WEEKDAY(G697),Lookups!$A$1:$D$12,3,FALSE))</f>
        <v/>
      </c>
      <c r="I697" s="52" t="str">
        <f>IF(G697="","",VLOOKUP(MONTH(G697),Lookups!$A$1:$D$12,2,FALSE))</f>
        <v/>
      </c>
      <c r="J697" s="68"/>
      <c r="K697" s="50"/>
      <c r="L697" s="50"/>
      <c r="M697" s="48"/>
      <c r="N697" s="48"/>
      <c r="O697" s="48"/>
      <c r="P697" s="48"/>
      <c r="Q697" s="61"/>
      <c r="R697" s="119"/>
      <c r="S697" s="119"/>
      <c r="T697" s="119"/>
      <c r="U697" s="122"/>
      <c r="V697" s="122"/>
      <c r="W697" s="123"/>
      <c r="X697" s="116"/>
      <c r="Y697" s="116"/>
      <c r="Z697" s="116"/>
    </row>
    <row r="698" spans="1:26" ht="14.5" customHeight="1" x14ac:dyDescent="0.35">
      <c r="A698" s="46"/>
      <c r="B698" s="46"/>
      <c r="C698" s="48"/>
      <c r="D698" s="47"/>
      <c r="E698" s="47"/>
      <c r="F698" s="48"/>
      <c r="G698" s="49"/>
      <c r="H698" s="48" t="str">
        <f>IF(G698="","",VLOOKUP(WEEKDAY(G698),Lookups!$A$1:$D$12,3,FALSE))</f>
        <v/>
      </c>
      <c r="I698" s="52" t="str">
        <f>IF(G698="","",VLOOKUP(MONTH(G698),Lookups!$A$1:$D$12,2,FALSE))</f>
        <v/>
      </c>
      <c r="J698" s="68"/>
      <c r="K698" s="50"/>
      <c r="L698" s="50"/>
      <c r="M698" s="48"/>
      <c r="N698" s="48"/>
      <c r="O698" s="48"/>
      <c r="P698" s="48"/>
      <c r="Q698" s="61"/>
      <c r="R698" s="119"/>
      <c r="S698" s="119"/>
      <c r="T698" s="119"/>
      <c r="U698" s="122"/>
      <c r="V698" s="122"/>
      <c r="W698" s="123"/>
      <c r="X698" s="116"/>
      <c r="Y698" s="116"/>
      <c r="Z698" s="116"/>
    </row>
    <row r="699" spans="1:26" ht="14.5" customHeight="1" x14ac:dyDescent="0.35">
      <c r="A699" s="46"/>
      <c r="B699" s="46"/>
      <c r="C699" s="48"/>
      <c r="D699" s="47"/>
      <c r="E699" s="47"/>
      <c r="F699" s="48"/>
      <c r="G699" s="49"/>
      <c r="H699" s="48" t="str">
        <f>IF(G699="","",VLOOKUP(WEEKDAY(G699),Lookups!$A$1:$D$12,3,FALSE))</f>
        <v/>
      </c>
      <c r="I699" s="52" t="str">
        <f>IF(G699="","",VLOOKUP(MONTH(G699),Lookups!$A$1:$D$12,2,FALSE))</f>
        <v/>
      </c>
      <c r="J699" s="68"/>
      <c r="K699" s="50"/>
      <c r="L699" s="50"/>
      <c r="M699" s="48"/>
      <c r="N699" s="48"/>
      <c r="O699" s="48"/>
      <c r="P699" s="48"/>
      <c r="Q699" s="61"/>
      <c r="R699" s="119"/>
      <c r="S699" s="119"/>
      <c r="T699" s="119"/>
      <c r="U699" s="122"/>
      <c r="V699" s="122"/>
      <c r="W699" s="123"/>
      <c r="X699" s="116"/>
      <c r="Y699" s="116"/>
      <c r="Z699" s="116"/>
    </row>
    <row r="700" spans="1:26" ht="14.5" customHeight="1" x14ac:dyDescent="0.35">
      <c r="A700" s="46"/>
      <c r="B700" s="46"/>
      <c r="C700" s="48"/>
      <c r="D700" s="47"/>
      <c r="E700" s="47"/>
      <c r="F700" s="48"/>
      <c r="G700" s="49"/>
      <c r="H700" s="48" t="str">
        <f>IF(G700="","",VLOOKUP(WEEKDAY(G700),Lookups!$A$1:$D$12,3,FALSE))</f>
        <v/>
      </c>
      <c r="I700" s="52" t="str">
        <f>IF(G700="","",VLOOKUP(MONTH(G700),Lookups!$A$1:$D$12,2,FALSE))</f>
        <v/>
      </c>
      <c r="J700" s="68"/>
      <c r="K700" s="50"/>
      <c r="L700" s="50"/>
      <c r="M700" s="48"/>
      <c r="N700" s="48"/>
      <c r="O700" s="48"/>
      <c r="P700" s="48"/>
      <c r="Q700" s="61"/>
      <c r="R700" s="119"/>
      <c r="S700" s="119"/>
      <c r="T700" s="119"/>
      <c r="U700" s="122"/>
      <c r="V700" s="122"/>
      <c r="W700" s="123"/>
      <c r="X700" s="116"/>
      <c r="Y700" s="116"/>
      <c r="Z700" s="116"/>
    </row>
    <row r="701" spans="1:26" ht="14.5" customHeight="1" x14ac:dyDescent="0.35">
      <c r="A701" s="46"/>
      <c r="B701" s="46"/>
      <c r="C701" s="48"/>
      <c r="D701" s="47"/>
      <c r="E701" s="47"/>
      <c r="F701" s="48"/>
      <c r="G701" s="49"/>
      <c r="H701" s="48" t="str">
        <f>IF(G701="","",VLOOKUP(WEEKDAY(G701),Lookups!$A$1:$D$12,3,FALSE))</f>
        <v/>
      </c>
      <c r="I701" s="52" t="str">
        <f>IF(G701="","",VLOOKUP(MONTH(G701),Lookups!$A$1:$D$12,2,FALSE))</f>
        <v/>
      </c>
      <c r="J701" s="68"/>
      <c r="K701" s="50"/>
      <c r="L701" s="50"/>
      <c r="M701" s="48"/>
      <c r="N701" s="48"/>
      <c r="O701" s="48"/>
      <c r="P701" s="48"/>
      <c r="Q701" s="61"/>
      <c r="R701" s="119"/>
      <c r="S701" s="119"/>
      <c r="T701" s="119"/>
      <c r="U701" s="122"/>
      <c r="V701" s="122"/>
      <c r="W701" s="123"/>
      <c r="X701" s="116"/>
      <c r="Y701" s="116"/>
      <c r="Z701" s="116"/>
    </row>
    <row r="702" spans="1:26" ht="14.5" customHeight="1" x14ac:dyDescent="0.35">
      <c r="A702" s="46"/>
      <c r="B702" s="46"/>
      <c r="C702" s="48"/>
      <c r="D702" s="47"/>
      <c r="E702" s="47"/>
      <c r="F702" s="48"/>
      <c r="G702" s="49"/>
      <c r="H702" s="48" t="str">
        <f>IF(G702="","",VLOOKUP(WEEKDAY(G702),Lookups!$A$1:$D$12,3,FALSE))</f>
        <v/>
      </c>
      <c r="I702" s="52" t="str">
        <f>IF(G702="","",VLOOKUP(MONTH(G702),Lookups!$A$1:$D$12,2,FALSE))</f>
        <v/>
      </c>
      <c r="J702" s="68"/>
      <c r="K702" s="50"/>
      <c r="L702" s="50"/>
      <c r="M702" s="48"/>
      <c r="N702" s="48"/>
      <c r="O702" s="48"/>
      <c r="P702" s="48"/>
      <c r="Q702" s="61"/>
      <c r="R702" s="119"/>
      <c r="S702" s="119"/>
      <c r="T702" s="119"/>
      <c r="U702" s="122"/>
      <c r="V702" s="122"/>
      <c r="W702" s="123"/>
      <c r="X702" s="116"/>
      <c r="Y702" s="116"/>
      <c r="Z702" s="116"/>
    </row>
    <row r="703" spans="1:26" ht="14.5" customHeight="1" x14ac:dyDescent="0.35">
      <c r="A703" s="46"/>
      <c r="B703" s="46"/>
      <c r="C703" s="48"/>
      <c r="D703" s="47"/>
      <c r="E703" s="47"/>
      <c r="F703" s="48"/>
      <c r="G703" s="49"/>
      <c r="H703" s="48" t="str">
        <f>IF(G703="","",VLOOKUP(WEEKDAY(G703),Lookups!$A$1:$D$12,3,FALSE))</f>
        <v/>
      </c>
      <c r="I703" s="52" t="str">
        <f>IF(G703="","",VLOOKUP(MONTH(G703),Lookups!$A$1:$D$12,2,FALSE))</f>
        <v/>
      </c>
      <c r="J703" s="68"/>
      <c r="K703" s="50"/>
      <c r="L703" s="50"/>
      <c r="M703" s="48"/>
      <c r="N703" s="48"/>
      <c r="O703" s="48"/>
      <c r="P703" s="48"/>
      <c r="Q703" s="61"/>
      <c r="R703" s="119"/>
      <c r="S703" s="119"/>
      <c r="T703" s="119"/>
      <c r="U703" s="122"/>
      <c r="V703" s="122"/>
      <c r="W703" s="123"/>
      <c r="X703" s="116"/>
      <c r="Y703" s="116"/>
      <c r="Z703" s="116"/>
    </row>
    <row r="704" spans="1:26" ht="14.5" customHeight="1" x14ac:dyDescent="0.35">
      <c r="A704" s="46"/>
      <c r="B704" s="46"/>
      <c r="C704" s="48"/>
      <c r="D704" s="47"/>
      <c r="E704" s="47"/>
      <c r="F704" s="48"/>
      <c r="G704" s="49"/>
      <c r="H704" s="48" t="str">
        <f>IF(G704="","",VLOOKUP(WEEKDAY(G704),Lookups!$A$1:$D$12,3,FALSE))</f>
        <v/>
      </c>
      <c r="I704" s="52" t="str">
        <f>IF(G704="","",VLOOKUP(MONTH(G704),Lookups!$A$1:$D$12,2,FALSE))</f>
        <v/>
      </c>
      <c r="J704" s="68"/>
      <c r="K704" s="50"/>
      <c r="L704" s="50"/>
      <c r="M704" s="48"/>
      <c r="N704" s="48"/>
      <c r="O704" s="48"/>
      <c r="P704" s="48"/>
      <c r="Q704" s="61"/>
      <c r="R704" s="119"/>
      <c r="S704" s="119"/>
      <c r="T704" s="119"/>
      <c r="U704" s="122"/>
      <c r="V704" s="122"/>
      <c r="W704" s="123"/>
      <c r="X704" s="116"/>
      <c r="Y704" s="116"/>
      <c r="Z704" s="116"/>
    </row>
    <row r="705" spans="1:26" ht="14.5" customHeight="1" x14ac:dyDescent="0.35">
      <c r="A705" s="46"/>
      <c r="B705" s="46"/>
      <c r="C705" s="48"/>
      <c r="D705" s="47"/>
      <c r="E705" s="47"/>
      <c r="F705" s="48"/>
      <c r="G705" s="49"/>
      <c r="H705" s="48" t="str">
        <f>IF(G705="","",VLOOKUP(WEEKDAY(G705),Lookups!$A$1:$D$12,3,FALSE))</f>
        <v/>
      </c>
      <c r="I705" s="52" t="str">
        <f>IF(G705="","",VLOOKUP(MONTH(G705),Lookups!$A$1:$D$12,2,FALSE))</f>
        <v/>
      </c>
      <c r="J705" s="68"/>
      <c r="K705" s="50"/>
      <c r="L705" s="50"/>
      <c r="M705" s="48"/>
      <c r="N705" s="48"/>
      <c r="O705" s="48"/>
      <c r="P705" s="48"/>
      <c r="Q705" s="61"/>
      <c r="R705" s="119"/>
      <c r="S705" s="119"/>
      <c r="T705" s="119"/>
      <c r="U705" s="122"/>
      <c r="V705" s="122"/>
      <c r="W705" s="123"/>
      <c r="X705" s="116"/>
      <c r="Y705" s="116"/>
      <c r="Z705" s="116"/>
    </row>
    <row r="706" spans="1:26" ht="14.5" customHeight="1" x14ac:dyDescent="0.35">
      <c r="A706" s="46"/>
      <c r="B706" s="46"/>
      <c r="C706" s="48"/>
      <c r="D706" s="47"/>
      <c r="E706" s="47"/>
      <c r="F706" s="48"/>
      <c r="G706" s="49"/>
      <c r="H706" s="48" t="str">
        <f>IF(G706="","",VLOOKUP(WEEKDAY(G706),Lookups!$A$1:$D$12,3,FALSE))</f>
        <v/>
      </c>
      <c r="I706" s="52" t="str">
        <f>IF(G706="","",VLOOKUP(MONTH(G706),Lookups!$A$1:$D$12,2,FALSE))</f>
        <v/>
      </c>
      <c r="J706" s="68"/>
      <c r="K706" s="50"/>
      <c r="L706" s="50"/>
      <c r="M706" s="48"/>
      <c r="N706" s="48"/>
      <c r="O706" s="48"/>
      <c r="P706" s="48"/>
      <c r="Q706" s="61"/>
      <c r="R706" s="119"/>
      <c r="S706" s="119"/>
      <c r="T706" s="119"/>
      <c r="U706" s="122"/>
      <c r="V706" s="122"/>
      <c r="W706" s="123"/>
      <c r="X706" s="116"/>
      <c r="Y706" s="116"/>
      <c r="Z706" s="116"/>
    </row>
    <row r="707" spans="1:26" ht="14.5" customHeight="1" x14ac:dyDescent="0.35">
      <c r="A707" s="46"/>
      <c r="B707" s="46"/>
      <c r="C707" s="48"/>
      <c r="D707" s="47"/>
      <c r="E707" s="47"/>
      <c r="F707" s="48"/>
      <c r="G707" s="49"/>
      <c r="H707" s="48" t="str">
        <f>IF(G707="","",VLOOKUP(WEEKDAY(G707),Lookups!$A$1:$D$12,3,FALSE))</f>
        <v/>
      </c>
      <c r="I707" s="52" t="str">
        <f>IF(G707="","",VLOOKUP(MONTH(G707),Lookups!$A$1:$D$12,2,FALSE))</f>
        <v/>
      </c>
      <c r="J707" s="68"/>
      <c r="K707" s="50"/>
      <c r="L707" s="50"/>
      <c r="M707" s="48"/>
      <c r="N707" s="48"/>
      <c r="O707" s="48"/>
      <c r="P707" s="48"/>
      <c r="Q707" s="61"/>
      <c r="R707" s="119"/>
      <c r="S707" s="119"/>
      <c r="T707" s="119"/>
      <c r="U707" s="122"/>
      <c r="V707" s="122"/>
      <c r="W707" s="123"/>
      <c r="X707" s="116"/>
      <c r="Y707" s="116"/>
      <c r="Z707" s="116"/>
    </row>
    <row r="708" spans="1:26" ht="14.5" customHeight="1" x14ac:dyDescent="0.35">
      <c r="A708" s="46"/>
      <c r="B708" s="46"/>
      <c r="C708" s="48"/>
      <c r="D708" s="47"/>
      <c r="E708" s="47"/>
      <c r="F708" s="48"/>
      <c r="G708" s="49"/>
      <c r="H708" s="48" t="str">
        <f>IF(G708="","",VLOOKUP(WEEKDAY(G708),Lookups!$A$1:$D$12,3,FALSE))</f>
        <v/>
      </c>
      <c r="I708" s="52" t="str">
        <f>IF(G708="","",VLOOKUP(MONTH(G708),Lookups!$A$1:$D$12,2,FALSE))</f>
        <v/>
      </c>
      <c r="J708" s="68"/>
      <c r="K708" s="50"/>
      <c r="L708" s="50"/>
      <c r="M708" s="48"/>
      <c r="N708" s="48"/>
      <c r="O708" s="48"/>
      <c r="P708" s="48"/>
      <c r="Q708" s="61"/>
      <c r="R708" s="119"/>
      <c r="S708" s="119"/>
      <c r="T708" s="119"/>
      <c r="U708" s="122"/>
      <c r="V708" s="122"/>
      <c r="W708" s="123"/>
      <c r="X708" s="116"/>
      <c r="Y708" s="116"/>
      <c r="Z708" s="116"/>
    </row>
    <row r="709" spans="1:26" ht="14.5" customHeight="1" x14ac:dyDescent="0.35">
      <c r="A709" s="46"/>
      <c r="B709" s="46"/>
      <c r="C709" s="48"/>
      <c r="D709" s="47"/>
      <c r="E709" s="47"/>
      <c r="F709" s="48"/>
      <c r="G709" s="49"/>
      <c r="H709" s="48" t="str">
        <f>IF(G709="","",VLOOKUP(WEEKDAY(G709),Lookups!$A$1:$D$12,3,FALSE))</f>
        <v/>
      </c>
      <c r="I709" s="52" t="str">
        <f>IF(G709="","",VLOOKUP(MONTH(G709),Lookups!$A$1:$D$12,2,FALSE))</f>
        <v/>
      </c>
      <c r="J709" s="68"/>
      <c r="K709" s="50"/>
      <c r="L709" s="50"/>
      <c r="M709" s="48"/>
      <c r="N709" s="48"/>
      <c r="O709" s="48"/>
      <c r="P709" s="48"/>
      <c r="Q709" s="61"/>
      <c r="R709" s="119"/>
      <c r="S709" s="119"/>
      <c r="T709" s="119"/>
      <c r="U709" s="122"/>
      <c r="V709" s="122"/>
      <c r="W709" s="123"/>
      <c r="X709" s="116"/>
      <c r="Y709" s="116"/>
      <c r="Z709" s="116"/>
    </row>
    <row r="710" spans="1:26" ht="14.5" customHeight="1" x14ac:dyDescent="0.35">
      <c r="A710" s="46"/>
      <c r="B710" s="46"/>
      <c r="C710" s="48"/>
      <c r="D710" s="47"/>
      <c r="E710" s="47"/>
      <c r="F710" s="48"/>
      <c r="G710" s="49"/>
      <c r="H710" s="48" t="str">
        <f>IF(G710="","",VLOOKUP(WEEKDAY(G710),Lookups!$A$1:$D$12,3,FALSE))</f>
        <v/>
      </c>
      <c r="I710" s="52" t="str">
        <f>IF(G710="","",VLOOKUP(MONTH(G710),Lookups!$A$1:$D$12,2,FALSE))</f>
        <v/>
      </c>
      <c r="J710" s="68"/>
      <c r="K710" s="50"/>
      <c r="L710" s="50"/>
      <c r="M710" s="48"/>
      <c r="N710" s="48"/>
      <c r="O710" s="48"/>
      <c r="P710" s="48"/>
      <c r="Q710" s="61"/>
      <c r="R710" s="119"/>
      <c r="S710" s="119"/>
      <c r="T710" s="119"/>
      <c r="U710" s="122"/>
      <c r="V710" s="122"/>
      <c r="W710" s="123"/>
      <c r="X710" s="116"/>
      <c r="Y710" s="116"/>
      <c r="Z710" s="116"/>
    </row>
    <row r="711" spans="1:26" ht="14.5" customHeight="1" x14ac:dyDescent="0.35">
      <c r="A711" s="46"/>
      <c r="B711" s="46"/>
      <c r="C711" s="48"/>
      <c r="D711" s="47"/>
      <c r="E711" s="47"/>
      <c r="F711" s="48"/>
      <c r="G711" s="49"/>
      <c r="H711" s="48" t="str">
        <f>IF(G711="","",VLOOKUP(WEEKDAY(G711),Lookups!$A$1:$D$12,3,FALSE))</f>
        <v/>
      </c>
      <c r="I711" s="52" t="str">
        <f>IF(G711="","",VLOOKUP(MONTH(G711),Lookups!$A$1:$D$12,2,FALSE))</f>
        <v/>
      </c>
      <c r="J711" s="68"/>
      <c r="K711" s="50"/>
      <c r="L711" s="50"/>
      <c r="M711" s="48"/>
      <c r="N711" s="48"/>
      <c r="O711" s="48"/>
      <c r="P711" s="48"/>
      <c r="Q711" s="61"/>
      <c r="R711" s="119"/>
      <c r="S711" s="119"/>
      <c r="T711" s="119"/>
      <c r="U711" s="122"/>
      <c r="V711" s="122"/>
      <c r="W711" s="123"/>
      <c r="X711" s="116"/>
      <c r="Y711" s="116"/>
      <c r="Z711" s="116"/>
    </row>
    <row r="712" spans="1:26" ht="14.5" customHeight="1" x14ac:dyDescent="0.35">
      <c r="A712" s="46"/>
      <c r="B712" s="46"/>
      <c r="C712" s="48"/>
      <c r="D712" s="47"/>
      <c r="E712" s="47"/>
      <c r="F712" s="48"/>
      <c r="G712" s="49"/>
      <c r="H712" s="48" t="str">
        <f>IF(G712="","",VLOOKUP(WEEKDAY(G712),Lookups!$A$1:$D$12,3,FALSE))</f>
        <v/>
      </c>
      <c r="I712" s="52" t="str">
        <f>IF(G712="","",VLOOKUP(MONTH(G712),Lookups!$A$1:$D$12,2,FALSE))</f>
        <v/>
      </c>
      <c r="J712" s="68"/>
      <c r="K712" s="50"/>
      <c r="L712" s="50"/>
      <c r="M712" s="48"/>
      <c r="N712" s="48"/>
      <c r="O712" s="48"/>
      <c r="P712" s="48"/>
      <c r="Q712" s="61"/>
      <c r="R712" s="119"/>
      <c r="S712" s="119"/>
      <c r="T712" s="119"/>
      <c r="U712" s="122"/>
      <c r="V712" s="122"/>
      <c r="W712" s="123"/>
      <c r="X712" s="116"/>
      <c r="Y712" s="116"/>
      <c r="Z712" s="116"/>
    </row>
    <row r="713" spans="1:26" ht="14.5" customHeight="1" x14ac:dyDescent="0.35">
      <c r="A713" s="46"/>
      <c r="B713" s="46"/>
      <c r="C713" s="48"/>
      <c r="D713" s="47"/>
      <c r="E713" s="47"/>
      <c r="F713" s="48"/>
      <c r="G713" s="49"/>
      <c r="H713" s="48" t="str">
        <f>IF(G713="","",VLOOKUP(WEEKDAY(G713),Lookups!$A$1:$D$12,3,FALSE))</f>
        <v/>
      </c>
      <c r="I713" s="52" t="str">
        <f>IF(G713="","",VLOOKUP(MONTH(G713),Lookups!$A$1:$D$12,2,FALSE))</f>
        <v/>
      </c>
      <c r="J713" s="68"/>
      <c r="K713" s="50"/>
      <c r="L713" s="50"/>
      <c r="M713" s="48"/>
      <c r="N713" s="48"/>
      <c r="O713" s="48"/>
      <c r="P713" s="48"/>
      <c r="Q713" s="61"/>
      <c r="R713" s="119"/>
      <c r="S713" s="119"/>
      <c r="T713" s="119"/>
      <c r="U713" s="122"/>
      <c r="V713" s="122"/>
      <c r="W713" s="123"/>
      <c r="X713" s="116"/>
      <c r="Y713" s="116"/>
      <c r="Z713" s="116"/>
    </row>
    <row r="714" spans="1:26" ht="14.5" customHeight="1" x14ac:dyDescent="0.35">
      <c r="A714" s="46"/>
      <c r="B714" s="46"/>
      <c r="C714" s="48"/>
      <c r="D714" s="47"/>
      <c r="E714" s="47"/>
      <c r="F714" s="48"/>
      <c r="G714" s="49"/>
      <c r="H714" s="48" t="str">
        <f>IF(G714="","",VLOOKUP(WEEKDAY(G714),Lookups!$A$1:$D$12,3,FALSE))</f>
        <v/>
      </c>
      <c r="I714" s="52" t="str">
        <f>IF(G714="","",VLOOKUP(MONTH(G714),Lookups!$A$1:$D$12,2,FALSE))</f>
        <v/>
      </c>
      <c r="J714" s="68"/>
      <c r="K714" s="50"/>
      <c r="L714" s="50"/>
      <c r="M714" s="48"/>
      <c r="N714" s="48"/>
      <c r="O714" s="48"/>
      <c r="P714" s="48"/>
      <c r="Q714" s="61"/>
      <c r="R714" s="119"/>
      <c r="S714" s="119"/>
      <c r="T714" s="119"/>
      <c r="U714" s="122"/>
      <c r="V714" s="122"/>
      <c r="W714" s="123"/>
      <c r="X714" s="116"/>
      <c r="Y714" s="116"/>
      <c r="Z714" s="116"/>
    </row>
    <row r="715" spans="1:26" ht="14.5" customHeight="1" x14ac:dyDescent="0.35">
      <c r="A715" s="46"/>
      <c r="B715" s="46"/>
      <c r="C715" s="48"/>
      <c r="D715" s="47"/>
      <c r="E715" s="47"/>
      <c r="F715" s="48"/>
      <c r="G715" s="49"/>
      <c r="H715" s="48" t="str">
        <f>IF(G715="","",VLOOKUP(WEEKDAY(G715),Lookups!$A$1:$D$12,3,FALSE))</f>
        <v/>
      </c>
      <c r="I715" s="52" t="str">
        <f>IF(G715="","",VLOOKUP(MONTH(G715),Lookups!$A$1:$D$12,2,FALSE))</f>
        <v/>
      </c>
      <c r="J715" s="68"/>
      <c r="K715" s="50"/>
      <c r="L715" s="50"/>
      <c r="M715" s="48"/>
      <c r="N715" s="48"/>
      <c r="O715" s="48"/>
      <c r="P715" s="48"/>
      <c r="Q715" s="61"/>
      <c r="R715" s="119"/>
      <c r="S715" s="119"/>
      <c r="T715" s="119"/>
      <c r="U715" s="122"/>
      <c r="V715" s="122"/>
      <c r="W715" s="123"/>
      <c r="X715" s="116"/>
      <c r="Y715" s="116"/>
      <c r="Z715" s="116"/>
    </row>
    <row r="716" spans="1:26" ht="14.5" customHeight="1" x14ac:dyDescent="0.35">
      <c r="A716" s="46"/>
      <c r="B716" s="46"/>
      <c r="C716" s="48"/>
      <c r="D716" s="47"/>
      <c r="E716" s="47"/>
      <c r="F716" s="48"/>
      <c r="G716" s="49"/>
      <c r="H716" s="48" t="str">
        <f>IF(G716="","",VLOOKUP(WEEKDAY(G716),Lookups!$A$1:$D$12,3,FALSE))</f>
        <v/>
      </c>
      <c r="I716" s="52" t="str">
        <f>IF(G716="","",VLOOKUP(MONTH(G716),Lookups!$A$1:$D$12,2,FALSE))</f>
        <v/>
      </c>
      <c r="J716" s="68"/>
      <c r="K716" s="50"/>
      <c r="L716" s="50"/>
      <c r="M716" s="48"/>
      <c r="N716" s="48"/>
      <c r="O716" s="48"/>
      <c r="P716" s="48"/>
      <c r="Q716" s="61"/>
      <c r="R716" s="119"/>
      <c r="S716" s="119"/>
      <c r="T716" s="119"/>
      <c r="U716" s="122"/>
      <c r="V716" s="122"/>
      <c r="W716" s="123"/>
      <c r="X716" s="116"/>
      <c r="Y716" s="116"/>
      <c r="Z716" s="116"/>
    </row>
    <row r="717" spans="1:26" ht="14.5" customHeight="1" x14ac:dyDescent="0.35">
      <c r="A717" s="46"/>
      <c r="B717" s="46"/>
      <c r="C717" s="48"/>
      <c r="D717" s="47"/>
      <c r="E717" s="47"/>
      <c r="F717" s="48"/>
      <c r="G717" s="49"/>
      <c r="H717" s="48" t="str">
        <f>IF(G717="","",VLOOKUP(WEEKDAY(G717),Lookups!$A$1:$D$12,3,FALSE))</f>
        <v/>
      </c>
      <c r="I717" s="52" t="str">
        <f>IF(G717="","",VLOOKUP(MONTH(G717),Lookups!$A$1:$D$12,2,FALSE))</f>
        <v/>
      </c>
      <c r="J717" s="68"/>
      <c r="K717" s="50"/>
      <c r="L717" s="50"/>
      <c r="M717" s="48"/>
      <c r="N717" s="48"/>
      <c r="O717" s="48"/>
      <c r="P717" s="48"/>
      <c r="Q717" s="61"/>
      <c r="R717" s="119"/>
      <c r="S717" s="119"/>
      <c r="T717" s="119"/>
      <c r="U717" s="122"/>
      <c r="V717" s="122"/>
      <c r="W717" s="123"/>
      <c r="X717" s="116"/>
      <c r="Y717" s="116"/>
      <c r="Z717" s="116"/>
    </row>
    <row r="718" spans="1:26" ht="14.5" customHeight="1" x14ac:dyDescent="0.35">
      <c r="A718" s="46"/>
      <c r="B718" s="46"/>
      <c r="C718" s="48"/>
      <c r="D718" s="47"/>
      <c r="E718" s="47"/>
      <c r="F718" s="48"/>
      <c r="G718" s="49"/>
      <c r="H718" s="48" t="str">
        <f>IF(G718="","",VLOOKUP(WEEKDAY(G718),Lookups!$A$1:$D$12,3,FALSE))</f>
        <v/>
      </c>
      <c r="I718" s="52" t="str">
        <f>IF(G718="","",VLOOKUP(MONTH(G718),Lookups!$A$1:$D$12,2,FALSE))</f>
        <v/>
      </c>
      <c r="J718" s="68"/>
      <c r="K718" s="50"/>
      <c r="L718" s="50"/>
      <c r="M718" s="48"/>
      <c r="N718" s="48"/>
      <c r="O718" s="48"/>
      <c r="P718" s="48"/>
      <c r="Q718" s="61"/>
      <c r="R718" s="119"/>
      <c r="S718" s="119"/>
      <c r="T718" s="119"/>
      <c r="U718" s="122"/>
      <c r="V718" s="122"/>
      <c r="W718" s="123"/>
      <c r="X718" s="116"/>
      <c r="Y718" s="116"/>
      <c r="Z718" s="116"/>
    </row>
    <row r="719" spans="1:26" ht="14.5" customHeight="1" x14ac:dyDescent="0.35">
      <c r="A719" s="46"/>
      <c r="B719" s="46"/>
      <c r="C719" s="48"/>
      <c r="D719" s="47"/>
      <c r="E719" s="47"/>
      <c r="F719" s="48"/>
      <c r="G719" s="49"/>
      <c r="H719" s="48" t="str">
        <f>IF(G719="","",VLOOKUP(WEEKDAY(G719),Lookups!$A$1:$D$12,3,FALSE))</f>
        <v/>
      </c>
      <c r="I719" s="52" t="str">
        <f>IF(G719="","",VLOOKUP(MONTH(G719),Lookups!$A$1:$D$12,2,FALSE))</f>
        <v/>
      </c>
      <c r="J719" s="68"/>
      <c r="K719" s="50"/>
      <c r="L719" s="50"/>
      <c r="M719" s="48"/>
      <c r="N719" s="48"/>
      <c r="O719" s="48"/>
      <c r="P719" s="48"/>
      <c r="Q719" s="61"/>
      <c r="R719" s="119"/>
      <c r="S719" s="119"/>
      <c r="T719" s="119"/>
      <c r="U719" s="122"/>
      <c r="V719" s="122"/>
      <c r="W719" s="123"/>
      <c r="X719" s="116"/>
      <c r="Y719" s="116"/>
      <c r="Z719" s="116"/>
    </row>
    <row r="720" spans="1:26" ht="14.5" customHeight="1" x14ac:dyDescent="0.35">
      <c r="A720" s="46"/>
      <c r="B720" s="46"/>
      <c r="C720" s="48"/>
      <c r="D720" s="47"/>
      <c r="E720" s="47"/>
      <c r="F720" s="48"/>
      <c r="G720" s="49"/>
      <c r="H720" s="48" t="str">
        <f>IF(G720="","",VLOOKUP(WEEKDAY(G720),Lookups!$A$1:$D$12,3,FALSE))</f>
        <v/>
      </c>
      <c r="I720" s="52" t="str">
        <f>IF(G720="","",VLOOKUP(MONTH(G720),Lookups!$A$1:$D$12,2,FALSE))</f>
        <v/>
      </c>
      <c r="J720" s="68"/>
      <c r="K720" s="50"/>
      <c r="L720" s="50"/>
      <c r="M720" s="48"/>
      <c r="N720" s="48"/>
      <c r="O720" s="48"/>
      <c r="P720" s="48"/>
      <c r="Q720" s="61"/>
      <c r="R720" s="119"/>
      <c r="S720" s="119"/>
      <c r="T720" s="119"/>
      <c r="U720" s="122"/>
      <c r="V720" s="122"/>
      <c r="W720" s="123"/>
      <c r="X720" s="116"/>
      <c r="Y720" s="116"/>
      <c r="Z720" s="116"/>
    </row>
    <row r="721" spans="1:26" ht="14.5" customHeight="1" x14ac:dyDescent="0.35">
      <c r="A721" s="46"/>
      <c r="B721" s="46"/>
      <c r="C721" s="48"/>
      <c r="D721" s="47"/>
      <c r="E721" s="47"/>
      <c r="F721" s="48"/>
      <c r="G721" s="49"/>
      <c r="H721" s="48" t="str">
        <f>IF(G721="","",VLOOKUP(WEEKDAY(G721),Lookups!$A$1:$D$12,3,FALSE))</f>
        <v/>
      </c>
      <c r="I721" s="52" t="str">
        <f>IF(G721="","",VLOOKUP(MONTH(G721),Lookups!$A$1:$D$12,2,FALSE))</f>
        <v/>
      </c>
      <c r="J721" s="68"/>
      <c r="K721" s="50"/>
      <c r="L721" s="50"/>
      <c r="M721" s="48"/>
      <c r="N721" s="48"/>
      <c r="O721" s="48"/>
      <c r="P721" s="48"/>
      <c r="Q721" s="61"/>
      <c r="R721" s="119"/>
      <c r="S721" s="119"/>
      <c r="T721" s="119"/>
      <c r="U721" s="122"/>
      <c r="V721" s="122"/>
      <c r="W721" s="123"/>
      <c r="X721" s="116"/>
      <c r="Y721" s="116"/>
      <c r="Z721" s="116"/>
    </row>
    <row r="722" spans="1:26" ht="14.5" customHeight="1" x14ac:dyDescent="0.35">
      <c r="A722" s="46"/>
      <c r="B722" s="46"/>
      <c r="C722" s="48"/>
      <c r="D722" s="47"/>
      <c r="E722" s="47"/>
      <c r="F722" s="48"/>
      <c r="G722" s="49"/>
      <c r="H722" s="48" t="str">
        <f>IF(G722="","",VLOOKUP(WEEKDAY(G722),Lookups!$A$1:$D$12,3,FALSE))</f>
        <v/>
      </c>
      <c r="I722" s="52" t="str">
        <f>IF(G722="","",VLOOKUP(MONTH(G722),Lookups!$A$1:$D$12,2,FALSE))</f>
        <v/>
      </c>
      <c r="J722" s="68"/>
      <c r="K722" s="50"/>
      <c r="L722" s="50"/>
      <c r="M722" s="48"/>
      <c r="N722" s="48"/>
      <c r="O722" s="48"/>
      <c r="P722" s="48"/>
      <c r="Q722" s="61"/>
      <c r="R722" s="119"/>
      <c r="S722" s="119"/>
      <c r="T722" s="119"/>
      <c r="U722" s="122"/>
      <c r="V722" s="122"/>
      <c r="W722" s="123"/>
      <c r="X722" s="116"/>
      <c r="Y722" s="116"/>
      <c r="Z722" s="116"/>
    </row>
    <row r="723" spans="1:26" ht="14.5" customHeight="1" x14ac:dyDescent="0.35">
      <c r="A723" s="46"/>
      <c r="B723" s="46"/>
      <c r="C723" s="48"/>
      <c r="D723" s="47"/>
      <c r="E723" s="47"/>
      <c r="F723" s="48"/>
      <c r="G723" s="49"/>
      <c r="H723" s="48" t="str">
        <f>IF(G723="","",VLOOKUP(WEEKDAY(G723),Lookups!$A$1:$D$12,3,FALSE))</f>
        <v/>
      </c>
      <c r="I723" s="52" t="str">
        <f>IF(G723="","",VLOOKUP(MONTH(G723),Lookups!$A$1:$D$12,2,FALSE))</f>
        <v/>
      </c>
      <c r="J723" s="68"/>
      <c r="K723" s="50"/>
      <c r="L723" s="50"/>
      <c r="M723" s="48"/>
      <c r="N723" s="48"/>
      <c r="O723" s="48"/>
      <c r="P723" s="48"/>
      <c r="Q723" s="61"/>
      <c r="R723" s="119"/>
      <c r="S723" s="119"/>
      <c r="T723" s="119"/>
      <c r="U723" s="122"/>
      <c r="V723" s="122"/>
      <c r="W723" s="123"/>
      <c r="X723" s="116"/>
      <c r="Y723" s="116"/>
      <c r="Z723" s="116"/>
    </row>
    <row r="724" spans="1:26" ht="14.5" customHeight="1" x14ac:dyDescent="0.35">
      <c r="A724" s="46"/>
      <c r="B724" s="46"/>
      <c r="C724" s="48"/>
      <c r="D724" s="47"/>
      <c r="E724" s="47"/>
      <c r="F724" s="48"/>
      <c r="G724" s="49"/>
      <c r="H724" s="48" t="str">
        <f>IF(G724="","",VLOOKUP(WEEKDAY(G724),Lookups!$A$1:$D$12,3,FALSE))</f>
        <v/>
      </c>
      <c r="I724" s="52" t="str">
        <f>IF(G724="","",VLOOKUP(MONTH(G724),Lookups!$A$1:$D$12,2,FALSE))</f>
        <v/>
      </c>
      <c r="J724" s="68"/>
      <c r="K724" s="50"/>
      <c r="L724" s="50"/>
      <c r="M724" s="48"/>
      <c r="N724" s="48"/>
      <c r="O724" s="48"/>
      <c r="P724" s="48"/>
      <c r="Q724" s="61"/>
      <c r="R724" s="119"/>
      <c r="S724" s="119"/>
      <c r="T724" s="119"/>
      <c r="U724" s="122"/>
      <c r="V724" s="122"/>
      <c r="W724" s="123"/>
      <c r="X724" s="116"/>
      <c r="Y724" s="116"/>
      <c r="Z724" s="116"/>
    </row>
    <row r="725" spans="1:26" ht="14.5" customHeight="1" x14ac:dyDescent="0.35">
      <c r="A725" s="46"/>
      <c r="B725" s="46"/>
      <c r="C725" s="48"/>
      <c r="D725" s="47"/>
      <c r="E725" s="47"/>
      <c r="F725" s="48"/>
      <c r="G725" s="49"/>
      <c r="H725" s="48" t="str">
        <f>IF(G725="","",VLOOKUP(WEEKDAY(G725),Lookups!$A$1:$D$12,3,FALSE))</f>
        <v/>
      </c>
      <c r="I725" s="52" t="str">
        <f>IF(G725="","",VLOOKUP(MONTH(G725),Lookups!$A$1:$D$12,2,FALSE))</f>
        <v/>
      </c>
      <c r="J725" s="68"/>
      <c r="K725" s="50"/>
      <c r="L725" s="50"/>
      <c r="M725" s="48"/>
      <c r="N725" s="48"/>
      <c r="O725" s="48"/>
      <c r="P725" s="48"/>
      <c r="Q725" s="61"/>
      <c r="R725" s="119"/>
      <c r="S725" s="119"/>
      <c r="T725" s="119"/>
      <c r="U725" s="122"/>
      <c r="V725" s="122"/>
      <c r="W725" s="123"/>
      <c r="X725" s="116"/>
      <c r="Y725" s="116"/>
      <c r="Z725" s="116"/>
    </row>
    <row r="726" spans="1:26" ht="14.5" customHeight="1" x14ac:dyDescent="0.35">
      <c r="A726" s="46"/>
      <c r="B726" s="46"/>
      <c r="C726" s="48"/>
      <c r="D726" s="47"/>
      <c r="E726" s="47"/>
      <c r="F726" s="48"/>
      <c r="G726" s="49"/>
      <c r="H726" s="48" t="str">
        <f>IF(G726="","",VLOOKUP(WEEKDAY(G726),Lookups!$A$1:$D$12,3,FALSE))</f>
        <v/>
      </c>
      <c r="I726" s="52" t="str">
        <f>IF(G726="","",VLOOKUP(MONTH(G726),Lookups!$A$1:$D$12,2,FALSE))</f>
        <v/>
      </c>
      <c r="J726" s="68"/>
      <c r="K726" s="50"/>
      <c r="L726" s="50"/>
      <c r="M726" s="48"/>
      <c r="N726" s="48"/>
      <c r="O726" s="48"/>
      <c r="P726" s="48"/>
      <c r="Q726" s="61"/>
      <c r="R726" s="119"/>
      <c r="S726" s="119"/>
      <c r="T726" s="119"/>
      <c r="U726" s="122"/>
      <c r="V726" s="122"/>
      <c r="W726" s="123"/>
      <c r="X726" s="116"/>
      <c r="Y726" s="116"/>
      <c r="Z726" s="116"/>
    </row>
    <row r="727" spans="1:26" ht="14.5" customHeight="1" x14ac:dyDescent="0.35">
      <c r="A727" s="46"/>
      <c r="B727" s="46"/>
      <c r="C727" s="48"/>
      <c r="D727" s="47"/>
      <c r="E727" s="47"/>
      <c r="F727" s="48"/>
      <c r="G727" s="49"/>
      <c r="H727" s="48" t="str">
        <f>IF(G727="","",VLOOKUP(WEEKDAY(G727),Lookups!$A$1:$D$12,3,FALSE))</f>
        <v/>
      </c>
      <c r="I727" s="52" t="str">
        <f>IF(G727="","",VLOOKUP(MONTH(G727),Lookups!$A$1:$D$12,2,FALSE))</f>
        <v/>
      </c>
      <c r="J727" s="68"/>
      <c r="K727" s="50"/>
      <c r="L727" s="50"/>
      <c r="M727" s="48"/>
      <c r="N727" s="48"/>
      <c r="O727" s="48"/>
      <c r="P727" s="48"/>
      <c r="Q727" s="61"/>
      <c r="R727" s="119"/>
      <c r="S727" s="119"/>
      <c r="T727" s="119"/>
      <c r="U727" s="122"/>
      <c r="V727" s="122"/>
      <c r="W727" s="123"/>
      <c r="X727" s="116"/>
      <c r="Y727" s="116"/>
      <c r="Z727" s="116"/>
    </row>
    <row r="728" spans="1:26" ht="14.5" customHeight="1" x14ac:dyDescent="0.35">
      <c r="A728" s="46"/>
      <c r="B728" s="46"/>
      <c r="C728" s="48"/>
      <c r="D728" s="47"/>
      <c r="E728" s="47"/>
      <c r="F728" s="48"/>
      <c r="G728" s="49"/>
      <c r="H728" s="48" t="str">
        <f>IF(G728="","",VLOOKUP(WEEKDAY(G728),Lookups!$A$1:$D$12,3,FALSE))</f>
        <v/>
      </c>
      <c r="I728" s="52" t="str">
        <f>IF(G728="","",VLOOKUP(MONTH(G728),Lookups!$A$1:$D$12,2,FALSE))</f>
        <v/>
      </c>
      <c r="J728" s="68"/>
      <c r="K728" s="50"/>
      <c r="L728" s="50"/>
      <c r="M728" s="48"/>
      <c r="N728" s="48"/>
      <c r="O728" s="48"/>
      <c r="P728" s="48"/>
      <c r="Q728" s="61"/>
      <c r="R728" s="119"/>
      <c r="S728" s="119"/>
      <c r="T728" s="119"/>
      <c r="U728" s="122"/>
      <c r="V728" s="122"/>
      <c r="W728" s="123"/>
      <c r="X728" s="116"/>
      <c r="Y728" s="116"/>
      <c r="Z728" s="116"/>
    </row>
    <row r="729" spans="1:26" ht="14.5" customHeight="1" x14ac:dyDescent="0.35">
      <c r="A729" s="46"/>
      <c r="B729" s="46"/>
      <c r="C729" s="48"/>
      <c r="D729" s="47"/>
      <c r="E729" s="47"/>
      <c r="F729" s="48"/>
      <c r="G729" s="49"/>
      <c r="H729" s="48" t="str">
        <f>IF(G729="","",VLOOKUP(WEEKDAY(G729),Lookups!$A$1:$D$12,3,FALSE))</f>
        <v/>
      </c>
      <c r="I729" s="52" t="str">
        <f>IF(G729="","",VLOOKUP(MONTH(G729),Lookups!$A$1:$D$12,2,FALSE))</f>
        <v/>
      </c>
      <c r="J729" s="68"/>
      <c r="K729" s="50"/>
      <c r="L729" s="50"/>
      <c r="M729" s="48"/>
      <c r="N729" s="48"/>
      <c r="O729" s="48"/>
      <c r="P729" s="48"/>
      <c r="Q729" s="61"/>
      <c r="R729" s="119"/>
      <c r="S729" s="119"/>
      <c r="T729" s="119"/>
      <c r="U729" s="122"/>
      <c r="V729" s="122"/>
      <c r="W729" s="123"/>
      <c r="X729" s="116"/>
      <c r="Y729" s="116"/>
      <c r="Z729" s="116"/>
    </row>
    <row r="730" spans="1:26" ht="14.5" customHeight="1" x14ac:dyDescent="0.35">
      <c r="A730" s="46"/>
      <c r="B730" s="46"/>
      <c r="C730" s="48"/>
      <c r="D730" s="47"/>
      <c r="E730" s="47"/>
      <c r="F730" s="48"/>
      <c r="G730" s="49"/>
      <c r="H730" s="48" t="str">
        <f>IF(G730="","",VLOOKUP(WEEKDAY(G730),Lookups!$A$1:$D$12,3,FALSE))</f>
        <v/>
      </c>
      <c r="I730" s="52" t="str">
        <f>IF(G730="","",VLOOKUP(MONTH(G730),Lookups!$A$1:$D$12,2,FALSE))</f>
        <v/>
      </c>
      <c r="J730" s="68"/>
      <c r="K730" s="50"/>
      <c r="L730" s="50"/>
      <c r="M730" s="48"/>
      <c r="N730" s="48"/>
      <c r="O730" s="48"/>
      <c r="P730" s="48"/>
      <c r="Q730" s="61"/>
      <c r="R730" s="119"/>
      <c r="S730" s="119"/>
      <c r="T730" s="119"/>
      <c r="U730" s="122"/>
      <c r="V730" s="122"/>
      <c r="W730" s="123"/>
      <c r="X730" s="116"/>
      <c r="Y730" s="116"/>
      <c r="Z730" s="116"/>
    </row>
    <row r="731" spans="1:26" ht="14.5" customHeight="1" x14ac:dyDescent="0.35">
      <c r="A731" s="46"/>
      <c r="B731" s="46"/>
      <c r="C731" s="48"/>
      <c r="D731" s="47"/>
      <c r="E731" s="47"/>
      <c r="F731" s="48"/>
      <c r="G731" s="49"/>
      <c r="H731" s="48" t="str">
        <f>IF(G731="","",VLOOKUP(WEEKDAY(G731),Lookups!$A$1:$D$12,3,FALSE))</f>
        <v/>
      </c>
      <c r="I731" s="52" t="str">
        <f>IF(G731="","",VLOOKUP(MONTH(G731),Lookups!$A$1:$D$12,2,FALSE))</f>
        <v/>
      </c>
      <c r="J731" s="68"/>
      <c r="K731" s="50"/>
      <c r="L731" s="50"/>
      <c r="M731" s="48"/>
      <c r="N731" s="48"/>
      <c r="O731" s="48"/>
      <c r="P731" s="48"/>
      <c r="Q731" s="61"/>
      <c r="R731" s="119"/>
      <c r="S731" s="119"/>
      <c r="T731" s="119"/>
      <c r="U731" s="122"/>
      <c r="V731" s="122"/>
      <c r="W731" s="123"/>
      <c r="X731" s="116"/>
      <c r="Y731" s="116"/>
      <c r="Z731" s="116"/>
    </row>
    <row r="732" spans="1:26" ht="14.5" customHeight="1" x14ac:dyDescent="0.35">
      <c r="A732" s="46"/>
      <c r="B732" s="46"/>
      <c r="C732" s="48"/>
      <c r="D732" s="47"/>
      <c r="E732" s="47"/>
      <c r="F732" s="48"/>
      <c r="G732" s="49"/>
      <c r="H732" s="48" t="str">
        <f>IF(G732="","",VLOOKUP(WEEKDAY(G732),Lookups!$A$1:$D$12,3,FALSE))</f>
        <v/>
      </c>
      <c r="I732" s="52" t="str">
        <f>IF(G732="","",VLOOKUP(MONTH(G732),Lookups!$A$1:$D$12,2,FALSE))</f>
        <v/>
      </c>
      <c r="J732" s="68"/>
      <c r="K732" s="50"/>
      <c r="L732" s="50"/>
      <c r="M732" s="48"/>
      <c r="N732" s="48"/>
      <c r="O732" s="48"/>
      <c r="P732" s="48"/>
      <c r="Q732" s="61"/>
      <c r="R732" s="119"/>
      <c r="S732" s="119"/>
      <c r="T732" s="119"/>
      <c r="U732" s="122"/>
      <c r="V732" s="122"/>
      <c r="W732" s="123"/>
      <c r="X732" s="116"/>
      <c r="Y732" s="116"/>
      <c r="Z732" s="116"/>
    </row>
    <row r="733" spans="1:26" ht="14.5" customHeight="1" x14ac:dyDescent="0.35">
      <c r="A733" s="46"/>
      <c r="B733" s="46"/>
      <c r="C733" s="48"/>
      <c r="D733" s="47"/>
      <c r="E733" s="47"/>
      <c r="F733" s="48"/>
      <c r="G733" s="49"/>
      <c r="H733" s="48" t="str">
        <f>IF(G733="","",VLOOKUP(WEEKDAY(G733),Lookups!$A$1:$D$12,3,FALSE))</f>
        <v/>
      </c>
      <c r="I733" s="52" t="str">
        <f>IF(G733="","",VLOOKUP(MONTH(G733),Lookups!$A$1:$D$12,2,FALSE))</f>
        <v/>
      </c>
      <c r="J733" s="68"/>
      <c r="K733" s="50"/>
      <c r="L733" s="50"/>
      <c r="M733" s="48"/>
      <c r="N733" s="48"/>
      <c r="O733" s="48"/>
      <c r="P733" s="48"/>
      <c r="Q733" s="61"/>
      <c r="R733" s="119"/>
      <c r="S733" s="119"/>
      <c r="T733" s="119"/>
      <c r="U733" s="122"/>
      <c r="V733" s="122"/>
      <c r="W733" s="123"/>
      <c r="X733" s="116"/>
      <c r="Y733" s="116"/>
      <c r="Z733" s="116"/>
    </row>
    <row r="734" spans="1:26" ht="14.5" customHeight="1" x14ac:dyDescent="0.35">
      <c r="A734" s="46"/>
      <c r="B734" s="46"/>
      <c r="C734" s="48"/>
      <c r="D734" s="47"/>
      <c r="E734" s="47"/>
      <c r="F734" s="48"/>
      <c r="G734" s="49"/>
      <c r="H734" s="48" t="str">
        <f>IF(G734="","",VLOOKUP(WEEKDAY(G734),Lookups!$A$1:$D$12,3,FALSE))</f>
        <v/>
      </c>
      <c r="I734" s="52" t="str">
        <f>IF(G734="","",VLOOKUP(MONTH(G734),Lookups!$A$1:$D$12,2,FALSE))</f>
        <v/>
      </c>
      <c r="J734" s="68"/>
      <c r="K734" s="50"/>
      <c r="L734" s="50"/>
      <c r="M734" s="48"/>
      <c r="N734" s="48"/>
      <c r="O734" s="48"/>
      <c r="P734" s="48"/>
      <c r="Q734" s="61"/>
      <c r="R734" s="119"/>
      <c r="S734" s="119"/>
      <c r="T734" s="119"/>
      <c r="U734" s="122"/>
      <c r="V734" s="122"/>
      <c r="W734" s="123"/>
      <c r="X734" s="116"/>
      <c r="Y734" s="116"/>
      <c r="Z734" s="116"/>
    </row>
    <row r="735" spans="1:26" ht="14.5" customHeight="1" x14ac:dyDescent="0.35">
      <c r="A735" s="46"/>
      <c r="B735" s="46"/>
      <c r="C735" s="48"/>
      <c r="D735" s="47"/>
      <c r="E735" s="47"/>
      <c r="F735" s="48"/>
      <c r="G735" s="49"/>
      <c r="H735" s="48" t="str">
        <f>IF(G735="","",VLOOKUP(WEEKDAY(G735),Lookups!$A$1:$D$12,3,FALSE))</f>
        <v/>
      </c>
      <c r="I735" s="52" t="str">
        <f>IF(G735="","",VLOOKUP(MONTH(G735),Lookups!$A$1:$D$12,2,FALSE))</f>
        <v/>
      </c>
      <c r="J735" s="68"/>
      <c r="K735" s="50"/>
      <c r="L735" s="50"/>
      <c r="M735" s="48"/>
      <c r="N735" s="48"/>
      <c r="O735" s="48"/>
      <c r="P735" s="48"/>
      <c r="Q735" s="61"/>
      <c r="R735" s="119"/>
      <c r="S735" s="119"/>
      <c r="T735" s="119"/>
      <c r="U735" s="122"/>
      <c r="V735" s="122"/>
      <c r="W735" s="123"/>
      <c r="X735" s="116"/>
      <c r="Y735" s="116"/>
      <c r="Z735" s="116"/>
    </row>
    <row r="736" spans="1:26" ht="14.5" customHeight="1" x14ac:dyDescent="0.35">
      <c r="A736" s="46"/>
      <c r="B736" s="46"/>
      <c r="C736" s="48"/>
      <c r="D736" s="47"/>
      <c r="E736" s="47"/>
      <c r="F736" s="48"/>
      <c r="G736" s="49"/>
      <c r="H736" s="48" t="str">
        <f>IF(G736="","",VLOOKUP(WEEKDAY(G736),Lookups!$A$1:$D$12,3,FALSE))</f>
        <v/>
      </c>
      <c r="I736" s="52" t="str">
        <f>IF(G736="","",VLOOKUP(MONTH(G736),Lookups!$A$1:$D$12,2,FALSE))</f>
        <v/>
      </c>
      <c r="J736" s="68"/>
      <c r="K736" s="50"/>
      <c r="L736" s="50"/>
      <c r="M736" s="48"/>
      <c r="N736" s="48"/>
      <c r="O736" s="48"/>
      <c r="P736" s="48"/>
      <c r="Q736" s="61"/>
      <c r="R736" s="119"/>
      <c r="S736" s="119"/>
      <c r="T736" s="119"/>
      <c r="U736" s="122"/>
      <c r="V736" s="122"/>
      <c r="W736" s="123"/>
      <c r="X736" s="116"/>
      <c r="Y736" s="116"/>
      <c r="Z736" s="116"/>
    </row>
    <row r="737" spans="1:26" ht="14.5" customHeight="1" x14ac:dyDescent="0.35">
      <c r="A737" s="46"/>
      <c r="B737" s="46"/>
      <c r="C737" s="48"/>
      <c r="D737" s="47"/>
      <c r="E737" s="47"/>
      <c r="F737" s="48"/>
      <c r="G737" s="49"/>
      <c r="H737" s="48" t="str">
        <f>IF(G737="","",VLOOKUP(WEEKDAY(G737),Lookups!$A$1:$D$12,3,FALSE))</f>
        <v/>
      </c>
      <c r="I737" s="52" t="str">
        <f>IF(G737="","",VLOOKUP(MONTH(G737),Lookups!$A$1:$D$12,2,FALSE))</f>
        <v/>
      </c>
      <c r="J737" s="68"/>
      <c r="K737" s="50"/>
      <c r="L737" s="50"/>
      <c r="M737" s="48"/>
      <c r="N737" s="48"/>
      <c r="O737" s="48"/>
      <c r="P737" s="48"/>
      <c r="Q737" s="61"/>
      <c r="R737" s="119"/>
      <c r="S737" s="119"/>
      <c r="T737" s="119"/>
      <c r="U737" s="122"/>
      <c r="V737" s="122"/>
      <c r="W737" s="123"/>
      <c r="X737" s="116"/>
      <c r="Y737" s="116"/>
      <c r="Z737" s="116"/>
    </row>
    <row r="738" spans="1:26" ht="14.5" customHeight="1" x14ac:dyDescent="0.35">
      <c r="A738" s="46"/>
      <c r="B738" s="46"/>
      <c r="C738" s="48"/>
      <c r="D738" s="47"/>
      <c r="E738" s="47"/>
      <c r="F738" s="48"/>
      <c r="G738" s="49"/>
      <c r="H738" s="48" t="str">
        <f>IF(G738="","",VLOOKUP(WEEKDAY(G738),Lookups!$A$1:$D$12,3,FALSE))</f>
        <v/>
      </c>
      <c r="I738" s="52" t="str">
        <f>IF(G738="","",VLOOKUP(MONTH(G738),Lookups!$A$1:$D$12,2,FALSE))</f>
        <v/>
      </c>
      <c r="J738" s="68"/>
      <c r="K738" s="50"/>
      <c r="L738" s="50"/>
      <c r="M738" s="48"/>
      <c r="N738" s="48"/>
      <c r="O738" s="48"/>
      <c r="P738" s="48"/>
      <c r="Q738" s="61"/>
      <c r="R738" s="119"/>
      <c r="S738" s="119"/>
      <c r="T738" s="119"/>
      <c r="U738" s="122"/>
      <c r="V738" s="122"/>
      <c r="W738" s="123"/>
      <c r="X738" s="116"/>
      <c r="Y738" s="116"/>
      <c r="Z738" s="116"/>
    </row>
    <row r="739" spans="1:26" ht="14.5" customHeight="1" x14ac:dyDescent="0.35">
      <c r="A739" s="46"/>
      <c r="B739" s="46"/>
      <c r="C739" s="48"/>
      <c r="D739" s="47"/>
      <c r="E739" s="47"/>
      <c r="F739" s="48"/>
      <c r="G739" s="49"/>
      <c r="H739" s="48" t="str">
        <f>IF(G739="","",VLOOKUP(WEEKDAY(G739),Lookups!$A$1:$D$12,3,FALSE))</f>
        <v/>
      </c>
      <c r="I739" s="52" t="str">
        <f>IF(G739="","",VLOOKUP(MONTH(G739),Lookups!$A$1:$D$12,2,FALSE))</f>
        <v/>
      </c>
      <c r="J739" s="68"/>
      <c r="K739" s="50"/>
      <c r="L739" s="50"/>
      <c r="M739" s="48"/>
      <c r="N739" s="48"/>
      <c r="O739" s="48"/>
      <c r="P739" s="48"/>
      <c r="Q739" s="61"/>
      <c r="R739" s="119"/>
      <c r="S739" s="119"/>
      <c r="T739" s="119"/>
      <c r="U739" s="122"/>
      <c r="V739" s="122"/>
      <c r="W739" s="123"/>
      <c r="X739" s="116"/>
      <c r="Y739" s="116"/>
      <c r="Z739" s="116"/>
    </row>
    <row r="740" spans="1:26" ht="14.5" customHeight="1" x14ac:dyDescent="0.35">
      <c r="A740" s="46"/>
      <c r="B740" s="46"/>
      <c r="C740" s="48"/>
      <c r="D740" s="47"/>
      <c r="E740" s="47"/>
      <c r="F740" s="48"/>
      <c r="G740" s="49"/>
      <c r="H740" s="48" t="str">
        <f>IF(G740="","",VLOOKUP(WEEKDAY(G740),Lookups!$A$1:$D$12,3,FALSE))</f>
        <v/>
      </c>
      <c r="I740" s="52" t="str">
        <f>IF(G740="","",VLOOKUP(MONTH(G740),Lookups!$A$1:$D$12,2,FALSE))</f>
        <v/>
      </c>
      <c r="J740" s="68"/>
      <c r="K740" s="50"/>
      <c r="L740" s="50"/>
      <c r="M740" s="48"/>
      <c r="N740" s="48"/>
      <c r="O740" s="48"/>
      <c r="P740" s="48"/>
      <c r="Q740" s="61"/>
      <c r="R740" s="119"/>
      <c r="S740" s="119"/>
      <c r="T740" s="119"/>
      <c r="U740" s="122"/>
      <c r="V740" s="122"/>
      <c r="W740" s="123"/>
      <c r="X740" s="116"/>
      <c r="Y740" s="116"/>
      <c r="Z740" s="116"/>
    </row>
    <row r="741" spans="1:26" ht="14.5" customHeight="1" x14ac:dyDescent="0.35">
      <c r="A741" s="46"/>
      <c r="B741" s="46"/>
      <c r="C741" s="48"/>
      <c r="D741" s="47"/>
      <c r="E741" s="47"/>
      <c r="F741" s="48"/>
      <c r="G741" s="49"/>
      <c r="H741" s="48" t="str">
        <f>IF(G741="","",VLOOKUP(WEEKDAY(G741),Lookups!$A$1:$D$12,3,FALSE))</f>
        <v/>
      </c>
      <c r="I741" s="52" t="str">
        <f>IF(G741="","",VLOOKUP(MONTH(G741),Lookups!$A$1:$D$12,2,FALSE))</f>
        <v/>
      </c>
      <c r="J741" s="68"/>
      <c r="K741" s="50"/>
      <c r="L741" s="50"/>
      <c r="M741" s="48"/>
      <c r="N741" s="48"/>
      <c r="O741" s="48"/>
      <c r="P741" s="48"/>
      <c r="Q741" s="61"/>
      <c r="R741" s="119"/>
      <c r="S741" s="119"/>
      <c r="T741" s="119"/>
      <c r="U741" s="122"/>
      <c r="V741" s="122"/>
      <c r="W741" s="123"/>
      <c r="X741" s="116"/>
      <c r="Y741" s="116"/>
      <c r="Z741" s="116"/>
    </row>
    <row r="742" spans="1:26" ht="14.5" customHeight="1" x14ac:dyDescent="0.35">
      <c r="A742" s="46"/>
      <c r="B742" s="46"/>
      <c r="C742" s="48"/>
      <c r="D742" s="47"/>
      <c r="E742" s="47"/>
      <c r="F742" s="48"/>
      <c r="G742" s="49"/>
      <c r="H742" s="48" t="str">
        <f>IF(G742="","",VLOOKUP(WEEKDAY(G742),Lookups!$A$1:$D$12,3,FALSE))</f>
        <v/>
      </c>
      <c r="I742" s="52" t="str">
        <f>IF(G742="","",VLOOKUP(MONTH(G742),Lookups!$A$1:$D$12,2,FALSE))</f>
        <v/>
      </c>
      <c r="J742" s="68"/>
      <c r="K742" s="50"/>
      <c r="L742" s="50"/>
      <c r="M742" s="48"/>
      <c r="N742" s="48"/>
      <c r="O742" s="48"/>
      <c r="P742" s="48"/>
      <c r="Q742" s="61"/>
      <c r="R742" s="119"/>
      <c r="S742" s="119"/>
      <c r="T742" s="119"/>
      <c r="U742" s="122"/>
      <c r="V742" s="122"/>
      <c r="W742" s="123"/>
      <c r="X742" s="116"/>
      <c r="Y742" s="116"/>
      <c r="Z742" s="116"/>
    </row>
    <row r="743" spans="1:26" ht="14.5" customHeight="1" x14ac:dyDescent="0.35">
      <c r="A743" s="46"/>
      <c r="B743" s="46"/>
      <c r="C743" s="48"/>
      <c r="D743" s="47"/>
      <c r="E743" s="47"/>
      <c r="F743" s="48"/>
      <c r="G743" s="49"/>
      <c r="H743" s="48" t="str">
        <f>IF(G743="","",VLOOKUP(WEEKDAY(G743),Lookups!$A$1:$D$12,3,FALSE))</f>
        <v/>
      </c>
      <c r="I743" s="52" t="str">
        <f>IF(G743="","",VLOOKUP(MONTH(G743),Lookups!$A$1:$D$12,2,FALSE))</f>
        <v/>
      </c>
      <c r="J743" s="68"/>
      <c r="K743" s="50"/>
      <c r="L743" s="50"/>
      <c r="M743" s="48"/>
      <c r="N743" s="48"/>
      <c r="O743" s="48"/>
      <c r="P743" s="48"/>
      <c r="Q743" s="61"/>
      <c r="R743" s="119"/>
      <c r="S743" s="119"/>
      <c r="T743" s="119"/>
      <c r="U743" s="122"/>
      <c r="V743" s="122"/>
      <c r="W743" s="123"/>
      <c r="X743" s="116"/>
      <c r="Y743" s="116"/>
      <c r="Z743" s="116"/>
    </row>
    <row r="744" spans="1:26" ht="14.5" customHeight="1" x14ac:dyDescent="0.35">
      <c r="A744" s="46"/>
      <c r="B744" s="46"/>
      <c r="C744" s="48"/>
      <c r="D744" s="47"/>
      <c r="E744" s="47"/>
      <c r="F744" s="48"/>
      <c r="G744" s="49"/>
      <c r="H744" s="48" t="str">
        <f>IF(G744="","",VLOOKUP(WEEKDAY(G744),Lookups!$A$1:$D$12,3,FALSE))</f>
        <v/>
      </c>
      <c r="I744" s="52" t="str">
        <f>IF(G744="","",VLOOKUP(MONTH(G744),Lookups!$A$1:$D$12,2,FALSE))</f>
        <v/>
      </c>
      <c r="J744" s="68"/>
      <c r="K744" s="50"/>
      <c r="L744" s="50"/>
      <c r="M744" s="48"/>
      <c r="N744" s="48"/>
      <c r="O744" s="48"/>
      <c r="P744" s="48"/>
      <c r="Q744" s="61"/>
      <c r="R744" s="119"/>
      <c r="S744" s="119"/>
      <c r="T744" s="119"/>
      <c r="U744" s="122"/>
      <c r="V744" s="122"/>
      <c r="W744" s="123"/>
      <c r="X744" s="116"/>
      <c r="Y744" s="116"/>
      <c r="Z744" s="116"/>
    </row>
    <row r="745" spans="1:26" ht="14.5" customHeight="1" x14ac:dyDescent="0.35">
      <c r="A745" s="46"/>
      <c r="B745" s="46"/>
      <c r="C745" s="48"/>
      <c r="D745" s="47"/>
      <c r="E745" s="47"/>
      <c r="F745" s="48"/>
      <c r="G745" s="49"/>
      <c r="H745" s="48" t="str">
        <f>IF(G745="","",VLOOKUP(WEEKDAY(G745),Lookups!$A$1:$D$12,3,FALSE))</f>
        <v/>
      </c>
      <c r="I745" s="52" t="str">
        <f>IF(G745="","",VLOOKUP(MONTH(G745),Lookups!$A$1:$D$12,2,FALSE))</f>
        <v/>
      </c>
      <c r="J745" s="68"/>
      <c r="K745" s="50"/>
      <c r="L745" s="50"/>
      <c r="M745" s="48"/>
      <c r="N745" s="48"/>
      <c r="O745" s="48"/>
      <c r="P745" s="48"/>
      <c r="Q745" s="61"/>
      <c r="R745" s="119"/>
      <c r="S745" s="119"/>
      <c r="T745" s="119"/>
      <c r="U745" s="122"/>
      <c r="V745" s="122"/>
      <c r="W745" s="123"/>
      <c r="X745" s="116"/>
      <c r="Y745" s="116"/>
      <c r="Z745" s="116"/>
    </row>
    <row r="746" spans="1:26" ht="14.5" customHeight="1" x14ac:dyDescent="0.35">
      <c r="A746" s="46"/>
      <c r="B746" s="46"/>
      <c r="C746" s="48"/>
      <c r="D746" s="47"/>
      <c r="E746" s="47"/>
      <c r="F746" s="48"/>
      <c r="G746" s="49"/>
      <c r="H746" s="48" t="str">
        <f>IF(G746="","",VLOOKUP(WEEKDAY(G746),Lookups!$A$1:$D$12,3,FALSE))</f>
        <v/>
      </c>
      <c r="I746" s="52" t="str">
        <f>IF(G746="","",VLOOKUP(MONTH(G746),Lookups!$A$1:$D$12,2,FALSE))</f>
        <v/>
      </c>
      <c r="J746" s="68"/>
      <c r="K746" s="50"/>
      <c r="L746" s="50"/>
      <c r="M746" s="48"/>
      <c r="N746" s="48"/>
      <c r="O746" s="48"/>
      <c r="P746" s="48"/>
      <c r="Q746" s="61"/>
      <c r="R746" s="119"/>
      <c r="S746" s="119"/>
      <c r="T746" s="119"/>
      <c r="U746" s="122"/>
      <c r="V746" s="122"/>
      <c r="W746" s="123"/>
      <c r="X746" s="116"/>
      <c r="Y746" s="116"/>
      <c r="Z746" s="116"/>
    </row>
    <row r="747" spans="1:26" ht="14.5" customHeight="1" x14ac:dyDescent="0.35">
      <c r="A747" s="46"/>
      <c r="B747" s="46"/>
      <c r="C747" s="48"/>
      <c r="D747" s="47"/>
      <c r="E747" s="47"/>
      <c r="F747" s="48"/>
      <c r="G747" s="49"/>
      <c r="H747" s="48" t="str">
        <f>IF(G747="","",VLOOKUP(WEEKDAY(G747),Lookups!$A$1:$D$12,3,FALSE))</f>
        <v/>
      </c>
      <c r="I747" s="52" t="str">
        <f>IF(G747="","",VLOOKUP(MONTH(G747),Lookups!$A$1:$D$12,2,FALSE))</f>
        <v/>
      </c>
      <c r="J747" s="68"/>
      <c r="K747" s="50"/>
      <c r="L747" s="50"/>
      <c r="M747" s="48"/>
      <c r="N747" s="48"/>
      <c r="O747" s="48"/>
      <c r="P747" s="48"/>
      <c r="Q747" s="61"/>
      <c r="R747" s="119"/>
      <c r="S747" s="119"/>
      <c r="T747" s="119"/>
      <c r="U747" s="122"/>
      <c r="V747" s="122"/>
      <c r="W747" s="123"/>
      <c r="X747" s="116"/>
      <c r="Y747" s="116"/>
      <c r="Z747" s="116"/>
    </row>
    <row r="748" spans="1:26" ht="14.5" customHeight="1" x14ac:dyDescent="0.35">
      <c r="A748" s="46"/>
      <c r="B748" s="46"/>
      <c r="C748" s="48"/>
      <c r="D748" s="47"/>
      <c r="E748" s="47"/>
      <c r="F748" s="48"/>
      <c r="G748" s="49"/>
      <c r="H748" s="48" t="str">
        <f>IF(G748="","",VLOOKUP(WEEKDAY(G748),Lookups!$A$1:$D$12,3,FALSE))</f>
        <v/>
      </c>
      <c r="I748" s="52" t="str">
        <f>IF(G748="","",VLOOKUP(MONTH(G748),Lookups!$A$1:$D$12,2,FALSE))</f>
        <v/>
      </c>
      <c r="J748" s="68"/>
      <c r="K748" s="50"/>
      <c r="L748" s="50"/>
      <c r="M748" s="48"/>
      <c r="N748" s="48"/>
      <c r="O748" s="48"/>
      <c r="P748" s="48"/>
      <c r="Q748" s="61"/>
      <c r="R748" s="119"/>
      <c r="S748" s="119"/>
      <c r="T748" s="119"/>
      <c r="U748" s="122"/>
      <c r="V748" s="122"/>
      <c r="W748" s="123"/>
      <c r="X748" s="116"/>
      <c r="Y748" s="116"/>
      <c r="Z748" s="116"/>
    </row>
    <row r="749" spans="1:26" ht="14.5" customHeight="1" x14ac:dyDescent="0.35">
      <c r="A749" s="46"/>
      <c r="B749" s="46"/>
      <c r="C749" s="48"/>
      <c r="D749" s="47"/>
      <c r="E749" s="47"/>
      <c r="F749" s="48"/>
      <c r="G749" s="49"/>
      <c r="H749" s="48" t="str">
        <f>IF(G749="","",VLOOKUP(WEEKDAY(G749),Lookups!$A$1:$D$12,3,FALSE))</f>
        <v/>
      </c>
      <c r="I749" s="52" t="str">
        <f>IF(G749="","",VLOOKUP(MONTH(G749),Lookups!$A$1:$D$12,2,FALSE))</f>
        <v/>
      </c>
      <c r="J749" s="68"/>
      <c r="K749" s="50"/>
      <c r="L749" s="50"/>
      <c r="M749" s="48"/>
      <c r="N749" s="48"/>
      <c r="O749" s="48"/>
      <c r="P749" s="48"/>
      <c r="Q749" s="61"/>
      <c r="R749" s="119"/>
      <c r="S749" s="119"/>
      <c r="T749" s="119"/>
      <c r="U749" s="122"/>
      <c r="V749" s="122"/>
      <c r="W749" s="123"/>
      <c r="X749" s="116"/>
      <c r="Y749" s="116"/>
      <c r="Z749" s="116"/>
    </row>
    <row r="750" spans="1:26" ht="14.5" customHeight="1" x14ac:dyDescent="0.35">
      <c r="A750" s="46"/>
      <c r="B750" s="46"/>
      <c r="C750" s="48"/>
      <c r="D750" s="47"/>
      <c r="E750" s="47"/>
      <c r="F750" s="48"/>
      <c r="G750" s="49"/>
      <c r="H750" s="48" t="str">
        <f>IF(G750="","",VLOOKUP(WEEKDAY(G750),Lookups!$A$1:$D$12,3,FALSE))</f>
        <v/>
      </c>
      <c r="I750" s="52" t="str">
        <f>IF(G750="","",VLOOKUP(MONTH(G750),Lookups!$A$1:$D$12,2,FALSE))</f>
        <v/>
      </c>
      <c r="J750" s="68"/>
      <c r="K750" s="50"/>
      <c r="L750" s="50"/>
      <c r="M750" s="48"/>
      <c r="N750" s="48"/>
      <c r="O750" s="48"/>
      <c r="P750" s="48"/>
      <c r="Q750" s="61"/>
      <c r="R750" s="119"/>
      <c r="S750" s="119"/>
      <c r="T750" s="119"/>
      <c r="U750" s="122"/>
      <c r="V750" s="122"/>
      <c r="W750" s="123"/>
      <c r="X750" s="116"/>
      <c r="Y750" s="116"/>
      <c r="Z750" s="116"/>
    </row>
    <row r="751" spans="1:26" ht="14.5" customHeight="1" x14ac:dyDescent="0.35">
      <c r="A751" s="46"/>
      <c r="B751" s="46"/>
      <c r="C751" s="48"/>
      <c r="D751" s="47"/>
      <c r="E751" s="47"/>
      <c r="F751" s="48"/>
      <c r="G751" s="49"/>
      <c r="H751" s="48" t="str">
        <f>IF(G751="","",VLOOKUP(WEEKDAY(G751),Lookups!$A$1:$D$12,3,FALSE))</f>
        <v/>
      </c>
      <c r="I751" s="52" t="str">
        <f>IF(G751="","",VLOOKUP(MONTH(G751),Lookups!$A$1:$D$12,2,FALSE))</f>
        <v/>
      </c>
      <c r="J751" s="68"/>
      <c r="K751" s="50"/>
      <c r="L751" s="50"/>
      <c r="M751" s="48"/>
      <c r="N751" s="48"/>
      <c r="O751" s="48"/>
      <c r="P751" s="48"/>
      <c r="Q751" s="61"/>
      <c r="R751" s="119"/>
      <c r="S751" s="119"/>
      <c r="T751" s="119"/>
      <c r="U751" s="122"/>
      <c r="V751" s="122"/>
      <c r="W751" s="123"/>
      <c r="X751" s="116"/>
      <c r="Y751" s="116"/>
      <c r="Z751" s="116"/>
    </row>
    <row r="752" spans="1:26" ht="14.5" customHeight="1" x14ac:dyDescent="0.35">
      <c r="A752" s="46"/>
      <c r="B752" s="46"/>
      <c r="C752" s="48"/>
      <c r="D752" s="47"/>
      <c r="E752" s="47"/>
      <c r="F752" s="48"/>
      <c r="G752" s="49"/>
      <c r="H752" s="48" t="str">
        <f>IF(G752="","",VLOOKUP(WEEKDAY(G752),Lookups!$A$1:$D$12,3,FALSE))</f>
        <v/>
      </c>
      <c r="I752" s="52" t="str">
        <f>IF(G752="","",VLOOKUP(MONTH(G752),Lookups!$A$1:$D$12,2,FALSE))</f>
        <v/>
      </c>
      <c r="J752" s="68"/>
      <c r="K752" s="50"/>
      <c r="L752" s="50"/>
      <c r="M752" s="48"/>
      <c r="N752" s="48"/>
      <c r="O752" s="48"/>
      <c r="P752" s="48"/>
      <c r="Q752" s="61"/>
      <c r="R752" s="119"/>
      <c r="S752" s="119"/>
      <c r="T752" s="119"/>
      <c r="U752" s="122"/>
      <c r="V752" s="122"/>
      <c r="W752" s="123"/>
      <c r="X752" s="116"/>
      <c r="Y752" s="116"/>
      <c r="Z752" s="116"/>
    </row>
    <row r="753" spans="1:26" ht="14.5" customHeight="1" x14ac:dyDescent="0.35">
      <c r="A753" s="46"/>
      <c r="B753" s="46"/>
      <c r="C753" s="48"/>
      <c r="D753" s="47"/>
      <c r="E753" s="47"/>
      <c r="F753" s="48"/>
      <c r="G753" s="49"/>
      <c r="H753" s="48" t="str">
        <f>IF(G753="","",VLOOKUP(WEEKDAY(G753),Lookups!$A$1:$D$12,3,FALSE))</f>
        <v/>
      </c>
      <c r="I753" s="52" t="str">
        <f>IF(G753="","",VLOOKUP(MONTH(G753),Lookups!$A$1:$D$12,2,FALSE))</f>
        <v/>
      </c>
      <c r="J753" s="68"/>
      <c r="K753" s="50"/>
      <c r="L753" s="50"/>
      <c r="M753" s="48"/>
      <c r="N753" s="48"/>
      <c r="O753" s="48"/>
      <c r="P753" s="48"/>
      <c r="Q753" s="61"/>
      <c r="R753" s="119"/>
      <c r="S753" s="119"/>
      <c r="T753" s="119"/>
      <c r="U753" s="122"/>
      <c r="V753" s="122"/>
      <c r="W753" s="123"/>
      <c r="X753" s="116"/>
      <c r="Y753" s="116"/>
      <c r="Z753" s="116"/>
    </row>
    <row r="754" spans="1:26" ht="14.5" customHeight="1" x14ac:dyDescent="0.35">
      <c r="A754" s="46"/>
      <c r="B754" s="46"/>
      <c r="C754" s="48"/>
      <c r="D754" s="47"/>
      <c r="E754" s="47"/>
      <c r="F754" s="48"/>
      <c r="G754" s="49"/>
      <c r="H754" s="48" t="str">
        <f>IF(G754="","",VLOOKUP(WEEKDAY(G754),Lookups!$A$1:$D$12,3,FALSE))</f>
        <v/>
      </c>
      <c r="I754" s="52" t="str">
        <f>IF(G754="","",VLOOKUP(MONTH(G754),Lookups!$A$1:$D$12,2,FALSE))</f>
        <v/>
      </c>
      <c r="J754" s="68"/>
      <c r="K754" s="50"/>
      <c r="L754" s="50"/>
      <c r="M754" s="48"/>
      <c r="N754" s="48"/>
      <c r="O754" s="48"/>
      <c r="P754" s="48"/>
      <c r="Q754" s="61"/>
      <c r="R754" s="119"/>
      <c r="S754" s="119"/>
      <c r="T754" s="119"/>
      <c r="U754" s="122"/>
      <c r="V754" s="122"/>
      <c r="W754" s="123"/>
      <c r="X754" s="116"/>
      <c r="Y754" s="116"/>
      <c r="Z754" s="116"/>
    </row>
    <row r="755" spans="1:26" ht="14.5" customHeight="1" x14ac:dyDescent="0.35">
      <c r="A755" s="46"/>
      <c r="B755" s="46"/>
      <c r="C755" s="48"/>
      <c r="D755" s="47"/>
      <c r="E755" s="47"/>
      <c r="F755" s="48"/>
      <c r="G755" s="49"/>
      <c r="H755" s="48" t="str">
        <f>IF(G755="","",VLOOKUP(WEEKDAY(G755),Lookups!$A$1:$D$12,3,FALSE))</f>
        <v/>
      </c>
      <c r="I755" s="52" t="str">
        <f>IF(G755="","",VLOOKUP(MONTH(G755),Lookups!$A$1:$D$12,2,FALSE))</f>
        <v/>
      </c>
      <c r="J755" s="68"/>
      <c r="K755" s="50"/>
      <c r="L755" s="50"/>
      <c r="M755" s="48"/>
      <c r="N755" s="48"/>
      <c r="O755" s="48"/>
      <c r="P755" s="48"/>
      <c r="Q755" s="61"/>
      <c r="R755" s="119"/>
      <c r="S755" s="119"/>
      <c r="T755" s="119"/>
      <c r="U755" s="122"/>
      <c r="V755" s="122"/>
      <c r="W755" s="123"/>
      <c r="X755" s="116"/>
      <c r="Y755" s="116"/>
      <c r="Z755" s="116"/>
    </row>
    <row r="756" spans="1:26" ht="14.5" customHeight="1" x14ac:dyDescent="0.35">
      <c r="A756" s="46"/>
      <c r="B756" s="46"/>
      <c r="C756" s="48"/>
      <c r="D756" s="47"/>
      <c r="E756" s="47"/>
      <c r="F756" s="48"/>
      <c r="G756" s="49"/>
      <c r="H756" s="48" t="str">
        <f>IF(G756="","",VLOOKUP(WEEKDAY(G756),Lookups!$A$1:$D$12,3,FALSE))</f>
        <v/>
      </c>
      <c r="I756" s="52" t="str">
        <f>IF(G756="","",VLOOKUP(MONTH(G756),Lookups!$A$1:$D$12,2,FALSE))</f>
        <v/>
      </c>
      <c r="J756" s="68"/>
      <c r="K756" s="50"/>
      <c r="L756" s="50"/>
      <c r="M756" s="48"/>
      <c r="N756" s="48"/>
      <c r="O756" s="48"/>
      <c r="P756" s="48"/>
      <c r="Q756" s="61"/>
      <c r="R756" s="119"/>
      <c r="S756" s="119"/>
      <c r="T756" s="119"/>
      <c r="U756" s="122"/>
      <c r="V756" s="122"/>
      <c r="W756" s="123"/>
      <c r="X756" s="116"/>
      <c r="Y756" s="116"/>
      <c r="Z756" s="116"/>
    </row>
    <row r="757" spans="1:26" ht="14.5" customHeight="1" x14ac:dyDescent="0.35">
      <c r="A757" s="46"/>
      <c r="B757" s="46"/>
      <c r="C757" s="48"/>
      <c r="D757" s="47"/>
      <c r="E757" s="47"/>
      <c r="F757" s="48"/>
      <c r="G757" s="49"/>
      <c r="H757" s="48" t="str">
        <f>IF(G757="","",VLOOKUP(WEEKDAY(G757),Lookups!$A$1:$D$12,3,FALSE))</f>
        <v/>
      </c>
      <c r="I757" s="52" t="str">
        <f>IF(G757="","",VLOOKUP(MONTH(G757),Lookups!$A$1:$D$12,2,FALSE))</f>
        <v/>
      </c>
      <c r="J757" s="68"/>
      <c r="K757" s="50"/>
      <c r="L757" s="50"/>
      <c r="M757" s="48"/>
      <c r="N757" s="48"/>
      <c r="O757" s="48"/>
      <c r="P757" s="48"/>
      <c r="Q757" s="61"/>
      <c r="R757" s="119"/>
      <c r="S757" s="119"/>
      <c r="T757" s="119"/>
      <c r="U757" s="122"/>
      <c r="V757" s="122"/>
      <c r="W757" s="123"/>
      <c r="X757" s="116"/>
      <c r="Y757" s="116"/>
      <c r="Z757" s="116"/>
    </row>
    <row r="758" spans="1:26" ht="14.5" customHeight="1" x14ac:dyDescent="0.35">
      <c r="A758" s="46"/>
      <c r="B758" s="46"/>
      <c r="C758" s="48"/>
      <c r="D758" s="47"/>
      <c r="E758" s="47"/>
      <c r="F758" s="48"/>
      <c r="G758" s="49"/>
      <c r="H758" s="48" t="str">
        <f>IF(G758="","",VLOOKUP(WEEKDAY(G758),Lookups!$A$1:$D$12,3,FALSE))</f>
        <v/>
      </c>
      <c r="I758" s="52" t="str">
        <f>IF(G758="","",VLOOKUP(MONTH(G758),Lookups!$A$1:$D$12,2,FALSE))</f>
        <v/>
      </c>
      <c r="J758" s="68"/>
      <c r="K758" s="50"/>
      <c r="L758" s="50"/>
      <c r="M758" s="48"/>
      <c r="N758" s="48"/>
      <c r="O758" s="48"/>
      <c r="P758" s="48"/>
      <c r="Q758" s="61"/>
      <c r="R758" s="119"/>
      <c r="S758" s="119"/>
      <c r="T758" s="119"/>
      <c r="U758" s="122"/>
      <c r="V758" s="122"/>
      <c r="W758" s="123"/>
      <c r="X758" s="116"/>
      <c r="Y758" s="116"/>
      <c r="Z758" s="116"/>
    </row>
    <row r="759" spans="1:26" ht="14.5" customHeight="1" x14ac:dyDescent="0.35">
      <c r="A759" s="46"/>
      <c r="B759" s="46"/>
      <c r="C759" s="48"/>
      <c r="D759" s="47"/>
      <c r="E759" s="47"/>
      <c r="F759" s="48"/>
      <c r="G759" s="49"/>
      <c r="H759" s="48" t="str">
        <f>IF(G759="","",VLOOKUP(WEEKDAY(G759),Lookups!$A$1:$D$12,3,FALSE))</f>
        <v/>
      </c>
      <c r="I759" s="52" t="str">
        <f>IF(G759="","",VLOOKUP(MONTH(G759),Lookups!$A$1:$D$12,2,FALSE))</f>
        <v/>
      </c>
      <c r="J759" s="68"/>
      <c r="K759" s="50"/>
      <c r="L759" s="50"/>
      <c r="M759" s="48"/>
      <c r="N759" s="48"/>
      <c r="O759" s="48"/>
      <c r="P759" s="48"/>
      <c r="Q759" s="61"/>
      <c r="R759" s="119"/>
      <c r="S759" s="119"/>
      <c r="T759" s="119"/>
      <c r="U759" s="122"/>
      <c r="V759" s="122"/>
      <c r="W759" s="123"/>
      <c r="X759" s="116"/>
      <c r="Y759" s="116"/>
      <c r="Z759" s="116"/>
    </row>
    <row r="760" spans="1:26" ht="14.5" customHeight="1" x14ac:dyDescent="0.35">
      <c r="A760" s="46"/>
      <c r="B760" s="46"/>
      <c r="C760" s="48"/>
      <c r="D760" s="47"/>
      <c r="E760" s="47"/>
      <c r="F760" s="48"/>
      <c r="G760" s="49"/>
      <c r="H760" s="48" t="str">
        <f>IF(G760="","",VLOOKUP(WEEKDAY(G760),Lookups!$A$1:$D$12,3,FALSE))</f>
        <v/>
      </c>
      <c r="I760" s="52" t="str">
        <f>IF(G760="","",VLOOKUP(MONTH(G760),Lookups!$A$1:$D$12,2,FALSE))</f>
        <v/>
      </c>
      <c r="J760" s="68"/>
      <c r="K760" s="50"/>
      <c r="L760" s="50"/>
      <c r="M760" s="48"/>
      <c r="N760" s="48"/>
      <c r="O760" s="48"/>
      <c r="P760" s="48"/>
      <c r="Q760" s="61"/>
      <c r="R760" s="119"/>
      <c r="S760" s="119"/>
      <c r="T760" s="119"/>
      <c r="U760" s="122"/>
      <c r="V760" s="122"/>
      <c r="W760" s="123"/>
      <c r="X760" s="116"/>
      <c r="Y760" s="116"/>
      <c r="Z760" s="116"/>
    </row>
    <row r="761" spans="1:26" ht="14.5" customHeight="1" x14ac:dyDescent="0.35">
      <c r="A761" s="46"/>
      <c r="B761" s="46"/>
      <c r="C761" s="48"/>
      <c r="D761" s="47"/>
      <c r="E761" s="47"/>
      <c r="F761" s="48"/>
      <c r="G761" s="49"/>
      <c r="H761" s="48" t="str">
        <f>IF(G761="","",VLOOKUP(WEEKDAY(G761),Lookups!$A$1:$D$12,3,FALSE))</f>
        <v/>
      </c>
      <c r="I761" s="52" t="str">
        <f>IF(G761="","",VLOOKUP(MONTH(G761),Lookups!$A$1:$D$12,2,FALSE))</f>
        <v/>
      </c>
      <c r="J761" s="68"/>
      <c r="K761" s="50"/>
      <c r="L761" s="50"/>
      <c r="M761" s="48"/>
      <c r="N761" s="48"/>
      <c r="O761" s="48"/>
      <c r="P761" s="48"/>
      <c r="Q761" s="61"/>
      <c r="R761" s="119"/>
      <c r="S761" s="119"/>
      <c r="T761" s="119"/>
      <c r="U761" s="122"/>
      <c r="V761" s="122"/>
      <c r="W761" s="123"/>
      <c r="X761" s="116"/>
      <c r="Y761" s="116"/>
      <c r="Z761" s="116"/>
    </row>
    <row r="762" spans="1:26" ht="14.5" customHeight="1" x14ac:dyDescent="0.35">
      <c r="A762" s="46"/>
      <c r="B762" s="46"/>
      <c r="C762" s="48"/>
      <c r="D762" s="47"/>
      <c r="E762" s="47"/>
      <c r="F762" s="48"/>
      <c r="G762" s="49"/>
      <c r="H762" s="48" t="str">
        <f>IF(G762="","",VLOOKUP(WEEKDAY(G762),Lookups!$A$1:$D$12,3,FALSE))</f>
        <v/>
      </c>
      <c r="I762" s="52" t="str">
        <f>IF(G762="","",VLOOKUP(MONTH(G762),Lookups!$A$1:$D$12,2,FALSE))</f>
        <v/>
      </c>
      <c r="J762" s="68"/>
      <c r="K762" s="50"/>
      <c r="L762" s="50"/>
      <c r="M762" s="48"/>
      <c r="N762" s="48"/>
      <c r="O762" s="48"/>
      <c r="P762" s="48"/>
      <c r="Q762" s="61"/>
      <c r="R762" s="119"/>
      <c r="S762" s="119"/>
      <c r="T762" s="119"/>
      <c r="U762" s="122"/>
      <c r="V762" s="122"/>
      <c r="W762" s="123"/>
      <c r="X762" s="116"/>
      <c r="Y762" s="116"/>
      <c r="Z762" s="116"/>
    </row>
    <row r="763" spans="1:26" ht="14.5" customHeight="1" x14ac:dyDescent="0.35">
      <c r="A763" s="46"/>
      <c r="B763" s="46"/>
      <c r="C763" s="48"/>
      <c r="D763" s="47"/>
      <c r="E763" s="47"/>
      <c r="F763" s="48"/>
      <c r="G763" s="49"/>
      <c r="H763" s="48" t="str">
        <f>IF(G763="","",VLOOKUP(WEEKDAY(G763),Lookups!$A$1:$D$12,3,FALSE))</f>
        <v/>
      </c>
      <c r="I763" s="52" t="str">
        <f>IF(G763="","",VLOOKUP(MONTH(G763),Lookups!$A$1:$D$12,2,FALSE))</f>
        <v/>
      </c>
      <c r="J763" s="68"/>
      <c r="K763" s="50"/>
      <c r="L763" s="50"/>
      <c r="M763" s="48"/>
      <c r="N763" s="48"/>
      <c r="O763" s="48"/>
      <c r="P763" s="48"/>
      <c r="Q763" s="61"/>
      <c r="R763" s="119"/>
      <c r="S763" s="119"/>
      <c r="T763" s="119"/>
      <c r="U763" s="122"/>
      <c r="V763" s="122"/>
      <c r="W763" s="123"/>
      <c r="X763" s="116"/>
      <c r="Y763" s="116"/>
      <c r="Z763" s="116"/>
    </row>
    <row r="764" spans="1:26" ht="14.5" customHeight="1" x14ac:dyDescent="0.35">
      <c r="A764" s="46"/>
      <c r="B764" s="46"/>
      <c r="C764" s="48"/>
      <c r="D764" s="47"/>
      <c r="E764" s="47"/>
      <c r="F764" s="48"/>
      <c r="G764" s="49"/>
      <c r="H764" s="48" t="str">
        <f>IF(G764="","",VLOOKUP(WEEKDAY(G764),Lookups!$A$1:$D$12,3,FALSE))</f>
        <v/>
      </c>
      <c r="I764" s="52" t="str">
        <f>IF(G764="","",VLOOKUP(MONTH(G764),Lookups!$A$1:$D$12,2,FALSE))</f>
        <v/>
      </c>
      <c r="J764" s="68"/>
      <c r="K764" s="50"/>
      <c r="L764" s="50"/>
      <c r="M764" s="48"/>
      <c r="N764" s="48"/>
      <c r="O764" s="48"/>
      <c r="P764" s="48"/>
      <c r="Q764" s="61"/>
      <c r="R764" s="119"/>
      <c r="S764" s="119"/>
      <c r="T764" s="119"/>
      <c r="U764" s="122"/>
      <c r="V764" s="122"/>
      <c r="W764" s="123"/>
      <c r="X764" s="116"/>
      <c r="Y764" s="116"/>
      <c r="Z764" s="116"/>
    </row>
    <row r="765" spans="1:26" ht="14.5" customHeight="1" x14ac:dyDescent="0.35">
      <c r="A765" s="46"/>
      <c r="B765" s="46"/>
      <c r="C765" s="48"/>
      <c r="D765" s="47"/>
      <c r="E765" s="47"/>
      <c r="F765" s="48"/>
      <c r="G765" s="49"/>
      <c r="H765" s="48" t="str">
        <f>IF(G765="","",VLOOKUP(WEEKDAY(G765),Lookups!$A$1:$D$12,3,FALSE))</f>
        <v/>
      </c>
      <c r="I765" s="52" t="str">
        <f>IF(G765="","",VLOOKUP(MONTH(G765),Lookups!$A$1:$D$12,2,FALSE))</f>
        <v/>
      </c>
      <c r="J765" s="68"/>
      <c r="K765" s="50"/>
      <c r="L765" s="50"/>
      <c r="M765" s="48"/>
      <c r="N765" s="48"/>
      <c r="O765" s="48"/>
      <c r="P765" s="48"/>
      <c r="Q765" s="61"/>
      <c r="R765" s="119"/>
      <c r="S765" s="119"/>
      <c r="T765" s="119"/>
      <c r="U765" s="122"/>
      <c r="V765" s="122"/>
      <c r="W765" s="123"/>
      <c r="X765" s="116"/>
      <c r="Y765" s="116"/>
      <c r="Z765" s="116"/>
    </row>
    <row r="766" spans="1:26" ht="14.5" customHeight="1" x14ac:dyDescent="0.35">
      <c r="A766" s="46"/>
      <c r="B766" s="46"/>
      <c r="C766" s="48"/>
      <c r="D766" s="47"/>
      <c r="E766" s="47"/>
      <c r="F766" s="48"/>
      <c r="G766" s="49"/>
      <c r="H766" s="48" t="str">
        <f>IF(G766="","",VLOOKUP(WEEKDAY(G766),Lookups!$A$1:$D$12,3,FALSE))</f>
        <v/>
      </c>
      <c r="I766" s="52" t="str">
        <f>IF(G766="","",VLOOKUP(MONTH(G766),Lookups!$A$1:$D$12,2,FALSE))</f>
        <v/>
      </c>
      <c r="J766" s="68"/>
      <c r="K766" s="50"/>
      <c r="L766" s="50"/>
      <c r="M766" s="48"/>
      <c r="N766" s="48"/>
      <c r="O766" s="48"/>
      <c r="P766" s="48"/>
      <c r="Q766" s="61"/>
      <c r="R766" s="119"/>
      <c r="S766" s="119"/>
      <c r="T766" s="119"/>
      <c r="U766" s="122"/>
      <c r="V766" s="122"/>
      <c r="W766" s="123"/>
      <c r="X766" s="116"/>
      <c r="Y766" s="116"/>
      <c r="Z766" s="116"/>
    </row>
    <row r="767" spans="1:26" ht="14.5" customHeight="1" x14ac:dyDescent="0.35">
      <c r="A767" s="46"/>
      <c r="B767" s="46"/>
      <c r="C767" s="48"/>
      <c r="D767" s="47"/>
      <c r="E767" s="47"/>
      <c r="F767" s="48"/>
      <c r="G767" s="49"/>
      <c r="H767" s="48" t="str">
        <f>IF(G767="","",VLOOKUP(WEEKDAY(G767),Lookups!$A$1:$D$12,3,FALSE))</f>
        <v/>
      </c>
      <c r="I767" s="52" t="str">
        <f>IF(G767="","",VLOOKUP(MONTH(G767),Lookups!$A$1:$D$12,2,FALSE))</f>
        <v/>
      </c>
      <c r="J767" s="68"/>
      <c r="K767" s="50"/>
      <c r="L767" s="50"/>
      <c r="M767" s="48"/>
      <c r="N767" s="48"/>
      <c r="O767" s="48"/>
      <c r="P767" s="48"/>
      <c r="Q767" s="61"/>
      <c r="R767" s="119"/>
      <c r="S767" s="119"/>
      <c r="T767" s="119"/>
      <c r="U767" s="122"/>
      <c r="V767" s="122"/>
      <c r="W767" s="123"/>
      <c r="X767" s="116"/>
      <c r="Y767" s="116"/>
      <c r="Z767" s="116"/>
    </row>
    <row r="768" spans="1:26" ht="14.5" customHeight="1" x14ac:dyDescent="0.35">
      <c r="A768" s="46"/>
      <c r="B768" s="46"/>
      <c r="C768" s="48"/>
      <c r="D768" s="47"/>
      <c r="E768" s="47"/>
      <c r="F768" s="48"/>
      <c r="G768" s="49"/>
      <c r="H768" s="48" t="str">
        <f>IF(G768="","",VLOOKUP(WEEKDAY(G768),Lookups!$A$1:$D$12,3,FALSE))</f>
        <v/>
      </c>
      <c r="I768" s="52" t="str">
        <f>IF(G768="","",VLOOKUP(MONTH(G768),Lookups!$A$1:$D$12,2,FALSE))</f>
        <v/>
      </c>
      <c r="J768" s="68"/>
      <c r="K768" s="50"/>
      <c r="L768" s="50"/>
      <c r="M768" s="48"/>
      <c r="N768" s="48"/>
      <c r="O768" s="48"/>
      <c r="P768" s="48"/>
      <c r="Q768" s="61"/>
      <c r="R768" s="119"/>
      <c r="S768" s="119"/>
      <c r="T768" s="119"/>
      <c r="U768" s="122"/>
      <c r="V768" s="122"/>
      <c r="W768" s="123"/>
      <c r="X768" s="116"/>
      <c r="Y768" s="116"/>
      <c r="Z768" s="116"/>
    </row>
    <row r="769" spans="1:26" ht="14.5" customHeight="1" x14ac:dyDescent="0.35">
      <c r="A769" s="46"/>
      <c r="B769" s="46"/>
      <c r="C769" s="48"/>
      <c r="D769" s="47"/>
      <c r="E769" s="47"/>
      <c r="F769" s="48"/>
      <c r="G769" s="49"/>
      <c r="H769" s="48" t="str">
        <f>IF(G769="","",VLOOKUP(WEEKDAY(G769),Lookups!$A$1:$D$12,3,FALSE))</f>
        <v/>
      </c>
      <c r="I769" s="52" t="str">
        <f>IF(G769="","",VLOOKUP(MONTH(G769),Lookups!$A$1:$D$12,2,FALSE))</f>
        <v/>
      </c>
      <c r="J769" s="68"/>
      <c r="K769" s="50"/>
      <c r="L769" s="50"/>
      <c r="M769" s="48"/>
      <c r="N769" s="48"/>
      <c r="O769" s="48"/>
      <c r="P769" s="48"/>
      <c r="Q769" s="61"/>
      <c r="R769" s="119"/>
      <c r="S769" s="119"/>
      <c r="T769" s="119"/>
      <c r="U769" s="122"/>
      <c r="V769" s="122"/>
      <c r="W769" s="123"/>
      <c r="X769" s="116"/>
      <c r="Y769" s="116"/>
      <c r="Z769" s="116"/>
    </row>
    <row r="770" spans="1:26" ht="14.5" customHeight="1" x14ac:dyDescent="0.35">
      <c r="A770" s="46"/>
      <c r="B770" s="46"/>
      <c r="C770" s="48"/>
      <c r="D770" s="47"/>
      <c r="E770" s="47"/>
      <c r="F770" s="48"/>
      <c r="G770" s="49"/>
      <c r="H770" s="48" t="str">
        <f>IF(G770="","",VLOOKUP(WEEKDAY(G770),Lookups!$A$1:$D$12,3,FALSE))</f>
        <v/>
      </c>
      <c r="I770" s="52" t="str">
        <f>IF(G770="","",VLOOKUP(MONTH(G770),Lookups!$A$1:$D$12,2,FALSE))</f>
        <v/>
      </c>
      <c r="J770" s="68"/>
      <c r="K770" s="50"/>
      <c r="L770" s="50"/>
      <c r="M770" s="48"/>
      <c r="N770" s="48"/>
      <c r="O770" s="48"/>
      <c r="P770" s="48"/>
      <c r="Q770" s="61"/>
      <c r="R770" s="119"/>
      <c r="S770" s="119"/>
      <c r="T770" s="119"/>
      <c r="U770" s="122"/>
      <c r="V770" s="122"/>
      <c r="W770" s="123"/>
      <c r="X770" s="116"/>
      <c r="Y770" s="116"/>
      <c r="Z770" s="116"/>
    </row>
    <row r="771" spans="1:26" ht="14.5" customHeight="1" x14ac:dyDescent="0.35">
      <c r="A771" s="46"/>
      <c r="B771" s="46"/>
      <c r="C771" s="48"/>
      <c r="D771" s="47"/>
      <c r="E771" s="47"/>
      <c r="F771" s="48"/>
      <c r="G771" s="49"/>
      <c r="H771" s="48" t="str">
        <f>IF(G771="","",VLOOKUP(WEEKDAY(G771),Lookups!$A$1:$D$12,3,FALSE))</f>
        <v/>
      </c>
      <c r="I771" s="52" t="str">
        <f>IF(G771="","",VLOOKUP(MONTH(G771),Lookups!$A$1:$D$12,2,FALSE))</f>
        <v/>
      </c>
      <c r="J771" s="68"/>
      <c r="K771" s="50"/>
      <c r="L771" s="50"/>
      <c r="M771" s="48"/>
      <c r="N771" s="48"/>
      <c r="O771" s="48"/>
      <c r="P771" s="48"/>
      <c r="Q771" s="61"/>
      <c r="R771" s="119"/>
      <c r="S771" s="119"/>
      <c r="T771" s="119"/>
      <c r="U771" s="122"/>
      <c r="V771" s="122"/>
      <c r="W771" s="123"/>
      <c r="X771" s="116"/>
      <c r="Y771" s="116"/>
      <c r="Z771" s="116"/>
    </row>
    <row r="772" spans="1:26" ht="14.5" customHeight="1" x14ac:dyDescent="0.35">
      <c r="A772" s="46"/>
      <c r="B772" s="46"/>
      <c r="C772" s="48"/>
      <c r="D772" s="47"/>
      <c r="E772" s="47"/>
      <c r="F772" s="48"/>
      <c r="G772" s="49"/>
      <c r="H772" s="48" t="str">
        <f>IF(G772="","",VLOOKUP(WEEKDAY(G772),Lookups!$A$1:$D$12,3,FALSE))</f>
        <v/>
      </c>
      <c r="I772" s="52" t="str">
        <f>IF(G772="","",VLOOKUP(MONTH(G772),Lookups!$A$1:$D$12,2,FALSE))</f>
        <v/>
      </c>
      <c r="J772" s="68"/>
      <c r="K772" s="50"/>
      <c r="L772" s="50"/>
      <c r="M772" s="48"/>
      <c r="N772" s="48"/>
      <c r="O772" s="48"/>
      <c r="P772" s="48"/>
      <c r="Q772" s="61"/>
      <c r="R772" s="119"/>
      <c r="S772" s="119"/>
      <c r="T772" s="119"/>
      <c r="U772" s="122"/>
      <c r="V772" s="122"/>
      <c r="W772" s="123"/>
      <c r="X772" s="116"/>
      <c r="Y772" s="116"/>
      <c r="Z772" s="116"/>
    </row>
    <row r="773" spans="1:26" ht="14.5" customHeight="1" x14ac:dyDescent="0.35">
      <c r="A773" s="46"/>
      <c r="B773" s="46"/>
      <c r="C773" s="48"/>
      <c r="D773" s="47"/>
      <c r="E773" s="47"/>
      <c r="F773" s="48"/>
      <c r="G773" s="49"/>
      <c r="H773" s="48" t="str">
        <f>IF(G773="","",VLOOKUP(WEEKDAY(G773),Lookups!$A$1:$D$12,3,FALSE))</f>
        <v/>
      </c>
      <c r="I773" s="52" t="str">
        <f>IF(G773="","",VLOOKUP(MONTH(G773),Lookups!$A$1:$D$12,2,FALSE))</f>
        <v/>
      </c>
      <c r="J773" s="68"/>
      <c r="K773" s="50"/>
      <c r="L773" s="50"/>
      <c r="M773" s="48"/>
      <c r="N773" s="48"/>
      <c r="O773" s="48"/>
      <c r="P773" s="48"/>
      <c r="Q773" s="61"/>
      <c r="R773" s="119"/>
      <c r="S773" s="119"/>
      <c r="T773" s="119"/>
      <c r="U773" s="122"/>
      <c r="V773" s="122"/>
      <c r="W773" s="123"/>
      <c r="X773" s="116"/>
      <c r="Y773" s="116"/>
      <c r="Z773" s="116"/>
    </row>
    <row r="774" spans="1:26" ht="14.5" customHeight="1" x14ac:dyDescent="0.35">
      <c r="A774" s="46"/>
      <c r="B774" s="46"/>
      <c r="C774" s="48"/>
      <c r="D774" s="47"/>
      <c r="E774" s="47"/>
      <c r="F774" s="48"/>
      <c r="G774" s="49"/>
      <c r="H774" s="48" t="str">
        <f>IF(G774="","",VLOOKUP(WEEKDAY(G774),Lookups!$A$1:$D$12,3,FALSE))</f>
        <v/>
      </c>
      <c r="I774" s="52" t="str">
        <f>IF(G774="","",VLOOKUP(MONTH(G774),Lookups!$A$1:$D$12,2,FALSE))</f>
        <v/>
      </c>
      <c r="J774" s="68"/>
      <c r="K774" s="50"/>
      <c r="L774" s="50"/>
      <c r="M774" s="48"/>
      <c r="N774" s="48"/>
      <c r="O774" s="48"/>
      <c r="P774" s="48"/>
      <c r="Q774" s="61"/>
      <c r="W774" s="11"/>
      <c r="Y774" s="116"/>
    </row>
    <row r="775" spans="1:26" ht="14.5" customHeight="1" x14ac:dyDescent="0.35">
      <c r="A775" s="46"/>
      <c r="B775" s="46"/>
      <c r="C775" s="48"/>
      <c r="D775" s="47"/>
      <c r="E775" s="47"/>
      <c r="F775" s="48"/>
      <c r="G775" s="49"/>
      <c r="H775" s="48" t="str">
        <f>IF(G775="","",VLOOKUP(WEEKDAY(G775),Lookups!$A$1:$D$12,3,FALSE))</f>
        <v/>
      </c>
      <c r="I775" s="52" t="str">
        <f>IF(G775="","",VLOOKUP(MONTH(G775),Lookups!$A$1:$D$12,2,FALSE))</f>
        <v/>
      </c>
      <c r="J775" s="68"/>
      <c r="K775" s="50"/>
      <c r="L775" s="50"/>
      <c r="M775" s="48"/>
      <c r="N775" s="48"/>
      <c r="O775" s="48"/>
      <c r="P775" s="48"/>
      <c r="Q775" s="61"/>
      <c r="W775" s="11"/>
      <c r="Y775" s="116"/>
    </row>
    <row r="776" spans="1:26" ht="14.5" customHeight="1" x14ac:dyDescent="0.35">
      <c r="A776" s="46"/>
      <c r="B776" s="46"/>
      <c r="C776" s="48"/>
      <c r="D776" s="47"/>
      <c r="E776" s="47"/>
      <c r="F776" s="48"/>
      <c r="G776" s="49"/>
      <c r="H776" s="48" t="str">
        <f>IF(G776="","",VLOOKUP(WEEKDAY(G776),Lookups!$A$1:$D$12,3,FALSE))</f>
        <v/>
      </c>
      <c r="I776" s="52" t="str">
        <f>IF(G776="","",VLOOKUP(MONTH(G776),Lookups!$A$1:$D$12,2,FALSE))</f>
        <v/>
      </c>
      <c r="J776" s="68"/>
      <c r="K776" s="50"/>
      <c r="L776" s="50"/>
      <c r="M776" s="48"/>
      <c r="N776" s="48"/>
      <c r="O776" s="48"/>
      <c r="P776" s="48"/>
      <c r="Q776" s="61"/>
      <c r="W776" s="11"/>
      <c r="Y776" s="116"/>
    </row>
    <row r="777" spans="1:26" ht="14.5" customHeight="1" x14ac:dyDescent="0.35">
      <c r="A777" s="46"/>
      <c r="B777" s="46"/>
      <c r="C777" s="48"/>
      <c r="D777" s="47"/>
      <c r="E777" s="47"/>
      <c r="F777" s="48"/>
      <c r="G777" s="49"/>
      <c r="H777" s="48" t="str">
        <f>IF(G777="","",VLOOKUP(WEEKDAY(G777),Lookups!$A$1:$D$12,3,FALSE))</f>
        <v/>
      </c>
      <c r="I777" s="52" t="str">
        <f>IF(G777="","",VLOOKUP(MONTH(G777),Lookups!$A$1:$D$12,2,FALSE))</f>
        <v/>
      </c>
      <c r="J777" s="68"/>
      <c r="K777" s="50"/>
      <c r="L777" s="50"/>
      <c r="M777" s="48"/>
      <c r="N777" s="48"/>
      <c r="O777" s="48"/>
      <c r="P777" s="48"/>
      <c r="Q777" s="61"/>
      <c r="W777" s="11"/>
      <c r="Y777" s="116"/>
    </row>
    <row r="778" spans="1:26" ht="14.5" customHeight="1" x14ac:dyDescent="0.35">
      <c r="A778" s="46"/>
      <c r="B778" s="46"/>
      <c r="C778" s="48"/>
      <c r="D778" s="47"/>
      <c r="E778" s="47"/>
      <c r="F778" s="48"/>
      <c r="G778" s="49"/>
      <c r="H778" s="48" t="str">
        <f>IF(G778="","",VLOOKUP(WEEKDAY(G778),Lookups!$A$1:$D$12,3,FALSE))</f>
        <v/>
      </c>
      <c r="I778" s="52" t="str">
        <f>IF(G778="","",VLOOKUP(MONTH(G778),Lookups!$A$1:$D$12,2,FALSE))</f>
        <v/>
      </c>
      <c r="J778" s="68"/>
      <c r="K778" s="50"/>
      <c r="L778" s="50"/>
      <c r="M778" s="48"/>
      <c r="N778" s="48"/>
      <c r="O778" s="48"/>
      <c r="P778" s="48"/>
      <c r="Q778" s="61"/>
      <c r="W778" s="11"/>
      <c r="Y778" s="116"/>
    </row>
    <row r="779" spans="1:26" ht="14.5" customHeight="1" x14ac:dyDescent="0.35">
      <c r="A779" s="46"/>
      <c r="B779" s="46"/>
      <c r="C779" s="48"/>
      <c r="D779" s="47"/>
      <c r="E779" s="47"/>
      <c r="F779" s="48"/>
      <c r="G779" s="49"/>
      <c r="H779" s="48" t="str">
        <f>IF(G779="","",VLOOKUP(WEEKDAY(G779),Lookups!$A$1:$D$12,3,FALSE))</f>
        <v/>
      </c>
      <c r="I779" s="52" t="str">
        <f>IF(G779="","",VLOOKUP(MONTH(G779),Lookups!$A$1:$D$12,2,FALSE))</f>
        <v/>
      </c>
      <c r="J779" s="68"/>
      <c r="K779" s="50"/>
      <c r="L779" s="50"/>
      <c r="M779" s="48"/>
      <c r="N779" s="48"/>
      <c r="O779" s="48"/>
      <c r="P779" s="48"/>
      <c r="Q779" s="61"/>
      <c r="W779" s="11"/>
      <c r="Y779" s="116"/>
    </row>
    <row r="780" spans="1:26" ht="14.5" customHeight="1" x14ac:dyDescent="0.35">
      <c r="A780" s="46"/>
      <c r="B780" s="46"/>
      <c r="C780" s="48"/>
      <c r="D780" s="47"/>
      <c r="E780" s="47"/>
      <c r="F780" s="48"/>
      <c r="G780" s="49"/>
      <c r="H780" s="48" t="str">
        <f>IF(G780="","",VLOOKUP(WEEKDAY(G780),Lookups!$A$1:$D$12,3,FALSE))</f>
        <v/>
      </c>
      <c r="I780" s="52" t="str">
        <f>IF(G780="","",VLOOKUP(MONTH(G780),Lookups!$A$1:$D$12,2,FALSE))</f>
        <v/>
      </c>
      <c r="J780" s="68"/>
      <c r="K780" s="50"/>
      <c r="L780" s="50"/>
      <c r="M780" s="48"/>
      <c r="N780" s="48"/>
      <c r="O780" s="48"/>
      <c r="P780" s="48"/>
      <c r="Q780" s="61"/>
      <c r="W780" s="11"/>
      <c r="Y780" s="116"/>
    </row>
    <row r="781" spans="1:26" ht="14.5" customHeight="1" x14ac:dyDescent="0.35">
      <c r="A781" s="46"/>
      <c r="B781" s="46"/>
      <c r="C781" s="48"/>
      <c r="D781" s="47"/>
      <c r="E781" s="47"/>
      <c r="F781" s="48"/>
      <c r="G781" s="49"/>
      <c r="H781" s="48" t="str">
        <f>IF(G781="","",VLOOKUP(WEEKDAY(G781),Lookups!$A$1:$D$12,3,FALSE))</f>
        <v/>
      </c>
      <c r="I781" s="52" t="str">
        <f>IF(G781="","",VLOOKUP(MONTH(G781),Lookups!$A$1:$D$12,2,FALSE))</f>
        <v/>
      </c>
      <c r="J781" s="68"/>
      <c r="K781" s="50"/>
      <c r="L781" s="50"/>
      <c r="M781" s="48"/>
      <c r="N781" s="48"/>
      <c r="O781" s="48"/>
      <c r="P781" s="48"/>
      <c r="Q781" s="61"/>
      <c r="W781" s="11"/>
      <c r="Y781" s="116"/>
    </row>
    <row r="782" spans="1:26" ht="14.5" customHeight="1" x14ac:dyDescent="0.35">
      <c r="A782" s="46"/>
      <c r="B782" s="46"/>
      <c r="C782" s="48"/>
      <c r="D782" s="47"/>
      <c r="E782" s="47"/>
      <c r="F782" s="48"/>
      <c r="G782" s="49"/>
      <c r="H782" s="48" t="str">
        <f>IF(G782="","",VLOOKUP(WEEKDAY(G782),Lookups!$A$1:$D$12,3,FALSE))</f>
        <v/>
      </c>
      <c r="I782" s="52" t="str">
        <f>IF(G782="","",VLOOKUP(MONTH(G782),Lookups!$A$1:$D$12,2,FALSE))</f>
        <v/>
      </c>
      <c r="J782" s="68"/>
      <c r="K782" s="50"/>
      <c r="L782" s="50"/>
      <c r="M782" s="48"/>
      <c r="N782" s="48"/>
      <c r="O782" s="48"/>
      <c r="P782" s="48"/>
      <c r="Q782" s="61"/>
      <c r="W782" s="11"/>
      <c r="Y782" s="116"/>
    </row>
    <row r="783" spans="1:26" ht="14.5" customHeight="1" x14ac:dyDescent="0.35">
      <c r="A783" s="46"/>
      <c r="B783" s="46"/>
      <c r="C783" s="48"/>
      <c r="D783" s="47"/>
      <c r="E783" s="47"/>
      <c r="F783" s="48"/>
      <c r="G783" s="49"/>
      <c r="H783" s="48" t="str">
        <f>IF(G783="","",VLOOKUP(WEEKDAY(G783),Lookups!$A$1:$D$12,3,FALSE))</f>
        <v/>
      </c>
      <c r="I783" s="52" t="str">
        <f>IF(G783="","",VLOOKUP(MONTH(G783),Lookups!$A$1:$D$12,2,FALSE))</f>
        <v/>
      </c>
      <c r="J783" s="68"/>
      <c r="K783" s="50"/>
      <c r="L783" s="50"/>
      <c r="M783" s="48"/>
      <c r="N783" s="48"/>
      <c r="O783" s="48"/>
      <c r="P783" s="48"/>
      <c r="Q783" s="61"/>
      <c r="W783" s="11"/>
      <c r="Y783" s="116"/>
    </row>
    <row r="784" spans="1:26" ht="14.5" customHeight="1" x14ac:dyDescent="0.35">
      <c r="A784" s="46"/>
      <c r="B784" s="46"/>
      <c r="C784" s="48"/>
      <c r="D784" s="47"/>
      <c r="E784" s="47"/>
      <c r="F784" s="48"/>
      <c r="G784" s="49"/>
      <c r="H784" s="48" t="str">
        <f>IF(G784="","",VLOOKUP(WEEKDAY(G784),Lookups!$A$1:$D$12,3,FALSE))</f>
        <v/>
      </c>
      <c r="I784" s="52" t="str">
        <f>IF(G784="","",VLOOKUP(MONTH(G784),Lookups!$A$1:$D$12,2,FALSE))</f>
        <v/>
      </c>
      <c r="J784" s="68"/>
      <c r="K784" s="50"/>
      <c r="L784" s="50"/>
      <c r="M784" s="48"/>
      <c r="N784" s="48"/>
      <c r="O784" s="48"/>
      <c r="P784" s="48"/>
      <c r="Q784" s="61"/>
      <c r="W784" s="11"/>
      <c r="Y784" s="116"/>
    </row>
    <row r="785" spans="1:25" ht="14.5" customHeight="1" x14ac:dyDescent="0.35">
      <c r="A785" s="46"/>
      <c r="B785" s="46"/>
      <c r="C785" s="48"/>
      <c r="D785" s="47"/>
      <c r="E785" s="47"/>
      <c r="F785" s="48"/>
      <c r="G785" s="49"/>
      <c r="H785" s="48" t="str">
        <f>IF(G785="","",VLOOKUP(WEEKDAY(G785),Lookups!$A$1:$D$12,3,FALSE))</f>
        <v/>
      </c>
      <c r="I785" s="52" t="str">
        <f>IF(G785="","",VLOOKUP(MONTH(G785),Lookups!$A$1:$D$12,2,FALSE))</f>
        <v/>
      </c>
      <c r="J785" s="68"/>
      <c r="K785" s="50"/>
      <c r="L785" s="50"/>
      <c r="M785" s="48"/>
      <c r="N785" s="48"/>
      <c r="O785" s="48"/>
      <c r="P785" s="48"/>
      <c r="Q785" s="61"/>
      <c r="W785" s="11"/>
      <c r="Y785" s="116"/>
    </row>
    <row r="786" spans="1:25" ht="14.5" customHeight="1" x14ac:dyDescent="0.35">
      <c r="A786" s="46"/>
      <c r="B786" s="46"/>
      <c r="C786" s="48"/>
      <c r="D786" s="47"/>
      <c r="E786" s="47"/>
      <c r="F786" s="48"/>
      <c r="G786" s="49"/>
      <c r="H786" s="48" t="str">
        <f>IF(G786="","",VLOOKUP(WEEKDAY(G786),Lookups!$A$1:$D$12,3,FALSE))</f>
        <v/>
      </c>
      <c r="I786" s="52" t="str">
        <f>IF(G786="","",VLOOKUP(MONTH(G786),Lookups!$A$1:$D$12,2,FALSE))</f>
        <v/>
      </c>
      <c r="J786" s="68"/>
      <c r="K786" s="50"/>
      <c r="L786" s="50"/>
      <c r="M786" s="48"/>
      <c r="N786" s="48"/>
      <c r="O786" s="48"/>
      <c r="P786" s="48"/>
      <c r="Q786" s="61"/>
      <c r="W786" s="11"/>
      <c r="Y786" s="116"/>
    </row>
    <row r="787" spans="1:25" ht="14.5" customHeight="1" x14ac:dyDescent="0.35">
      <c r="A787" s="46"/>
      <c r="B787" s="46"/>
      <c r="C787" s="48"/>
      <c r="D787" s="47"/>
      <c r="E787" s="47"/>
      <c r="F787" s="48"/>
      <c r="G787" s="49"/>
      <c r="H787" s="48" t="str">
        <f>IF(G787="","",VLOOKUP(WEEKDAY(G787),Lookups!$A$1:$D$12,3,FALSE))</f>
        <v/>
      </c>
      <c r="I787" s="52" t="str">
        <f>IF(G787="","",VLOOKUP(MONTH(G787),Lookups!$A$1:$D$12,2,FALSE))</f>
        <v/>
      </c>
      <c r="J787" s="68"/>
      <c r="K787" s="50"/>
      <c r="L787" s="50"/>
      <c r="M787" s="48"/>
      <c r="N787" s="48"/>
      <c r="O787" s="48"/>
      <c r="P787" s="48"/>
      <c r="Q787" s="61"/>
      <c r="W787" s="11"/>
      <c r="Y787" s="116"/>
    </row>
    <row r="788" spans="1:25" ht="14.5" customHeight="1" x14ac:dyDescent="0.35">
      <c r="A788" s="46"/>
      <c r="B788" s="46"/>
      <c r="C788" s="48"/>
      <c r="D788" s="47"/>
      <c r="E788" s="47"/>
      <c r="F788" s="48"/>
      <c r="G788" s="49"/>
      <c r="H788" s="48" t="str">
        <f>IF(G788="","",VLOOKUP(WEEKDAY(G788),Lookups!$A$1:$D$12,3,FALSE))</f>
        <v/>
      </c>
      <c r="I788" s="52" t="str">
        <f>IF(G788="","",VLOOKUP(MONTH(G788),Lookups!$A$1:$D$12,2,FALSE))</f>
        <v/>
      </c>
      <c r="J788" s="68"/>
      <c r="K788" s="50"/>
      <c r="L788" s="50"/>
      <c r="M788" s="48"/>
      <c r="N788" s="48"/>
      <c r="O788" s="48"/>
      <c r="P788" s="48"/>
      <c r="Q788" s="61"/>
      <c r="W788" s="11"/>
      <c r="Y788" s="116"/>
    </row>
    <row r="789" spans="1:25" ht="14.5" customHeight="1" x14ac:dyDescent="0.35">
      <c r="A789" s="46"/>
      <c r="B789" s="46"/>
      <c r="C789" s="48"/>
      <c r="D789" s="47"/>
      <c r="E789" s="47"/>
      <c r="F789" s="48"/>
      <c r="G789" s="49"/>
      <c r="H789" s="48" t="str">
        <f>IF(G789="","",VLOOKUP(WEEKDAY(G789),Lookups!$A$1:$D$12,3,FALSE))</f>
        <v/>
      </c>
      <c r="I789" s="52" t="str">
        <f>IF(G789="","",VLOOKUP(MONTH(G789),Lookups!$A$1:$D$12,2,FALSE))</f>
        <v/>
      </c>
      <c r="J789" s="68"/>
      <c r="K789" s="50"/>
      <c r="L789" s="50"/>
      <c r="M789" s="48"/>
      <c r="N789" s="48"/>
      <c r="O789" s="48"/>
      <c r="P789" s="48"/>
      <c r="Q789" s="61"/>
      <c r="W789" s="11"/>
      <c r="Y789" s="116"/>
    </row>
    <row r="790" spans="1:25" ht="14.5" customHeight="1" x14ac:dyDescent="0.35">
      <c r="A790" s="46"/>
      <c r="B790" s="46"/>
      <c r="C790" s="48"/>
      <c r="D790" s="47"/>
      <c r="E790" s="47"/>
      <c r="F790" s="48"/>
      <c r="G790" s="49"/>
      <c r="H790" s="48" t="str">
        <f>IF(G790="","",VLOOKUP(WEEKDAY(G790),Lookups!$A$1:$D$12,3,FALSE))</f>
        <v/>
      </c>
      <c r="I790" s="52" t="str">
        <f>IF(G790="","",VLOOKUP(MONTH(G790),Lookups!$A$1:$D$12,2,FALSE))</f>
        <v/>
      </c>
      <c r="J790" s="68"/>
      <c r="K790" s="50"/>
      <c r="L790" s="50"/>
      <c r="M790" s="48"/>
      <c r="N790" s="48"/>
      <c r="O790" s="48"/>
      <c r="P790" s="48"/>
      <c r="Q790" s="61"/>
      <c r="W790" s="11"/>
      <c r="Y790" s="116"/>
    </row>
    <row r="791" spans="1:25" ht="14.5" customHeight="1" x14ac:dyDescent="0.35">
      <c r="A791" s="46"/>
      <c r="B791" s="46"/>
      <c r="C791" s="48"/>
      <c r="D791" s="47"/>
      <c r="E791" s="47"/>
      <c r="F791" s="48"/>
      <c r="G791" s="49"/>
      <c r="H791" s="48" t="str">
        <f>IF(G791="","",VLOOKUP(WEEKDAY(G791),Lookups!$A$1:$D$12,3,FALSE))</f>
        <v/>
      </c>
      <c r="I791" s="52" t="str">
        <f>IF(G791="","",VLOOKUP(MONTH(G791),Lookups!$A$1:$D$12,2,FALSE))</f>
        <v/>
      </c>
      <c r="J791" s="68"/>
      <c r="K791" s="50"/>
      <c r="L791" s="50"/>
      <c r="M791" s="48"/>
      <c r="N791" s="48"/>
      <c r="O791" s="48"/>
      <c r="P791" s="48"/>
      <c r="Q791" s="61"/>
      <c r="W791" s="11"/>
      <c r="Y791" s="116"/>
    </row>
    <row r="792" spans="1:25" ht="14.5" customHeight="1" x14ac:dyDescent="0.35">
      <c r="A792" s="46"/>
      <c r="B792" s="46"/>
      <c r="C792" s="48"/>
      <c r="D792" s="47"/>
      <c r="E792" s="47"/>
      <c r="F792" s="48"/>
      <c r="G792" s="49"/>
      <c r="H792" s="48" t="str">
        <f>IF(G792="","",VLOOKUP(WEEKDAY(G792),Lookups!$A$1:$D$12,3,FALSE))</f>
        <v/>
      </c>
      <c r="I792" s="52" t="str">
        <f>IF(G792="","",VLOOKUP(MONTH(G792),Lookups!$A$1:$D$12,2,FALSE))</f>
        <v/>
      </c>
      <c r="J792" s="68"/>
      <c r="K792" s="50"/>
      <c r="L792" s="50"/>
      <c r="M792" s="48"/>
      <c r="N792" s="48"/>
      <c r="O792" s="48"/>
      <c r="P792" s="48"/>
      <c r="Q792" s="61"/>
      <c r="W792" s="11"/>
      <c r="Y792" s="116"/>
    </row>
    <row r="793" spans="1:25" ht="14.5" customHeight="1" x14ac:dyDescent="0.35">
      <c r="A793" s="46"/>
      <c r="B793" s="46"/>
      <c r="C793" s="48"/>
      <c r="D793" s="47"/>
      <c r="E793" s="47"/>
      <c r="F793" s="48"/>
      <c r="G793" s="49"/>
      <c r="H793" s="48" t="str">
        <f>IF(G793="","",VLOOKUP(WEEKDAY(G793),Lookups!$A$1:$D$12,3,FALSE))</f>
        <v/>
      </c>
      <c r="I793" s="52" t="str">
        <f>IF(G793="","",VLOOKUP(MONTH(G793),Lookups!$A$1:$D$12,2,FALSE))</f>
        <v/>
      </c>
      <c r="J793" s="68"/>
      <c r="K793" s="50"/>
      <c r="L793" s="50"/>
      <c r="M793" s="48"/>
      <c r="N793" s="48"/>
      <c r="O793" s="48"/>
      <c r="P793" s="48"/>
      <c r="Q793" s="61"/>
      <c r="W793" s="11"/>
      <c r="Y793" s="116"/>
    </row>
    <row r="794" spans="1:25" ht="14.5" customHeight="1" x14ac:dyDescent="0.35">
      <c r="A794" s="46"/>
      <c r="B794" s="46"/>
      <c r="C794" s="48"/>
      <c r="D794" s="47"/>
      <c r="E794" s="47"/>
      <c r="F794" s="48"/>
      <c r="G794" s="49"/>
      <c r="H794" s="48" t="str">
        <f>IF(G794="","",VLOOKUP(WEEKDAY(G794),Lookups!$A$1:$D$12,3,FALSE))</f>
        <v/>
      </c>
      <c r="I794" s="52" t="str">
        <f>IF(G794="","",VLOOKUP(MONTH(G794),Lookups!$A$1:$D$12,2,FALSE))</f>
        <v/>
      </c>
      <c r="J794" s="68"/>
      <c r="K794" s="50"/>
      <c r="L794" s="50"/>
      <c r="M794" s="48"/>
      <c r="N794" s="48"/>
      <c r="O794" s="48"/>
      <c r="P794" s="48"/>
      <c r="Q794" s="61"/>
      <c r="W794" s="11"/>
      <c r="Y794" s="116"/>
    </row>
    <row r="795" spans="1:25" ht="14.5" customHeight="1" x14ac:dyDescent="0.35">
      <c r="A795" s="46"/>
      <c r="B795" s="46"/>
      <c r="C795" s="48"/>
      <c r="D795" s="47"/>
      <c r="E795" s="47"/>
      <c r="F795" s="48"/>
      <c r="G795" s="49"/>
      <c r="H795" s="48" t="str">
        <f>IF(G795="","",VLOOKUP(WEEKDAY(G795),Lookups!$A$1:$D$12,3,FALSE))</f>
        <v/>
      </c>
      <c r="I795" s="52" t="str">
        <f>IF(G795="","",VLOOKUP(MONTH(G795),Lookups!$A$1:$D$12,2,FALSE))</f>
        <v/>
      </c>
      <c r="J795" s="68"/>
      <c r="K795" s="50"/>
      <c r="L795" s="50"/>
      <c r="M795" s="48"/>
      <c r="N795" s="48"/>
      <c r="O795" s="48"/>
      <c r="P795" s="48"/>
      <c r="Q795" s="61"/>
      <c r="W795" s="11"/>
      <c r="Y795" s="116"/>
    </row>
    <row r="796" spans="1:25" ht="14.5" customHeight="1" x14ac:dyDescent="0.35">
      <c r="A796" s="46"/>
      <c r="B796" s="46"/>
      <c r="C796" s="48"/>
      <c r="D796" s="47"/>
      <c r="E796" s="47"/>
      <c r="F796" s="48"/>
      <c r="G796" s="49"/>
      <c r="H796" s="48" t="str">
        <f>IF(G796="","",VLOOKUP(WEEKDAY(G796),Lookups!$A$1:$D$12,3,FALSE))</f>
        <v/>
      </c>
      <c r="I796" s="52" t="str">
        <f>IF(G796="","",VLOOKUP(MONTH(G796),Lookups!$A$1:$D$12,2,FALSE))</f>
        <v/>
      </c>
      <c r="J796" s="68"/>
      <c r="K796" s="50"/>
      <c r="L796" s="50"/>
      <c r="M796" s="48"/>
      <c r="N796" s="48"/>
      <c r="O796" s="48"/>
      <c r="P796" s="48"/>
      <c r="Q796" s="61"/>
      <c r="W796" s="11"/>
      <c r="Y796" s="116"/>
    </row>
    <row r="797" spans="1:25" ht="14.5" customHeight="1" x14ac:dyDescent="0.35">
      <c r="A797" s="46"/>
      <c r="B797" s="46"/>
      <c r="C797" s="48"/>
      <c r="D797" s="47"/>
      <c r="E797" s="47"/>
      <c r="F797" s="48"/>
      <c r="G797" s="49"/>
      <c r="H797" s="48" t="str">
        <f>IF(G797="","",VLOOKUP(WEEKDAY(G797),Lookups!$A$1:$D$12,3,FALSE))</f>
        <v/>
      </c>
      <c r="I797" s="52" t="str">
        <f>IF(G797="","",VLOOKUP(MONTH(G797),Lookups!$A$1:$D$12,2,FALSE))</f>
        <v/>
      </c>
      <c r="J797" s="68"/>
      <c r="K797" s="50"/>
      <c r="L797" s="50"/>
      <c r="M797" s="48"/>
      <c r="N797" s="48"/>
      <c r="O797" s="48"/>
      <c r="P797" s="48"/>
      <c r="Q797" s="61"/>
      <c r="W797" s="11"/>
      <c r="Y797" s="116"/>
    </row>
    <row r="798" spans="1:25" ht="14.5" customHeight="1" x14ac:dyDescent="0.35">
      <c r="A798" s="46"/>
      <c r="B798" s="46"/>
      <c r="C798" s="48"/>
      <c r="D798" s="47"/>
      <c r="E798" s="47"/>
      <c r="F798" s="48"/>
      <c r="G798" s="49"/>
      <c r="H798" s="48" t="str">
        <f>IF(G798="","",VLOOKUP(WEEKDAY(G798),Lookups!$A$1:$D$12,3,FALSE))</f>
        <v/>
      </c>
      <c r="I798" s="52" t="str">
        <f>IF(G798="","",VLOOKUP(MONTH(G798),Lookups!$A$1:$D$12,2,FALSE))</f>
        <v/>
      </c>
      <c r="J798" s="68"/>
      <c r="K798" s="50"/>
      <c r="L798" s="50"/>
      <c r="M798" s="48"/>
      <c r="N798" s="48"/>
      <c r="O798" s="48"/>
      <c r="P798" s="48"/>
      <c r="Q798" s="61"/>
      <c r="W798" s="11"/>
      <c r="Y798" s="116"/>
    </row>
    <row r="799" spans="1:25" ht="14.5" customHeight="1" x14ac:dyDescent="0.35">
      <c r="A799" s="46"/>
      <c r="B799" s="46"/>
      <c r="C799" s="48"/>
      <c r="D799" s="47"/>
      <c r="E799" s="47"/>
      <c r="F799" s="48"/>
      <c r="G799" s="49"/>
      <c r="H799" s="48" t="str">
        <f>IF(G799="","",VLOOKUP(WEEKDAY(G799),Lookups!$A$1:$D$12,3,FALSE))</f>
        <v/>
      </c>
      <c r="I799" s="52" t="str">
        <f>IF(G799="","",VLOOKUP(MONTH(G799),Lookups!$A$1:$D$12,2,FALSE))</f>
        <v/>
      </c>
      <c r="J799" s="68"/>
      <c r="K799" s="50"/>
      <c r="L799" s="50"/>
      <c r="M799" s="48"/>
      <c r="N799" s="48"/>
      <c r="O799" s="48"/>
      <c r="P799" s="48"/>
      <c r="Q799" s="61"/>
      <c r="W799" s="11"/>
      <c r="Y799" s="116"/>
    </row>
    <row r="800" spans="1:25" ht="14.5" customHeight="1" x14ac:dyDescent="0.35">
      <c r="A800" s="46"/>
      <c r="B800" s="46"/>
      <c r="C800" s="48"/>
      <c r="D800" s="47"/>
      <c r="E800" s="47"/>
      <c r="F800" s="48"/>
      <c r="G800" s="49"/>
      <c r="H800" s="48" t="str">
        <f>IF(G800="","",VLOOKUP(WEEKDAY(G800),Lookups!$A$1:$D$12,3,FALSE))</f>
        <v/>
      </c>
      <c r="I800" s="52" t="str">
        <f>IF(G800="","",VLOOKUP(MONTH(G800),Lookups!$A$1:$D$12,2,FALSE))</f>
        <v/>
      </c>
      <c r="J800" s="68"/>
      <c r="K800" s="50"/>
      <c r="L800" s="50"/>
      <c r="M800" s="48"/>
      <c r="N800" s="48"/>
      <c r="O800" s="48"/>
      <c r="P800" s="48"/>
      <c r="Q800" s="61"/>
      <c r="W800" s="11"/>
      <c r="Y800" s="116"/>
    </row>
    <row r="801" spans="1:25" ht="14.5" customHeight="1" x14ac:dyDescent="0.35">
      <c r="A801" s="46"/>
      <c r="B801" s="46"/>
      <c r="C801" s="48"/>
      <c r="D801" s="47"/>
      <c r="E801" s="47"/>
      <c r="F801" s="48"/>
      <c r="G801" s="49"/>
      <c r="H801" s="48" t="str">
        <f>IF(G801="","",VLOOKUP(WEEKDAY(G801),Lookups!$A$1:$D$12,3,FALSE))</f>
        <v/>
      </c>
      <c r="I801" s="52" t="str">
        <f>IF(G801="","",VLOOKUP(MONTH(G801),Lookups!$A$1:$D$12,2,FALSE))</f>
        <v/>
      </c>
      <c r="J801" s="68"/>
      <c r="K801" s="50"/>
      <c r="L801" s="50"/>
      <c r="M801" s="48"/>
      <c r="N801" s="48"/>
      <c r="O801" s="48"/>
      <c r="P801" s="48"/>
      <c r="Q801" s="61"/>
      <c r="W801" s="11"/>
      <c r="Y801" s="116"/>
    </row>
    <row r="802" spans="1:25" ht="14.5" customHeight="1" x14ac:dyDescent="0.35">
      <c r="A802" s="46"/>
      <c r="B802" s="46"/>
      <c r="C802" s="48"/>
      <c r="D802" s="47"/>
      <c r="E802" s="47"/>
      <c r="F802" s="48"/>
      <c r="G802" s="49"/>
      <c r="H802" s="48" t="str">
        <f>IF(G802="","",VLOOKUP(WEEKDAY(G802),Lookups!$A$1:$D$12,3,FALSE))</f>
        <v/>
      </c>
      <c r="I802" s="52" t="str">
        <f>IF(G802="","",VLOOKUP(MONTH(G802),Lookups!$A$1:$D$12,2,FALSE))</f>
        <v/>
      </c>
      <c r="J802" s="68"/>
      <c r="K802" s="50"/>
      <c r="L802" s="50"/>
      <c r="M802" s="48"/>
      <c r="N802" s="48"/>
      <c r="O802" s="48"/>
      <c r="P802" s="48"/>
      <c r="Q802" s="61"/>
      <c r="W802" s="11"/>
      <c r="Y802" s="116"/>
    </row>
    <row r="803" spans="1:25" ht="14.5" customHeight="1" x14ac:dyDescent="0.35">
      <c r="A803" s="46"/>
      <c r="B803" s="46"/>
      <c r="C803" s="48"/>
      <c r="D803" s="47"/>
      <c r="E803" s="47"/>
      <c r="F803" s="48"/>
      <c r="G803" s="49"/>
      <c r="H803" s="48" t="str">
        <f>IF(G803="","",VLOOKUP(WEEKDAY(G803),Lookups!$A$1:$D$12,3,FALSE))</f>
        <v/>
      </c>
      <c r="I803" s="52" t="str">
        <f>IF(G803="","",VLOOKUP(MONTH(G803),Lookups!$A$1:$D$12,2,FALSE))</f>
        <v/>
      </c>
      <c r="J803" s="68"/>
      <c r="K803" s="50"/>
      <c r="L803" s="50"/>
      <c r="M803" s="48"/>
      <c r="N803" s="48"/>
      <c r="O803" s="48"/>
      <c r="P803" s="48"/>
      <c r="Q803" s="61"/>
      <c r="W803" s="11"/>
      <c r="Y803" s="116"/>
    </row>
    <row r="804" spans="1:25" ht="14.5" customHeight="1" x14ac:dyDescent="0.35">
      <c r="A804" s="46"/>
      <c r="B804" s="46"/>
      <c r="C804" s="48"/>
      <c r="D804" s="47"/>
      <c r="E804" s="47"/>
      <c r="F804" s="48"/>
      <c r="G804" s="49"/>
      <c r="H804" s="48" t="str">
        <f>IF(G804="","",VLOOKUP(WEEKDAY(G804),Lookups!$A$1:$D$12,3,FALSE))</f>
        <v/>
      </c>
      <c r="I804" s="52" t="str">
        <f>IF(G804="","",VLOOKUP(MONTH(G804),Lookups!$A$1:$D$12,2,FALSE))</f>
        <v/>
      </c>
      <c r="J804" s="68"/>
      <c r="K804" s="50"/>
      <c r="L804" s="50"/>
      <c r="M804" s="48"/>
      <c r="N804" s="48"/>
      <c r="O804" s="48"/>
      <c r="P804" s="48"/>
      <c r="Q804" s="61"/>
      <c r="W804" s="11"/>
      <c r="Y804" s="116"/>
    </row>
    <row r="805" spans="1:25" ht="14.5" customHeight="1" x14ac:dyDescent="0.35">
      <c r="A805" s="46"/>
      <c r="B805" s="46"/>
      <c r="C805" s="48"/>
      <c r="D805" s="47"/>
      <c r="E805" s="47"/>
      <c r="F805" s="48"/>
      <c r="G805" s="49"/>
      <c r="H805" s="48" t="str">
        <f>IF(G805="","",VLOOKUP(WEEKDAY(G805),Lookups!$A$1:$D$12,3,FALSE))</f>
        <v/>
      </c>
      <c r="I805" s="52" t="str">
        <f>IF(G805="","",VLOOKUP(MONTH(G805),Lookups!$A$1:$D$12,2,FALSE))</f>
        <v/>
      </c>
      <c r="J805" s="68"/>
      <c r="K805" s="50"/>
      <c r="L805" s="50"/>
      <c r="M805" s="48"/>
      <c r="N805" s="48"/>
      <c r="O805" s="48"/>
      <c r="P805" s="48"/>
      <c r="Q805" s="61"/>
      <c r="W805" s="11"/>
      <c r="Y805" s="116"/>
    </row>
    <row r="806" spans="1:25" ht="14.5" customHeight="1" x14ac:dyDescent="0.35">
      <c r="A806" s="46"/>
      <c r="B806" s="46"/>
      <c r="C806" s="48"/>
      <c r="D806" s="47"/>
      <c r="E806" s="47"/>
      <c r="F806" s="48"/>
      <c r="G806" s="49"/>
      <c r="H806" s="48" t="str">
        <f>IF(G806="","",VLOOKUP(WEEKDAY(G806),Lookups!$A$1:$D$12,3,FALSE))</f>
        <v/>
      </c>
      <c r="I806" s="52" t="str">
        <f>IF(G806="","",VLOOKUP(MONTH(G806),Lookups!$A$1:$D$12,2,FALSE))</f>
        <v/>
      </c>
      <c r="J806" s="68"/>
      <c r="K806" s="50"/>
      <c r="L806" s="50"/>
      <c r="M806" s="48"/>
      <c r="N806" s="48"/>
      <c r="O806" s="48"/>
      <c r="P806" s="48"/>
      <c r="Q806" s="61"/>
      <c r="W806" s="11"/>
      <c r="Y806" s="116"/>
    </row>
    <row r="807" spans="1:25" ht="14.5" customHeight="1" x14ac:dyDescent="0.35">
      <c r="A807" s="46"/>
      <c r="B807" s="46"/>
      <c r="C807" s="48"/>
      <c r="D807" s="47"/>
      <c r="E807" s="47"/>
      <c r="F807" s="48"/>
      <c r="G807" s="49"/>
      <c r="H807" s="48" t="str">
        <f>IF(G807="","",VLOOKUP(WEEKDAY(G807),Lookups!$A$1:$D$12,3,FALSE))</f>
        <v/>
      </c>
      <c r="I807" s="52" t="str">
        <f>IF(G807="","",VLOOKUP(MONTH(G807),Lookups!$A$1:$D$12,2,FALSE))</f>
        <v/>
      </c>
      <c r="J807" s="68"/>
      <c r="K807" s="50"/>
      <c r="L807" s="50"/>
      <c r="M807" s="48"/>
      <c r="N807" s="48"/>
      <c r="O807" s="48"/>
      <c r="P807" s="48"/>
      <c r="Q807" s="61"/>
      <c r="W807" s="11"/>
      <c r="Y807" s="116"/>
    </row>
    <row r="808" spans="1:25" ht="14.5" customHeight="1" x14ac:dyDescent="0.35">
      <c r="A808" s="46"/>
      <c r="B808" s="46"/>
      <c r="C808" s="48"/>
      <c r="D808" s="47"/>
      <c r="E808" s="47"/>
      <c r="F808" s="48"/>
      <c r="G808" s="49"/>
      <c r="H808" s="48" t="str">
        <f>IF(G808="","",VLOOKUP(WEEKDAY(G808),Lookups!$A$1:$D$12,3,FALSE))</f>
        <v/>
      </c>
      <c r="I808" s="52" t="str">
        <f>IF(G808="","",VLOOKUP(MONTH(G808),Lookups!$A$1:$D$12,2,FALSE))</f>
        <v/>
      </c>
      <c r="J808" s="68"/>
      <c r="K808" s="50"/>
      <c r="L808" s="50"/>
      <c r="M808" s="48"/>
      <c r="N808" s="48"/>
      <c r="O808" s="48"/>
      <c r="P808" s="48"/>
      <c r="Q808" s="61"/>
      <c r="W808" s="11"/>
      <c r="Y808" s="116"/>
    </row>
    <row r="809" spans="1:25" ht="14.5" customHeight="1" x14ac:dyDescent="0.35">
      <c r="A809" s="46"/>
      <c r="B809" s="46"/>
      <c r="C809" s="48"/>
      <c r="D809" s="47"/>
      <c r="E809" s="47"/>
      <c r="F809" s="48"/>
      <c r="G809" s="49"/>
      <c r="H809" s="48" t="str">
        <f>IF(G809="","",VLOOKUP(WEEKDAY(G809),Lookups!$A$1:$D$12,3,FALSE))</f>
        <v/>
      </c>
      <c r="I809" s="52" t="str">
        <f>IF(G809="","",VLOOKUP(MONTH(G809),Lookups!$A$1:$D$12,2,FALSE))</f>
        <v/>
      </c>
      <c r="J809" s="68"/>
      <c r="K809" s="50"/>
      <c r="L809" s="50"/>
      <c r="M809" s="48"/>
      <c r="N809" s="48"/>
      <c r="O809" s="48"/>
      <c r="P809" s="48"/>
      <c r="Q809" s="61"/>
      <c r="W809" s="11"/>
      <c r="Y809" s="116"/>
    </row>
    <row r="810" spans="1:25" ht="14.5" customHeight="1" x14ac:dyDescent="0.35">
      <c r="A810" s="46"/>
      <c r="B810" s="46"/>
      <c r="C810" s="48"/>
      <c r="D810" s="47"/>
      <c r="E810" s="47"/>
      <c r="F810" s="48"/>
      <c r="G810" s="49"/>
      <c r="H810" s="48" t="str">
        <f>IF(G810="","",VLOOKUP(WEEKDAY(G810),Lookups!$A$1:$D$12,3,FALSE))</f>
        <v/>
      </c>
      <c r="I810" s="52" t="str">
        <f>IF(G810="","",VLOOKUP(MONTH(G810),Lookups!$A$1:$D$12,2,FALSE))</f>
        <v/>
      </c>
      <c r="J810" s="68"/>
      <c r="K810" s="50"/>
      <c r="L810" s="50"/>
      <c r="M810" s="48"/>
      <c r="N810" s="48"/>
      <c r="O810" s="48"/>
      <c r="P810" s="48"/>
      <c r="Q810" s="61"/>
      <c r="W810" s="11"/>
      <c r="Y810" s="116"/>
    </row>
    <row r="811" spans="1:25" ht="14.5" customHeight="1" x14ac:dyDescent="0.35">
      <c r="A811" s="46"/>
      <c r="B811" s="46"/>
      <c r="C811" s="48"/>
      <c r="D811" s="47"/>
      <c r="E811" s="47"/>
      <c r="F811" s="48"/>
      <c r="G811" s="49"/>
      <c r="H811" s="48" t="str">
        <f>IF(G811="","",VLOOKUP(WEEKDAY(G811),Lookups!$A$1:$D$12,3,FALSE))</f>
        <v/>
      </c>
      <c r="I811" s="52" t="str">
        <f>IF(G811="","",VLOOKUP(MONTH(G811),Lookups!$A$1:$D$12,2,FALSE))</f>
        <v/>
      </c>
      <c r="J811" s="68"/>
      <c r="K811" s="50"/>
      <c r="L811" s="50"/>
      <c r="M811" s="48"/>
      <c r="N811" s="48"/>
      <c r="O811" s="48"/>
      <c r="P811" s="48"/>
      <c r="Q811" s="61"/>
      <c r="W811" s="11"/>
      <c r="Y811" s="116"/>
    </row>
    <row r="812" spans="1:25" ht="14.5" customHeight="1" x14ac:dyDescent="0.35">
      <c r="A812" s="46"/>
      <c r="B812" s="46"/>
      <c r="C812" s="48"/>
      <c r="D812" s="47"/>
      <c r="E812" s="47"/>
      <c r="F812" s="48"/>
      <c r="G812" s="49"/>
      <c r="H812" s="48" t="str">
        <f>IF(G812="","",VLOOKUP(WEEKDAY(G812),Lookups!$A$1:$D$12,3,FALSE))</f>
        <v/>
      </c>
      <c r="I812" s="52" t="str">
        <f>IF(G812="","",VLOOKUP(MONTH(G812),Lookups!$A$1:$D$12,2,FALSE))</f>
        <v/>
      </c>
      <c r="J812" s="68"/>
      <c r="K812" s="50"/>
      <c r="L812" s="50"/>
      <c r="M812" s="48"/>
      <c r="N812" s="48"/>
      <c r="O812" s="48"/>
      <c r="P812" s="48"/>
      <c r="Q812" s="61"/>
      <c r="W812" s="11"/>
      <c r="Y812" s="116"/>
    </row>
    <row r="813" spans="1:25" ht="14.5" customHeight="1" x14ac:dyDescent="0.35">
      <c r="A813" s="46"/>
      <c r="B813" s="46"/>
      <c r="C813" s="48"/>
      <c r="D813" s="47"/>
      <c r="E813" s="47"/>
      <c r="F813" s="48"/>
      <c r="G813" s="49"/>
      <c r="H813" s="48" t="str">
        <f>IF(G813="","",VLOOKUP(WEEKDAY(G813),Lookups!$A$1:$D$12,3,FALSE))</f>
        <v/>
      </c>
      <c r="I813" s="52" t="str">
        <f>IF(G813="","",VLOOKUP(MONTH(G813),Lookups!$A$1:$D$12,2,FALSE))</f>
        <v/>
      </c>
      <c r="J813" s="68"/>
      <c r="K813" s="50"/>
      <c r="L813" s="50"/>
      <c r="M813" s="48"/>
      <c r="N813" s="48"/>
      <c r="O813" s="48"/>
      <c r="P813" s="48"/>
      <c r="Q813" s="61"/>
      <c r="W813" s="11"/>
      <c r="Y813" s="116"/>
    </row>
    <row r="814" spans="1:25" ht="14.5" customHeight="1" x14ac:dyDescent="0.35">
      <c r="A814" s="46"/>
      <c r="B814" s="46"/>
      <c r="C814" s="48"/>
      <c r="D814" s="47"/>
      <c r="E814" s="47"/>
      <c r="F814" s="48"/>
      <c r="G814" s="49"/>
      <c r="H814" s="48" t="str">
        <f>IF(G814="","",VLOOKUP(WEEKDAY(G814),Lookups!$A$1:$D$12,3,FALSE))</f>
        <v/>
      </c>
      <c r="I814" s="52" t="str">
        <f>IF(G814="","",VLOOKUP(MONTH(G814),Lookups!$A$1:$D$12,2,FALSE))</f>
        <v/>
      </c>
      <c r="J814" s="68"/>
      <c r="K814" s="50"/>
      <c r="L814" s="50"/>
      <c r="M814" s="48"/>
      <c r="N814" s="48"/>
      <c r="O814" s="48"/>
      <c r="P814" s="48"/>
      <c r="Q814" s="61"/>
      <c r="W814" s="11"/>
      <c r="Y814" s="116"/>
    </row>
    <row r="815" spans="1:25" ht="14.5" customHeight="1" x14ac:dyDescent="0.35">
      <c r="A815" s="46"/>
      <c r="B815" s="46"/>
      <c r="C815" s="48"/>
      <c r="D815" s="47"/>
      <c r="E815" s="47"/>
      <c r="F815" s="48"/>
      <c r="G815" s="49"/>
      <c r="H815" s="48" t="str">
        <f>IF(G815="","",VLOOKUP(WEEKDAY(G815),Lookups!$A$1:$D$12,3,FALSE))</f>
        <v/>
      </c>
      <c r="I815" s="52" t="str">
        <f>IF(G815="","",VLOOKUP(MONTH(G815),Lookups!$A$1:$D$12,2,FALSE))</f>
        <v/>
      </c>
      <c r="J815" s="68"/>
      <c r="K815" s="50"/>
      <c r="L815" s="50"/>
      <c r="M815" s="48"/>
      <c r="N815" s="48"/>
      <c r="O815" s="48"/>
      <c r="P815" s="48"/>
      <c r="Q815" s="61"/>
      <c r="W815" s="11"/>
      <c r="Y815" s="116"/>
    </row>
    <row r="816" spans="1:25" ht="14.5" customHeight="1" x14ac:dyDescent="0.35">
      <c r="A816" s="46"/>
      <c r="B816" s="46"/>
      <c r="C816" s="48"/>
      <c r="D816" s="47"/>
      <c r="E816" s="47"/>
      <c r="F816" s="48"/>
      <c r="G816" s="49"/>
      <c r="H816" s="48" t="str">
        <f>IF(G816="","",VLOOKUP(WEEKDAY(G816),Lookups!$A$1:$D$12,3,FALSE))</f>
        <v/>
      </c>
      <c r="I816" s="52" t="str">
        <f>IF(G816="","",VLOOKUP(MONTH(G816),Lookups!$A$1:$D$12,2,FALSE))</f>
        <v/>
      </c>
      <c r="J816" s="68"/>
      <c r="K816" s="50"/>
      <c r="L816" s="50"/>
      <c r="M816" s="48"/>
      <c r="N816" s="48"/>
      <c r="O816" s="48"/>
      <c r="P816" s="48"/>
      <c r="Q816" s="61"/>
      <c r="W816" s="11"/>
      <c r="Y816" s="116"/>
    </row>
    <row r="817" spans="1:25" ht="14.5" customHeight="1" x14ac:dyDescent="0.35">
      <c r="A817" s="46"/>
      <c r="B817" s="46"/>
      <c r="C817" s="48"/>
      <c r="D817" s="47"/>
      <c r="E817" s="47"/>
      <c r="F817" s="48"/>
      <c r="G817" s="49"/>
      <c r="H817" s="48" t="str">
        <f>IF(G817="","",VLOOKUP(WEEKDAY(G817),Lookups!$A$1:$D$12,3,FALSE))</f>
        <v/>
      </c>
      <c r="I817" s="52" t="str">
        <f>IF(G817="","",VLOOKUP(MONTH(G817),Lookups!$A$1:$D$12,2,FALSE))</f>
        <v/>
      </c>
      <c r="J817" s="68"/>
      <c r="K817" s="50"/>
      <c r="L817" s="50"/>
      <c r="M817" s="48"/>
      <c r="N817" s="48"/>
      <c r="O817" s="48"/>
      <c r="P817" s="48"/>
      <c r="Q817" s="61"/>
      <c r="W817" s="11"/>
      <c r="Y817" s="116"/>
    </row>
    <row r="818" spans="1:25" ht="14.5" customHeight="1" x14ac:dyDescent="0.35">
      <c r="A818" s="46"/>
      <c r="B818" s="46"/>
      <c r="C818" s="48"/>
      <c r="D818" s="47"/>
      <c r="E818" s="47"/>
      <c r="F818" s="48"/>
      <c r="G818" s="49"/>
      <c r="H818" s="48" t="str">
        <f>IF(G818="","",VLOOKUP(WEEKDAY(G818),Lookups!$A$1:$D$12,3,FALSE))</f>
        <v/>
      </c>
      <c r="I818" s="52" t="str">
        <f>IF(G818="","",VLOOKUP(MONTH(G818),Lookups!$A$1:$D$12,2,FALSE))</f>
        <v/>
      </c>
      <c r="J818" s="68"/>
      <c r="K818" s="50"/>
      <c r="L818" s="50"/>
      <c r="M818" s="48"/>
      <c r="N818" s="48"/>
      <c r="O818" s="48"/>
      <c r="P818" s="48"/>
      <c r="Q818" s="61"/>
      <c r="W818" s="11"/>
      <c r="Y818" s="116"/>
    </row>
    <row r="819" spans="1:25" ht="14.5" customHeight="1" x14ac:dyDescent="0.35">
      <c r="A819" s="46"/>
      <c r="B819" s="46"/>
      <c r="C819" s="48"/>
      <c r="D819" s="47"/>
      <c r="E819" s="47"/>
      <c r="F819" s="48"/>
      <c r="G819" s="49"/>
      <c r="H819" s="48" t="str">
        <f>IF(G819="","",VLOOKUP(WEEKDAY(G819),Lookups!$A$1:$D$12,3,FALSE))</f>
        <v/>
      </c>
      <c r="I819" s="52" t="str">
        <f>IF(G819="","",VLOOKUP(MONTH(G819),Lookups!$A$1:$D$12,2,FALSE))</f>
        <v/>
      </c>
      <c r="J819" s="68"/>
      <c r="K819" s="50"/>
      <c r="L819" s="50"/>
      <c r="M819" s="48"/>
      <c r="N819" s="48"/>
      <c r="O819" s="48"/>
      <c r="P819" s="48"/>
      <c r="Q819" s="61"/>
      <c r="W819" s="11"/>
      <c r="Y819" s="116"/>
    </row>
    <row r="820" spans="1:25" ht="14.5" customHeight="1" x14ac:dyDescent="0.35">
      <c r="A820" s="46"/>
      <c r="B820" s="46"/>
      <c r="C820" s="48"/>
      <c r="D820" s="47"/>
      <c r="E820" s="47"/>
      <c r="F820" s="48"/>
      <c r="G820" s="49"/>
      <c r="H820" s="48" t="str">
        <f>IF(G820="","",VLOOKUP(WEEKDAY(G820),Lookups!$A$1:$D$12,3,FALSE))</f>
        <v/>
      </c>
      <c r="I820" s="52" t="str">
        <f>IF(G820="","",VLOOKUP(MONTH(G820),Lookups!$A$1:$D$12,2,FALSE))</f>
        <v/>
      </c>
      <c r="J820" s="68"/>
      <c r="K820" s="50"/>
      <c r="L820" s="50"/>
      <c r="M820" s="48"/>
      <c r="N820" s="48"/>
      <c r="O820" s="48"/>
      <c r="P820" s="48"/>
      <c r="Q820" s="61"/>
      <c r="W820" s="11"/>
      <c r="Y820" s="116"/>
    </row>
    <row r="821" spans="1:25" ht="14.5" customHeight="1" x14ac:dyDescent="0.35">
      <c r="A821" s="46"/>
      <c r="B821" s="46"/>
      <c r="C821" s="48"/>
      <c r="D821" s="47"/>
      <c r="E821" s="47"/>
      <c r="F821" s="48"/>
      <c r="G821" s="49"/>
      <c r="H821" s="48" t="str">
        <f>IF(G821="","",VLOOKUP(WEEKDAY(G821),Lookups!$A$1:$D$12,3,FALSE))</f>
        <v/>
      </c>
      <c r="I821" s="52" t="str">
        <f>IF(G821="","",VLOOKUP(MONTH(G821),Lookups!$A$1:$D$12,2,FALSE))</f>
        <v/>
      </c>
      <c r="J821" s="68"/>
      <c r="K821" s="50"/>
      <c r="L821" s="50"/>
      <c r="M821" s="48"/>
      <c r="N821" s="48"/>
      <c r="O821" s="48"/>
      <c r="P821" s="48"/>
      <c r="Q821" s="61"/>
      <c r="W821" s="11"/>
      <c r="Y821" s="116"/>
    </row>
    <row r="822" spans="1:25" ht="14.5" customHeight="1" x14ac:dyDescent="0.35">
      <c r="A822" s="46"/>
      <c r="B822" s="46"/>
      <c r="C822" s="48"/>
      <c r="D822" s="47"/>
      <c r="E822" s="47"/>
      <c r="F822" s="48"/>
      <c r="G822" s="49"/>
      <c r="H822" s="48" t="str">
        <f>IF(G822="","",VLOOKUP(WEEKDAY(G822),Lookups!$A$1:$D$12,3,FALSE))</f>
        <v/>
      </c>
      <c r="I822" s="52" t="str">
        <f>IF(G822="","",VLOOKUP(MONTH(G822),Lookups!$A$1:$D$12,2,FALSE))</f>
        <v/>
      </c>
      <c r="J822" s="68"/>
      <c r="K822" s="50"/>
      <c r="L822" s="50"/>
      <c r="M822" s="48"/>
      <c r="N822" s="48"/>
      <c r="O822" s="48"/>
      <c r="P822" s="48"/>
      <c r="Q822" s="61"/>
      <c r="W822" s="11"/>
      <c r="Y822" s="116"/>
    </row>
    <row r="823" spans="1:25" ht="14.5" customHeight="1" x14ac:dyDescent="0.35">
      <c r="A823" s="46"/>
      <c r="B823" s="46"/>
      <c r="C823" s="48"/>
      <c r="D823" s="47"/>
      <c r="E823" s="47"/>
      <c r="F823" s="48"/>
      <c r="G823" s="49"/>
      <c r="H823" s="48" t="str">
        <f>IF(G823="","",VLOOKUP(WEEKDAY(G823),Lookups!$A$1:$D$12,3,FALSE))</f>
        <v/>
      </c>
      <c r="I823" s="52" t="str">
        <f>IF(G823="","",VLOOKUP(MONTH(G823),Lookups!$A$1:$D$12,2,FALSE))</f>
        <v/>
      </c>
      <c r="J823" s="68"/>
      <c r="K823" s="50"/>
      <c r="L823" s="50"/>
      <c r="M823" s="48"/>
      <c r="N823" s="48"/>
      <c r="O823" s="48"/>
      <c r="P823" s="48"/>
      <c r="Q823" s="61"/>
      <c r="W823" s="11"/>
      <c r="Y823" s="116"/>
    </row>
    <row r="824" spans="1:25" ht="14.5" customHeight="1" x14ac:dyDescent="0.35">
      <c r="A824" s="46"/>
      <c r="B824" s="46"/>
      <c r="C824" s="48"/>
      <c r="D824" s="47"/>
      <c r="E824" s="47"/>
      <c r="F824" s="48"/>
      <c r="G824" s="49"/>
      <c r="H824" s="48" t="str">
        <f>IF(G824="","",VLOOKUP(WEEKDAY(G824),Lookups!$A$1:$D$12,3,FALSE))</f>
        <v/>
      </c>
      <c r="I824" s="52" t="str">
        <f>IF(G824="","",VLOOKUP(MONTH(G824),Lookups!$A$1:$D$12,2,FALSE))</f>
        <v/>
      </c>
      <c r="J824" s="68"/>
      <c r="K824" s="50"/>
      <c r="L824" s="50"/>
      <c r="M824" s="48"/>
      <c r="N824" s="48"/>
      <c r="O824" s="48"/>
      <c r="P824" s="48"/>
      <c r="Q824" s="61"/>
      <c r="W824" s="11"/>
      <c r="Y824" s="116"/>
    </row>
    <row r="825" spans="1:25" ht="14.5" customHeight="1" x14ac:dyDescent="0.35">
      <c r="A825" s="46"/>
      <c r="B825" s="46"/>
      <c r="C825" s="48"/>
      <c r="D825" s="47"/>
      <c r="E825" s="47"/>
      <c r="F825" s="48"/>
      <c r="G825" s="49"/>
      <c r="H825" s="48" t="str">
        <f>IF(G825="","",VLOOKUP(WEEKDAY(G825),Lookups!$A$1:$D$12,3,FALSE))</f>
        <v/>
      </c>
      <c r="I825" s="52" t="str">
        <f>IF(G825="","",VLOOKUP(MONTH(G825),Lookups!$A$1:$D$12,2,FALSE))</f>
        <v/>
      </c>
      <c r="J825" s="68"/>
      <c r="K825" s="50"/>
      <c r="L825" s="50"/>
      <c r="M825" s="48"/>
      <c r="N825" s="48"/>
      <c r="O825" s="48"/>
      <c r="P825" s="48"/>
      <c r="Q825" s="61"/>
      <c r="W825" s="11"/>
      <c r="Y825" s="116"/>
    </row>
    <row r="826" spans="1:25" ht="14.5" customHeight="1" x14ac:dyDescent="0.35">
      <c r="A826" s="46"/>
      <c r="B826" s="46"/>
      <c r="C826" s="48"/>
      <c r="D826" s="47"/>
      <c r="E826" s="47"/>
      <c r="F826" s="48"/>
      <c r="G826" s="49"/>
      <c r="H826" s="48" t="str">
        <f>IF(G826="","",VLOOKUP(WEEKDAY(G826),Lookups!$A$1:$D$12,3,FALSE))</f>
        <v/>
      </c>
      <c r="I826" s="52" t="str">
        <f>IF(G826="","",VLOOKUP(MONTH(G826),Lookups!$A$1:$D$12,2,FALSE))</f>
        <v/>
      </c>
      <c r="J826" s="68"/>
      <c r="K826" s="50"/>
      <c r="L826" s="50"/>
      <c r="M826" s="48"/>
      <c r="N826" s="48"/>
      <c r="O826" s="48"/>
      <c r="P826" s="48"/>
      <c r="Q826" s="61"/>
      <c r="W826" s="11"/>
      <c r="Y826" s="116"/>
    </row>
    <row r="827" spans="1:25" ht="14.5" customHeight="1" x14ac:dyDescent="0.35">
      <c r="A827" s="46"/>
      <c r="B827" s="46"/>
      <c r="C827" s="48"/>
      <c r="D827" s="47"/>
      <c r="E827" s="47"/>
      <c r="F827" s="48"/>
      <c r="G827" s="49"/>
      <c r="H827" s="48" t="str">
        <f>IF(G827="","",VLOOKUP(WEEKDAY(G827),Lookups!$A$1:$D$12,3,FALSE))</f>
        <v/>
      </c>
      <c r="I827" s="52" t="str">
        <f>IF(G827="","",VLOOKUP(MONTH(G827),Lookups!$A$1:$D$12,2,FALSE))</f>
        <v/>
      </c>
      <c r="J827" s="68"/>
      <c r="K827" s="50"/>
      <c r="L827" s="50"/>
      <c r="M827" s="48"/>
      <c r="N827" s="48"/>
      <c r="O827" s="48"/>
      <c r="P827" s="48"/>
      <c r="Q827" s="61"/>
      <c r="W827" s="11"/>
      <c r="Y827" s="116"/>
    </row>
    <row r="828" spans="1:25" ht="14.5" customHeight="1" x14ac:dyDescent="0.35">
      <c r="A828" s="46"/>
      <c r="B828" s="46"/>
      <c r="C828" s="48"/>
      <c r="D828" s="47"/>
      <c r="E828" s="47"/>
      <c r="F828" s="48"/>
      <c r="G828" s="49"/>
      <c r="H828" s="48" t="str">
        <f>IF(G828="","",VLOOKUP(WEEKDAY(G828),Lookups!$A$1:$D$12,3,FALSE))</f>
        <v/>
      </c>
      <c r="I828" s="52" t="str">
        <f>IF(G828="","",VLOOKUP(MONTH(G828),Lookups!$A$1:$D$12,2,FALSE))</f>
        <v/>
      </c>
      <c r="J828" s="68"/>
      <c r="K828" s="50"/>
      <c r="L828" s="50"/>
      <c r="M828" s="48"/>
      <c r="N828" s="48"/>
      <c r="O828" s="48"/>
      <c r="P828" s="48"/>
      <c r="Q828" s="61"/>
      <c r="W828" s="11"/>
      <c r="Y828" s="116"/>
    </row>
    <row r="829" spans="1:25" ht="14.5" customHeight="1" x14ac:dyDescent="0.35">
      <c r="A829" s="46"/>
      <c r="B829" s="46"/>
      <c r="C829" s="48"/>
      <c r="D829" s="47"/>
      <c r="E829" s="47"/>
      <c r="F829" s="48"/>
      <c r="G829" s="49"/>
      <c r="H829" s="48" t="str">
        <f>IF(G829="","",VLOOKUP(WEEKDAY(G829),Lookups!$A$1:$D$12,3,FALSE))</f>
        <v/>
      </c>
      <c r="I829" s="52" t="str">
        <f>IF(G829="","",VLOOKUP(MONTH(G829),Lookups!$A$1:$D$12,2,FALSE))</f>
        <v/>
      </c>
      <c r="J829" s="68"/>
      <c r="K829" s="50"/>
      <c r="L829" s="50"/>
      <c r="M829" s="48"/>
      <c r="N829" s="48"/>
      <c r="O829" s="48"/>
      <c r="P829" s="48"/>
      <c r="Q829" s="61"/>
      <c r="W829" s="11"/>
      <c r="Y829" s="116"/>
    </row>
    <row r="830" spans="1:25" ht="14.5" customHeight="1" x14ac:dyDescent="0.35">
      <c r="A830" s="46"/>
      <c r="B830" s="46"/>
      <c r="C830" s="48"/>
      <c r="D830" s="47"/>
      <c r="E830" s="47"/>
      <c r="F830" s="48"/>
      <c r="G830" s="49"/>
      <c r="H830" s="48" t="str">
        <f>IF(G830="","",VLOOKUP(WEEKDAY(G830),Lookups!$A$1:$D$12,3,FALSE))</f>
        <v/>
      </c>
      <c r="I830" s="52" t="str">
        <f>IF(G830="","",VLOOKUP(MONTH(G830),Lookups!$A$1:$D$12,2,FALSE))</f>
        <v/>
      </c>
      <c r="J830" s="68"/>
      <c r="K830" s="50"/>
      <c r="L830" s="50"/>
      <c r="M830" s="48"/>
      <c r="N830" s="48"/>
      <c r="O830" s="48"/>
      <c r="P830" s="48"/>
      <c r="Q830" s="61"/>
      <c r="W830" s="11"/>
      <c r="Y830" s="116"/>
    </row>
    <row r="831" spans="1:25" ht="14.5" customHeight="1" x14ac:dyDescent="0.35">
      <c r="A831" s="46"/>
      <c r="B831" s="46"/>
      <c r="C831" s="48"/>
      <c r="D831" s="47"/>
      <c r="E831" s="47"/>
      <c r="F831" s="48"/>
      <c r="G831" s="49"/>
      <c r="H831" s="48" t="str">
        <f>IF(G831="","",VLOOKUP(WEEKDAY(G831),Lookups!$A$1:$D$12,3,FALSE))</f>
        <v/>
      </c>
      <c r="I831" s="52" t="str">
        <f>IF(G831="","",VLOOKUP(MONTH(G831),Lookups!$A$1:$D$12,2,FALSE))</f>
        <v/>
      </c>
      <c r="J831" s="68"/>
      <c r="K831" s="50"/>
      <c r="L831" s="50"/>
      <c r="M831" s="48"/>
      <c r="N831" s="48"/>
      <c r="O831" s="48"/>
      <c r="P831" s="48"/>
      <c r="Q831" s="61"/>
      <c r="W831" s="11"/>
      <c r="Y831" s="116"/>
    </row>
    <row r="832" spans="1:25" ht="14.5" customHeight="1" x14ac:dyDescent="0.35">
      <c r="A832" s="46"/>
      <c r="B832" s="46"/>
      <c r="C832" s="48"/>
      <c r="D832" s="47"/>
      <c r="E832" s="47"/>
      <c r="F832" s="48"/>
      <c r="G832" s="49"/>
      <c r="H832" s="48" t="str">
        <f>IF(G832="","",VLOOKUP(WEEKDAY(G832),Lookups!$A$1:$D$12,3,FALSE))</f>
        <v/>
      </c>
      <c r="I832" s="52" t="str">
        <f>IF(G832="","",VLOOKUP(MONTH(G832),Lookups!$A$1:$D$12,2,FALSE))</f>
        <v/>
      </c>
      <c r="J832" s="68"/>
      <c r="K832" s="50"/>
      <c r="L832" s="50"/>
      <c r="M832" s="48"/>
      <c r="N832" s="48"/>
      <c r="O832" s="48"/>
      <c r="P832" s="48"/>
      <c r="Q832" s="61"/>
      <c r="W832" s="11"/>
      <c r="Y832" s="116"/>
    </row>
    <row r="833" spans="1:25" ht="14.5" customHeight="1" x14ac:dyDescent="0.35">
      <c r="A833" s="46"/>
      <c r="B833" s="46"/>
      <c r="C833" s="48"/>
      <c r="D833" s="47"/>
      <c r="E833" s="47"/>
      <c r="F833" s="48"/>
      <c r="G833" s="49"/>
      <c r="H833" s="48" t="str">
        <f>IF(G833="","",VLOOKUP(WEEKDAY(G833),Lookups!$A$1:$D$12,3,FALSE))</f>
        <v/>
      </c>
      <c r="I833" s="52" t="str">
        <f>IF(G833="","",VLOOKUP(MONTH(G833),Lookups!$A$1:$D$12,2,FALSE))</f>
        <v/>
      </c>
      <c r="J833" s="68"/>
      <c r="K833" s="50"/>
      <c r="L833" s="50"/>
      <c r="M833" s="48"/>
      <c r="N833" s="48"/>
      <c r="O833" s="48"/>
      <c r="P833" s="48"/>
      <c r="Q833" s="61"/>
      <c r="W833" s="11"/>
      <c r="Y833" s="116"/>
    </row>
    <row r="834" spans="1:25" ht="14.5" customHeight="1" x14ac:dyDescent="0.35">
      <c r="A834" s="46"/>
      <c r="B834" s="46"/>
      <c r="C834" s="48"/>
      <c r="D834" s="47"/>
      <c r="E834" s="47"/>
      <c r="F834" s="48"/>
      <c r="G834" s="49"/>
      <c r="H834" s="48" t="str">
        <f>IF(G834="","",VLOOKUP(WEEKDAY(G834),Lookups!$A$1:$D$12,3,FALSE))</f>
        <v/>
      </c>
      <c r="I834" s="52" t="str">
        <f>IF(G834="","",VLOOKUP(MONTH(G834),Lookups!$A$1:$D$12,2,FALSE))</f>
        <v/>
      </c>
      <c r="J834" s="68"/>
      <c r="K834" s="50"/>
      <c r="L834" s="50"/>
      <c r="M834" s="48"/>
      <c r="N834" s="48"/>
      <c r="O834" s="48"/>
      <c r="P834" s="48"/>
      <c r="Q834" s="61"/>
      <c r="W834" s="11"/>
      <c r="Y834" s="116"/>
    </row>
    <row r="835" spans="1:25" ht="14.5" customHeight="1" x14ac:dyDescent="0.35">
      <c r="A835" s="46"/>
      <c r="B835" s="46"/>
      <c r="C835" s="48"/>
      <c r="D835" s="47"/>
      <c r="E835" s="47"/>
      <c r="F835" s="48"/>
      <c r="G835" s="49"/>
      <c r="H835" s="48" t="str">
        <f>IF(G835="","",VLOOKUP(WEEKDAY(G835),Lookups!$A$1:$D$12,3,FALSE))</f>
        <v/>
      </c>
      <c r="I835" s="52" t="str">
        <f>IF(G835="","",VLOOKUP(MONTH(G835),Lookups!$A$1:$D$12,2,FALSE))</f>
        <v/>
      </c>
      <c r="J835" s="68"/>
      <c r="K835" s="50"/>
      <c r="L835" s="50"/>
      <c r="M835" s="48"/>
      <c r="N835" s="48"/>
      <c r="O835" s="48"/>
      <c r="P835" s="48"/>
      <c r="Q835" s="61"/>
      <c r="W835" s="11"/>
      <c r="Y835" s="116"/>
    </row>
    <row r="836" spans="1:25" ht="14.5" customHeight="1" x14ac:dyDescent="0.35">
      <c r="A836" s="46"/>
      <c r="B836" s="46"/>
      <c r="C836" s="48"/>
      <c r="D836" s="47"/>
      <c r="E836" s="47"/>
      <c r="F836" s="48"/>
      <c r="G836" s="49"/>
      <c r="H836" s="48" t="str">
        <f>IF(G836="","",VLOOKUP(WEEKDAY(G836),Lookups!$A$1:$D$12,3,FALSE))</f>
        <v/>
      </c>
      <c r="I836" s="52" t="str">
        <f>IF(G836="","",VLOOKUP(MONTH(G836),Lookups!$A$1:$D$12,2,FALSE))</f>
        <v/>
      </c>
      <c r="J836" s="68"/>
      <c r="K836" s="50"/>
      <c r="L836" s="50"/>
      <c r="M836" s="48"/>
      <c r="N836" s="48"/>
      <c r="O836" s="48"/>
      <c r="P836" s="48"/>
      <c r="Q836" s="61"/>
      <c r="W836" s="11"/>
      <c r="Y836" s="116"/>
    </row>
    <row r="837" spans="1:25" ht="14.5" customHeight="1" x14ac:dyDescent="0.35">
      <c r="A837" s="46"/>
      <c r="B837" s="46"/>
      <c r="C837" s="48"/>
      <c r="D837" s="47"/>
      <c r="E837" s="47"/>
      <c r="F837" s="48"/>
      <c r="G837" s="49"/>
      <c r="H837" s="48" t="str">
        <f>IF(G837="","",VLOOKUP(WEEKDAY(G837),Lookups!$A$1:$D$12,3,FALSE))</f>
        <v/>
      </c>
      <c r="I837" s="52" t="str">
        <f>IF(G837="","",VLOOKUP(MONTH(G837),Lookups!$A$1:$D$12,2,FALSE))</f>
        <v/>
      </c>
      <c r="J837" s="68"/>
      <c r="K837" s="50"/>
      <c r="L837" s="50"/>
      <c r="M837" s="48"/>
      <c r="N837" s="48"/>
      <c r="O837" s="48"/>
      <c r="P837" s="48"/>
      <c r="Q837" s="61"/>
      <c r="W837" s="11"/>
      <c r="Y837" s="116"/>
    </row>
    <row r="838" spans="1:25" ht="14.5" customHeight="1" x14ac:dyDescent="0.35">
      <c r="A838" s="46"/>
      <c r="B838" s="46"/>
      <c r="C838" s="48"/>
      <c r="D838" s="47"/>
      <c r="E838" s="47"/>
      <c r="F838" s="48"/>
      <c r="G838" s="49"/>
      <c r="H838" s="48" t="str">
        <f>IF(G838="","",VLOOKUP(WEEKDAY(G838),Lookups!$A$1:$D$12,3,FALSE))</f>
        <v/>
      </c>
      <c r="I838" s="52" t="str">
        <f>IF(G838="","",VLOOKUP(MONTH(G838),Lookups!$A$1:$D$12,2,FALSE))</f>
        <v/>
      </c>
      <c r="J838" s="68"/>
      <c r="K838" s="50"/>
      <c r="L838" s="50"/>
      <c r="M838" s="48"/>
      <c r="N838" s="48"/>
      <c r="O838" s="48"/>
      <c r="P838" s="48"/>
      <c r="Q838" s="61"/>
      <c r="W838" s="11"/>
      <c r="Y838" s="116"/>
    </row>
    <row r="839" spans="1:25" ht="14.5" customHeight="1" x14ac:dyDescent="0.35">
      <c r="A839" s="46"/>
      <c r="B839" s="46"/>
      <c r="C839" s="48"/>
      <c r="D839" s="47"/>
      <c r="E839" s="47"/>
      <c r="F839" s="48"/>
      <c r="G839" s="49"/>
      <c r="H839" s="48" t="str">
        <f>IF(G839="","",VLOOKUP(WEEKDAY(G839),Lookups!$A$1:$D$12,3,FALSE))</f>
        <v/>
      </c>
      <c r="I839" s="52" t="str">
        <f>IF(G839="","",VLOOKUP(MONTH(G839),Lookups!$A$1:$D$12,2,FALSE))</f>
        <v/>
      </c>
      <c r="J839" s="68"/>
      <c r="K839" s="50"/>
      <c r="L839" s="50"/>
      <c r="M839" s="48"/>
      <c r="N839" s="48"/>
      <c r="O839" s="48"/>
      <c r="P839" s="48"/>
      <c r="Q839" s="61"/>
      <c r="W839" s="11"/>
      <c r="Y839" s="116"/>
    </row>
    <row r="840" spans="1:25" ht="14.5" customHeight="1" x14ac:dyDescent="0.35">
      <c r="A840" s="46"/>
      <c r="B840" s="46"/>
      <c r="C840" s="48"/>
      <c r="D840" s="47"/>
      <c r="E840" s="47"/>
      <c r="F840" s="48"/>
      <c r="G840" s="49"/>
      <c r="H840" s="48" t="str">
        <f>IF(G840="","",VLOOKUP(WEEKDAY(G840),Lookups!$A$1:$D$12,3,FALSE))</f>
        <v/>
      </c>
      <c r="I840" s="52" t="str">
        <f>IF(G840="","",VLOOKUP(MONTH(G840),Lookups!$A$1:$D$12,2,FALSE))</f>
        <v/>
      </c>
      <c r="J840" s="68"/>
      <c r="K840" s="50"/>
      <c r="L840" s="50"/>
      <c r="M840" s="48"/>
      <c r="N840" s="48"/>
      <c r="O840" s="48"/>
      <c r="P840" s="48"/>
      <c r="Q840" s="61"/>
      <c r="W840" s="11"/>
      <c r="Y840" s="116"/>
    </row>
    <row r="841" spans="1:25" ht="14.5" customHeight="1" x14ac:dyDescent="0.35">
      <c r="A841" s="46"/>
      <c r="B841" s="46"/>
      <c r="C841" s="48"/>
      <c r="D841" s="47"/>
      <c r="E841" s="47"/>
      <c r="F841" s="48"/>
      <c r="G841" s="49"/>
      <c r="H841" s="48" t="str">
        <f>IF(G841="","",VLOOKUP(WEEKDAY(G841),Lookups!$A$1:$D$12,3,FALSE))</f>
        <v/>
      </c>
      <c r="I841" s="52" t="str">
        <f>IF(G841="","",VLOOKUP(MONTH(G841),Lookups!$A$1:$D$12,2,FALSE))</f>
        <v/>
      </c>
      <c r="J841" s="68"/>
      <c r="K841" s="50"/>
      <c r="L841" s="50"/>
      <c r="M841" s="48"/>
      <c r="N841" s="48"/>
      <c r="O841" s="48"/>
      <c r="P841" s="48"/>
      <c r="Q841" s="61"/>
      <c r="W841" s="11"/>
      <c r="Y841" s="116"/>
    </row>
    <row r="842" spans="1:25" ht="14.5" customHeight="1" x14ac:dyDescent="0.35">
      <c r="A842" s="46"/>
      <c r="B842" s="46"/>
      <c r="C842" s="48"/>
      <c r="D842" s="47"/>
      <c r="E842" s="47"/>
      <c r="F842" s="48"/>
      <c r="G842" s="49"/>
      <c r="H842" s="48" t="str">
        <f>IF(G842="","",VLOOKUP(WEEKDAY(G842),Lookups!$A$1:$D$12,3,FALSE))</f>
        <v/>
      </c>
      <c r="I842" s="52" t="str">
        <f>IF(G842="","",VLOOKUP(MONTH(G842),Lookups!$A$1:$D$12,2,FALSE))</f>
        <v/>
      </c>
      <c r="J842" s="68"/>
      <c r="K842" s="50"/>
      <c r="L842" s="50"/>
      <c r="M842" s="48"/>
      <c r="N842" s="48"/>
      <c r="O842" s="48"/>
      <c r="P842" s="48"/>
      <c r="Q842" s="61"/>
      <c r="W842" s="11"/>
      <c r="Y842" s="116"/>
    </row>
    <row r="843" spans="1:25" ht="14.5" customHeight="1" x14ac:dyDescent="0.35">
      <c r="A843" s="46"/>
      <c r="B843" s="46"/>
      <c r="C843" s="48"/>
      <c r="D843" s="47"/>
      <c r="E843" s="47"/>
      <c r="F843" s="48"/>
      <c r="G843" s="49"/>
      <c r="H843" s="48" t="str">
        <f>IF(G843="","",VLOOKUP(WEEKDAY(G843),Lookups!$A$1:$D$12,3,FALSE))</f>
        <v/>
      </c>
      <c r="I843" s="52" t="str">
        <f>IF(G843="","",VLOOKUP(MONTH(G843),Lookups!$A$1:$D$12,2,FALSE))</f>
        <v/>
      </c>
      <c r="J843" s="68"/>
      <c r="K843" s="50"/>
      <c r="L843" s="50"/>
      <c r="M843" s="48"/>
      <c r="N843" s="48"/>
      <c r="O843" s="48"/>
      <c r="P843" s="48"/>
      <c r="Q843" s="61"/>
      <c r="W843" s="11"/>
      <c r="Y843" s="116"/>
    </row>
    <row r="844" spans="1:25" ht="14.5" customHeight="1" x14ac:dyDescent="0.35">
      <c r="A844" s="46"/>
      <c r="B844" s="46"/>
      <c r="C844" s="48"/>
      <c r="D844" s="47"/>
      <c r="E844" s="47"/>
      <c r="F844" s="48"/>
      <c r="G844" s="49"/>
      <c r="H844" s="48" t="str">
        <f>IF(G844="","",VLOOKUP(WEEKDAY(G844),Lookups!$A$1:$D$12,3,FALSE))</f>
        <v/>
      </c>
      <c r="I844" s="52" t="str">
        <f>IF(G844="","",VLOOKUP(MONTH(G844),Lookups!$A$1:$D$12,2,FALSE))</f>
        <v/>
      </c>
      <c r="J844" s="68"/>
      <c r="K844" s="50"/>
      <c r="L844" s="50"/>
      <c r="M844" s="48"/>
      <c r="N844" s="48"/>
      <c r="O844" s="48"/>
      <c r="P844" s="48"/>
      <c r="Q844" s="61"/>
      <c r="W844" s="11"/>
      <c r="Y844" s="116"/>
    </row>
    <row r="845" spans="1:25" ht="14.5" customHeight="1" x14ac:dyDescent="0.35">
      <c r="A845" s="46"/>
      <c r="B845" s="46"/>
      <c r="C845" s="48"/>
      <c r="D845" s="47"/>
      <c r="E845" s="47"/>
      <c r="F845" s="48"/>
      <c r="G845" s="49"/>
      <c r="H845" s="48" t="str">
        <f>IF(G845="","",VLOOKUP(WEEKDAY(G845),Lookups!$A$1:$D$12,3,FALSE))</f>
        <v/>
      </c>
      <c r="I845" s="52" t="str">
        <f>IF(G845="","",VLOOKUP(MONTH(G845),Lookups!$A$1:$D$12,2,FALSE))</f>
        <v/>
      </c>
      <c r="J845" s="68"/>
      <c r="K845" s="50"/>
      <c r="L845" s="50"/>
      <c r="M845" s="48"/>
      <c r="N845" s="48"/>
      <c r="O845" s="48"/>
      <c r="P845" s="48"/>
      <c r="Q845" s="61"/>
      <c r="W845" s="11"/>
      <c r="Y845" s="116"/>
    </row>
    <row r="846" spans="1:25" ht="14.5" customHeight="1" x14ac:dyDescent="0.35">
      <c r="A846" s="46"/>
      <c r="B846" s="46"/>
      <c r="C846" s="48"/>
      <c r="D846" s="47"/>
      <c r="E846" s="47"/>
      <c r="F846" s="48"/>
      <c r="G846" s="49"/>
      <c r="H846" s="48" t="str">
        <f>IF(G846="","",VLOOKUP(WEEKDAY(G846),Lookups!$A$1:$D$12,3,FALSE))</f>
        <v/>
      </c>
      <c r="I846" s="52" t="str">
        <f>IF(G846="","",VLOOKUP(MONTH(G846),Lookups!$A$1:$D$12,2,FALSE))</f>
        <v/>
      </c>
      <c r="J846" s="68"/>
      <c r="K846" s="50"/>
      <c r="L846" s="50"/>
      <c r="M846" s="48"/>
      <c r="N846" s="48"/>
      <c r="O846" s="48"/>
      <c r="P846" s="48"/>
      <c r="Q846" s="61"/>
      <c r="W846" s="11"/>
      <c r="Y846" s="116"/>
    </row>
    <row r="847" spans="1:25" ht="14.5" customHeight="1" x14ac:dyDescent="0.35">
      <c r="A847" s="46"/>
      <c r="B847" s="46"/>
      <c r="C847" s="48"/>
      <c r="D847" s="47"/>
      <c r="E847" s="47"/>
      <c r="F847" s="48"/>
      <c r="G847" s="49"/>
      <c r="H847" s="48" t="str">
        <f>IF(G847="","",VLOOKUP(WEEKDAY(G847),Lookups!$A$1:$D$12,3,FALSE))</f>
        <v/>
      </c>
      <c r="I847" s="52" t="str">
        <f>IF(G847="","",VLOOKUP(MONTH(G847),Lookups!$A$1:$D$12,2,FALSE))</f>
        <v/>
      </c>
      <c r="J847" s="68"/>
      <c r="K847" s="50"/>
      <c r="L847" s="50"/>
      <c r="M847" s="48"/>
      <c r="N847" s="48"/>
      <c r="O847" s="48"/>
      <c r="P847" s="48"/>
      <c r="Q847" s="61"/>
      <c r="W847" s="11"/>
      <c r="Y847" s="116"/>
    </row>
    <row r="848" spans="1:25" ht="14.5" customHeight="1" x14ac:dyDescent="0.35">
      <c r="A848" s="46"/>
      <c r="B848" s="46"/>
      <c r="C848" s="48"/>
      <c r="D848" s="47"/>
      <c r="E848" s="47"/>
      <c r="F848" s="48"/>
      <c r="G848" s="49"/>
      <c r="H848" s="48" t="str">
        <f>IF(G848="","",VLOOKUP(WEEKDAY(G848),Lookups!$A$1:$D$12,3,FALSE))</f>
        <v/>
      </c>
      <c r="I848" s="52" t="str">
        <f>IF(G848="","",VLOOKUP(MONTH(G848),Lookups!$A$1:$D$12,2,FALSE))</f>
        <v/>
      </c>
      <c r="J848" s="68"/>
      <c r="K848" s="50"/>
      <c r="L848" s="50"/>
      <c r="M848" s="48"/>
      <c r="N848" s="48"/>
      <c r="O848" s="48"/>
      <c r="P848" s="48"/>
      <c r="Q848" s="61"/>
      <c r="W848" s="11"/>
      <c r="Y848" s="116"/>
    </row>
    <row r="849" spans="1:25" ht="14.5" customHeight="1" x14ac:dyDescent="0.35">
      <c r="A849" s="46"/>
      <c r="B849" s="46"/>
      <c r="C849" s="48"/>
      <c r="D849" s="47"/>
      <c r="E849" s="47"/>
      <c r="F849" s="48"/>
      <c r="G849" s="49"/>
      <c r="H849" s="48" t="str">
        <f>IF(G849="","",VLOOKUP(WEEKDAY(G849),Lookups!$A$1:$D$12,3,FALSE))</f>
        <v/>
      </c>
      <c r="I849" s="52" t="str">
        <f>IF(G849="","",VLOOKUP(MONTH(G849),Lookups!$A$1:$D$12,2,FALSE))</f>
        <v/>
      </c>
      <c r="J849" s="68"/>
      <c r="K849" s="50"/>
      <c r="L849" s="50"/>
      <c r="M849" s="48"/>
      <c r="N849" s="48"/>
      <c r="O849" s="48"/>
      <c r="P849" s="48"/>
      <c r="Q849" s="61"/>
      <c r="W849" s="11"/>
      <c r="Y849" s="116"/>
    </row>
    <row r="850" spans="1:25" ht="14.5" customHeight="1" x14ac:dyDescent="0.35">
      <c r="A850" s="46"/>
      <c r="B850" s="46"/>
      <c r="C850" s="48"/>
      <c r="D850" s="47"/>
      <c r="E850" s="47"/>
      <c r="F850" s="48"/>
      <c r="G850" s="49"/>
      <c r="H850" s="48" t="str">
        <f>IF(G850="","",VLOOKUP(WEEKDAY(G850),Lookups!$A$1:$D$12,3,FALSE))</f>
        <v/>
      </c>
      <c r="I850" s="52" t="str">
        <f>IF(G850="","",VLOOKUP(MONTH(G850),Lookups!$A$1:$D$12,2,FALSE))</f>
        <v/>
      </c>
      <c r="J850" s="68"/>
      <c r="K850" s="50"/>
      <c r="L850" s="50"/>
      <c r="M850" s="48"/>
      <c r="N850" s="48"/>
      <c r="O850" s="48"/>
      <c r="P850" s="48"/>
      <c r="Q850" s="61"/>
      <c r="W850" s="11"/>
      <c r="Y850" s="116"/>
    </row>
    <row r="851" spans="1:25" ht="14.5" customHeight="1" x14ac:dyDescent="0.35">
      <c r="A851" s="46"/>
      <c r="B851" s="46"/>
      <c r="C851" s="48"/>
      <c r="D851" s="47"/>
      <c r="E851" s="47"/>
      <c r="F851" s="48"/>
      <c r="G851" s="49"/>
      <c r="H851" s="48" t="str">
        <f>IF(G851="","",VLOOKUP(WEEKDAY(G851),Lookups!$A$1:$D$12,3,FALSE))</f>
        <v/>
      </c>
      <c r="I851" s="52" t="str">
        <f>IF(G851="","",VLOOKUP(MONTH(G851),Lookups!$A$1:$D$12,2,FALSE))</f>
        <v/>
      </c>
      <c r="J851" s="68"/>
      <c r="K851" s="50"/>
      <c r="L851" s="50"/>
      <c r="M851" s="48"/>
      <c r="N851" s="48"/>
      <c r="O851" s="48"/>
      <c r="P851" s="48"/>
      <c r="Q851" s="61"/>
      <c r="W851" s="11"/>
      <c r="Y851" s="116"/>
    </row>
    <row r="852" spans="1:25" ht="14.5" customHeight="1" x14ac:dyDescent="0.35">
      <c r="A852" s="46"/>
      <c r="B852" s="46"/>
      <c r="C852" s="48"/>
      <c r="D852" s="47"/>
      <c r="E852" s="47"/>
      <c r="F852" s="48"/>
      <c r="G852" s="49"/>
      <c r="H852" s="48" t="str">
        <f>IF(G852="","",VLOOKUP(WEEKDAY(G852),Lookups!$A$1:$D$12,3,FALSE))</f>
        <v/>
      </c>
      <c r="I852" s="52" t="str">
        <f>IF(G852="","",VLOOKUP(MONTH(G852),Lookups!$A$1:$D$12,2,FALSE))</f>
        <v/>
      </c>
      <c r="J852" s="68"/>
      <c r="K852" s="50"/>
      <c r="L852" s="50"/>
      <c r="M852" s="48"/>
      <c r="N852" s="48"/>
      <c r="O852" s="48"/>
      <c r="P852" s="48"/>
      <c r="Q852" s="61"/>
      <c r="W852" s="11"/>
      <c r="Y852" s="116"/>
    </row>
    <row r="853" spans="1:25" ht="14.5" customHeight="1" x14ac:dyDescent="0.35">
      <c r="A853" s="46"/>
      <c r="B853" s="46"/>
      <c r="C853" s="48"/>
      <c r="D853" s="47"/>
      <c r="E853" s="47"/>
      <c r="F853" s="48"/>
      <c r="G853" s="49"/>
      <c r="H853" s="48" t="str">
        <f>IF(G853="","",VLOOKUP(WEEKDAY(G853),Lookups!$A$1:$D$12,3,FALSE))</f>
        <v/>
      </c>
      <c r="I853" s="52" t="str">
        <f>IF(G853="","",VLOOKUP(MONTH(G853),Lookups!$A$1:$D$12,2,FALSE))</f>
        <v/>
      </c>
      <c r="J853" s="68"/>
      <c r="K853" s="50"/>
      <c r="L853" s="50"/>
      <c r="M853" s="48"/>
      <c r="N853" s="48"/>
      <c r="O853" s="48"/>
      <c r="P853" s="48"/>
      <c r="Q853" s="61"/>
      <c r="W853" s="11"/>
      <c r="Y853" s="116"/>
    </row>
    <row r="854" spans="1:25" ht="14.5" customHeight="1" x14ac:dyDescent="0.35">
      <c r="A854" s="46"/>
      <c r="B854" s="46"/>
      <c r="C854" s="48"/>
      <c r="D854" s="47"/>
      <c r="E854" s="47"/>
      <c r="F854" s="48"/>
      <c r="G854" s="49"/>
      <c r="H854" s="48" t="str">
        <f>IF(G854="","",VLOOKUP(WEEKDAY(G854),Lookups!$A$1:$D$12,3,FALSE))</f>
        <v/>
      </c>
      <c r="I854" s="52" t="str">
        <f>IF(G854="","",VLOOKUP(MONTH(G854),Lookups!$A$1:$D$12,2,FALSE))</f>
        <v/>
      </c>
      <c r="J854" s="68"/>
      <c r="K854" s="50"/>
      <c r="L854" s="50"/>
      <c r="M854" s="48"/>
      <c r="N854" s="48"/>
      <c r="O854" s="48"/>
      <c r="P854" s="48"/>
      <c r="Q854" s="61"/>
      <c r="W854" s="11"/>
      <c r="Y854" s="116"/>
    </row>
    <row r="855" spans="1:25" ht="14.5" customHeight="1" x14ac:dyDescent="0.35">
      <c r="A855" s="46"/>
      <c r="B855" s="46"/>
      <c r="C855" s="48"/>
      <c r="D855" s="47"/>
      <c r="E855" s="47"/>
      <c r="F855" s="48"/>
      <c r="G855" s="49"/>
      <c r="H855" s="48" t="str">
        <f>IF(G855="","",VLOOKUP(WEEKDAY(G855),Lookups!$A$1:$D$12,3,FALSE))</f>
        <v/>
      </c>
      <c r="I855" s="52" t="str">
        <f>IF(G855="","",VLOOKUP(MONTH(G855),Lookups!$A$1:$D$12,2,FALSE))</f>
        <v/>
      </c>
      <c r="J855" s="68"/>
      <c r="K855" s="50"/>
      <c r="L855" s="50"/>
      <c r="M855" s="48"/>
      <c r="N855" s="48"/>
      <c r="O855" s="48"/>
      <c r="P855" s="48"/>
      <c r="Q855" s="61"/>
      <c r="W855" s="11"/>
      <c r="Y855" s="116"/>
    </row>
    <row r="856" spans="1:25" ht="14.5" customHeight="1" x14ac:dyDescent="0.35">
      <c r="A856" s="46"/>
      <c r="B856" s="46"/>
      <c r="C856" s="48"/>
      <c r="D856" s="47"/>
      <c r="E856" s="47"/>
      <c r="F856" s="48"/>
      <c r="G856" s="49"/>
      <c r="H856" s="48" t="str">
        <f>IF(G856="","",VLOOKUP(WEEKDAY(G856),Lookups!$A$1:$D$12,3,FALSE))</f>
        <v/>
      </c>
      <c r="I856" s="52" t="str">
        <f>IF(G856="","",VLOOKUP(MONTH(G856),Lookups!$A$1:$D$12,2,FALSE))</f>
        <v/>
      </c>
      <c r="J856" s="68"/>
      <c r="K856" s="50"/>
      <c r="L856" s="50"/>
      <c r="M856" s="48"/>
      <c r="N856" s="48"/>
      <c r="O856" s="48"/>
      <c r="P856" s="48"/>
      <c r="Q856" s="61"/>
      <c r="W856" s="11"/>
      <c r="Y856" s="116"/>
    </row>
    <row r="857" spans="1:25" ht="14.5" customHeight="1" x14ac:dyDescent="0.35">
      <c r="A857" s="46"/>
      <c r="B857" s="46"/>
      <c r="C857" s="48"/>
      <c r="D857" s="47"/>
      <c r="E857" s="47"/>
      <c r="F857" s="48"/>
      <c r="G857" s="49"/>
      <c r="H857" s="48" t="str">
        <f>IF(G857="","",VLOOKUP(WEEKDAY(G857),Lookups!$A$1:$D$12,3,FALSE))</f>
        <v/>
      </c>
      <c r="I857" s="52" t="str">
        <f>IF(G857="","",VLOOKUP(MONTH(G857),Lookups!$A$1:$D$12,2,FALSE))</f>
        <v/>
      </c>
      <c r="J857" s="68"/>
      <c r="K857" s="50"/>
      <c r="L857" s="50"/>
      <c r="M857" s="48"/>
      <c r="N857" s="48"/>
      <c r="O857" s="48"/>
      <c r="P857" s="48"/>
      <c r="Q857" s="61"/>
      <c r="W857" s="11"/>
      <c r="Y857" s="116"/>
    </row>
    <row r="858" spans="1:25" ht="14.5" customHeight="1" x14ac:dyDescent="0.35">
      <c r="A858" s="46"/>
      <c r="B858" s="46"/>
      <c r="C858" s="48"/>
      <c r="D858" s="47"/>
      <c r="E858" s="47"/>
      <c r="F858" s="48"/>
      <c r="G858" s="49"/>
      <c r="H858" s="48" t="str">
        <f>IF(G858="","",VLOOKUP(WEEKDAY(G858),Lookups!$A$1:$D$12,3,FALSE))</f>
        <v/>
      </c>
      <c r="I858" s="52" t="str">
        <f>IF(G858="","",VLOOKUP(MONTH(G858),Lookups!$A$1:$D$12,2,FALSE))</f>
        <v/>
      </c>
      <c r="J858" s="68"/>
      <c r="K858" s="50"/>
      <c r="L858" s="50"/>
      <c r="M858" s="48"/>
      <c r="N858" s="48"/>
      <c r="O858" s="48"/>
      <c r="P858" s="48"/>
      <c r="Q858" s="61"/>
      <c r="W858" s="11"/>
      <c r="Y858" s="116"/>
    </row>
    <row r="859" spans="1:25" ht="14.5" customHeight="1" x14ac:dyDescent="0.35">
      <c r="A859" s="46"/>
      <c r="B859" s="46"/>
      <c r="C859" s="48"/>
      <c r="D859" s="47"/>
      <c r="E859" s="47"/>
      <c r="F859" s="48"/>
      <c r="G859" s="49"/>
      <c r="H859" s="48" t="str">
        <f>IF(G859="","",VLOOKUP(WEEKDAY(G859),Lookups!$A$1:$D$12,3,FALSE))</f>
        <v/>
      </c>
      <c r="I859" s="52" t="str">
        <f>IF(G859="","",VLOOKUP(MONTH(G859),Lookups!$A$1:$D$12,2,FALSE))</f>
        <v/>
      </c>
      <c r="J859" s="68"/>
      <c r="K859" s="50"/>
      <c r="L859" s="50"/>
      <c r="M859" s="48"/>
      <c r="N859" s="48"/>
      <c r="O859" s="48"/>
      <c r="P859" s="48"/>
      <c r="Q859" s="61"/>
      <c r="W859" s="11"/>
      <c r="Y859" s="116"/>
    </row>
    <row r="860" spans="1:25" ht="14.5" customHeight="1" x14ac:dyDescent="0.35">
      <c r="A860" s="46"/>
      <c r="B860" s="46"/>
      <c r="C860" s="48"/>
      <c r="D860" s="47"/>
      <c r="E860" s="47"/>
      <c r="F860" s="48"/>
      <c r="G860" s="49"/>
      <c r="H860" s="48" t="str">
        <f>IF(G860="","",VLOOKUP(WEEKDAY(G860),Lookups!$A$1:$D$12,3,FALSE))</f>
        <v/>
      </c>
      <c r="I860" s="52" t="str">
        <f>IF(G860="","",VLOOKUP(MONTH(G860),Lookups!$A$1:$D$12,2,FALSE))</f>
        <v/>
      </c>
      <c r="J860" s="68"/>
      <c r="K860" s="50"/>
      <c r="L860" s="50"/>
      <c r="M860" s="48"/>
      <c r="N860" s="48"/>
      <c r="O860" s="48"/>
      <c r="P860" s="48"/>
      <c r="Q860" s="61"/>
      <c r="W860" s="11"/>
      <c r="Y860" s="116"/>
    </row>
    <row r="861" spans="1:25" ht="14.5" customHeight="1" x14ac:dyDescent="0.35">
      <c r="A861" s="46"/>
      <c r="B861" s="46"/>
      <c r="C861" s="48"/>
      <c r="D861" s="47"/>
      <c r="E861" s="47"/>
      <c r="F861" s="48"/>
      <c r="G861" s="49"/>
      <c r="H861" s="48" t="str">
        <f>IF(G861="","",VLOOKUP(WEEKDAY(G861),Lookups!$A$1:$D$12,3,FALSE))</f>
        <v/>
      </c>
      <c r="I861" s="52" t="str">
        <f>IF(G861="","",VLOOKUP(MONTH(G861),Lookups!$A$1:$D$12,2,FALSE))</f>
        <v/>
      </c>
      <c r="J861" s="68"/>
      <c r="K861" s="50"/>
      <c r="L861" s="50"/>
      <c r="M861" s="48"/>
      <c r="N861" s="48"/>
      <c r="O861" s="48"/>
      <c r="P861" s="48"/>
      <c r="Q861" s="61"/>
      <c r="W861" s="11"/>
    </row>
    <row r="862" spans="1:25" ht="14.5" customHeight="1" x14ac:dyDescent="0.35">
      <c r="A862" s="46"/>
      <c r="B862" s="46"/>
      <c r="C862" s="48"/>
      <c r="D862" s="47"/>
      <c r="E862" s="47"/>
      <c r="F862" s="48"/>
      <c r="G862" s="49"/>
      <c r="H862" s="48" t="str">
        <f>IF(G862="","",VLOOKUP(WEEKDAY(G862),Lookups!$A$1:$D$12,3,FALSE))</f>
        <v/>
      </c>
      <c r="I862" s="52" t="str">
        <f>IF(G862="","",VLOOKUP(MONTH(G862),Lookups!$A$1:$D$12,2,FALSE))</f>
        <v/>
      </c>
      <c r="J862" s="68"/>
      <c r="K862" s="50"/>
      <c r="L862" s="50"/>
      <c r="M862" s="48"/>
      <c r="N862" s="48"/>
      <c r="O862" s="48"/>
      <c r="P862" s="48"/>
      <c r="Q862" s="61"/>
      <c r="W862" s="11"/>
    </row>
    <row r="863" spans="1:25" ht="14.5" customHeight="1" x14ac:dyDescent="0.35">
      <c r="A863" s="46"/>
      <c r="B863" s="46"/>
      <c r="C863" s="48"/>
      <c r="D863" s="47"/>
      <c r="E863" s="47"/>
      <c r="F863" s="48"/>
      <c r="G863" s="49"/>
      <c r="H863" s="48" t="str">
        <f>IF(G863="","",VLOOKUP(WEEKDAY(G863),Lookups!$A$1:$D$12,3,FALSE))</f>
        <v/>
      </c>
      <c r="I863" s="52" t="str">
        <f>IF(G863="","",VLOOKUP(MONTH(G863),Lookups!$A$1:$D$12,2,FALSE))</f>
        <v/>
      </c>
      <c r="J863" s="68"/>
      <c r="K863" s="50"/>
      <c r="L863" s="50"/>
      <c r="M863" s="48"/>
      <c r="N863" s="48"/>
      <c r="O863" s="48"/>
      <c r="P863" s="48"/>
      <c r="Q863" s="61"/>
      <c r="W863" s="11"/>
    </row>
    <row r="864" spans="1:25" ht="14.5" customHeight="1" x14ac:dyDescent="0.35">
      <c r="A864" s="46"/>
      <c r="B864" s="46"/>
      <c r="C864" s="48"/>
      <c r="D864" s="47"/>
      <c r="E864" s="47"/>
      <c r="F864" s="48"/>
      <c r="G864" s="49"/>
      <c r="H864" s="48" t="str">
        <f>IF(G864="","",VLOOKUP(WEEKDAY(G864),Lookups!$A$1:$D$12,3,FALSE))</f>
        <v/>
      </c>
      <c r="I864" s="52" t="str">
        <f>IF(G864="","",VLOOKUP(MONTH(G864),Lookups!$A$1:$D$12,2,FALSE))</f>
        <v/>
      </c>
      <c r="J864" s="68"/>
      <c r="K864" s="50"/>
      <c r="L864" s="50"/>
      <c r="M864" s="48"/>
      <c r="N864" s="48"/>
      <c r="O864" s="48"/>
      <c r="P864" s="48"/>
      <c r="Q864" s="61"/>
      <c r="W864" s="11"/>
    </row>
    <row r="865" spans="1:23" ht="14.5" customHeight="1" x14ac:dyDescent="0.35">
      <c r="A865" s="46"/>
      <c r="B865" s="46"/>
      <c r="C865" s="48"/>
      <c r="D865" s="47"/>
      <c r="E865" s="47"/>
      <c r="F865" s="48"/>
      <c r="G865" s="49"/>
      <c r="H865" s="48" t="str">
        <f>IF(G865="","",VLOOKUP(WEEKDAY(G865),Lookups!$A$1:$D$12,3,FALSE))</f>
        <v/>
      </c>
      <c r="I865" s="52" t="str">
        <f>IF(G865="","",VLOOKUP(MONTH(G865),Lookups!$A$1:$D$12,2,FALSE))</f>
        <v/>
      </c>
      <c r="J865" s="68"/>
      <c r="K865" s="50"/>
      <c r="L865" s="50"/>
      <c r="M865" s="48"/>
      <c r="N865" s="48"/>
      <c r="O865" s="48"/>
      <c r="P865" s="48"/>
      <c r="Q865" s="61"/>
      <c r="W865" s="11"/>
    </row>
    <row r="866" spans="1:23" ht="14.5" customHeight="1" x14ac:dyDescent="0.35">
      <c r="A866" s="46"/>
      <c r="B866" s="46"/>
      <c r="C866" s="48"/>
      <c r="D866" s="47"/>
      <c r="E866" s="47"/>
      <c r="F866" s="48"/>
      <c r="G866" s="49"/>
      <c r="H866" s="48" t="str">
        <f>IF(G866="","",VLOOKUP(WEEKDAY(G866),Lookups!$A$1:$D$12,3,FALSE))</f>
        <v/>
      </c>
      <c r="I866" s="52" t="str">
        <f>IF(G866="","",VLOOKUP(MONTH(G866),Lookups!$A$1:$D$12,2,FALSE))</f>
        <v/>
      </c>
      <c r="J866" s="68"/>
      <c r="K866" s="50"/>
      <c r="L866" s="50"/>
      <c r="M866" s="48"/>
      <c r="N866" s="48"/>
      <c r="O866" s="48"/>
      <c r="P866" s="48"/>
      <c r="Q866" s="61"/>
      <c r="W866" s="11"/>
    </row>
    <row r="867" spans="1:23" ht="14.5" customHeight="1" x14ac:dyDescent="0.35">
      <c r="A867" s="46"/>
      <c r="B867" s="46"/>
      <c r="C867" s="48"/>
      <c r="D867" s="47"/>
      <c r="E867" s="47"/>
      <c r="F867" s="48"/>
      <c r="G867" s="49"/>
      <c r="H867" s="48" t="str">
        <f>IF(G867="","",VLOOKUP(WEEKDAY(G867),Lookups!$A$1:$D$12,3,FALSE))</f>
        <v/>
      </c>
      <c r="I867" s="52" t="str">
        <f>IF(G867="","",VLOOKUP(MONTH(G867),Lookups!$A$1:$D$12,2,FALSE))</f>
        <v/>
      </c>
      <c r="J867" s="68"/>
      <c r="K867" s="50"/>
      <c r="L867" s="50"/>
      <c r="M867" s="48"/>
      <c r="N867" s="48"/>
      <c r="O867" s="48"/>
      <c r="P867" s="48"/>
      <c r="Q867" s="61"/>
      <c r="W867" s="11"/>
    </row>
    <row r="868" spans="1:23" ht="14.5" customHeight="1" x14ac:dyDescent="0.35">
      <c r="A868" s="46"/>
      <c r="B868" s="46"/>
      <c r="C868" s="48"/>
      <c r="D868" s="47"/>
      <c r="E868" s="47"/>
      <c r="F868" s="48"/>
      <c r="G868" s="49"/>
      <c r="H868" s="48" t="str">
        <f>IF(G868="","",VLOOKUP(WEEKDAY(G868),Lookups!$A$1:$D$12,3,FALSE))</f>
        <v/>
      </c>
      <c r="I868" s="52" t="str">
        <f>IF(G868="","",VLOOKUP(MONTH(G868),Lookups!$A$1:$D$12,2,FALSE))</f>
        <v/>
      </c>
      <c r="J868" s="68"/>
      <c r="K868" s="50"/>
      <c r="L868" s="50"/>
      <c r="M868" s="48"/>
      <c r="N868" s="48"/>
      <c r="O868" s="48"/>
      <c r="P868" s="48"/>
      <c r="Q868" s="61"/>
      <c r="W868" s="11"/>
    </row>
    <row r="869" spans="1:23" ht="14.5" customHeight="1" x14ac:dyDescent="0.35">
      <c r="A869" s="46"/>
      <c r="B869" s="46"/>
      <c r="C869" s="48"/>
      <c r="D869" s="47"/>
      <c r="E869" s="47"/>
      <c r="F869" s="48"/>
      <c r="G869" s="49"/>
      <c r="H869" s="48" t="str">
        <f>IF(G869="","",VLOOKUP(WEEKDAY(G869),Lookups!$A$1:$D$12,3,FALSE))</f>
        <v/>
      </c>
      <c r="I869" s="52" t="str">
        <f>IF(G869="","",VLOOKUP(MONTH(G869),Lookups!$A$1:$D$12,2,FALSE))</f>
        <v/>
      </c>
      <c r="J869" s="68"/>
      <c r="K869" s="50"/>
      <c r="L869" s="50"/>
      <c r="M869" s="48"/>
      <c r="N869" s="48"/>
      <c r="O869" s="48"/>
      <c r="P869" s="48"/>
      <c r="Q869" s="61"/>
      <c r="W869" s="11"/>
    </row>
    <row r="870" spans="1:23" ht="14.5" customHeight="1" x14ac:dyDescent="0.35">
      <c r="A870" s="46"/>
      <c r="B870" s="46"/>
      <c r="C870" s="48"/>
      <c r="D870" s="47"/>
      <c r="E870" s="47"/>
      <c r="F870" s="48"/>
      <c r="G870" s="49"/>
      <c r="H870" s="48" t="str">
        <f>IF(G870="","",VLOOKUP(WEEKDAY(G870),Lookups!$A$1:$D$12,3,FALSE))</f>
        <v/>
      </c>
      <c r="I870" s="52" t="str">
        <f>IF(G870="","",VLOOKUP(MONTH(G870),Lookups!$A$1:$D$12,2,FALSE))</f>
        <v/>
      </c>
      <c r="J870" s="68"/>
      <c r="K870" s="50"/>
      <c r="L870" s="50"/>
      <c r="M870" s="48"/>
      <c r="N870" s="48"/>
      <c r="O870" s="48"/>
      <c r="P870" s="48"/>
      <c r="Q870" s="61"/>
      <c r="W870" s="11"/>
    </row>
    <row r="871" spans="1:23" ht="14.5" customHeight="1" x14ac:dyDescent="0.35">
      <c r="A871" s="46"/>
      <c r="B871" s="46"/>
      <c r="C871" s="48"/>
      <c r="D871" s="47"/>
      <c r="E871" s="47"/>
      <c r="F871" s="48"/>
      <c r="G871" s="49"/>
      <c r="H871" s="48" t="str">
        <f>IF(G871="","",VLOOKUP(WEEKDAY(G871),Lookups!$A$1:$D$12,3,FALSE))</f>
        <v/>
      </c>
      <c r="I871" s="52" t="str">
        <f>IF(G871="","",VLOOKUP(MONTH(G871),Lookups!$A$1:$D$12,2,FALSE))</f>
        <v/>
      </c>
      <c r="J871" s="68"/>
      <c r="K871" s="50"/>
      <c r="L871" s="50"/>
      <c r="M871" s="48"/>
      <c r="N871" s="48"/>
      <c r="O871" s="48"/>
      <c r="P871" s="48"/>
      <c r="Q871" s="61"/>
      <c r="W871" s="11"/>
    </row>
    <row r="872" spans="1:23" ht="14.5" customHeight="1" x14ac:dyDescent="0.35">
      <c r="A872" s="46"/>
      <c r="B872" s="46"/>
      <c r="C872" s="48"/>
      <c r="D872" s="47"/>
      <c r="E872" s="47"/>
      <c r="F872" s="48"/>
      <c r="G872" s="49"/>
      <c r="H872" s="48" t="str">
        <f>IF(G872="","",VLOOKUP(WEEKDAY(G872),Lookups!$A$1:$D$12,3,FALSE))</f>
        <v/>
      </c>
      <c r="I872" s="52" t="str">
        <f>IF(G872="","",VLOOKUP(MONTH(G872),Lookups!$A$1:$D$12,2,FALSE))</f>
        <v/>
      </c>
      <c r="J872" s="68"/>
      <c r="K872" s="50"/>
      <c r="L872" s="50"/>
      <c r="M872" s="48"/>
      <c r="N872" s="48"/>
      <c r="O872" s="48"/>
      <c r="P872" s="48"/>
      <c r="Q872" s="61"/>
      <c r="W872" s="11"/>
    </row>
    <row r="873" spans="1:23" ht="14.5" customHeight="1" x14ac:dyDescent="0.35">
      <c r="A873" s="46"/>
      <c r="B873" s="46"/>
      <c r="C873" s="48"/>
      <c r="D873" s="47"/>
      <c r="E873" s="47"/>
      <c r="F873" s="48"/>
      <c r="G873" s="49"/>
      <c r="H873" s="48" t="str">
        <f>IF(G873="","",VLOOKUP(WEEKDAY(G873),Lookups!$A$1:$D$12,3,FALSE))</f>
        <v/>
      </c>
      <c r="I873" s="52" t="str">
        <f>IF(G873="","",VLOOKUP(MONTH(G873),Lookups!$A$1:$D$12,2,FALSE))</f>
        <v/>
      </c>
      <c r="J873" s="68"/>
      <c r="K873" s="50"/>
      <c r="L873" s="50"/>
      <c r="M873" s="48"/>
      <c r="N873" s="48"/>
      <c r="O873" s="48"/>
      <c r="P873" s="48"/>
      <c r="Q873" s="61"/>
      <c r="W873" s="11"/>
    </row>
    <row r="874" spans="1:23" ht="14.5" customHeight="1" x14ac:dyDescent="0.35">
      <c r="A874" s="46"/>
      <c r="B874" s="46"/>
      <c r="C874" s="48"/>
      <c r="D874" s="47"/>
      <c r="E874" s="47"/>
      <c r="F874" s="48"/>
      <c r="G874" s="49"/>
      <c r="H874" s="48" t="str">
        <f>IF(G874="","",VLOOKUP(WEEKDAY(G874),Lookups!$A$1:$D$12,3,FALSE))</f>
        <v/>
      </c>
      <c r="I874" s="52" t="str">
        <f>IF(G874="","",VLOOKUP(MONTH(G874),Lookups!$A$1:$D$12,2,FALSE))</f>
        <v/>
      </c>
      <c r="J874" s="68"/>
      <c r="K874" s="50"/>
      <c r="L874" s="50"/>
      <c r="M874" s="48"/>
      <c r="N874" s="48"/>
      <c r="O874" s="48"/>
      <c r="P874" s="48"/>
      <c r="Q874" s="61"/>
      <c r="W874" s="11"/>
    </row>
    <row r="875" spans="1:23" ht="14.5" customHeight="1" x14ac:dyDescent="0.35">
      <c r="A875" s="46"/>
      <c r="B875" s="46"/>
      <c r="C875" s="48"/>
      <c r="D875" s="47"/>
      <c r="E875" s="47"/>
      <c r="F875" s="48"/>
      <c r="G875" s="49"/>
      <c r="H875" s="48" t="str">
        <f>IF(G875="","",VLOOKUP(WEEKDAY(G875),Lookups!$A$1:$D$12,3,FALSE))</f>
        <v/>
      </c>
      <c r="I875" s="52" t="str">
        <f>IF(G875="","",VLOOKUP(MONTH(G875),Lookups!$A$1:$D$12,2,FALSE))</f>
        <v/>
      </c>
      <c r="J875" s="68"/>
      <c r="K875" s="50"/>
      <c r="L875" s="50"/>
      <c r="M875" s="48"/>
      <c r="N875" s="48"/>
      <c r="O875" s="48"/>
      <c r="P875" s="48"/>
      <c r="Q875" s="61"/>
      <c r="W875" s="11"/>
    </row>
    <row r="876" spans="1:23" ht="14.5" customHeight="1" x14ac:dyDescent="0.35">
      <c r="A876" s="46"/>
      <c r="B876" s="46"/>
      <c r="C876" s="48"/>
      <c r="D876" s="47"/>
      <c r="E876" s="47"/>
      <c r="F876" s="48"/>
      <c r="G876" s="49"/>
      <c r="H876" s="48" t="str">
        <f>IF(G876="","",VLOOKUP(WEEKDAY(G876),Lookups!$A$1:$D$12,3,FALSE))</f>
        <v/>
      </c>
      <c r="I876" s="52" t="str">
        <f>IF(G876="","",VLOOKUP(MONTH(G876),Lookups!$A$1:$D$12,2,FALSE))</f>
        <v/>
      </c>
      <c r="J876" s="68"/>
      <c r="K876" s="50"/>
      <c r="L876" s="50"/>
      <c r="M876" s="48"/>
      <c r="N876" s="48"/>
      <c r="O876" s="48"/>
      <c r="P876" s="48"/>
      <c r="Q876" s="61"/>
      <c r="W876" s="11"/>
    </row>
    <row r="877" spans="1:23" ht="14.5" customHeight="1" x14ac:dyDescent="0.35">
      <c r="A877" s="46"/>
      <c r="B877" s="46"/>
      <c r="C877" s="48"/>
      <c r="D877" s="47"/>
      <c r="E877" s="47"/>
      <c r="F877" s="48"/>
      <c r="G877" s="49"/>
      <c r="H877" s="48" t="str">
        <f>IF(G877="","",VLOOKUP(WEEKDAY(G877),Lookups!$A$1:$D$12,3,FALSE))</f>
        <v/>
      </c>
      <c r="I877" s="52" t="str">
        <f>IF(G877="","",VLOOKUP(MONTH(G877),Lookups!$A$1:$D$12,2,FALSE))</f>
        <v/>
      </c>
      <c r="J877" s="68"/>
      <c r="K877" s="50"/>
      <c r="L877" s="50"/>
      <c r="M877" s="48"/>
      <c r="N877" s="48"/>
      <c r="O877" s="48"/>
      <c r="P877" s="48"/>
      <c r="Q877" s="61"/>
      <c r="W877" s="11"/>
    </row>
    <row r="878" spans="1:23" ht="14.5" customHeight="1" x14ac:dyDescent="0.35">
      <c r="A878" s="46"/>
      <c r="B878" s="46"/>
      <c r="C878" s="48"/>
      <c r="D878" s="47"/>
      <c r="E878" s="47"/>
      <c r="F878" s="48"/>
      <c r="G878" s="49"/>
      <c r="H878" s="48" t="str">
        <f>IF(G878="","",VLOOKUP(WEEKDAY(G878),Lookups!$A$1:$D$12,3,FALSE))</f>
        <v/>
      </c>
      <c r="I878" s="52" t="str">
        <f>IF(G878="","",VLOOKUP(MONTH(G878),Lookups!$A$1:$D$12,2,FALSE))</f>
        <v/>
      </c>
      <c r="J878" s="68"/>
      <c r="K878" s="50"/>
      <c r="L878" s="50"/>
      <c r="M878" s="48"/>
      <c r="N878" s="48"/>
      <c r="O878" s="48"/>
      <c r="P878" s="48"/>
      <c r="Q878" s="61"/>
      <c r="W878" s="11"/>
    </row>
    <row r="879" spans="1:23" ht="14.5" customHeight="1" x14ac:dyDescent="0.35">
      <c r="A879" s="46"/>
      <c r="B879" s="46"/>
      <c r="C879" s="48"/>
      <c r="D879" s="47"/>
      <c r="E879" s="47"/>
      <c r="F879" s="48"/>
      <c r="G879" s="49"/>
      <c r="H879" s="48" t="str">
        <f>IF(G879="","",VLOOKUP(WEEKDAY(G879),Lookups!$A$1:$D$12,3,FALSE))</f>
        <v/>
      </c>
      <c r="I879" s="52" t="str">
        <f>IF(G879="","",VLOOKUP(MONTH(G879),Lookups!$A$1:$D$12,2,FALSE))</f>
        <v/>
      </c>
      <c r="J879" s="68"/>
      <c r="K879" s="50"/>
      <c r="L879" s="50"/>
      <c r="M879" s="48"/>
      <c r="N879" s="48"/>
      <c r="O879" s="48"/>
      <c r="P879" s="48"/>
      <c r="Q879" s="61"/>
      <c r="W879" s="11"/>
    </row>
    <row r="880" spans="1:23" ht="14.5" customHeight="1" x14ac:dyDescent="0.35">
      <c r="A880" s="46"/>
      <c r="B880" s="46"/>
      <c r="C880" s="48"/>
      <c r="D880" s="47"/>
      <c r="E880" s="47"/>
      <c r="F880" s="48"/>
      <c r="G880" s="49"/>
      <c r="H880" s="48" t="str">
        <f>IF(G880="","",VLOOKUP(WEEKDAY(G880),Lookups!$A$1:$D$12,3,FALSE))</f>
        <v/>
      </c>
      <c r="I880" s="52" t="str">
        <f>IF(G880="","",VLOOKUP(MONTH(G880),Lookups!$A$1:$D$12,2,FALSE))</f>
        <v/>
      </c>
      <c r="J880" s="68"/>
      <c r="K880" s="50"/>
      <c r="L880" s="50"/>
      <c r="M880" s="48"/>
      <c r="N880" s="48"/>
      <c r="O880" s="48"/>
      <c r="P880" s="48"/>
      <c r="Q880" s="61"/>
      <c r="W880" s="11"/>
    </row>
    <row r="881" spans="1:23" ht="14.5" customHeight="1" x14ac:dyDescent="0.35">
      <c r="A881" s="46"/>
      <c r="B881" s="46"/>
      <c r="C881" s="48"/>
      <c r="D881" s="47"/>
      <c r="E881" s="47"/>
      <c r="F881" s="48"/>
      <c r="G881" s="49"/>
      <c r="H881" s="48" t="str">
        <f>IF(G881="","",VLOOKUP(WEEKDAY(G881),Lookups!$A$1:$D$12,3,FALSE))</f>
        <v/>
      </c>
      <c r="I881" s="52" t="str">
        <f>IF(G881="","",VLOOKUP(MONTH(G881),Lookups!$A$1:$D$12,2,FALSE))</f>
        <v/>
      </c>
      <c r="J881" s="68"/>
      <c r="K881" s="50"/>
      <c r="L881" s="50"/>
      <c r="M881" s="48"/>
      <c r="N881" s="48"/>
      <c r="O881" s="48"/>
      <c r="P881" s="48"/>
      <c r="Q881" s="61"/>
      <c r="W881" s="11"/>
    </row>
    <row r="882" spans="1:23" ht="14.5" customHeight="1" x14ac:dyDescent="0.35">
      <c r="A882" s="46"/>
      <c r="B882" s="46"/>
      <c r="C882" s="48"/>
      <c r="D882" s="47"/>
      <c r="E882" s="47"/>
      <c r="F882" s="48"/>
      <c r="G882" s="49"/>
      <c r="H882" s="48" t="str">
        <f>IF(G882="","",VLOOKUP(WEEKDAY(G882),Lookups!$A$1:$D$12,3,FALSE))</f>
        <v/>
      </c>
      <c r="I882" s="52" t="str">
        <f>IF(G882="","",VLOOKUP(MONTH(G882),Lookups!$A$1:$D$12,2,FALSE))</f>
        <v/>
      </c>
      <c r="J882" s="68"/>
      <c r="K882" s="50"/>
      <c r="L882" s="50"/>
      <c r="M882" s="48"/>
      <c r="N882" s="48"/>
      <c r="O882" s="48"/>
      <c r="P882" s="48"/>
      <c r="Q882" s="61"/>
      <c r="W882" s="11"/>
    </row>
    <row r="883" spans="1:23" ht="14.5" customHeight="1" x14ac:dyDescent="0.35">
      <c r="A883" s="46"/>
      <c r="B883" s="46"/>
      <c r="C883" s="48"/>
      <c r="D883" s="47"/>
      <c r="E883" s="47"/>
      <c r="F883" s="48"/>
      <c r="G883" s="49"/>
      <c r="H883" s="48" t="str">
        <f>IF(G883="","",VLOOKUP(WEEKDAY(G883),Lookups!$A$1:$D$12,3,FALSE))</f>
        <v/>
      </c>
      <c r="I883" s="52" t="str">
        <f>IF(G883="","",VLOOKUP(MONTH(G883),Lookups!$A$1:$D$12,2,FALSE))</f>
        <v/>
      </c>
      <c r="J883" s="68"/>
      <c r="K883" s="50"/>
      <c r="L883" s="50"/>
      <c r="M883" s="48"/>
      <c r="N883" s="48"/>
      <c r="O883" s="48"/>
      <c r="P883" s="48"/>
      <c r="Q883" s="61"/>
      <c r="W883" s="11"/>
    </row>
    <row r="884" spans="1:23" ht="14.5" customHeight="1" x14ac:dyDescent="0.35">
      <c r="A884" s="46"/>
      <c r="B884" s="46"/>
      <c r="C884" s="48"/>
      <c r="D884" s="47"/>
      <c r="E884" s="47"/>
      <c r="F884" s="48"/>
      <c r="G884" s="49"/>
      <c r="H884" s="48" t="str">
        <f>IF(G884="","",VLOOKUP(WEEKDAY(G884),Lookups!$A$1:$D$12,3,FALSE))</f>
        <v/>
      </c>
      <c r="I884" s="52" t="str">
        <f>IF(G884="","",VLOOKUP(MONTH(G884),Lookups!$A$1:$D$12,2,FALSE))</f>
        <v/>
      </c>
      <c r="J884" s="68"/>
      <c r="K884" s="50"/>
      <c r="L884" s="50"/>
      <c r="M884" s="48"/>
      <c r="N884" s="48"/>
      <c r="O884" s="48"/>
      <c r="P884" s="48"/>
      <c r="Q884" s="61"/>
      <c r="W884" s="11"/>
    </row>
    <row r="885" spans="1:23" ht="14.5" customHeight="1" x14ac:dyDescent="0.35">
      <c r="A885" s="46"/>
      <c r="B885" s="46"/>
      <c r="C885" s="48"/>
      <c r="D885" s="47"/>
      <c r="E885" s="47"/>
      <c r="F885" s="48"/>
      <c r="G885" s="49"/>
      <c r="H885" s="48" t="str">
        <f>IF(G885="","",VLOOKUP(WEEKDAY(G885),Lookups!$A$1:$D$12,3,FALSE))</f>
        <v/>
      </c>
      <c r="I885" s="52" t="str">
        <f>IF(G885="","",VLOOKUP(MONTH(G885),Lookups!$A$1:$D$12,2,FALSE))</f>
        <v/>
      </c>
      <c r="J885" s="68"/>
      <c r="K885" s="50"/>
      <c r="L885" s="50"/>
      <c r="M885" s="48"/>
      <c r="N885" s="48"/>
      <c r="O885" s="48"/>
      <c r="P885" s="48"/>
      <c r="Q885" s="61"/>
      <c r="W885" s="11"/>
    </row>
    <row r="886" spans="1:23" ht="14.5" customHeight="1" x14ac:dyDescent="0.35">
      <c r="A886" s="46"/>
      <c r="B886" s="46"/>
      <c r="C886" s="48"/>
      <c r="D886" s="47"/>
      <c r="E886" s="47"/>
      <c r="F886" s="48"/>
      <c r="G886" s="49"/>
      <c r="H886" s="48" t="str">
        <f>IF(G886="","",VLOOKUP(WEEKDAY(G886),Lookups!$A$1:$D$12,3,FALSE))</f>
        <v/>
      </c>
      <c r="I886" s="52" t="str">
        <f>IF(G886="","",VLOOKUP(MONTH(G886),Lookups!$A$1:$D$12,2,FALSE))</f>
        <v/>
      </c>
      <c r="J886" s="68"/>
      <c r="K886" s="50"/>
      <c r="L886" s="50"/>
      <c r="M886" s="48"/>
      <c r="N886" s="48"/>
      <c r="O886" s="48"/>
      <c r="P886" s="48"/>
      <c r="Q886" s="61"/>
      <c r="W886" s="11"/>
    </row>
    <row r="887" spans="1:23" ht="14.5" customHeight="1" x14ac:dyDescent="0.35">
      <c r="A887" s="46"/>
      <c r="B887" s="46"/>
      <c r="C887" s="48"/>
      <c r="D887" s="47"/>
      <c r="E887" s="47"/>
      <c r="F887" s="48"/>
      <c r="G887" s="49"/>
      <c r="H887" s="48" t="str">
        <f>IF(G887="","",VLOOKUP(WEEKDAY(G887),Lookups!$A$1:$D$12,3,FALSE))</f>
        <v/>
      </c>
      <c r="I887" s="52" t="str">
        <f>IF(G887="","",VLOOKUP(MONTH(G887),Lookups!$A$1:$D$12,2,FALSE))</f>
        <v/>
      </c>
      <c r="J887" s="68"/>
      <c r="K887" s="50"/>
      <c r="L887" s="50"/>
      <c r="M887" s="48"/>
      <c r="N887" s="48"/>
      <c r="O887" s="48"/>
      <c r="P887" s="48"/>
      <c r="Q887" s="61"/>
      <c r="W887" s="11"/>
    </row>
    <row r="888" spans="1:23" ht="14.5" customHeight="1" x14ac:dyDescent="0.35">
      <c r="A888" s="46"/>
      <c r="B888" s="46"/>
      <c r="C888" s="48"/>
      <c r="D888" s="47"/>
      <c r="E888" s="47"/>
      <c r="F888" s="48"/>
      <c r="G888" s="49"/>
      <c r="H888" s="48" t="str">
        <f>IF(G888="","",VLOOKUP(WEEKDAY(G888),Lookups!$A$1:$D$12,3,FALSE))</f>
        <v/>
      </c>
      <c r="I888" s="52" t="str">
        <f>IF(G888="","",VLOOKUP(MONTH(G888),Lookups!$A$1:$D$12,2,FALSE))</f>
        <v/>
      </c>
      <c r="J888" s="68"/>
      <c r="K888" s="50"/>
      <c r="L888" s="50"/>
      <c r="M888" s="48"/>
      <c r="N888" s="48"/>
      <c r="O888" s="48"/>
      <c r="P888" s="48"/>
      <c r="Q888" s="61"/>
      <c r="W888" s="11"/>
    </row>
    <row r="889" spans="1:23" ht="14.5" customHeight="1" x14ac:dyDescent="0.35">
      <c r="A889" s="46"/>
      <c r="B889" s="46"/>
      <c r="C889" s="48"/>
      <c r="D889" s="47"/>
      <c r="E889" s="47"/>
      <c r="F889" s="48"/>
      <c r="G889" s="49"/>
      <c r="H889" s="48" t="str">
        <f>IF(G889="","",VLOOKUP(WEEKDAY(G889),Lookups!$A$1:$D$12,3,FALSE))</f>
        <v/>
      </c>
      <c r="I889" s="52" t="str">
        <f>IF(G889="","",VLOOKUP(MONTH(G889),Lookups!$A$1:$D$12,2,FALSE))</f>
        <v/>
      </c>
      <c r="J889" s="68"/>
      <c r="K889" s="50"/>
      <c r="L889" s="50"/>
      <c r="M889" s="48"/>
      <c r="N889" s="48"/>
      <c r="O889" s="48"/>
      <c r="P889" s="48"/>
      <c r="Q889" s="61"/>
      <c r="W889" s="11"/>
    </row>
    <row r="890" spans="1:23" ht="14.5" customHeight="1" x14ac:dyDescent="0.35">
      <c r="A890" s="46"/>
      <c r="B890" s="46"/>
      <c r="C890" s="48"/>
      <c r="D890" s="47"/>
      <c r="E890" s="47"/>
      <c r="F890" s="48"/>
      <c r="G890" s="49"/>
      <c r="H890" s="48" t="str">
        <f>IF(G890="","",VLOOKUP(WEEKDAY(G890),Lookups!$A$1:$D$12,3,FALSE))</f>
        <v/>
      </c>
      <c r="I890" s="52" t="str">
        <f>IF(G890="","",VLOOKUP(MONTH(G890),Lookups!$A$1:$D$12,2,FALSE))</f>
        <v/>
      </c>
      <c r="J890" s="68"/>
      <c r="K890" s="50"/>
      <c r="L890" s="50"/>
      <c r="M890" s="48"/>
      <c r="N890" s="48"/>
      <c r="O890" s="48"/>
      <c r="P890" s="48"/>
      <c r="Q890" s="61"/>
      <c r="W890" s="11"/>
    </row>
    <row r="891" spans="1:23" ht="14.5" customHeight="1" x14ac:dyDescent="0.35">
      <c r="A891" s="46"/>
      <c r="B891" s="46"/>
      <c r="C891" s="48"/>
      <c r="D891" s="47"/>
      <c r="E891" s="47"/>
      <c r="F891" s="48"/>
      <c r="G891" s="49"/>
      <c r="H891" s="48" t="str">
        <f>IF(G891="","",VLOOKUP(WEEKDAY(G891),Lookups!$A$1:$D$12,3,FALSE))</f>
        <v/>
      </c>
      <c r="I891" s="52" t="str">
        <f>IF(G891="","",VLOOKUP(MONTH(G891),Lookups!$A$1:$D$12,2,FALSE))</f>
        <v/>
      </c>
      <c r="J891" s="68"/>
      <c r="K891" s="50"/>
      <c r="L891" s="50"/>
      <c r="M891" s="48"/>
      <c r="N891" s="48"/>
      <c r="O891" s="48"/>
      <c r="P891" s="48"/>
      <c r="Q891" s="61"/>
      <c r="W891" s="11"/>
    </row>
    <row r="892" spans="1:23" ht="14.5" customHeight="1" x14ac:dyDescent="0.35">
      <c r="A892" s="46"/>
      <c r="B892" s="46"/>
      <c r="C892" s="48"/>
      <c r="D892" s="47"/>
      <c r="E892" s="47"/>
      <c r="F892" s="48"/>
      <c r="G892" s="49"/>
      <c r="H892" s="48" t="str">
        <f>IF(G892="","",VLOOKUP(WEEKDAY(G892),Lookups!$A$1:$D$12,3,FALSE))</f>
        <v/>
      </c>
      <c r="I892" s="52" t="str">
        <f>IF(G892="","",VLOOKUP(MONTH(G892),Lookups!$A$1:$D$12,2,FALSE))</f>
        <v/>
      </c>
      <c r="J892" s="68"/>
      <c r="K892" s="50"/>
      <c r="L892" s="50"/>
      <c r="M892" s="48"/>
      <c r="N892" s="48"/>
      <c r="O892" s="48"/>
      <c r="P892" s="48"/>
      <c r="Q892" s="61"/>
      <c r="W892" s="11"/>
    </row>
    <row r="893" spans="1:23" ht="14.5" customHeight="1" x14ac:dyDescent="0.35">
      <c r="A893" s="46"/>
      <c r="B893" s="46"/>
      <c r="C893" s="48"/>
      <c r="D893" s="47"/>
      <c r="E893" s="47"/>
      <c r="F893" s="48"/>
      <c r="G893" s="49"/>
      <c r="H893" s="48" t="str">
        <f>IF(G893="","",VLOOKUP(WEEKDAY(G893),Lookups!$A$1:$D$12,3,FALSE))</f>
        <v/>
      </c>
      <c r="I893" s="52" t="str">
        <f>IF(G893="","",VLOOKUP(MONTH(G893),Lookups!$A$1:$D$12,2,FALSE))</f>
        <v/>
      </c>
      <c r="J893" s="68"/>
      <c r="K893" s="50"/>
      <c r="L893" s="50"/>
      <c r="M893" s="48"/>
      <c r="N893" s="48"/>
      <c r="O893" s="48"/>
      <c r="P893" s="48"/>
      <c r="Q893" s="61"/>
      <c r="W893" s="11"/>
    </row>
    <row r="894" spans="1:23" ht="14.5" customHeight="1" x14ac:dyDescent="0.35">
      <c r="A894" s="46"/>
      <c r="B894" s="46"/>
      <c r="C894" s="48"/>
      <c r="D894" s="47"/>
      <c r="E894" s="47"/>
      <c r="F894" s="48"/>
      <c r="G894" s="49"/>
      <c r="H894" s="48" t="str">
        <f>IF(G894="","",VLOOKUP(WEEKDAY(G894),Lookups!$A$1:$D$12,3,FALSE))</f>
        <v/>
      </c>
      <c r="I894" s="52" t="str">
        <f>IF(G894="","",VLOOKUP(MONTH(G894),Lookups!$A$1:$D$12,2,FALSE))</f>
        <v/>
      </c>
      <c r="J894" s="68"/>
      <c r="K894" s="50"/>
      <c r="L894" s="50"/>
      <c r="M894" s="48"/>
      <c r="N894" s="48"/>
      <c r="O894" s="48"/>
      <c r="P894" s="48"/>
      <c r="Q894" s="61"/>
      <c r="W894" s="11"/>
    </row>
    <row r="895" spans="1:23" ht="14.5" customHeight="1" x14ac:dyDescent="0.35">
      <c r="A895" s="46"/>
      <c r="B895" s="46"/>
      <c r="C895" s="48"/>
      <c r="D895" s="47"/>
      <c r="E895" s="47"/>
      <c r="F895" s="48"/>
      <c r="G895" s="49"/>
      <c r="H895" s="48" t="str">
        <f>IF(G895="","",VLOOKUP(WEEKDAY(G895),Lookups!$A$1:$D$12,3,FALSE))</f>
        <v/>
      </c>
      <c r="I895" s="52" t="str">
        <f>IF(G895="","",VLOOKUP(MONTH(G895),Lookups!$A$1:$D$12,2,FALSE))</f>
        <v/>
      </c>
      <c r="J895" s="68"/>
      <c r="K895" s="50"/>
      <c r="L895" s="50"/>
      <c r="M895" s="48"/>
      <c r="N895" s="48"/>
      <c r="O895" s="48"/>
      <c r="P895" s="48"/>
      <c r="Q895" s="61"/>
      <c r="W895" s="11"/>
    </row>
    <row r="896" spans="1:23" ht="14.5" customHeight="1" x14ac:dyDescent="0.35">
      <c r="A896" s="46"/>
      <c r="B896" s="46"/>
      <c r="C896" s="48"/>
      <c r="D896" s="47"/>
      <c r="E896" s="47"/>
      <c r="F896" s="48"/>
      <c r="G896" s="49"/>
      <c r="H896" s="48" t="str">
        <f>IF(G896="","",VLOOKUP(WEEKDAY(G896),Lookups!$A$1:$D$12,3,FALSE))</f>
        <v/>
      </c>
      <c r="I896" s="52" t="str">
        <f>IF(G896="","",VLOOKUP(MONTH(G896),Lookups!$A$1:$D$12,2,FALSE))</f>
        <v/>
      </c>
      <c r="J896" s="68"/>
      <c r="K896" s="50"/>
      <c r="L896" s="50"/>
      <c r="M896" s="48"/>
      <c r="N896" s="48"/>
      <c r="O896" s="48"/>
      <c r="P896" s="48"/>
      <c r="Q896" s="61"/>
      <c r="W896" s="11"/>
    </row>
    <row r="897" spans="1:23" ht="14.5" customHeight="1" x14ac:dyDescent="0.35">
      <c r="A897" s="46"/>
      <c r="B897" s="46"/>
      <c r="C897" s="48"/>
      <c r="D897" s="47"/>
      <c r="E897" s="47"/>
      <c r="F897" s="48"/>
      <c r="G897" s="49"/>
      <c r="H897" s="48" t="str">
        <f>IF(G897="","",VLOOKUP(WEEKDAY(G897),Lookups!$A$1:$D$12,3,FALSE))</f>
        <v/>
      </c>
      <c r="I897" s="52" t="str">
        <f>IF(G897="","",VLOOKUP(MONTH(G897),Lookups!$A$1:$D$12,2,FALSE))</f>
        <v/>
      </c>
      <c r="J897" s="68"/>
      <c r="K897" s="50"/>
      <c r="L897" s="50"/>
      <c r="M897" s="48"/>
      <c r="N897" s="48"/>
      <c r="O897" s="48"/>
      <c r="P897" s="48"/>
      <c r="Q897" s="61"/>
      <c r="W897" s="11"/>
    </row>
    <row r="898" spans="1:23" ht="14.5" customHeight="1" x14ac:dyDescent="0.35">
      <c r="A898" s="46"/>
      <c r="B898" s="46"/>
      <c r="C898" s="48"/>
      <c r="D898" s="47"/>
      <c r="E898" s="47"/>
      <c r="F898" s="48"/>
      <c r="G898" s="49"/>
      <c r="H898" s="48" t="str">
        <f>IF(G898="","",VLOOKUP(WEEKDAY(G898),Lookups!$A$1:$D$12,3,FALSE))</f>
        <v/>
      </c>
      <c r="I898" s="52" t="str">
        <f>IF(G898="","",VLOOKUP(MONTH(G898),Lookups!$A$1:$D$12,2,FALSE))</f>
        <v/>
      </c>
      <c r="J898" s="68"/>
      <c r="K898" s="50"/>
      <c r="L898" s="50"/>
      <c r="M898" s="48"/>
      <c r="N898" s="48"/>
      <c r="O898" s="48"/>
      <c r="P898" s="48"/>
      <c r="Q898" s="61"/>
      <c r="W898" s="11"/>
    </row>
    <row r="899" spans="1:23" ht="14.5" customHeight="1" x14ac:dyDescent="0.35">
      <c r="A899" s="46"/>
      <c r="B899" s="46"/>
      <c r="C899" s="48"/>
      <c r="D899" s="47"/>
      <c r="E899" s="47"/>
      <c r="F899" s="48"/>
      <c r="G899" s="49"/>
      <c r="H899" s="48" t="str">
        <f>IF(G899="","",VLOOKUP(WEEKDAY(G899),Lookups!$A$1:$D$12,3,FALSE))</f>
        <v/>
      </c>
      <c r="I899" s="52" t="str">
        <f>IF(G899="","",VLOOKUP(MONTH(G899),Lookups!$A$1:$D$12,2,FALSE))</f>
        <v/>
      </c>
      <c r="J899" s="68"/>
      <c r="K899" s="50"/>
      <c r="L899" s="50"/>
      <c r="M899" s="48"/>
      <c r="N899" s="48"/>
      <c r="O899" s="48"/>
      <c r="P899" s="48"/>
      <c r="Q899" s="61"/>
      <c r="W899" s="11"/>
    </row>
    <row r="900" spans="1:23" ht="14.5" customHeight="1" x14ac:dyDescent="0.35">
      <c r="A900" s="46"/>
      <c r="B900" s="46"/>
      <c r="C900" s="48"/>
      <c r="D900" s="47"/>
      <c r="E900" s="47"/>
      <c r="F900" s="48"/>
      <c r="G900" s="49"/>
      <c r="H900" s="48" t="str">
        <f>IF(G900="","",VLOOKUP(WEEKDAY(G900),Lookups!$A$1:$D$12,3,FALSE))</f>
        <v/>
      </c>
      <c r="I900" s="52" t="str">
        <f>IF(G900="","",VLOOKUP(MONTH(G900),Lookups!$A$1:$D$12,2,FALSE))</f>
        <v/>
      </c>
      <c r="J900" s="68"/>
      <c r="K900" s="50"/>
      <c r="L900" s="50"/>
      <c r="M900" s="48"/>
      <c r="N900" s="48"/>
      <c r="O900" s="48"/>
      <c r="P900" s="48"/>
      <c r="Q900" s="61"/>
      <c r="W900" s="11"/>
    </row>
    <row r="901" spans="1:23" ht="14.5" customHeight="1" x14ac:dyDescent="0.35">
      <c r="A901" s="46"/>
      <c r="B901" s="46"/>
      <c r="C901" s="48"/>
      <c r="D901" s="47"/>
      <c r="E901" s="47"/>
      <c r="F901" s="48"/>
      <c r="G901" s="49"/>
      <c r="H901" s="48" t="str">
        <f>IF(G901="","",VLOOKUP(WEEKDAY(G901),Lookups!$A$1:$D$12,3,FALSE))</f>
        <v/>
      </c>
      <c r="I901" s="52" t="str">
        <f>IF(G901="","",VLOOKUP(MONTH(G901),Lookups!$A$1:$D$12,2,FALSE))</f>
        <v/>
      </c>
      <c r="J901" s="68"/>
      <c r="K901" s="50"/>
      <c r="L901" s="50"/>
      <c r="M901" s="48"/>
      <c r="N901" s="48"/>
      <c r="O901" s="48"/>
      <c r="P901" s="48"/>
      <c r="Q901" s="61"/>
      <c r="W901" s="11"/>
    </row>
    <row r="902" spans="1:23" ht="14.5" customHeight="1" x14ac:dyDescent="0.35">
      <c r="A902" s="46"/>
      <c r="B902" s="46"/>
      <c r="C902" s="48"/>
      <c r="D902" s="47"/>
      <c r="E902" s="47"/>
      <c r="F902" s="48"/>
      <c r="G902" s="49"/>
      <c r="H902" s="48" t="str">
        <f>IF(G902="","",VLOOKUP(WEEKDAY(G902),Lookups!$A$1:$D$12,3,FALSE))</f>
        <v/>
      </c>
      <c r="I902" s="52" t="str">
        <f>IF(G902="","",VLOOKUP(MONTH(G902),Lookups!$A$1:$D$12,2,FALSE))</f>
        <v/>
      </c>
      <c r="J902" s="68"/>
      <c r="K902" s="50"/>
      <c r="L902" s="50"/>
      <c r="M902" s="48"/>
      <c r="N902" s="48"/>
      <c r="O902" s="48"/>
      <c r="P902" s="48"/>
      <c r="Q902" s="61"/>
      <c r="W902" s="11"/>
    </row>
    <row r="903" spans="1:23" ht="14.5" customHeight="1" x14ac:dyDescent="0.35">
      <c r="A903" s="46"/>
      <c r="B903" s="46"/>
      <c r="C903" s="48"/>
      <c r="D903" s="47"/>
      <c r="E903" s="47"/>
      <c r="F903" s="48"/>
      <c r="G903" s="49"/>
      <c r="H903" s="48" t="str">
        <f>IF(G903="","",VLOOKUP(WEEKDAY(G903),Lookups!$A$1:$D$12,3,FALSE))</f>
        <v/>
      </c>
      <c r="I903" s="52" t="str">
        <f>IF(G903="","",VLOOKUP(MONTH(G903),Lookups!$A$1:$D$12,2,FALSE))</f>
        <v/>
      </c>
      <c r="J903" s="68"/>
      <c r="K903" s="50"/>
      <c r="L903" s="50"/>
      <c r="M903" s="48"/>
      <c r="N903" s="48"/>
      <c r="O903" s="48"/>
      <c r="P903" s="48"/>
      <c r="Q903" s="61"/>
      <c r="W903" s="11"/>
    </row>
    <row r="904" spans="1:23" ht="14.5" customHeight="1" x14ac:dyDescent="0.35">
      <c r="A904" s="46"/>
      <c r="B904" s="46"/>
      <c r="C904" s="48"/>
      <c r="D904" s="47"/>
      <c r="E904" s="47"/>
      <c r="F904" s="48"/>
      <c r="G904" s="49"/>
      <c r="H904" s="48" t="str">
        <f>IF(G904="","",VLOOKUP(WEEKDAY(G904),Lookups!$A$1:$D$12,3,FALSE))</f>
        <v/>
      </c>
      <c r="I904" s="52" t="str">
        <f>IF(G904="","",VLOOKUP(MONTH(G904),Lookups!$A$1:$D$12,2,FALSE))</f>
        <v/>
      </c>
      <c r="J904" s="68"/>
      <c r="K904" s="50"/>
      <c r="L904" s="50"/>
      <c r="M904" s="48"/>
      <c r="N904" s="48"/>
      <c r="O904" s="48"/>
      <c r="P904" s="48"/>
      <c r="Q904" s="61"/>
      <c r="W904" s="11"/>
    </row>
    <row r="905" spans="1:23" ht="14.5" customHeight="1" x14ac:dyDescent="0.35">
      <c r="A905" s="46"/>
      <c r="B905" s="46"/>
      <c r="C905" s="48"/>
      <c r="D905" s="47"/>
      <c r="E905" s="47"/>
      <c r="F905" s="48"/>
      <c r="G905" s="49"/>
      <c r="H905" s="48" t="str">
        <f>IF(G905="","",VLOOKUP(WEEKDAY(G905),Lookups!$A$1:$D$12,3,FALSE))</f>
        <v/>
      </c>
      <c r="I905" s="52" t="str">
        <f>IF(G905="","",VLOOKUP(MONTH(G905),Lookups!$A$1:$D$12,2,FALSE))</f>
        <v/>
      </c>
      <c r="J905" s="68"/>
      <c r="K905" s="50"/>
      <c r="L905" s="50"/>
      <c r="M905" s="48"/>
      <c r="N905" s="48"/>
      <c r="O905" s="48"/>
      <c r="P905" s="48"/>
      <c r="Q905" s="61"/>
      <c r="W905" s="11"/>
    </row>
    <row r="906" spans="1:23" ht="14.5" customHeight="1" x14ac:dyDescent="0.35">
      <c r="A906" s="46"/>
      <c r="B906" s="46"/>
      <c r="C906" s="48"/>
      <c r="D906" s="47"/>
      <c r="E906" s="47"/>
      <c r="F906" s="48"/>
      <c r="G906" s="49"/>
      <c r="H906" s="48" t="str">
        <f>IF(G906="","",VLOOKUP(WEEKDAY(G906),Lookups!$A$1:$D$12,3,FALSE))</f>
        <v/>
      </c>
      <c r="I906" s="52" t="str">
        <f>IF(G906="","",VLOOKUP(MONTH(G906),Lookups!$A$1:$D$12,2,FALSE))</f>
        <v/>
      </c>
      <c r="J906" s="68"/>
      <c r="K906" s="50"/>
      <c r="L906" s="50"/>
      <c r="M906" s="48"/>
      <c r="N906" s="48"/>
      <c r="O906" s="48"/>
      <c r="P906" s="48"/>
      <c r="Q906" s="61"/>
      <c r="W906" s="11"/>
    </row>
    <row r="907" spans="1:23" ht="14.5" customHeight="1" x14ac:dyDescent="0.35">
      <c r="A907" s="46"/>
      <c r="B907" s="46"/>
      <c r="C907" s="48"/>
      <c r="D907" s="47"/>
      <c r="E907" s="47"/>
      <c r="F907" s="48"/>
      <c r="G907" s="49"/>
      <c r="H907" s="48" t="str">
        <f>IF(G907="","",VLOOKUP(WEEKDAY(G907),Lookups!$A$1:$D$12,3,FALSE))</f>
        <v/>
      </c>
      <c r="I907" s="52" t="str">
        <f>IF(G907="","",VLOOKUP(MONTH(G907),Lookups!$A$1:$D$12,2,FALSE))</f>
        <v/>
      </c>
      <c r="J907" s="68"/>
      <c r="K907" s="50"/>
      <c r="L907" s="50"/>
      <c r="M907" s="48"/>
      <c r="N907" s="48"/>
      <c r="O907" s="48"/>
      <c r="P907" s="48"/>
      <c r="Q907" s="61"/>
      <c r="W907" s="11"/>
    </row>
    <row r="908" spans="1:23" ht="14.5" customHeight="1" x14ac:dyDescent="0.35">
      <c r="A908" s="46"/>
      <c r="B908" s="46"/>
      <c r="C908" s="48"/>
      <c r="D908" s="47"/>
      <c r="E908" s="47"/>
      <c r="F908" s="48"/>
      <c r="G908" s="49"/>
      <c r="H908" s="48" t="str">
        <f>IF(G908="","",VLOOKUP(WEEKDAY(G908),Lookups!$A$1:$D$12,3,FALSE))</f>
        <v/>
      </c>
      <c r="I908" s="52" t="str">
        <f>IF(G908="","",VLOOKUP(MONTH(G908),Lookups!$A$1:$D$12,2,FALSE))</f>
        <v/>
      </c>
      <c r="J908" s="68"/>
      <c r="K908" s="50"/>
      <c r="L908" s="50"/>
      <c r="M908" s="48"/>
      <c r="N908" s="48"/>
      <c r="O908" s="48"/>
      <c r="P908" s="48"/>
      <c r="Q908" s="61"/>
      <c r="W908" s="11"/>
    </row>
    <row r="909" spans="1:23" ht="14.5" customHeight="1" x14ac:dyDescent="0.35">
      <c r="A909" s="46"/>
      <c r="B909" s="46"/>
      <c r="C909" s="48"/>
      <c r="D909" s="47"/>
      <c r="E909" s="47"/>
      <c r="F909" s="48"/>
      <c r="G909" s="49"/>
      <c r="H909" s="48" t="str">
        <f>IF(G909="","",VLOOKUP(WEEKDAY(G909),Lookups!$A$1:$D$12,3,FALSE))</f>
        <v/>
      </c>
      <c r="I909" s="52" t="str">
        <f>IF(G909="","",VLOOKUP(MONTH(G909),Lookups!$A$1:$D$12,2,FALSE))</f>
        <v/>
      </c>
      <c r="J909" s="68"/>
      <c r="K909" s="50"/>
      <c r="L909" s="50"/>
      <c r="M909" s="48"/>
      <c r="N909" s="48"/>
      <c r="O909" s="48"/>
      <c r="P909" s="48"/>
      <c r="Q909" s="61"/>
      <c r="W909" s="11"/>
    </row>
    <row r="910" spans="1:23" ht="14.5" customHeight="1" x14ac:dyDescent="0.35">
      <c r="A910" s="46"/>
      <c r="B910" s="46"/>
      <c r="C910" s="48"/>
      <c r="D910" s="47"/>
      <c r="E910" s="47"/>
      <c r="F910" s="48"/>
      <c r="G910" s="49"/>
      <c r="H910" s="48" t="str">
        <f>IF(G910="","",VLOOKUP(WEEKDAY(G910),Lookups!$A$1:$D$12,3,FALSE))</f>
        <v/>
      </c>
      <c r="I910" s="52" t="str">
        <f>IF(G910="","",VLOOKUP(MONTH(G910),Lookups!$A$1:$D$12,2,FALSE))</f>
        <v/>
      </c>
      <c r="J910" s="68"/>
      <c r="K910" s="50"/>
      <c r="L910" s="50"/>
      <c r="M910" s="48"/>
      <c r="N910" s="48"/>
      <c r="O910" s="48"/>
      <c r="P910" s="48"/>
      <c r="Q910" s="61"/>
      <c r="W910" s="11"/>
    </row>
    <row r="911" spans="1:23" ht="14.5" customHeight="1" x14ac:dyDescent="0.35">
      <c r="A911" s="46"/>
      <c r="B911" s="46"/>
      <c r="C911" s="48"/>
      <c r="D911" s="47"/>
      <c r="E911" s="47"/>
      <c r="F911" s="48"/>
      <c r="G911" s="49"/>
      <c r="H911" s="48" t="str">
        <f>IF(G911="","",VLOOKUP(WEEKDAY(G911),Lookups!$A$1:$D$12,3,FALSE))</f>
        <v/>
      </c>
      <c r="I911" s="52" t="str">
        <f>IF(G911="","",VLOOKUP(MONTH(G911),Lookups!$A$1:$D$12,2,FALSE))</f>
        <v/>
      </c>
      <c r="J911" s="68"/>
      <c r="K911" s="50"/>
      <c r="L911" s="50"/>
      <c r="M911" s="48"/>
      <c r="N911" s="48"/>
      <c r="O911" s="48"/>
      <c r="P911" s="48"/>
      <c r="Q911" s="61"/>
      <c r="W911" s="11"/>
    </row>
    <row r="912" spans="1:23" ht="14.5" customHeight="1" x14ac:dyDescent="0.35">
      <c r="A912" s="46"/>
      <c r="B912" s="46"/>
      <c r="C912" s="48"/>
      <c r="D912" s="47"/>
      <c r="E912" s="47"/>
      <c r="F912" s="48"/>
      <c r="G912" s="49"/>
      <c r="H912" s="48" t="str">
        <f>IF(G912="","",VLOOKUP(WEEKDAY(G912),Lookups!$A$1:$D$12,3,FALSE))</f>
        <v/>
      </c>
      <c r="I912" s="52" t="str">
        <f>IF(G912="","",VLOOKUP(MONTH(G912),Lookups!$A$1:$D$12,2,FALSE))</f>
        <v/>
      </c>
      <c r="J912" s="68"/>
      <c r="K912" s="50"/>
      <c r="L912" s="50"/>
      <c r="M912" s="48"/>
      <c r="N912" s="48"/>
      <c r="O912" s="48"/>
      <c r="P912" s="48"/>
      <c r="Q912" s="61"/>
      <c r="W912" s="11"/>
    </row>
    <row r="913" spans="1:23" ht="14.5" customHeight="1" x14ac:dyDescent="0.35">
      <c r="A913" s="46"/>
      <c r="B913" s="46"/>
      <c r="C913" s="48"/>
      <c r="D913" s="47"/>
      <c r="E913" s="47"/>
      <c r="F913" s="48"/>
      <c r="G913" s="49"/>
      <c r="H913" s="48" t="str">
        <f>IF(G913="","",VLOOKUP(WEEKDAY(G913),Lookups!$A$1:$D$12,3,FALSE))</f>
        <v/>
      </c>
      <c r="I913" s="52" t="str">
        <f>IF(G913="","",VLOOKUP(MONTH(G913),Lookups!$A$1:$D$12,2,FALSE))</f>
        <v/>
      </c>
      <c r="J913" s="68"/>
      <c r="K913" s="50"/>
      <c r="L913" s="50"/>
      <c r="M913" s="48"/>
      <c r="N913" s="48"/>
      <c r="O913" s="48"/>
      <c r="P913" s="48"/>
      <c r="Q913" s="61"/>
      <c r="W913" s="11"/>
    </row>
    <row r="914" spans="1:23" ht="14.5" customHeight="1" x14ac:dyDescent="0.35">
      <c r="A914" s="46"/>
      <c r="B914" s="46"/>
      <c r="C914" s="48"/>
      <c r="D914" s="47"/>
      <c r="E914" s="47"/>
      <c r="F914" s="48"/>
      <c r="G914" s="49"/>
      <c r="H914" s="48" t="str">
        <f>IF(G914="","",VLOOKUP(WEEKDAY(G914),Lookups!$A$1:$D$12,3,FALSE))</f>
        <v/>
      </c>
      <c r="I914" s="52" t="str">
        <f>IF(G914="","",VLOOKUP(MONTH(G914),Lookups!$A$1:$D$12,2,FALSE))</f>
        <v/>
      </c>
      <c r="J914" s="68"/>
      <c r="K914" s="50"/>
      <c r="L914" s="50"/>
      <c r="M914" s="48"/>
      <c r="N914" s="48"/>
      <c r="O914" s="48"/>
      <c r="P914" s="48"/>
      <c r="Q914" s="61"/>
      <c r="W914" s="11"/>
    </row>
    <row r="915" spans="1:23" ht="14.5" customHeight="1" x14ac:dyDescent="0.35">
      <c r="A915" s="46"/>
      <c r="B915" s="46"/>
      <c r="C915" s="48"/>
      <c r="D915" s="47"/>
      <c r="E915" s="47"/>
      <c r="F915" s="48"/>
      <c r="G915" s="49"/>
      <c r="H915" s="48" t="str">
        <f>IF(G915="","",VLOOKUP(WEEKDAY(G915),Lookups!$A$1:$D$12,3,FALSE))</f>
        <v/>
      </c>
      <c r="I915" s="52" t="str">
        <f>IF(G915="","",VLOOKUP(MONTH(G915),Lookups!$A$1:$D$12,2,FALSE))</f>
        <v/>
      </c>
      <c r="J915" s="68"/>
      <c r="K915" s="50"/>
      <c r="L915" s="50"/>
      <c r="M915" s="48"/>
      <c r="N915" s="48"/>
      <c r="O915" s="48"/>
      <c r="P915" s="48"/>
      <c r="Q915" s="61"/>
      <c r="W915" s="11"/>
    </row>
    <row r="916" spans="1:23" ht="14.5" customHeight="1" x14ac:dyDescent="0.35">
      <c r="A916" s="46"/>
      <c r="B916" s="46"/>
      <c r="C916" s="48"/>
      <c r="D916" s="47"/>
      <c r="E916" s="47"/>
      <c r="F916" s="48"/>
      <c r="G916" s="49"/>
      <c r="H916" s="48" t="str">
        <f>IF(G916="","",VLOOKUP(WEEKDAY(G916),Lookups!$A$1:$D$12,3,FALSE))</f>
        <v/>
      </c>
      <c r="I916" s="52" t="str">
        <f>IF(G916="","",VLOOKUP(MONTH(G916),Lookups!$A$1:$D$12,2,FALSE))</f>
        <v/>
      </c>
      <c r="J916" s="68"/>
      <c r="K916" s="50"/>
      <c r="L916" s="50"/>
      <c r="M916" s="48"/>
      <c r="N916" s="48"/>
      <c r="O916" s="48"/>
      <c r="P916" s="48"/>
      <c r="Q916" s="61"/>
      <c r="W916" s="11"/>
    </row>
    <row r="917" spans="1:23" ht="14.5" customHeight="1" x14ac:dyDescent="0.35">
      <c r="A917" s="46"/>
      <c r="B917" s="46"/>
      <c r="C917" s="48"/>
      <c r="D917" s="47"/>
      <c r="E917" s="47"/>
      <c r="F917" s="48"/>
      <c r="G917" s="49"/>
      <c r="H917" s="48" t="str">
        <f>IF(G917="","",VLOOKUP(WEEKDAY(G917),Lookups!$A$1:$D$12,3,FALSE))</f>
        <v/>
      </c>
      <c r="I917" s="52" t="str">
        <f>IF(G917="","",VLOOKUP(MONTH(G917),Lookups!$A$1:$D$12,2,FALSE))</f>
        <v/>
      </c>
      <c r="J917" s="68"/>
      <c r="K917" s="50"/>
      <c r="L917" s="50"/>
      <c r="M917" s="48"/>
      <c r="N917" s="48"/>
      <c r="O917" s="48"/>
      <c r="P917" s="48"/>
      <c r="Q917" s="61"/>
      <c r="W917" s="11"/>
    </row>
    <row r="918" spans="1:23" ht="14.5" customHeight="1" x14ac:dyDescent="0.35">
      <c r="A918" s="46"/>
      <c r="B918" s="46"/>
      <c r="C918" s="48"/>
      <c r="D918" s="47"/>
      <c r="E918" s="47"/>
      <c r="F918" s="48"/>
      <c r="G918" s="49"/>
      <c r="H918" s="48" t="str">
        <f>IF(G918="","",VLOOKUP(WEEKDAY(G918),Lookups!$A$1:$D$12,3,FALSE))</f>
        <v/>
      </c>
      <c r="I918" s="52" t="str">
        <f>IF(G918="","",VLOOKUP(MONTH(G918),Lookups!$A$1:$D$12,2,FALSE))</f>
        <v/>
      </c>
      <c r="J918" s="68"/>
      <c r="K918" s="50"/>
      <c r="L918" s="50"/>
      <c r="M918" s="48"/>
      <c r="N918" s="48"/>
      <c r="O918" s="48"/>
      <c r="P918" s="48"/>
      <c r="Q918" s="61"/>
      <c r="W918" s="11"/>
    </row>
    <row r="919" spans="1:23" ht="14.5" customHeight="1" x14ac:dyDescent="0.35">
      <c r="A919" s="46"/>
      <c r="B919" s="46"/>
      <c r="C919" s="48"/>
      <c r="D919" s="47"/>
      <c r="E919" s="47"/>
      <c r="F919" s="48"/>
      <c r="G919" s="49"/>
      <c r="H919" s="48" t="str">
        <f>IF(G919="","",VLOOKUP(WEEKDAY(G919),Lookups!$A$1:$D$12,3,FALSE))</f>
        <v/>
      </c>
      <c r="I919" s="52" t="str">
        <f>IF(G919="","",VLOOKUP(MONTH(G919),Lookups!$A$1:$D$12,2,FALSE))</f>
        <v/>
      </c>
      <c r="J919" s="68"/>
      <c r="K919" s="50"/>
      <c r="L919" s="50"/>
      <c r="M919" s="48"/>
      <c r="N919" s="48"/>
      <c r="O919" s="48"/>
      <c r="P919" s="48"/>
      <c r="Q919" s="61"/>
      <c r="W919" s="11"/>
    </row>
    <row r="920" spans="1:23" ht="14.5" customHeight="1" x14ac:dyDescent="0.35">
      <c r="A920" s="46"/>
      <c r="B920" s="46"/>
      <c r="C920" s="48"/>
      <c r="D920" s="47"/>
      <c r="E920" s="47"/>
      <c r="F920" s="48"/>
      <c r="G920" s="49"/>
      <c r="H920" s="48" t="str">
        <f>IF(G920="","",VLOOKUP(WEEKDAY(G920),Lookups!$A$1:$D$12,3,FALSE))</f>
        <v/>
      </c>
      <c r="I920" s="52" t="str">
        <f>IF(G920="","",VLOOKUP(MONTH(G920),Lookups!$A$1:$D$12,2,FALSE))</f>
        <v/>
      </c>
      <c r="J920" s="68"/>
      <c r="K920" s="50"/>
      <c r="L920" s="50"/>
      <c r="M920" s="48"/>
      <c r="N920" s="48"/>
      <c r="O920" s="48"/>
      <c r="P920" s="48"/>
      <c r="Q920" s="61"/>
      <c r="W920" s="11"/>
    </row>
    <row r="921" spans="1:23" ht="14.5" customHeight="1" x14ac:dyDescent="0.35">
      <c r="A921" s="46"/>
      <c r="B921" s="46"/>
      <c r="C921" s="48"/>
      <c r="D921" s="47"/>
      <c r="E921" s="47"/>
      <c r="F921" s="48"/>
      <c r="G921" s="49"/>
      <c r="H921" s="48" t="str">
        <f>IF(G921="","",VLOOKUP(WEEKDAY(G921),Lookups!$A$1:$D$12,3,FALSE))</f>
        <v/>
      </c>
      <c r="I921" s="52" t="str">
        <f>IF(G921="","",VLOOKUP(MONTH(G921),Lookups!$A$1:$D$12,2,FALSE))</f>
        <v/>
      </c>
      <c r="J921" s="68"/>
      <c r="K921" s="50"/>
      <c r="L921" s="50"/>
      <c r="M921" s="48"/>
      <c r="N921" s="48"/>
      <c r="O921" s="48"/>
      <c r="P921" s="48"/>
      <c r="Q921" s="61"/>
      <c r="W921" s="11"/>
    </row>
    <row r="922" spans="1:23" ht="14.5" customHeight="1" x14ac:dyDescent="0.35">
      <c r="A922" s="46"/>
      <c r="B922" s="46"/>
      <c r="C922" s="48"/>
      <c r="D922" s="47"/>
      <c r="E922" s="47"/>
      <c r="F922" s="48"/>
      <c r="G922" s="49"/>
      <c r="H922" s="48" t="str">
        <f>IF(G922="","",VLOOKUP(WEEKDAY(G922),Lookups!$A$1:$D$12,3,FALSE))</f>
        <v/>
      </c>
      <c r="I922" s="52" t="str">
        <f>IF(G922="","",VLOOKUP(MONTH(G922),Lookups!$A$1:$D$12,2,FALSE))</f>
        <v/>
      </c>
      <c r="J922" s="68"/>
      <c r="K922" s="50"/>
      <c r="L922" s="50"/>
      <c r="M922" s="48"/>
      <c r="N922" s="48"/>
      <c r="O922" s="48"/>
      <c r="P922" s="48"/>
      <c r="Q922" s="61"/>
      <c r="W922" s="11"/>
    </row>
    <row r="923" spans="1:23" ht="14.5" customHeight="1" x14ac:dyDescent="0.35">
      <c r="A923" s="46"/>
      <c r="B923" s="46"/>
      <c r="C923" s="48"/>
      <c r="D923" s="47"/>
      <c r="E923" s="47"/>
      <c r="F923" s="48"/>
      <c r="G923" s="49"/>
      <c r="H923" s="48" t="str">
        <f>IF(G923="","",VLOOKUP(WEEKDAY(G923),Lookups!$A$1:$D$12,3,FALSE))</f>
        <v/>
      </c>
      <c r="I923" s="52" t="str">
        <f>IF(G923="","",VLOOKUP(MONTH(G923),Lookups!$A$1:$D$12,2,FALSE))</f>
        <v/>
      </c>
      <c r="J923" s="68"/>
      <c r="K923" s="50"/>
      <c r="L923" s="50"/>
      <c r="M923" s="48"/>
      <c r="N923" s="48"/>
      <c r="O923" s="48"/>
      <c r="P923" s="48"/>
      <c r="Q923" s="61"/>
      <c r="W923" s="11"/>
    </row>
    <row r="924" spans="1:23" ht="14.5" customHeight="1" x14ac:dyDescent="0.35">
      <c r="A924" s="46"/>
      <c r="B924" s="46"/>
      <c r="C924" s="48"/>
      <c r="D924" s="47"/>
      <c r="E924" s="47"/>
      <c r="F924" s="48"/>
      <c r="G924" s="49"/>
      <c r="H924" s="48" t="str">
        <f>IF(G924="","",VLOOKUP(WEEKDAY(G924),Lookups!$A$1:$D$12,3,FALSE))</f>
        <v/>
      </c>
      <c r="I924" s="52" t="str">
        <f>IF(G924="","",VLOOKUP(MONTH(G924),Lookups!$A$1:$D$12,2,FALSE))</f>
        <v/>
      </c>
      <c r="J924" s="68"/>
      <c r="K924" s="50"/>
      <c r="L924" s="50"/>
      <c r="M924" s="48"/>
      <c r="N924" s="48"/>
      <c r="O924" s="48"/>
      <c r="P924" s="48"/>
      <c r="Q924" s="61"/>
      <c r="W924" s="11"/>
    </row>
    <row r="925" spans="1:23" ht="14.5" customHeight="1" x14ac:dyDescent="0.35">
      <c r="A925" s="46"/>
      <c r="B925" s="46"/>
      <c r="C925" s="48"/>
      <c r="D925" s="47"/>
      <c r="E925" s="47"/>
      <c r="F925" s="48"/>
      <c r="G925" s="49"/>
      <c r="H925" s="48" t="str">
        <f>IF(G925="","",VLOOKUP(WEEKDAY(G925),Lookups!$A$1:$D$12,3,FALSE))</f>
        <v/>
      </c>
      <c r="I925" s="52" t="str">
        <f>IF(G925="","",VLOOKUP(MONTH(G925),Lookups!$A$1:$D$12,2,FALSE))</f>
        <v/>
      </c>
      <c r="J925" s="68"/>
      <c r="K925" s="50"/>
      <c r="L925" s="50"/>
      <c r="M925" s="48"/>
      <c r="N925" s="48"/>
      <c r="O925" s="48"/>
      <c r="P925" s="48"/>
      <c r="Q925" s="61"/>
      <c r="W925" s="11"/>
    </row>
    <row r="926" spans="1:23" ht="14.5" customHeight="1" x14ac:dyDescent="0.35">
      <c r="A926" s="46"/>
      <c r="B926" s="46"/>
      <c r="C926" s="48"/>
      <c r="D926" s="47"/>
      <c r="E926" s="47"/>
      <c r="F926" s="48"/>
      <c r="G926" s="49"/>
      <c r="H926" s="48" t="str">
        <f>IF(G926="","",VLOOKUP(WEEKDAY(G926),Lookups!$A$1:$D$12,3,FALSE))</f>
        <v/>
      </c>
      <c r="I926" s="52" t="str">
        <f>IF(G926="","",VLOOKUP(MONTH(G926),Lookups!$A$1:$D$12,2,FALSE))</f>
        <v/>
      </c>
      <c r="J926" s="68"/>
      <c r="K926" s="50"/>
      <c r="L926" s="50"/>
      <c r="M926" s="48"/>
      <c r="N926" s="48"/>
      <c r="O926" s="48"/>
      <c r="P926" s="48"/>
      <c r="Q926" s="61"/>
      <c r="W926" s="11"/>
    </row>
    <row r="927" spans="1:23" ht="14.5" customHeight="1" x14ac:dyDescent="0.35">
      <c r="A927" s="46"/>
      <c r="B927" s="46"/>
      <c r="C927" s="48"/>
      <c r="D927" s="47"/>
      <c r="E927" s="47"/>
      <c r="F927" s="48"/>
      <c r="G927" s="49"/>
      <c r="H927" s="48" t="str">
        <f>IF(G927="","",VLOOKUP(WEEKDAY(G927),Lookups!$A$1:$D$12,3,FALSE))</f>
        <v/>
      </c>
      <c r="I927" s="52" t="str">
        <f>IF(G927="","",VLOOKUP(MONTH(G927),Lookups!$A$1:$D$12,2,FALSE))</f>
        <v/>
      </c>
      <c r="J927" s="68"/>
      <c r="K927" s="50"/>
      <c r="L927" s="50"/>
      <c r="M927" s="48"/>
      <c r="N927" s="48"/>
      <c r="O927" s="48"/>
      <c r="P927" s="48"/>
      <c r="Q927" s="61"/>
      <c r="W927" s="11"/>
    </row>
    <row r="928" spans="1:23" ht="14.5" customHeight="1" x14ac:dyDescent="0.35">
      <c r="A928" s="46"/>
      <c r="B928" s="46"/>
      <c r="C928" s="48"/>
      <c r="D928" s="47"/>
      <c r="E928" s="47"/>
      <c r="F928" s="48"/>
      <c r="G928" s="49"/>
      <c r="H928" s="48" t="str">
        <f>IF(G928="","",VLOOKUP(WEEKDAY(G928),Lookups!$A$1:$D$12,3,FALSE))</f>
        <v/>
      </c>
      <c r="I928" s="52" t="str">
        <f>IF(G928="","",VLOOKUP(MONTH(G928),Lookups!$A$1:$D$12,2,FALSE))</f>
        <v/>
      </c>
      <c r="J928" s="68"/>
      <c r="K928" s="50"/>
      <c r="L928" s="50"/>
      <c r="M928" s="48"/>
      <c r="N928" s="48"/>
      <c r="O928" s="48"/>
      <c r="P928" s="48"/>
      <c r="Q928" s="61"/>
      <c r="W928" s="11"/>
    </row>
    <row r="929" spans="1:23" ht="14.5" customHeight="1" x14ac:dyDescent="0.35">
      <c r="A929" s="46"/>
      <c r="B929" s="46"/>
      <c r="C929" s="48"/>
      <c r="D929" s="47"/>
      <c r="E929" s="47"/>
      <c r="F929" s="48"/>
      <c r="G929" s="49"/>
      <c r="H929" s="48" t="str">
        <f>IF(G929="","",VLOOKUP(WEEKDAY(G929),Lookups!$A$1:$D$12,3,FALSE))</f>
        <v/>
      </c>
      <c r="I929" s="52" t="str">
        <f>IF(G929="","",VLOOKUP(MONTH(G929),Lookups!$A$1:$D$12,2,FALSE))</f>
        <v/>
      </c>
      <c r="J929" s="68"/>
      <c r="K929" s="50"/>
      <c r="L929" s="50"/>
      <c r="M929" s="48"/>
      <c r="N929" s="48"/>
      <c r="O929" s="48"/>
      <c r="P929" s="48"/>
      <c r="Q929" s="61"/>
      <c r="W929" s="11"/>
    </row>
    <row r="930" spans="1:23" ht="14.5" customHeight="1" x14ac:dyDescent="0.35">
      <c r="A930" s="46"/>
      <c r="B930" s="46"/>
      <c r="C930" s="48"/>
      <c r="D930" s="47"/>
      <c r="E930" s="47"/>
      <c r="F930" s="48"/>
      <c r="G930" s="49"/>
      <c r="H930" s="48" t="str">
        <f>IF(G930="","",VLOOKUP(WEEKDAY(G930),Lookups!$A$1:$D$12,3,FALSE))</f>
        <v/>
      </c>
      <c r="I930" s="52" t="str">
        <f>IF(G930="","",VLOOKUP(MONTH(G930),Lookups!$A$1:$D$12,2,FALSE))</f>
        <v/>
      </c>
      <c r="J930" s="68"/>
      <c r="K930" s="50"/>
      <c r="L930" s="50"/>
      <c r="M930" s="48"/>
      <c r="N930" s="48"/>
      <c r="O930" s="48"/>
      <c r="P930" s="48"/>
      <c r="Q930" s="61"/>
      <c r="W930" s="11"/>
    </row>
    <row r="931" spans="1:23" ht="14.5" customHeight="1" x14ac:dyDescent="0.35">
      <c r="A931" s="46"/>
      <c r="B931" s="46"/>
      <c r="C931" s="48"/>
      <c r="D931" s="47"/>
      <c r="E931" s="47"/>
      <c r="F931" s="48"/>
      <c r="G931" s="49"/>
      <c r="H931" s="48" t="str">
        <f>IF(G931="","",VLOOKUP(WEEKDAY(G931),Lookups!$A$1:$D$12,3,FALSE))</f>
        <v/>
      </c>
      <c r="I931" s="52" t="str">
        <f>IF(G931="","",VLOOKUP(MONTH(G931),Lookups!$A$1:$D$12,2,FALSE))</f>
        <v/>
      </c>
      <c r="J931" s="68"/>
      <c r="K931" s="50"/>
      <c r="L931" s="50"/>
      <c r="M931" s="48"/>
      <c r="N931" s="48"/>
      <c r="O931" s="48"/>
      <c r="P931" s="48"/>
      <c r="Q931" s="61"/>
      <c r="W931" s="11"/>
    </row>
    <row r="932" spans="1:23" ht="14.5" customHeight="1" x14ac:dyDescent="0.35">
      <c r="A932" s="46"/>
      <c r="B932" s="46"/>
      <c r="C932" s="48"/>
      <c r="D932" s="47"/>
      <c r="E932" s="47"/>
      <c r="F932" s="48"/>
      <c r="G932" s="49"/>
      <c r="H932" s="48" t="str">
        <f>IF(G932="","",VLOOKUP(WEEKDAY(G932),Lookups!$A$1:$D$12,3,FALSE))</f>
        <v/>
      </c>
      <c r="I932" s="52" t="str">
        <f>IF(G932="","",VLOOKUP(MONTH(G932),Lookups!$A$1:$D$12,2,FALSE))</f>
        <v/>
      </c>
      <c r="J932" s="68"/>
      <c r="K932" s="50"/>
      <c r="L932" s="50"/>
      <c r="M932" s="48"/>
      <c r="N932" s="48"/>
      <c r="O932" s="48"/>
      <c r="P932" s="48"/>
      <c r="Q932" s="61"/>
      <c r="W932" s="11"/>
    </row>
    <row r="933" spans="1:23" ht="14.5" customHeight="1" x14ac:dyDescent="0.35">
      <c r="A933" s="46"/>
      <c r="B933" s="46"/>
      <c r="C933" s="48"/>
      <c r="D933" s="47"/>
      <c r="E933" s="47"/>
      <c r="F933" s="48"/>
      <c r="G933" s="49"/>
      <c r="H933" s="48" t="str">
        <f>IF(G933="","",VLOOKUP(WEEKDAY(G933),Lookups!$A$1:$D$12,3,FALSE))</f>
        <v/>
      </c>
      <c r="I933" s="52" t="str">
        <f>IF(G933="","",VLOOKUP(MONTH(G933),Lookups!$A$1:$D$12,2,FALSE))</f>
        <v/>
      </c>
      <c r="J933" s="68"/>
      <c r="K933" s="50"/>
      <c r="L933" s="50"/>
      <c r="M933" s="48"/>
      <c r="N933" s="48"/>
      <c r="O933" s="48"/>
      <c r="P933" s="48"/>
      <c r="Q933" s="61"/>
      <c r="W933" s="11"/>
    </row>
    <row r="934" spans="1:23" ht="14.5" customHeight="1" x14ac:dyDescent="0.35">
      <c r="A934" s="46"/>
      <c r="B934" s="46"/>
      <c r="C934" s="48"/>
      <c r="D934" s="47"/>
      <c r="E934" s="47"/>
      <c r="F934" s="48"/>
      <c r="G934" s="49"/>
      <c r="H934" s="48" t="str">
        <f>IF(G934="","",VLOOKUP(WEEKDAY(G934),Lookups!$A$1:$D$12,3,FALSE))</f>
        <v/>
      </c>
      <c r="I934" s="52" t="str">
        <f>IF(G934="","",VLOOKUP(MONTH(G934),Lookups!$A$1:$D$12,2,FALSE))</f>
        <v/>
      </c>
      <c r="J934" s="68"/>
      <c r="K934" s="50"/>
      <c r="L934" s="50"/>
      <c r="M934" s="48"/>
      <c r="N934" s="48"/>
      <c r="O934" s="48"/>
      <c r="P934" s="48"/>
      <c r="Q934" s="61"/>
      <c r="W934" s="11"/>
    </row>
    <row r="935" spans="1:23" ht="14.5" customHeight="1" x14ac:dyDescent="0.35">
      <c r="A935" s="46"/>
      <c r="B935" s="46"/>
      <c r="C935" s="48"/>
      <c r="D935" s="47"/>
      <c r="E935" s="47"/>
      <c r="F935" s="48"/>
      <c r="G935" s="49"/>
      <c r="H935" s="48" t="str">
        <f>IF(G935="","",VLOOKUP(WEEKDAY(G935),Lookups!$A$1:$D$12,3,FALSE))</f>
        <v/>
      </c>
      <c r="I935" s="52" t="str">
        <f>IF(G935="","",VLOOKUP(MONTH(G935),Lookups!$A$1:$D$12,2,FALSE))</f>
        <v/>
      </c>
      <c r="J935" s="68"/>
      <c r="K935" s="50"/>
      <c r="L935" s="50"/>
      <c r="M935" s="48"/>
      <c r="N935" s="48"/>
      <c r="O935" s="48"/>
      <c r="P935" s="48"/>
      <c r="Q935" s="61"/>
      <c r="W935" s="11"/>
    </row>
    <row r="936" spans="1:23" ht="14.5" customHeight="1" x14ac:dyDescent="0.35">
      <c r="A936" s="46"/>
      <c r="B936" s="46"/>
      <c r="C936" s="48"/>
      <c r="D936" s="47"/>
      <c r="E936" s="47"/>
      <c r="F936" s="48"/>
      <c r="G936" s="49"/>
      <c r="H936" s="48" t="str">
        <f>IF(G936="","",VLOOKUP(WEEKDAY(G936),Lookups!$A$1:$D$12,3,FALSE))</f>
        <v/>
      </c>
      <c r="I936" s="52" t="str">
        <f>IF(G936="","",VLOOKUP(MONTH(G936),Lookups!$A$1:$D$12,2,FALSE))</f>
        <v/>
      </c>
      <c r="J936" s="68"/>
      <c r="K936" s="50"/>
      <c r="L936" s="50"/>
      <c r="M936" s="48"/>
      <c r="N936" s="48"/>
      <c r="O936" s="48"/>
      <c r="P936" s="48"/>
      <c r="Q936" s="61"/>
      <c r="W936" s="11"/>
    </row>
    <row r="937" spans="1:23" ht="14.5" customHeight="1" x14ac:dyDescent="0.35">
      <c r="A937" s="46"/>
      <c r="B937" s="46"/>
      <c r="C937" s="48"/>
      <c r="D937" s="47"/>
      <c r="E937" s="47"/>
      <c r="F937" s="48"/>
      <c r="G937" s="49"/>
      <c r="H937" s="48" t="str">
        <f>IF(G937="","",VLOOKUP(WEEKDAY(G937),Lookups!$A$1:$D$12,3,FALSE))</f>
        <v/>
      </c>
      <c r="I937" s="52" t="str">
        <f>IF(G937="","",VLOOKUP(MONTH(G937),Lookups!$A$1:$D$12,2,FALSE))</f>
        <v/>
      </c>
      <c r="J937" s="68"/>
      <c r="K937" s="50"/>
      <c r="L937" s="50"/>
      <c r="M937" s="48"/>
      <c r="N937" s="48"/>
      <c r="O937" s="48"/>
      <c r="P937" s="48"/>
      <c r="Q937" s="61"/>
      <c r="W937" s="11"/>
    </row>
    <row r="938" spans="1:23" ht="14.5" customHeight="1" x14ac:dyDescent="0.35">
      <c r="A938" s="46"/>
      <c r="B938" s="46"/>
      <c r="C938" s="48"/>
      <c r="D938" s="47"/>
      <c r="E938" s="47"/>
      <c r="F938" s="48"/>
      <c r="G938" s="49"/>
      <c r="H938" s="48" t="str">
        <f>IF(G938="","",VLOOKUP(WEEKDAY(G938),Lookups!$A$1:$D$12,3,FALSE))</f>
        <v/>
      </c>
      <c r="I938" s="52" t="str">
        <f>IF(G938="","",VLOOKUP(MONTH(G938),Lookups!$A$1:$D$12,2,FALSE))</f>
        <v/>
      </c>
      <c r="J938" s="68"/>
      <c r="K938" s="50"/>
      <c r="L938" s="50"/>
      <c r="M938" s="48"/>
      <c r="N938" s="48"/>
      <c r="O938" s="48"/>
      <c r="P938" s="48"/>
      <c r="Q938" s="61"/>
      <c r="W938" s="11"/>
    </row>
    <row r="939" spans="1:23" ht="14.5" customHeight="1" x14ac:dyDescent="0.35">
      <c r="A939" s="46"/>
      <c r="B939" s="46"/>
      <c r="C939" s="48"/>
      <c r="D939" s="47"/>
      <c r="E939" s="47"/>
      <c r="F939" s="48"/>
      <c r="G939" s="49"/>
      <c r="H939" s="48" t="str">
        <f>IF(G939="","",VLOOKUP(WEEKDAY(G939),Lookups!$A$1:$D$12,3,FALSE))</f>
        <v/>
      </c>
      <c r="I939" s="52" t="str">
        <f>IF(G939="","",VLOOKUP(MONTH(G939),Lookups!$A$1:$D$12,2,FALSE))</f>
        <v/>
      </c>
      <c r="J939" s="68"/>
      <c r="K939" s="50"/>
      <c r="L939" s="50"/>
      <c r="M939" s="48"/>
      <c r="N939" s="48"/>
      <c r="O939" s="48"/>
      <c r="P939" s="48"/>
      <c r="Q939" s="61"/>
      <c r="W939" s="11"/>
    </row>
    <row r="940" spans="1:23" ht="14.5" customHeight="1" x14ac:dyDescent="0.35">
      <c r="A940" s="46"/>
      <c r="B940" s="46"/>
      <c r="C940" s="48"/>
      <c r="D940" s="47"/>
      <c r="E940" s="47"/>
      <c r="F940" s="48"/>
      <c r="G940" s="49"/>
      <c r="H940" s="48" t="str">
        <f>IF(G940="","",VLOOKUP(WEEKDAY(G940),Lookups!$A$1:$D$12,3,FALSE))</f>
        <v/>
      </c>
      <c r="I940" s="52" t="str">
        <f>IF(G940="","",VLOOKUP(MONTH(G940),Lookups!$A$1:$D$12,2,FALSE))</f>
        <v/>
      </c>
      <c r="J940" s="68"/>
      <c r="K940" s="50"/>
      <c r="L940" s="50"/>
      <c r="M940" s="48"/>
      <c r="N940" s="48"/>
      <c r="O940" s="48"/>
      <c r="P940" s="48"/>
      <c r="Q940" s="61"/>
      <c r="W940" s="11"/>
    </row>
    <row r="941" spans="1:23" ht="14.5" customHeight="1" x14ac:dyDescent="0.35">
      <c r="A941" s="46"/>
      <c r="B941" s="46"/>
      <c r="C941" s="48"/>
      <c r="D941" s="47"/>
      <c r="E941" s="47"/>
      <c r="F941" s="48"/>
      <c r="G941" s="49"/>
      <c r="H941" s="48" t="str">
        <f>IF(G941="","",VLOOKUP(WEEKDAY(G941),Lookups!$A$1:$D$12,3,FALSE))</f>
        <v/>
      </c>
      <c r="I941" s="52" t="str">
        <f>IF(G941="","",VLOOKUP(MONTH(G941),Lookups!$A$1:$D$12,2,FALSE))</f>
        <v/>
      </c>
      <c r="J941" s="68"/>
      <c r="K941" s="50"/>
      <c r="L941" s="50"/>
      <c r="M941" s="48"/>
      <c r="N941" s="48"/>
      <c r="O941" s="48"/>
      <c r="P941" s="48"/>
      <c r="Q941" s="61"/>
      <c r="W941" s="11"/>
    </row>
    <row r="942" spans="1:23" ht="14.5" customHeight="1" x14ac:dyDescent="0.35">
      <c r="A942" s="46"/>
      <c r="B942" s="46"/>
      <c r="C942" s="48"/>
      <c r="D942" s="47"/>
      <c r="E942" s="47"/>
      <c r="F942" s="48"/>
      <c r="G942" s="49"/>
      <c r="H942" s="48" t="str">
        <f>IF(G942="","",VLOOKUP(WEEKDAY(G942),Lookups!$A$1:$D$12,3,FALSE))</f>
        <v/>
      </c>
      <c r="I942" s="52" t="str">
        <f>IF(G942="","",VLOOKUP(MONTH(G942),Lookups!$A$1:$D$12,2,FALSE))</f>
        <v/>
      </c>
      <c r="J942" s="68"/>
      <c r="K942" s="50"/>
      <c r="L942" s="50"/>
      <c r="M942" s="48"/>
      <c r="N942" s="48"/>
      <c r="O942" s="48"/>
      <c r="P942" s="48"/>
      <c r="Q942" s="61"/>
      <c r="W942" s="11"/>
    </row>
    <row r="943" spans="1:23" ht="14.5" customHeight="1" x14ac:dyDescent="0.35">
      <c r="A943" s="46"/>
      <c r="B943" s="46"/>
      <c r="C943" s="48"/>
      <c r="D943" s="47"/>
      <c r="E943" s="47"/>
      <c r="F943" s="48"/>
      <c r="G943" s="49"/>
      <c r="H943" s="48" t="str">
        <f>IF(G943="","",VLOOKUP(WEEKDAY(G943),Lookups!$A$1:$D$12,3,FALSE))</f>
        <v/>
      </c>
      <c r="I943" s="52" t="str">
        <f>IF(G943="","",VLOOKUP(MONTH(G943),Lookups!$A$1:$D$12,2,FALSE))</f>
        <v/>
      </c>
      <c r="J943" s="68"/>
      <c r="K943" s="50"/>
      <c r="L943" s="50"/>
      <c r="M943" s="48"/>
      <c r="N943" s="48"/>
      <c r="O943" s="48"/>
      <c r="P943" s="48"/>
      <c r="Q943" s="61"/>
      <c r="W943" s="11"/>
    </row>
    <row r="944" spans="1:23" ht="14.5" customHeight="1" x14ac:dyDescent="0.35">
      <c r="A944" s="46"/>
      <c r="B944" s="46"/>
      <c r="C944" s="48"/>
      <c r="D944" s="47"/>
      <c r="E944" s="47"/>
      <c r="F944" s="48"/>
      <c r="G944" s="49"/>
      <c r="H944" s="48" t="str">
        <f>IF(G944="","",VLOOKUP(WEEKDAY(G944),Lookups!$A$1:$D$12,3,FALSE))</f>
        <v/>
      </c>
      <c r="I944" s="52" t="str">
        <f>IF(G944="","",VLOOKUP(MONTH(G944),Lookups!$A$1:$D$12,2,FALSE))</f>
        <v/>
      </c>
      <c r="J944" s="68"/>
      <c r="K944" s="50"/>
      <c r="L944" s="50"/>
      <c r="M944" s="48"/>
      <c r="N944" s="48"/>
      <c r="O944" s="48"/>
      <c r="P944" s="48"/>
      <c r="Q944" s="61"/>
      <c r="W944" s="11"/>
    </row>
    <row r="945" spans="1:23" ht="14.5" customHeight="1" x14ac:dyDescent="0.35">
      <c r="A945" s="46"/>
      <c r="B945" s="46"/>
      <c r="C945" s="48"/>
      <c r="D945" s="47"/>
      <c r="E945" s="47"/>
      <c r="F945" s="48"/>
      <c r="G945" s="49"/>
      <c r="H945" s="48" t="str">
        <f>IF(G945="","",VLOOKUP(WEEKDAY(G945),Lookups!$A$1:$D$12,3,FALSE))</f>
        <v/>
      </c>
      <c r="I945" s="52" t="str">
        <f>IF(G945="","",VLOOKUP(MONTH(G945),Lookups!$A$1:$D$12,2,FALSE))</f>
        <v/>
      </c>
      <c r="J945" s="68"/>
      <c r="K945" s="50"/>
      <c r="L945" s="50"/>
      <c r="M945" s="48"/>
      <c r="N945" s="48"/>
      <c r="O945" s="48"/>
      <c r="P945" s="48"/>
      <c r="Q945" s="61"/>
      <c r="W945" s="11"/>
    </row>
    <row r="946" spans="1:23" ht="14.5" customHeight="1" x14ac:dyDescent="0.35">
      <c r="A946" s="46"/>
      <c r="B946" s="46"/>
      <c r="C946" s="48"/>
      <c r="D946" s="47"/>
      <c r="E946" s="47"/>
      <c r="F946" s="48"/>
      <c r="G946" s="49"/>
      <c r="H946" s="48" t="str">
        <f>IF(G946="","",VLOOKUP(WEEKDAY(G946),Lookups!$A$1:$D$12,3,FALSE))</f>
        <v/>
      </c>
      <c r="I946" s="52" t="str">
        <f>IF(G946="","",VLOOKUP(MONTH(G946),Lookups!$A$1:$D$12,2,FALSE))</f>
        <v/>
      </c>
      <c r="J946" s="68"/>
      <c r="K946" s="50"/>
      <c r="L946" s="50"/>
      <c r="M946" s="48"/>
      <c r="N946" s="48"/>
      <c r="O946" s="48"/>
      <c r="P946" s="48"/>
      <c r="Q946" s="61"/>
      <c r="W946" s="11"/>
    </row>
    <row r="947" spans="1:23" ht="14.5" customHeight="1" x14ac:dyDescent="0.35">
      <c r="A947" s="46"/>
      <c r="B947" s="46"/>
      <c r="C947" s="48"/>
      <c r="D947" s="47"/>
      <c r="E947" s="47"/>
      <c r="F947" s="48"/>
      <c r="G947" s="49"/>
      <c r="H947" s="48" t="str">
        <f>IF(G947="","",VLOOKUP(WEEKDAY(G947),Lookups!$A$1:$D$12,3,FALSE))</f>
        <v/>
      </c>
      <c r="I947" s="52" t="str">
        <f>IF(G947="","",VLOOKUP(MONTH(G947),Lookups!$A$1:$D$12,2,FALSE))</f>
        <v/>
      </c>
      <c r="J947" s="68"/>
      <c r="K947" s="50"/>
      <c r="L947" s="50"/>
      <c r="M947" s="48"/>
      <c r="N947" s="48"/>
      <c r="O947" s="48"/>
      <c r="P947" s="48"/>
      <c r="Q947" s="61"/>
      <c r="W947" s="11"/>
    </row>
    <row r="948" spans="1:23" ht="14.5" customHeight="1" x14ac:dyDescent="0.35">
      <c r="A948" s="46"/>
      <c r="B948" s="46"/>
      <c r="C948" s="48"/>
      <c r="D948" s="47"/>
      <c r="E948" s="47"/>
      <c r="F948" s="48"/>
      <c r="G948" s="49"/>
      <c r="H948" s="48" t="str">
        <f>IF(G948="","",VLOOKUP(WEEKDAY(G948),Lookups!$A$1:$D$12,3,FALSE))</f>
        <v/>
      </c>
      <c r="I948" s="52" t="str">
        <f>IF(G948="","",VLOOKUP(MONTH(G948),Lookups!$A$1:$D$12,2,FALSE))</f>
        <v/>
      </c>
      <c r="J948" s="68"/>
      <c r="K948" s="50"/>
      <c r="L948" s="50"/>
      <c r="M948" s="48"/>
      <c r="N948" s="48"/>
      <c r="O948" s="48"/>
      <c r="P948" s="48"/>
      <c r="Q948" s="61"/>
      <c r="W948" s="11"/>
    </row>
    <row r="949" spans="1:23" ht="14.5" customHeight="1" x14ac:dyDescent="0.35">
      <c r="A949" s="46"/>
      <c r="B949" s="46"/>
      <c r="C949" s="48"/>
      <c r="D949" s="47"/>
      <c r="E949" s="47"/>
      <c r="F949" s="48"/>
      <c r="G949" s="49"/>
      <c r="H949" s="48" t="str">
        <f>IF(G949="","",VLOOKUP(WEEKDAY(G949),Lookups!$A$1:$D$12,3,FALSE))</f>
        <v/>
      </c>
      <c r="I949" s="52" t="str">
        <f>IF(G949="","",VLOOKUP(MONTH(G949),Lookups!$A$1:$D$12,2,FALSE))</f>
        <v/>
      </c>
      <c r="J949" s="68"/>
      <c r="K949" s="50"/>
      <c r="L949" s="50"/>
      <c r="M949" s="48"/>
      <c r="N949" s="48"/>
      <c r="O949" s="48"/>
      <c r="P949" s="48"/>
      <c r="Q949" s="61"/>
      <c r="W949" s="11"/>
    </row>
    <row r="950" spans="1:23" ht="14.5" customHeight="1" x14ac:dyDescent="0.35">
      <c r="A950" s="46"/>
      <c r="B950" s="46"/>
      <c r="C950" s="48"/>
      <c r="D950" s="47"/>
      <c r="E950" s="47"/>
      <c r="F950" s="48"/>
      <c r="G950" s="49"/>
      <c r="H950" s="48" t="str">
        <f>IF(G950="","",VLOOKUP(WEEKDAY(G950),Lookups!$A$1:$D$12,3,FALSE))</f>
        <v/>
      </c>
      <c r="I950" s="52" t="str">
        <f>IF(G950="","",VLOOKUP(MONTH(G950),Lookups!$A$1:$D$12,2,FALSE))</f>
        <v/>
      </c>
      <c r="J950" s="68"/>
      <c r="K950" s="50"/>
      <c r="L950" s="50"/>
      <c r="M950" s="48"/>
      <c r="N950" s="48"/>
      <c r="O950" s="48"/>
      <c r="P950" s="48"/>
      <c r="Q950" s="61"/>
      <c r="W950" s="11"/>
    </row>
    <row r="951" spans="1:23" ht="14.5" customHeight="1" x14ac:dyDescent="0.35">
      <c r="A951" s="46"/>
      <c r="B951" s="46"/>
      <c r="C951" s="48"/>
      <c r="D951" s="47"/>
      <c r="E951" s="47"/>
      <c r="F951" s="48"/>
      <c r="G951" s="49"/>
      <c r="H951" s="48" t="str">
        <f>IF(G951="","",VLOOKUP(WEEKDAY(G951),Lookups!$A$1:$D$12,3,FALSE))</f>
        <v/>
      </c>
      <c r="I951" s="52" t="str">
        <f>IF(G951="","",VLOOKUP(MONTH(G951),Lookups!$A$1:$D$12,2,FALSE))</f>
        <v/>
      </c>
      <c r="J951" s="68"/>
      <c r="K951" s="50"/>
      <c r="L951" s="50"/>
      <c r="M951" s="48"/>
      <c r="N951" s="48"/>
      <c r="O951" s="48"/>
      <c r="P951" s="48"/>
      <c r="Q951" s="61"/>
      <c r="W951" s="11"/>
    </row>
    <row r="952" spans="1:23" ht="14.5" customHeight="1" x14ac:dyDescent="0.35">
      <c r="A952" s="46"/>
      <c r="B952" s="46"/>
      <c r="C952" s="48"/>
      <c r="D952" s="47"/>
      <c r="E952" s="47"/>
      <c r="F952" s="48"/>
      <c r="G952" s="49"/>
      <c r="H952" s="48" t="str">
        <f>IF(G952="","",VLOOKUP(WEEKDAY(G952),Lookups!$A$1:$D$12,3,FALSE))</f>
        <v/>
      </c>
      <c r="I952" s="52" t="str">
        <f>IF(G952="","",VLOOKUP(MONTH(G952),Lookups!$A$1:$D$12,2,FALSE))</f>
        <v/>
      </c>
      <c r="J952" s="68"/>
      <c r="K952" s="50"/>
      <c r="L952" s="50"/>
      <c r="M952" s="48"/>
      <c r="N952" s="48"/>
      <c r="O952" s="48"/>
      <c r="P952" s="48"/>
      <c r="Q952" s="61"/>
      <c r="W952" s="11"/>
    </row>
    <row r="953" spans="1:23" ht="14.5" customHeight="1" x14ac:dyDescent="0.35">
      <c r="A953" s="46"/>
      <c r="B953" s="46"/>
      <c r="C953" s="48"/>
      <c r="D953" s="47"/>
      <c r="E953" s="47"/>
      <c r="F953" s="48"/>
      <c r="G953" s="49"/>
      <c r="H953" s="48" t="str">
        <f>IF(G953="","",VLOOKUP(WEEKDAY(G953),Lookups!$A$1:$D$12,3,FALSE))</f>
        <v/>
      </c>
      <c r="I953" s="52" t="str">
        <f>IF(G953="","",VLOOKUP(MONTH(G953),Lookups!$A$1:$D$12,2,FALSE))</f>
        <v/>
      </c>
      <c r="J953" s="68"/>
      <c r="K953" s="50"/>
      <c r="L953" s="50"/>
      <c r="M953" s="48"/>
      <c r="N953" s="48"/>
      <c r="O953" s="48"/>
      <c r="P953" s="48"/>
      <c r="Q953" s="61"/>
      <c r="W953" s="11"/>
    </row>
    <row r="954" spans="1:23" ht="14.5" customHeight="1" x14ac:dyDescent="0.35">
      <c r="A954" s="46"/>
      <c r="B954" s="46"/>
      <c r="C954" s="48"/>
      <c r="D954" s="47"/>
      <c r="E954" s="47"/>
      <c r="F954" s="48"/>
      <c r="G954" s="49"/>
      <c r="H954" s="48" t="str">
        <f>IF(G954="","",VLOOKUP(WEEKDAY(G954),Lookups!$A$1:$D$12,3,FALSE))</f>
        <v/>
      </c>
      <c r="I954" s="52" t="str">
        <f>IF(G954="","",VLOOKUP(MONTH(G954),Lookups!$A$1:$D$12,2,FALSE))</f>
        <v/>
      </c>
      <c r="J954" s="68"/>
      <c r="K954" s="50"/>
      <c r="L954" s="50"/>
      <c r="M954" s="48"/>
      <c r="N954" s="48"/>
      <c r="O954" s="48"/>
      <c r="P954" s="48"/>
      <c r="Q954" s="61"/>
      <c r="W954" s="11"/>
    </row>
    <row r="955" spans="1:23" ht="14.5" customHeight="1" x14ac:dyDescent="0.35">
      <c r="A955" s="46"/>
      <c r="B955" s="46"/>
      <c r="C955" s="48"/>
      <c r="D955" s="47"/>
      <c r="E955" s="47"/>
      <c r="F955" s="48"/>
      <c r="G955" s="49"/>
      <c r="H955" s="48" t="str">
        <f>IF(G955="","",VLOOKUP(WEEKDAY(G955),Lookups!$A$1:$D$12,3,FALSE))</f>
        <v/>
      </c>
      <c r="I955" s="52" t="str">
        <f>IF(G955="","",VLOOKUP(MONTH(G955),Lookups!$A$1:$D$12,2,FALSE))</f>
        <v/>
      </c>
      <c r="J955" s="68"/>
      <c r="K955" s="50"/>
      <c r="L955" s="50"/>
      <c r="M955" s="48"/>
      <c r="N955" s="48"/>
      <c r="O955" s="48"/>
      <c r="P955" s="48"/>
      <c r="Q955" s="61"/>
      <c r="W955" s="11"/>
    </row>
    <row r="956" spans="1:23" ht="14.5" customHeight="1" x14ac:dyDescent="0.35">
      <c r="A956" s="46"/>
      <c r="B956" s="46"/>
      <c r="C956" s="48"/>
      <c r="D956" s="47"/>
      <c r="E956" s="47"/>
      <c r="F956" s="48"/>
      <c r="G956" s="49"/>
      <c r="H956" s="48" t="str">
        <f>IF(G956="","",VLOOKUP(WEEKDAY(G956),Lookups!$A$1:$D$12,3,FALSE))</f>
        <v/>
      </c>
      <c r="I956" s="52" t="str">
        <f>IF(G956="","",VLOOKUP(MONTH(G956),Lookups!$A$1:$D$12,2,FALSE))</f>
        <v/>
      </c>
      <c r="J956" s="68"/>
      <c r="K956" s="50"/>
      <c r="L956" s="50"/>
      <c r="M956" s="48"/>
      <c r="N956" s="48"/>
      <c r="O956" s="48"/>
      <c r="P956" s="48"/>
      <c r="Q956" s="61"/>
      <c r="W956" s="11"/>
    </row>
    <row r="957" spans="1:23" ht="14.5" customHeight="1" x14ac:dyDescent="0.35">
      <c r="A957" s="46"/>
      <c r="B957" s="46"/>
      <c r="C957" s="48"/>
      <c r="D957" s="47"/>
      <c r="E957" s="47"/>
      <c r="F957" s="48"/>
      <c r="G957" s="49"/>
      <c r="H957" s="48" t="str">
        <f>IF(G957="","",VLOOKUP(WEEKDAY(G957),Lookups!$A$1:$D$12,3,FALSE))</f>
        <v/>
      </c>
      <c r="I957" s="52" t="str">
        <f>IF(G957="","",VLOOKUP(MONTH(G957),Lookups!$A$1:$D$12,2,FALSE))</f>
        <v/>
      </c>
      <c r="J957" s="68"/>
      <c r="K957" s="50"/>
      <c r="L957" s="50"/>
      <c r="M957" s="48"/>
      <c r="N957" s="48"/>
      <c r="O957" s="48"/>
      <c r="P957" s="48"/>
      <c r="Q957" s="61"/>
      <c r="W957" s="11"/>
    </row>
    <row r="958" spans="1:23" ht="14.5" customHeight="1" x14ac:dyDescent="0.35">
      <c r="A958" s="46"/>
      <c r="B958" s="46"/>
      <c r="C958" s="48"/>
      <c r="D958" s="47"/>
      <c r="E958" s="47"/>
      <c r="F958" s="48"/>
      <c r="G958" s="49"/>
      <c r="H958" s="48" t="str">
        <f>IF(G958="","",VLOOKUP(WEEKDAY(G958),Lookups!$A$1:$D$12,3,FALSE))</f>
        <v/>
      </c>
      <c r="I958" s="52" t="str">
        <f>IF(G958="","",VLOOKUP(MONTH(G958),Lookups!$A$1:$D$12,2,FALSE))</f>
        <v/>
      </c>
      <c r="J958" s="68"/>
      <c r="K958" s="50"/>
      <c r="L958" s="50"/>
      <c r="M958" s="48"/>
      <c r="N958" s="48"/>
      <c r="O958" s="48"/>
      <c r="P958" s="48"/>
      <c r="Q958" s="61"/>
      <c r="W958" s="11"/>
    </row>
    <row r="959" spans="1:23" ht="14.5" customHeight="1" x14ac:dyDescent="0.35">
      <c r="A959" s="46"/>
      <c r="B959" s="46"/>
      <c r="C959" s="48"/>
      <c r="D959" s="47"/>
      <c r="E959" s="47"/>
      <c r="F959" s="48"/>
      <c r="G959" s="49"/>
      <c r="H959" s="48" t="str">
        <f>IF(G959="","",VLOOKUP(WEEKDAY(G959),Lookups!$A$1:$D$12,3,FALSE))</f>
        <v/>
      </c>
      <c r="I959" s="52" t="str">
        <f>IF(G959="","",VLOOKUP(MONTH(G959),Lookups!$A$1:$D$12,2,FALSE))</f>
        <v/>
      </c>
      <c r="J959" s="68"/>
      <c r="K959" s="50"/>
      <c r="L959" s="50"/>
      <c r="M959" s="48"/>
      <c r="N959" s="48"/>
      <c r="O959" s="48"/>
      <c r="P959" s="48"/>
      <c r="Q959" s="61"/>
      <c r="W959" s="11"/>
    </row>
    <row r="960" spans="1:23" ht="14.5" customHeight="1" x14ac:dyDescent="0.35">
      <c r="A960" s="46"/>
      <c r="B960" s="46"/>
      <c r="C960" s="48"/>
      <c r="D960" s="47"/>
      <c r="E960" s="47"/>
      <c r="F960" s="48"/>
      <c r="G960" s="49"/>
      <c r="H960" s="48" t="str">
        <f>IF(G960="","",VLOOKUP(WEEKDAY(G960),Lookups!$A$1:$D$12,3,FALSE))</f>
        <v/>
      </c>
      <c r="I960" s="52" t="str">
        <f>IF(G960="","",VLOOKUP(MONTH(G960),Lookups!$A$1:$D$12,2,FALSE))</f>
        <v/>
      </c>
      <c r="J960" s="68"/>
      <c r="K960" s="50"/>
      <c r="L960" s="50"/>
      <c r="M960" s="48"/>
      <c r="N960" s="48"/>
      <c r="O960" s="48"/>
      <c r="P960" s="48"/>
      <c r="Q960" s="61"/>
      <c r="W960" s="11"/>
    </row>
    <row r="961" spans="1:23" ht="14.5" customHeight="1" x14ac:dyDescent="0.35">
      <c r="A961" s="46"/>
      <c r="B961" s="46"/>
      <c r="C961" s="48"/>
      <c r="D961" s="47"/>
      <c r="E961" s="47"/>
      <c r="F961" s="48"/>
      <c r="G961" s="49"/>
      <c r="H961" s="48" t="str">
        <f>IF(G961="","",VLOOKUP(WEEKDAY(G961),Lookups!$A$1:$D$12,3,FALSE))</f>
        <v/>
      </c>
      <c r="I961" s="52" t="str">
        <f>IF(G961="","",VLOOKUP(MONTH(G961),Lookups!$A$1:$D$12,2,FALSE))</f>
        <v/>
      </c>
      <c r="J961" s="68"/>
      <c r="K961" s="50"/>
      <c r="L961" s="50"/>
      <c r="M961" s="48"/>
      <c r="N961" s="48"/>
      <c r="O961" s="48"/>
      <c r="P961" s="48"/>
      <c r="Q961" s="61"/>
      <c r="W961" s="11"/>
    </row>
    <row r="962" spans="1:23" ht="14.5" customHeight="1" x14ac:dyDescent="0.35">
      <c r="A962" s="46"/>
      <c r="B962" s="46"/>
      <c r="C962" s="48"/>
      <c r="D962" s="47"/>
      <c r="E962" s="47"/>
      <c r="F962" s="48"/>
      <c r="G962" s="49"/>
      <c r="H962" s="48" t="str">
        <f>IF(G962="","",VLOOKUP(WEEKDAY(G962),Lookups!$A$1:$D$12,3,FALSE))</f>
        <v/>
      </c>
      <c r="I962" s="52" t="str">
        <f>IF(G962="","",VLOOKUP(MONTH(G962),Lookups!$A$1:$D$12,2,FALSE))</f>
        <v/>
      </c>
      <c r="J962" s="68"/>
      <c r="K962" s="50"/>
      <c r="L962" s="50"/>
      <c r="M962" s="48"/>
      <c r="N962" s="48"/>
      <c r="O962" s="48"/>
      <c r="P962" s="48"/>
      <c r="Q962" s="61"/>
      <c r="W962" s="11"/>
    </row>
    <row r="963" spans="1:23" ht="14.5" customHeight="1" x14ac:dyDescent="0.35">
      <c r="A963" s="46"/>
      <c r="B963" s="46"/>
      <c r="C963" s="48"/>
      <c r="D963" s="47"/>
      <c r="E963" s="47"/>
      <c r="F963" s="48"/>
      <c r="G963" s="49"/>
      <c r="H963" s="48" t="str">
        <f>IF(G963="","",VLOOKUP(WEEKDAY(G963),Lookups!$A$1:$D$12,3,FALSE))</f>
        <v/>
      </c>
      <c r="I963" s="52" t="str">
        <f>IF(G963="","",VLOOKUP(MONTH(G963),Lookups!$A$1:$D$12,2,FALSE))</f>
        <v/>
      </c>
      <c r="J963" s="68"/>
      <c r="K963" s="50"/>
      <c r="L963" s="50"/>
      <c r="M963" s="48"/>
      <c r="N963" s="48"/>
      <c r="O963" s="48"/>
      <c r="P963" s="48"/>
      <c r="Q963" s="61"/>
      <c r="W963" s="11"/>
    </row>
    <row r="964" spans="1:23" ht="14.5" customHeight="1" x14ac:dyDescent="0.35">
      <c r="A964" s="46"/>
      <c r="B964" s="46"/>
      <c r="C964" s="48"/>
      <c r="D964" s="47"/>
      <c r="E964" s="47"/>
      <c r="F964" s="48"/>
      <c r="G964" s="49"/>
      <c r="H964" s="48" t="str">
        <f>IF(G964="","",VLOOKUP(WEEKDAY(G964),Lookups!$A$1:$D$12,3,FALSE))</f>
        <v/>
      </c>
      <c r="I964" s="52" t="str">
        <f>IF(G964="","",VLOOKUP(MONTH(G964),Lookups!$A$1:$D$12,2,FALSE))</f>
        <v/>
      </c>
      <c r="J964" s="68"/>
      <c r="K964" s="50"/>
      <c r="L964" s="50"/>
      <c r="M964" s="48"/>
      <c r="N964" s="48"/>
      <c r="O964" s="48"/>
      <c r="P964" s="48"/>
      <c r="Q964" s="61"/>
      <c r="W964" s="11"/>
    </row>
    <row r="965" spans="1:23" ht="14.5" customHeight="1" x14ac:dyDescent="0.35">
      <c r="A965" s="46"/>
      <c r="B965" s="46"/>
      <c r="C965" s="48"/>
      <c r="D965" s="47"/>
      <c r="E965" s="47"/>
      <c r="F965" s="48"/>
      <c r="G965" s="49"/>
      <c r="H965" s="48" t="str">
        <f>IF(G965="","",VLOOKUP(WEEKDAY(G965),Lookups!$A$1:$D$12,3,FALSE))</f>
        <v/>
      </c>
      <c r="I965" s="52" t="str">
        <f>IF(G965="","",VLOOKUP(MONTH(G965),Lookups!$A$1:$D$12,2,FALSE))</f>
        <v/>
      </c>
      <c r="J965" s="68"/>
      <c r="K965" s="50"/>
      <c r="L965" s="50"/>
      <c r="M965" s="48"/>
      <c r="N965" s="48"/>
      <c r="O965" s="48"/>
      <c r="P965" s="48"/>
      <c r="Q965" s="61"/>
      <c r="W965" s="11"/>
    </row>
    <row r="966" spans="1:23" ht="14.5" customHeight="1" x14ac:dyDescent="0.35">
      <c r="A966" s="46"/>
      <c r="B966" s="46"/>
      <c r="C966" s="48"/>
      <c r="D966" s="47"/>
      <c r="E966" s="47"/>
      <c r="F966" s="48"/>
      <c r="G966" s="49"/>
      <c r="H966" s="48" t="str">
        <f>IF(G966="","",VLOOKUP(WEEKDAY(G966),Lookups!$A$1:$D$12,3,FALSE))</f>
        <v/>
      </c>
      <c r="I966" s="52" t="str">
        <f>IF(G966="","",VLOOKUP(MONTH(G966),Lookups!$A$1:$D$12,2,FALSE))</f>
        <v/>
      </c>
      <c r="J966" s="68"/>
      <c r="K966" s="50"/>
      <c r="L966" s="50"/>
      <c r="M966" s="48"/>
      <c r="N966" s="48"/>
      <c r="O966" s="48"/>
      <c r="P966" s="48"/>
      <c r="Q966" s="61"/>
      <c r="W966" s="11"/>
    </row>
    <row r="967" spans="1:23" ht="14.5" customHeight="1" x14ac:dyDescent="0.35">
      <c r="A967" s="46"/>
      <c r="B967" s="46"/>
      <c r="C967" s="48"/>
      <c r="D967" s="47"/>
      <c r="E967" s="47"/>
      <c r="F967" s="48"/>
      <c r="G967" s="49"/>
      <c r="H967" s="48" t="str">
        <f>IF(G967="","",VLOOKUP(WEEKDAY(G967),Lookups!$A$1:$D$12,3,FALSE))</f>
        <v/>
      </c>
      <c r="I967" s="52" t="str">
        <f>IF(G967="","",VLOOKUP(MONTH(G967),Lookups!$A$1:$D$12,2,FALSE))</f>
        <v/>
      </c>
      <c r="J967" s="68"/>
      <c r="K967" s="50"/>
      <c r="L967" s="50"/>
      <c r="M967" s="48"/>
      <c r="N967" s="48"/>
      <c r="O967" s="48"/>
      <c r="P967" s="48"/>
      <c r="Q967" s="61"/>
      <c r="W967" s="11"/>
    </row>
    <row r="968" spans="1:23" ht="14.5" customHeight="1" x14ac:dyDescent="0.35">
      <c r="A968" s="46"/>
      <c r="B968" s="46"/>
      <c r="C968" s="48"/>
      <c r="D968" s="47"/>
      <c r="E968" s="47"/>
      <c r="F968" s="48"/>
      <c r="G968" s="49"/>
      <c r="H968" s="48" t="str">
        <f>IF(G968="","",VLOOKUP(WEEKDAY(G968),Lookups!$A$1:$D$12,3,FALSE))</f>
        <v/>
      </c>
      <c r="I968" s="52" t="str">
        <f>IF(G968="","",VLOOKUP(MONTH(G968),Lookups!$A$1:$D$12,2,FALSE))</f>
        <v/>
      </c>
      <c r="J968" s="68"/>
      <c r="K968" s="50"/>
      <c r="L968" s="50"/>
      <c r="M968" s="48"/>
      <c r="N968" s="48"/>
      <c r="O968" s="48"/>
      <c r="P968" s="48"/>
      <c r="Q968" s="61"/>
      <c r="W968" s="11"/>
    </row>
    <row r="969" spans="1:23" ht="14.5" customHeight="1" x14ac:dyDescent="0.35">
      <c r="A969" s="46"/>
      <c r="B969" s="46"/>
      <c r="C969" s="48"/>
      <c r="D969" s="47"/>
      <c r="E969" s="47"/>
      <c r="F969" s="48"/>
      <c r="G969" s="49"/>
      <c r="H969" s="48" t="str">
        <f>IF(G969="","",VLOOKUP(WEEKDAY(G969),Lookups!$A$1:$D$12,3,FALSE))</f>
        <v/>
      </c>
      <c r="I969" s="52" t="str">
        <f>IF(G969="","",VLOOKUP(MONTH(G969),Lookups!$A$1:$D$12,2,FALSE))</f>
        <v/>
      </c>
      <c r="J969" s="68"/>
      <c r="K969" s="50"/>
      <c r="L969" s="50"/>
      <c r="M969" s="48"/>
      <c r="N969" s="48"/>
      <c r="O969" s="48"/>
      <c r="P969" s="48"/>
      <c r="Q969" s="61"/>
      <c r="W969" s="11"/>
    </row>
    <row r="970" spans="1:23" ht="14.5" customHeight="1" x14ac:dyDescent="0.35">
      <c r="A970" s="46"/>
      <c r="B970" s="46"/>
      <c r="C970" s="48"/>
      <c r="D970" s="47"/>
      <c r="E970" s="47"/>
      <c r="F970" s="48"/>
      <c r="G970" s="49"/>
      <c r="H970" s="48" t="str">
        <f>IF(G970="","",VLOOKUP(WEEKDAY(G970),Lookups!$A$1:$D$12,3,FALSE))</f>
        <v/>
      </c>
      <c r="I970" s="52" t="str">
        <f>IF(G970="","",VLOOKUP(MONTH(G970),Lookups!$A$1:$D$12,2,FALSE))</f>
        <v/>
      </c>
      <c r="J970" s="68"/>
      <c r="K970" s="50"/>
      <c r="L970" s="50"/>
      <c r="M970" s="48"/>
      <c r="N970" s="48"/>
      <c r="O970" s="48"/>
      <c r="P970" s="48"/>
      <c r="Q970" s="61"/>
      <c r="W970" s="11"/>
    </row>
    <row r="971" spans="1:23" ht="14.5" customHeight="1" x14ac:dyDescent="0.35">
      <c r="A971" s="46"/>
      <c r="B971" s="46"/>
      <c r="C971" s="48"/>
      <c r="D971" s="47"/>
      <c r="E971" s="47"/>
      <c r="F971" s="48"/>
      <c r="G971" s="49"/>
      <c r="H971" s="48" t="str">
        <f>IF(G971="","",VLOOKUP(WEEKDAY(G971),Lookups!$A$1:$D$12,3,FALSE))</f>
        <v/>
      </c>
      <c r="I971" s="52" t="str">
        <f>IF(G971="","",VLOOKUP(MONTH(G971),Lookups!$A$1:$D$12,2,FALSE))</f>
        <v/>
      </c>
      <c r="J971" s="68"/>
      <c r="K971" s="50"/>
      <c r="L971" s="50"/>
      <c r="M971" s="48"/>
      <c r="N971" s="48"/>
      <c r="O971" s="48"/>
      <c r="P971" s="48"/>
      <c r="Q971" s="61"/>
      <c r="W971" s="11"/>
    </row>
    <row r="972" spans="1:23" ht="14.5" customHeight="1" x14ac:dyDescent="0.35">
      <c r="A972" s="46"/>
      <c r="B972" s="46"/>
      <c r="C972" s="48"/>
      <c r="D972" s="47"/>
      <c r="E972" s="47"/>
      <c r="F972" s="48"/>
      <c r="G972" s="49"/>
      <c r="H972" s="48" t="str">
        <f>IF(G972="","",VLOOKUP(WEEKDAY(G972),Lookups!$A$1:$D$12,3,FALSE))</f>
        <v/>
      </c>
      <c r="I972" s="52" t="str">
        <f>IF(G972="","",VLOOKUP(MONTH(G972),Lookups!$A$1:$D$12,2,FALSE))</f>
        <v/>
      </c>
      <c r="J972" s="68"/>
      <c r="K972" s="50"/>
      <c r="L972" s="50"/>
      <c r="M972" s="48"/>
      <c r="N972" s="48"/>
      <c r="O972" s="48"/>
      <c r="P972" s="48"/>
      <c r="Q972" s="61"/>
      <c r="W972" s="11"/>
    </row>
    <row r="973" spans="1:23" ht="14.5" customHeight="1" x14ac:dyDescent="0.35">
      <c r="A973" s="46"/>
      <c r="B973" s="46"/>
      <c r="C973" s="48"/>
      <c r="D973" s="47"/>
      <c r="E973" s="47"/>
      <c r="F973" s="48"/>
      <c r="G973" s="49"/>
      <c r="H973" s="48" t="str">
        <f>IF(G973="","",VLOOKUP(WEEKDAY(G973),Lookups!$A$1:$D$12,3,FALSE))</f>
        <v/>
      </c>
      <c r="I973" s="52" t="str">
        <f>IF(G973="","",VLOOKUP(MONTH(G973),Lookups!$A$1:$D$12,2,FALSE))</f>
        <v/>
      </c>
      <c r="J973" s="68"/>
      <c r="K973" s="50"/>
      <c r="L973" s="50"/>
      <c r="M973" s="48"/>
      <c r="N973" s="48"/>
      <c r="O973" s="48"/>
      <c r="P973" s="48"/>
      <c r="Q973" s="61"/>
      <c r="W973" s="11"/>
    </row>
    <row r="974" spans="1:23" ht="14.5" customHeight="1" x14ac:dyDescent="0.35">
      <c r="A974" s="46"/>
      <c r="B974" s="46"/>
      <c r="C974" s="48"/>
      <c r="D974" s="47"/>
      <c r="E974" s="47"/>
      <c r="F974" s="48"/>
      <c r="G974" s="49"/>
      <c r="H974" s="48" t="str">
        <f>IF(G974="","",VLOOKUP(WEEKDAY(G974),Lookups!$A$1:$D$12,3,FALSE))</f>
        <v/>
      </c>
      <c r="I974" s="52" t="str">
        <f>IF(G974="","",VLOOKUP(MONTH(G974),Lookups!$A$1:$D$12,2,FALSE))</f>
        <v/>
      </c>
      <c r="J974" s="68"/>
      <c r="K974" s="50"/>
      <c r="L974" s="50"/>
      <c r="M974" s="48"/>
      <c r="N974" s="48"/>
      <c r="O974" s="48"/>
      <c r="P974" s="48"/>
      <c r="Q974" s="61"/>
      <c r="W974" s="11"/>
    </row>
    <row r="975" spans="1:23" ht="14.5" customHeight="1" x14ac:dyDescent="0.35">
      <c r="A975" s="46"/>
      <c r="B975" s="46"/>
      <c r="C975" s="48"/>
      <c r="D975" s="47"/>
      <c r="E975" s="47"/>
      <c r="F975" s="48"/>
      <c r="G975" s="49"/>
      <c r="H975" s="48" t="str">
        <f>IF(G975="","",VLOOKUP(WEEKDAY(G975),Lookups!$A$1:$D$12,3,FALSE))</f>
        <v/>
      </c>
      <c r="I975" s="52" t="str">
        <f>IF(G975="","",VLOOKUP(MONTH(G975),Lookups!$A$1:$D$12,2,FALSE))</f>
        <v/>
      </c>
      <c r="J975" s="68"/>
      <c r="K975" s="50"/>
      <c r="L975" s="50"/>
      <c r="M975" s="48"/>
      <c r="N975" s="48"/>
      <c r="O975" s="48"/>
      <c r="P975" s="48"/>
      <c r="Q975" s="61"/>
      <c r="W975" s="11"/>
    </row>
    <row r="976" spans="1:23" ht="14.5" customHeight="1" x14ac:dyDescent="0.35">
      <c r="A976" s="46"/>
      <c r="B976" s="46"/>
      <c r="C976" s="48"/>
      <c r="D976" s="47"/>
      <c r="E976" s="47"/>
      <c r="F976" s="48"/>
      <c r="G976" s="49"/>
      <c r="H976" s="48" t="str">
        <f>IF(G976="","",VLOOKUP(WEEKDAY(G976),Lookups!$A$1:$D$12,3,FALSE))</f>
        <v/>
      </c>
      <c r="I976" s="52" t="str">
        <f>IF(G976="","",VLOOKUP(MONTH(G976),Lookups!$A$1:$D$12,2,FALSE))</f>
        <v/>
      </c>
      <c r="J976" s="68"/>
      <c r="K976" s="50"/>
      <c r="L976" s="50"/>
      <c r="M976" s="48"/>
      <c r="N976" s="48"/>
      <c r="O976" s="48"/>
      <c r="P976" s="48"/>
      <c r="Q976" s="61"/>
      <c r="W976" s="11"/>
    </row>
    <row r="977" spans="1:23" ht="14.5" customHeight="1" x14ac:dyDescent="0.35">
      <c r="A977" s="46"/>
      <c r="B977" s="46"/>
      <c r="C977" s="48"/>
      <c r="D977" s="47"/>
      <c r="E977" s="47"/>
      <c r="F977" s="48"/>
      <c r="G977" s="49"/>
      <c r="H977" s="48" t="str">
        <f>IF(G977="","",VLOOKUP(WEEKDAY(G977),Lookups!$A$1:$D$12,3,FALSE))</f>
        <v/>
      </c>
      <c r="I977" s="52" t="str">
        <f>IF(G977="","",VLOOKUP(MONTH(G977),Lookups!$A$1:$D$12,2,FALSE))</f>
        <v/>
      </c>
      <c r="J977" s="68"/>
      <c r="K977" s="50"/>
      <c r="L977" s="50"/>
      <c r="M977" s="48"/>
      <c r="N977" s="48"/>
      <c r="O977" s="48"/>
      <c r="P977" s="48"/>
      <c r="Q977" s="61"/>
      <c r="W977" s="11"/>
    </row>
    <row r="978" spans="1:23" ht="14.5" customHeight="1" x14ac:dyDescent="0.35">
      <c r="A978" s="46"/>
      <c r="B978" s="46"/>
      <c r="C978" s="48"/>
      <c r="D978" s="47"/>
      <c r="E978" s="47"/>
      <c r="F978" s="48"/>
      <c r="G978" s="49"/>
      <c r="H978" s="48" t="str">
        <f>IF(G978="","",VLOOKUP(WEEKDAY(G978),Lookups!$A$1:$D$12,3,FALSE))</f>
        <v/>
      </c>
      <c r="I978" s="52" t="str">
        <f>IF(G978="","",VLOOKUP(MONTH(G978),Lookups!$A$1:$D$12,2,FALSE))</f>
        <v/>
      </c>
      <c r="J978" s="68"/>
      <c r="K978" s="50"/>
      <c r="L978" s="50"/>
      <c r="M978" s="48"/>
      <c r="N978" s="48"/>
      <c r="O978" s="48"/>
      <c r="P978" s="48"/>
      <c r="Q978" s="61"/>
      <c r="W978" s="11"/>
    </row>
    <row r="979" spans="1:23" ht="14.5" customHeight="1" x14ac:dyDescent="0.35">
      <c r="A979" s="46"/>
      <c r="B979" s="46"/>
      <c r="C979" s="48"/>
      <c r="D979" s="47"/>
      <c r="E979" s="47"/>
      <c r="F979" s="48"/>
      <c r="G979" s="49"/>
      <c r="H979" s="48" t="str">
        <f>IF(G979="","",VLOOKUP(WEEKDAY(G979),Lookups!$A$1:$D$12,3,FALSE))</f>
        <v/>
      </c>
      <c r="I979" s="52" t="str">
        <f>IF(G979="","",VLOOKUP(MONTH(G979),Lookups!$A$1:$D$12,2,FALSE))</f>
        <v/>
      </c>
      <c r="J979" s="68"/>
      <c r="K979" s="50"/>
      <c r="L979" s="50"/>
      <c r="M979" s="48"/>
      <c r="N979" s="48"/>
      <c r="O979" s="48"/>
      <c r="P979" s="48"/>
      <c r="Q979" s="61"/>
      <c r="W979" s="11"/>
    </row>
    <row r="980" spans="1:23" ht="14.5" customHeight="1" x14ac:dyDescent="0.35">
      <c r="A980" s="46"/>
      <c r="B980" s="46"/>
      <c r="C980" s="48"/>
      <c r="D980" s="47"/>
      <c r="E980" s="47"/>
      <c r="F980" s="48"/>
      <c r="G980" s="49"/>
      <c r="H980" s="48" t="str">
        <f>IF(G980="","",VLOOKUP(WEEKDAY(G980),Lookups!$A$1:$D$12,3,FALSE))</f>
        <v/>
      </c>
      <c r="I980" s="52" t="str">
        <f>IF(G980="","",VLOOKUP(MONTH(G980),Lookups!$A$1:$D$12,2,FALSE))</f>
        <v/>
      </c>
      <c r="J980" s="68"/>
      <c r="K980" s="50"/>
      <c r="L980" s="50"/>
      <c r="M980" s="48"/>
      <c r="N980" s="48"/>
      <c r="O980" s="48"/>
      <c r="P980" s="48"/>
      <c r="Q980" s="61"/>
      <c r="W980" s="11"/>
    </row>
    <row r="981" spans="1:23" ht="14.5" customHeight="1" x14ac:dyDescent="0.35">
      <c r="A981" s="46"/>
      <c r="B981" s="46"/>
      <c r="C981" s="48"/>
      <c r="D981" s="47"/>
      <c r="E981" s="47"/>
      <c r="F981" s="48"/>
      <c r="G981" s="49"/>
      <c r="H981" s="48" t="str">
        <f>IF(G981="","",VLOOKUP(WEEKDAY(G981),Lookups!$A$1:$D$12,3,FALSE))</f>
        <v/>
      </c>
      <c r="I981" s="52" t="str">
        <f>IF(G981="","",VLOOKUP(MONTH(G981),Lookups!$A$1:$D$12,2,FALSE))</f>
        <v/>
      </c>
      <c r="J981" s="68"/>
      <c r="K981" s="50"/>
      <c r="L981" s="50"/>
      <c r="M981" s="48"/>
      <c r="N981" s="48"/>
      <c r="O981" s="48"/>
      <c r="P981" s="48"/>
      <c r="Q981" s="61"/>
      <c r="W981" s="11"/>
    </row>
    <row r="982" spans="1:23" ht="14.5" customHeight="1" x14ac:dyDescent="0.35">
      <c r="A982" s="46"/>
      <c r="B982" s="46"/>
      <c r="C982" s="48"/>
      <c r="D982" s="47"/>
      <c r="E982" s="47"/>
      <c r="F982" s="48"/>
      <c r="G982" s="49"/>
      <c r="H982" s="48" t="str">
        <f>IF(G982="","",VLOOKUP(WEEKDAY(G982),Lookups!$A$1:$D$12,3,FALSE))</f>
        <v/>
      </c>
      <c r="I982" s="52" t="str">
        <f>IF(G982="","",VLOOKUP(MONTH(G982),Lookups!$A$1:$D$12,2,FALSE))</f>
        <v/>
      </c>
      <c r="J982" s="68"/>
      <c r="K982" s="50"/>
      <c r="L982" s="50"/>
      <c r="M982" s="48"/>
      <c r="N982" s="48"/>
      <c r="O982" s="48"/>
      <c r="P982" s="48"/>
      <c r="Q982" s="61"/>
      <c r="W982" s="11"/>
    </row>
    <row r="983" spans="1:23" ht="14.5" customHeight="1" x14ac:dyDescent="0.35">
      <c r="A983" s="46"/>
      <c r="B983" s="46"/>
      <c r="C983" s="48"/>
      <c r="D983" s="47"/>
      <c r="E983" s="47"/>
      <c r="F983" s="48"/>
      <c r="G983" s="49"/>
      <c r="H983" s="48" t="str">
        <f>IF(G983="","",VLOOKUP(WEEKDAY(G983),Lookups!$A$1:$D$12,3,FALSE))</f>
        <v/>
      </c>
      <c r="I983" s="52" t="str">
        <f>IF(G983="","",VLOOKUP(MONTH(G983),Lookups!$A$1:$D$12,2,FALSE))</f>
        <v/>
      </c>
      <c r="J983" s="68"/>
      <c r="K983" s="50"/>
      <c r="L983" s="50"/>
      <c r="M983" s="48"/>
      <c r="N983" s="48"/>
      <c r="O983" s="48"/>
      <c r="P983" s="48"/>
      <c r="Q983" s="61"/>
      <c r="W983" s="11"/>
    </row>
    <row r="984" spans="1:23" ht="14.5" customHeight="1" x14ac:dyDescent="0.35">
      <c r="A984" s="46"/>
      <c r="B984" s="46"/>
      <c r="C984" s="48"/>
      <c r="D984" s="47"/>
      <c r="E984" s="47"/>
      <c r="F984" s="48"/>
      <c r="G984" s="49"/>
      <c r="H984" s="48" t="str">
        <f>IF(G984="","",VLOOKUP(WEEKDAY(G984),Lookups!$A$1:$D$12,3,FALSE))</f>
        <v/>
      </c>
      <c r="I984" s="52" t="str">
        <f>IF(G984="","",VLOOKUP(MONTH(G984),Lookups!$A$1:$D$12,2,FALSE))</f>
        <v/>
      </c>
      <c r="J984" s="68"/>
      <c r="K984" s="50"/>
      <c r="L984" s="50"/>
      <c r="M984" s="48"/>
      <c r="N984" s="48"/>
      <c r="O984" s="48"/>
      <c r="P984" s="48"/>
      <c r="Q984" s="61"/>
      <c r="W984" s="11"/>
    </row>
    <row r="985" spans="1:23" ht="14.5" customHeight="1" x14ac:dyDescent="0.35">
      <c r="A985" s="46"/>
      <c r="B985" s="46"/>
      <c r="C985" s="48"/>
      <c r="D985" s="47"/>
      <c r="E985" s="47"/>
      <c r="F985" s="48"/>
      <c r="G985" s="49"/>
      <c r="H985" s="48" t="str">
        <f>IF(G985="","",VLOOKUP(WEEKDAY(G985),Lookups!$A$1:$D$12,3,FALSE))</f>
        <v/>
      </c>
      <c r="I985" s="52" t="str">
        <f>IF(G985="","",VLOOKUP(MONTH(G985),Lookups!$A$1:$D$12,2,FALSE))</f>
        <v/>
      </c>
      <c r="J985" s="68"/>
      <c r="K985" s="50"/>
      <c r="L985" s="50"/>
      <c r="M985" s="48"/>
      <c r="N985" s="48"/>
      <c r="O985" s="48"/>
      <c r="P985" s="48"/>
      <c r="Q985" s="61"/>
      <c r="W985" s="11"/>
    </row>
    <row r="986" spans="1:23" ht="14.5" customHeight="1" x14ac:dyDescent="0.35">
      <c r="A986" s="46"/>
      <c r="B986" s="46"/>
      <c r="C986" s="48"/>
      <c r="D986" s="47"/>
      <c r="E986" s="47"/>
      <c r="F986" s="48"/>
      <c r="G986" s="49"/>
      <c r="H986" s="48" t="str">
        <f>IF(G986="","",VLOOKUP(WEEKDAY(G986),Lookups!$A$1:$D$12,3,FALSE))</f>
        <v/>
      </c>
      <c r="I986" s="52" t="str">
        <f>IF(G986="","",VLOOKUP(MONTH(G986),Lookups!$A$1:$D$12,2,FALSE))</f>
        <v/>
      </c>
      <c r="J986" s="68"/>
      <c r="K986" s="50"/>
      <c r="L986" s="50"/>
      <c r="M986" s="48"/>
      <c r="N986" s="48"/>
      <c r="O986" s="48"/>
      <c r="P986" s="48"/>
      <c r="Q986" s="61"/>
      <c r="W986" s="11"/>
    </row>
    <row r="987" spans="1:23" ht="14.5" customHeight="1" x14ac:dyDescent="0.35">
      <c r="A987" s="46"/>
      <c r="B987" s="46"/>
      <c r="C987" s="48"/>
      <c r="D987" s="47"/>
      <c r="E987" s="47"/>
      <c r="F987" s="48"/>
      <c r="G987" s="49"/>
      <c r="H987" s="48" t="str">
        <f>IF(G987="","",VLOOKUP(WEEKDAY(G987),Lookups!$A$1:$D$12,3,FALSE))</f>
        <v/>
      </c>
      <c r="I987" s="52" t="str">
        <f>IF(G987="","",VLOOKUP(MONTH(G987),Lookups!$A$1:$D$12,2,FALSE))</f>
        <v/>
      </c>
      <c r="J987" s="68"/>
      <c r="K987" s="50"/>
      <c r="L987" s="50"/>
      <c r="M987" s="48"/>
      <c r="N987" s="48"/>
      <c r="O987" s="48"/>
      <c r="P987" s="48"/>
      <c r="Q987" s="61"/>
      <c r="W987" s="11"/>
    </row>
    <row r="988" spans="1:23" ht="14.5" customHeight="1" x14ac:dyDescent="0.35">
      <c r="A988" s="46"/>
      <c r="B988" s="46"/>
      <c r="C988" s="48"/>
      <c r="D988" s="47"/>
      <c r="E988" s="47"/>
      <c r="F988" s="48"/>
      <c r="G988" s="49"/>
      <c r="H988" s="48" t="str">
        <f>IF(G988="","",VLOOKUP(WEEKDAY(G988),Lookups!$A$1:$D$12,3,FALSE))</f>
        <v/>
      </c>
      <c r="I988" s="52" t="str">
        <f>IF(G988="","",VLOOKUP(MONTH(G988),Lookups!$A$1:$D$12,2,FALSE))</f>
        <v/>
      </c>
      <c r="J988" s="68"/>
      <c r="K988" s="50"/>
      <c r="L988" s="50"/>
      <c r="M988" s="48"/>
      <c r="N988" s="48"/>
      <c r="O988" s="48"/>
      <c r="P988" s="48"/>
      <c r="Q988" s="61"/>
      <c r="W988" s="11"/>
    </row>
    <row r="989" spans="1:23" ht="14.5" customHeight="1" x14ac:dyDescent="0.35">
      <c r="A989" s="46"/>
      <c r="B989" s="46"/>
      <c r="C989" s="48"/>
      <c r="D989" s="47"/>
      <c r="E989" s="47"/>
      <c r="F989" s="48"/>
      <c r="G989" s="49"/>
      <c r="H989" s="48" t="str">
        <f>IF(G989="","",VLOOKUP(WEEKDAY(G989),Lookups!$A$1:$D$12,3,FALSE))</f>
        <v/>
      </c>
      <c r="I989" s="52" t="str">
        <f>IF(G989="","",VLOOKUP(MONTH(G989),Lookups!$A$1:$D$12,2,FALSE))</f>
        <v/>
      </c>
      <c r="J989" s="68"/>
      <c r="K989" s="50"/>
      <c r="L989" s="50"/>
      <c r="M989" s="48"/>
      <c r="N989" s="48"/>
      <c r="O989" s="48"/>
      <c r="P989" s="48"/>
      <c r="Q989" s="61"/>
      <c r="W989" s="11"/>
    </row>
    <row r="990" spans="1:23" ht="14.5" customHeight="1" x14ac:dyDescent="0.35">
      <c r="A990" s="46"/>
      <c r="B990" s="46"/>
      <c r="C990" s="48"/>
      <c r="D990" s="47"/>
      <c r="E990" s="47"/>
      <c r="F990" s="48"/>
      <c r="G990" s="49"/>
      <c r="H990" s="48" t="str">
        <f>IF(G990="","",VLOOKUP(WEEKDAY(G990),Lookups!$A$1:$D$12,3,FALSE))</f>
        <v/>
      </c>
      <c r="I990" s="52" t="str">
        <f>IF(G990="","",VLOOKUP(MONTH(G990),Lookups!$A$1:$D$12,2,FALSE))</f>
        <v/>
      </c>
      <c r="J990" s="68"/>
      <c r="K990" s="50"/>
      <c r="L990" s="50"/>
      <c r="M990" s="48"/>
      <c r="N990" s="48"/>
      <c r="O990" s="48"/>
      <c r="P990" s="48"/>
      <c r="Q990" s="61"/>
      <c r="W990" s="11"/>
    </row>
    <row r="991" spans="1:23" ht="14.5" customHeight="1" x14ac:dyDescent="0.35">
      <c r="A991" s="46"/>
      <c r="B991" s="46"/>
      <c r="C991" s="48"/>
      <c r="D991" s="47"/>
      <c r="E991" s="47"/>
      <c r="F991" s="48"/>
      <c r="G991" s="49"/>
      <c r="H991" s="48" t="str">
        <f>IF(G991="","",VLOOKUP(WEEKDAY(G991),Lookups!$A$1:$D$12,3,FALSE))</f>
        <v/>
      </c>
      <c r="I991" s="52" t="str">
        <f>IF(G991="","",VLOOKUP(MONTH(G991),Lookups!$A$1:$D$12,2,FALSE))</f>
        <v/>
      </c>
      <c r="J991" s="68"/>
      <c r="K991" s="50"/>
      <c r="L991" s="50"/>
      <c r="M991" s="48"/>
      <c r="N991" s="48"/>
      <c r="O991" s="48"/>
      <c r="P991" s="48"/>
      <c r="Q991" s="61"/>
      <c r="W991" s="11"/>
    </row>
    <row r="992" spans="1:23" ht="14.5" customHeight="1" x14ac:dyDescent="0.35">
      <c r="A992" s="46"/>
      <c r="B992" s="46"/>
      <c r="C992" s="48"/>
      <c r="D992" s="47"/>
      <c r="E992" s="47"/>
      <c r="F992" s="48"/>
      <c r="G992" s="49"/>
      <c r="H992" s="48" t="str">
        <f>IF(G992="","",VLOOKUP(WEEKDAY(G992),Lookups!$A$1:$D$12,3,FALSE))</f>
        <v/>
      </c>
      <c r="I992" s="52" t="str">
        <f>IF(G992="","",VLOOKUP(MONTH(G992),Lookups!$A$1:$D$12,2,FALSE))</f>
        <v/>
      </c>
      <c r="J992" s="68"/>
      <c r="K992" s="50"/>
      <c r="L992" s="50"/>
      <c r="M992" s="48"/>
      <c r="N992" s="48"/>
      <c r="O992" s="48"/>
      <c r="P992" s="48"/>
      <c r="Q992" s="61"/>
      <c r="W992" s="11"/>
    </row>
    <row r="993" spans="1:23" ht="14.5" customHeight="1" x14ac:dyDescent="0.35">
      <c r="A993" s="46"/>
      <c r="B993" s="46"/>
      <c r="C993" s="48"/>
      <c r="D993" s="47"/>
      <c r="E993" s="47"/>
      <c r="F993" s="48"/>
      <c r="G993" s="49"/>
      <c r="H993" s="48" t="str">
        <f>IF(G993="","",VLOOKUP(WEEKDAY(G993),Lookups!$A$1:$D$12,3,FALSE))</f>
        <v/>
      </c>
      <c r="I993" s="52" t="str">
        <f>IF(G993="","",VLOOKUP(MONTH(G993),Lookups!$A$1:$D$12,2,FALSE))</f>
        <v/>
      </c>
      <c r="J993" s="68"/>
      <c r="K993" s="50"/>
      <c r="L993" s="50"/>
      <c r="M993" s="48"/>
      <c r="N993" s="48"/>
      <c r="O993" s="48"/>
      <c r="P993" s="48"/>
      <c r="Q993" s="61"/>
      <c r="W993" s="11"/>
    </row>
    <row r="994" spans="1:23" ht="14.5" customHeight="1" x14ac:dyDescent="0.35">
      <c r="A994" s="46"/>
      <c r="B994" s="46"/>
      <c r="C994" s="48"/>
      <c r="D994" s="47"/>
      <c r="E994" s="47"/>
      <c r="F994" s="48"/>
      <c r="G994" s="49"/>
      <c r="H994" s="48" t="str">
        <f>IF(G994="","",VLOOKUP(WEEKDAY(G994),Lookups!$A$1:$D$12,3,FALSE))</f>
        <v/>
      </c>
      <c r="I994" s="52" t="str">
        <f>IF(G994="","",VLOOKUP(MONTH(G994),Lookups!$A$1:$D$12,2,FALSE))</f>
        <v/>
      </c>
      <c r="J994" s="68"/>
      <c r="K994" s="50"/>
      <c r="L994" s="50"/>
      <c r="M994" s="48"/>
      <c r="N994" s="48"/>
      <c r="O994" s="48"/>
      <c r="P994" s="48"/>
      <c r="Q994" s="61"/>
      <c r="W994" s="11"/>
    </row>
    <row r="995" spans="1:23" ht="14.5" customHeight="1" x14ac:dyDescent="0.35">
      <c r="A995" s="46"/>
      <c r="B995" s="46"/>
      <c r="C995" s="48"/>
      <c r="D995" s="47"/>
      <c r="E995" s="47"/>
      <c r="F995" s="48"/>
      <c r="G995" s="49"/>
      <c r="H995" s="48" t="str">
        <f>IF(G995="","",VLOOKUP(WEEKDAY(G995),Lookups!$A$1:$D$12,3,FALSE))</f>
        <v/>
      </c>
      <c r="I995" s="52" t="str">
        <f>IF(G995="","",VLOOKUP(MONTH(G995),Lookups!$A$1:$D$12,2,FALSE))</f>
        <v/>
      </c>
      <c r="J995" s="68"/>
      <c r="K995" s="50"/>
      <c r="L995" s="50"/>
      <c r="M995" s="48"/>
      <c r="N995" s="48"/>
      <c r="O995" s="48"/>
      <c r="P995" s="48"/>
      <c r="Q995" s="61"/>
      <c r="W995" s="11"/>
    </row>
    <row r="996" spans="1:23" ht="14.5" customHeight="1" x14ac:dyDescent="0.35">
      <c r="A996" s="46"/>
      <c r="B996" s="46"/>
      <c r="C996" s="48"/>
      <c r="D996" s="47"/>
      <c r="E996" s="47"/>
      <c r="F996" s="48"/>
      <c r="G996" s="49"/>
      <c r="H996" s="48" t="str">
        <f>IF(G996="","",VLOOKUP(WEEKDAY(G996),Lookups!$A$1:$D$12,3,FALSE))</f>
        <v/>
      </c>
      <c r="I996" s="52" t="str">
        <f>IF(G996="","",VLOOKUP(MONTH(G996),Lookups!$A$1:$D$12,2,FALSE))</f>
        <v/>
      </c>
      <c r="J996" s="68"/>
      <c r="K996" s="50"/>
      <c r="L996" s="50"/>
      <c r="M996" s="48"/>
      <c r="N996" s="48"/>
      <c r="O996" s="48"/>
      <c r="P996" s="48"/>
      <c r="Q996" s="61"/>
      <c r="W996" s="11"/>
    </row>
    <row r="997" spans="1:23" ht="14.5" customHeight="1" x14ac:dyDescent="0.35">
      <c r="A997" s="46"/>
      <c r="B997" s="46"/>
      <c r="C997" s="48"/>
      <c r="D997" s="47"/>
      <c r="E997" s="47"/>
      <c r="F997" s="48"/>
      <c r="G997" s="49"/>
      <c r="H997" s="48" t="str">
        <f>IF(G997="","",VLOOKUP(WEEKDAY(G997),Lookups!$A$1:$D$12,3,FALSE))</f>
        <v/>
      </c>
      <c r="I997" s="52" t="str">
        <f>IF(G997="","",VLOOKUP(MONTH(G997),Lookups!$A$1:$D$12,2,FALSE))</f>
        <v/>
      </c>
      <c r="J997" s="68"/>
      <c r="K997" s="50"/>
      <c r="L997" s="50"/>
      <c r="M997" s="48"/>
      <c r="N997" s="48"/>
      <c r="O997" s="48"/>
      <c r="P997" s="48"/>
      <c r="Q997" s="61"/>
      <c r="W997" s="11"/>
    </row>
    <row r="998" spans="1:23" ht="14.5" customHeight="1" x14ac:dyDescent="0.35">
      <c r="A998" s="46"/>
      <c r="B998" s="46"/>
      <c r="C998" s="48"/>
      <c r="D998" s="47"/>
      <c r="E998" s="47"/>
      <c r="F998" s="48"/>
      <c r="G998" s="49"/>
      <c r="H998" s="48" t="str">
        <f>IF(G998="","",VLOOKUP(WEEKDAY(G998),Lookups!$A$1:$D$12,3,FALSE))</f>
        <v/>
      </c>
      <c r="I998" s="52" t="str">
        <f>IF(G998="","",VLOOKUP(MONTH(G998),Lookups!$A$1:$D$12,2,FALSE))</f>
        <v/>
      </c>
      <c r="J998" s="68"/>
      <c r="K998" s="50"/>
      <c r="L998" s="50"/>
      <c r="M998" s="48"/>
      <c r="N998" s="48"/>
      <c r="O998" s="48"/>
      <c r="P998" s="48"/>
      <c r="Q998" s="61"/>
      <c r="W998" s="11"/>
    </row>
    <row r="999" spans="1:23" ht="14.5" customHeight="1" x14ac:dyDescent="0.35">
      <c r="A999" s="46"/>
      <c r="B999" s="46"/>
      <c r="C999" s="48"/>
      <c r="D999" s="47"/>
      <c r="E999" s="47"/>
      <c r="F999" s="48"/>
      <c r="G999" s="49"/>
      <c r="H999" s="48" t="str">
        <f>IF(G999="","",VLOOKUP(WEEKDAY(G999),Lookups!$A$1:$D$12,3,FALSE))</f>
        <v/>
      </c>
      <c r="I999" s="52" t="str">
        <f>IF(G999="","",VLOOKUP(MONTH(G999),Lookups!$A$1:$D$12,2,FALSE))</f>
        <v/>
      </c>
      <c r="J999" s="68"/>
      <c r="K999" s="50"/>
      <c r="L999" s="50"/>
      <c r="M999" s="48"/>
      <c r="N999" s="48"/>
      <c r="O999" s="48"/>
      <c r="P999" s="48"/>
      <c r="Q999" s="61"/>
      <c r="W999" s="11"/>
    </row>
    <row r="1000" spans="1:23" ht="14.5" customHeight="1" x14ac:dyDescent="0.35">
      <c r="A1000" s="46"/>
      <c r="B1000" s="46"/>
      <c r="C1000" s="48"/>
      <c r="D1000" s="47"/>
      <c r="E1000" s="47"/>
      <c r="F1000" s="48"/>
      <c r="G1000" s="49"/>
      <c r="H1000" s="48" t="str">
        <f>IF(G1000="","",VLOOKUP(WEEKDAY(G1000),Lookups!$A$1:$D$12,3,FALSE))</f>
        <v/>
      </c>
      <c r="I1000" s="52" t="str">
        <f>IF(G1000="","",VLOOKUP(MONTH(G1000),Lookups!$A$1:$D$12,2,FALSE))</f>
        <v/>
      </c>
      <c r="J1000" s="68"/>
      <c r="K1000" s="50"/>
      <c r="L1000" s="50"/>
      <c r="M1000" s="48"/>
      <c r="N1000" s="48"/>
      <c r="O1000" s="48"/>
      <c r="P1000" s="48"/>
      <c r="Q1000" s="61"/>
      <c r="W1000" s="11"/>
    </row>
    <row r="1001" spans="1:23" ht="14.5" customHeight="1" x14ac:dyDescent="0.35">
      <c r="A1001" s="46"/>
      <c r="B1001" s="46"/>
      <c r="C1001" s="48"/>
      <c r="D1001" s="47"/>
      <c r="E1001" s="47"/>
      <c r="F1001" s="48"/>
      <c r="G1001" s="49"/>
      <c r="H1001" s="48" t="str">
        <f>IF(G1001="","",VLOOKUP(WEEKDAY(G1001),Lookups!$A$1:$D$12,3,FALSE))</f>
        <v/>
      </c>
      <c r="I1001" s="52" t="str">
        <f>IF(G1001="","",VLOOKUP(MONTH(G1001),Lookups!$A$1:$D$12,2,FALSE))</f>
        <v/>
      </c>
      <c r="J1001" s="68"/>
      <c r="K1001" s="50"/>
      <c r="L1001" s="50"/>
      <c r="M1001" s="48"/>
      <c r="N1001" s="48"/>
      <c r="O1001" s="48"/>
      <c r="P1001" s="48"/>
      <c r="Q1001" s="61"/>
      <c r="W1001" s="11"/>
    </row>
    <row r="1002" spans="1:23" ht="14.5" customHeight="1" x14ac:dyDescent="0.35">
      <c r="A1002" s="46"/>
      <c r="B1002" s="46"/>
      <c r="C1002" s="48"/>
      <c r="D1002" s="47"/>
      <c r="E1002" s="47"/>
      <c r="F1002" s="48"/>
      <c r="G1002" s="49"/>
      <c r="H1002" s="48" t="str">
        <f>IF(G1002="","",VLOOKUP(WEEKDAY(G1002),Lookups!$A$1:$D$12,3,FALSE))</f>
        <v/>
      </c>
      <c r="I1002" s="52" t="str">
        <f>IF(G1002="","",VLOOKUP(MONTH(G1002),Lookups!$A$1:$D$12,2,FALSE))</f>
        <v/>
      </c>
      <c r="J1002" s="68"/>
      <c r="K1002" s="50"/>
      <c r="L1002" s="50"/>
      <c r="M1002" s="48"/>
      <c r="N1002" s="48"/>
      <c r="O1002" s="48"/>
      <c r="P1002" s="48"/>
      <c r="Q1002" s="61"/>
      <c r="W1002" s="11"/>
    </row>
    <row r="1003" spans="1:23" ht="14.5" customHeight="1" x14ac:dyDescent="0.35">
      <c r="A1003" s="46"/>
      <c r="B1003" s="46"/>
      <c r="C1003" s="48"/>
      <c r="D1003" s="47"/>
      <c r="E1003" s="47"/>
      <c r="F1003" s="48"/>
      <c r="G1003" s="49"/>
      <c r="H1003" s="48" t="str">
        <f>IF(G1003="","",VLOOKUP(WEEKDAY(G1003),Lookups!$A$1:$D$12,3,FALSE))</f>
        <v/>
      </c>
      <c r="I1003" s="52" t="str">
        <f>IF(G1003="","",VLOOKUP(MONTH(G1003),Lookups!$A$1:$D$12,2,FALSE))</f>
        <v/>
      </c>
      <c r="J1003" s="68"/>
      <c r="K1003" s="50"/>
      <c r="L1003" s="50"/>
      <c r="M1003" s="48"/>
      <c r="N1003" s="48"/>
      <c r="O1003" s="48"/>
      <c r="P1003" s="48"/>
      <c r="Q1003" s="61"/>
      <c r="W1003" s="11"/>
    </row>
    <row r="1004" spans="1:23" ht="14.5" customHeight="1" x14ac:dyDescent="0.35">
      <c r="A1004" s="46"/>
      <c r="B1004" s="46"/>
      <c r="C1004" s="48"/>
      <c r="D1004" s="47"/>
      <c r="E1004" s="47"/>
      <c r="F1004" s="48"/>
      <c r="G1004" s="49"/>
      <c r="H1004" s="48" t="str">
        <f>IF(G1004="","",VLOOKUP(WEEKDAY(G1004),Lookups!$A$1:$D$12,3,FALSE))</f>
        <v/>
      </c>
      <c r="I1004" s="52" t="str">
        <f>IF(G1004="","",VLOOKUP(MONTH(G1004),Lookups!$A$1:$D$12,2,FALSE))</f>
        <v/>
      </c>
      <c r="J1004" s="68"/>
      <c r="K1004" s="50"/>
      <c r="L1004" s="50"/>
      <c r="M1004" s="48"/>
      <c r="N1004" s="48"/>
      <c r="O1004" s="48"/>
      <c r="P1004" s="48"/>
      <c r="Q1004" s="61"/>
      <c r="W1004" s="11"/>
    </row>
    <row r="1005" spans="1:23" ht="14.5" customHeight="1" x14ac:dyDescent="0.35">
      <c r="A1005" s="46"/>
      <c r="B1005" s="46"/>
      <c r="C1005" s="48"/>
      <c r="D1005" s="47"/>
      <c r="E1005" s="47"/>
      <c r="F1005" s="48"/>
      <c r="G1005" s="49"/>
      <c r="H1005" s="48" t="str">
        <f>IF(G1005="","",VLOOKUP(WEEKDAY(G1005),Lookups!$A$1:$D$12,3,FALSE))</f>
        <v/>
      </c>
      <c r="I1005" s="52" t="str">
        <f>IF(G1005="","",VLOOKUP(MONTH(G1005),Lookups!$A$1:$D$12,2,FALSE))</f>
        <v/>
      </c>
      <c r="J1005" s="68"/>
      <c r="K1005" s="50"/>
      <c r="L1005" s="50"/>
      <c r="M1005" s="48"/>
      <c r="N1005" s="48"/>
      <c r="O1005" s="48"/>
      <c r="P1005" s="48"/>
      <c r="Q1005" s="61"/>
      <c r="W1005" s="11"/>
    </row>
    <row r="1006" spans="1:23" ht="14.5" customHeight="1" x14ac:dyDescent="0.35">
      <c r="A1006" s="46"/>
      <c r="B1006" s="46"/>
      <c r="C1006" s="48"/>
      <c r="D1006" s="47"/>
      <c r="E1006" s="47"/>
      <c r="F1006" s="48"/>
      <c r="G1006" s="49"/>
      <c r="H1006" s="48" t="str">
        <f>IF(G1006="","",VLOOKUP(WEEKDAY(G1006),Lookups!$A$1:$D$12,3,FALSE))</f>
        <v/>
      </c>
      <c r="I1006" s="52" t="str">
        <f>IF(G1006="","",VLOOKUP(MONTH(G1006),Lookups!$A$1:$D$12,2,FALSE))</f>
        <v/>
      </c>
      <c r="J1006" s="68"/>
      <c r="K1006" s="50"/>
      <c r="L1006" s="50"/>
      <c r="M1006" s="48"/>
      <c r="N1006" s="48"/>
      <c r="O1006" s="48"/>
      <c r="P1006" s="48"/>
      <c r="Q1006" s="61"/>
      <c r="W1006" s="11"/>
    </row>
    <row r="1007" spans="1:23" ht="14.5" customHeight="1" x14ac:dyDescent="0.35">
      <c r="A1007" s="46"/>
      <c r="B1007" s="46"/>
      <c r="C1007" s="48"/>
      <c r="D1007" s="47"/>
      <c r="E1007" s="47"/>
      <c r="F1007" s="48"/>
      <c r="G1007" s="49"/>
      <c r="H1007" s="48" t="str">
        <f>IF(G1007="","",VLOOKUP(WEEKDAY(G1007),Lookups!$A$1:$D$12,3,FALSE))</f>
        <v/>
      </c>
      <c r="I1007" s="52" t="str">
        <f>IF(G1007="","",VLOOKUP(MONTH(G1007),Lookups!$A$1:$D$12,2,FALSE))</f>
        <v/>
      </c>
      <c r="J1007" s="68"/>
      <c r="K1007" s="50"/>
      <c r="L1007" s="50"/>
      <c r="M1007" s="48"/>
      <c r="N1007" s="48"/>
      <c r="O1007" s="48"/>
      <c r="P1007" s="48"/>
      <c r="Q1007" s="61"/>
      <c r="W1007" s="11"/>
    </row>
    <row r="1008" spans="1:23" ht="14.5" customHeight="1" x14ac:dyDescent="0.35">
      <c r="A1008" s="46"/>
      <c r="B1008" s="46"/>
      <c r="C1008" s="48"/>
      <c r="D1008" s="47"/>
      <c r="E1008" s="47"/>
      <c r="F1008" s="48"/>
      <c r="G1008" s="49"/>
      <c r="H1008" s="48" t="str">
        <f>IF(G1008="","",VLOOKUP(WEEKDAY(G1008),Lookups!$A$1:$D$12,3,FALSE))</f>
        <v/>
      </c>
      <c r="I1008" s="52" t="str">
        <f>IF(G1008="","",VLOOKUP(MONTH(G1008),Lookups!$A$1:$D$12,2,FALSE))</f>
        <v/>
      </c>
      <c r="J1008" s="68"/>
      <c r="K1008" s="50"/>
      <c r="L1008" s="50"/>
      <c r="M1008" s="48"/>
      <c r="N1008" s="48"/>
      <c r="O1008" s="48"/>
      <c r="P1008" s="48"/>
      <c r="Q1008" s="61"/>
      <c r="W1008" s="11"/>
    </row>
    <row r="1009" spans="1:23" ht="14.5" customHeight="1" x14ac:dyDescent="0.35">
      <c r="A1009" s="46"/>
      <c r="B1009" s="46"/>
      <c r="C1009" s="48"/>
      <c r="D1009" s="47"/>
      <c r="E1009" s="47"/>
      <c r="F1009" s="48"/>
      <c r="G1009" s="49"/>
      <c r="H1009" s="48" t="str">
        <f>IF(G1009="","",VLOOKUP(WEEKDAY(G1009),Lookups!$A$1:$D$12,3,FALSE))</f>
        <v/>
      </c>
      <c r="I1009" s="52" t="str">
        <f>IF(G1009="","",VLOOKUP(MONTH(G1009),Lookups!$A$1:$D$12,2,FALSE))</f>
        <v/>
      </c>
      <c r="J1009" s="68"/>
      <c r="K1009" s="50"/>
      <c r="L1009" s="50"/>
      <c r="M1009" s="48"/>
      <c r="N1009" s="48"/>
      <c r="O1009" s="48"/>
      <c r="P1009" s="48"/>
      <c r="Q1009" s="61"/>
      <c r="W1009" s="11"/>
    </row>
    <row r="1010" spans="1:23" ht="14.5" customHeight="1" x14ac:dyDescent="0.35">
      <c r="A1010" s="46"/>
      <c r="B1010" s="46"/>
      <c r="C1010" s="48"/>
      <c r="D1010" s="47"/>
      <c r="E1010" s="47"/>
      <c r="F1010" s="48"/>
      <c r="G1010" s="49"/>
      <c r="H1010" s="48" t="str">
        <f>IF(G1010="","",VLOOKUP(WEEKDAY(G1010),Lookups!$A$1:$D$12,3,FALSE))</f>
        <v/>
      </c>
      <c r="I1010" s="52" t="str">
        <f>IF(G1010="","",VLOOKUP(MONTH(G1010),Lookups!$A$1:$D$12,2,FALSE))</f>
        <v/>
      </c>
      <c r="J1010" s="68"/>
      <c r="K1010" s="50"/>
      <c r="L1010" s="50"/>
      <c r="M1010" s="48"/>
      <c r="N1010" s="48"/>
      <c r="O1010" s="48"/>
      <c r="P1010" s="48"/>
      <c r="Q1010" s="61"/>
      <c r="W1010" s="11"/>
    </row>
    <row r="1011" spans="1:23" ht="14.5" customHeight="1" x14ac:dyDescent="0.35">
      <c r="A1011" s="46"/>
      <c r="B1011" s="46"/>
      <c r="C1011" s="48"/>
      <c r="D1011" s="47"/>
      <c r="E1011" s="47"/>
      <c r="F1011" s="48"/>
      <c r="G1011" s="49"/>
      <c r="H1011" s="48" t="str">
        <f>IF(G1011="","",VLOOKUP(WEEKDAY(G1011),Lookups!$A$1:$D$12,3,FALSE))</f>
        <v/>
      </c>
      <c r="I1011" s="52" t="str">
        <f>IF(G1011="","",VLOOKUP(MONTH(G1011),Lookups!$A$1:$D$12,2,FALSE))</f>
        <v/>
      </c>
      <c r="J1011" s="68"/>
      <c r="K1011" s="50"/>
      <c r="L1011" s="50"/>
      <c r="M1011" s="48"/>
      <c r="N1011" s="48"/>
      <c r="O1011" s="48"/>
      <c r="P1011" s="48"/>
      <c r="Q1011" s="61"/>
      <c r="W1011" s="11"/>
    </row>
    <row r="1012" spans="1:23" ht="14.5" customHeight="1" x14ac:dyDescent="0.35">
      <c r="A1012" s="46"/>
      <c r="B1012" s="46"/>
      <c r="C1012" s="48"/>
      <c r="D1012" s="47"/>
      <c r="E1012" s="47"/>
      <c r="F1012" s="48"/>
      <c r="G1012" s="49"/>
      <c r="H1012" s="48" t="str">
        <f>IF(G1012="","",VLOOKUP(WEEKDAY(G1012),Lookups!$A$1:$D$12,3,FALSE))</f>
        <v/>
      </c>
      <c r="I1012" s="52" t="str">
        <f>IF(G1012="","",VLOOKUP(MONTH(G1012),Lookups!$A$1:$D$12,2,FALSE))</f>
        <v/>
      </c>
      <c r="J1012" s="68"/>
      <c r="K1012" s="50"/>
      <c r="L1012" s="50"/>
      <c r="M1012" s="48"/>
      <c r="N1012" s="48"/>
      <c r="O1012" s="48"/>
      <c r="P1012" s="48"/>
      <c r="Q1012" s="61"/>
      <c r="W1012" s="11"/>
    </row>
    <row r="1013" spans="1:23" ht="14.5" customHeight="1" x14ac:dyDescent="0.35">
      <c r="A1013" s="46"/>
      <c r="B1013" s="46"/>
      <c r="C1013" s="48"/>
      <c r="D1013" s="47"/>
      <c r="E1013" s="47"/>
      <c r="F1013" s="48"/>
      <c r="G1013" s="49"/>
      <c r="H1013" s="48" t="str">
        <f>IF(G1013="","",VLOOKUP(WEEKDAY(G1013),Lookups!$A$1:$D$12,3,FALSE))</f>
        <v/>
      </c>
      <c r="I1013" s="52" t="str">
        <f>IF(G1013="","",VLOOKUP(MONTH(G1013),Lookups!$A$1:$D$12,2,FALSE))</f>
        <v/>
      </c>
      <c r="J1013" s="68"/>
      <c r="K1013" s="50"/>
      <c r="L1013" s="50"/>
      <c r="M1013" s="48"/>
      <c r="N1013" s="48"/>
      <c r="O1013" s="48"/>
      <c r="P1013" s="48"/>
      <c r="Q1013" s="61"/>
      <c r="W1013" s="11"/>
    </row>
    <row r="1014" spans="1:23" ht="14.5" customHeight="1" x14ac:dyDescent="0.35">
      <c r="A1014" s="46"/>
      <c r="B1014" s="46"/>
      <c r="C1014" s="48"/>
      <c r="D1014" s="47"/>
      <c r="E1014" s="47"/>
      <c r="F1014" s="48"/>
      <c r="G1014" s="49"/>
      <c r="H1014" s="48" t="str">
        <f>IF(G1014="","",VLOOKUP(WEEKDAY(G1014),Lookups!$A$1:$D$12,3,FALSE))</f>
        <v/>
      </c>
      <c r="I1014" s="52" t="str">
        <f>IF(G1014="","",VLOOKUP(MONTH(G1014),Lookups!$A$1:$D$12,2,FALSE))</f>
        <v/>
      </c>
      <c r="J1014" s="68"/>
      <c r="K1014" s="50"/>
      <c r="L1014" s="50"/>
      <c r="M1014" s="48"/>
      <c r="N1014" s="48"/>
      <c r="O1014" s="48"/>
      <c r="P1014" s="48"/>
      <c r="Q1014" s="61"/>
      <c r="W1014" s="11"/>
    </row>
    <row r="1015" spans="1:23" ht="14.5" customHeight="1" x14ac:dyDescent="0.35">
      <c r="A1015" s="46"/>
      <c r="B1015" s="46"/>
      <c r="C1015" s="48"/>
      <c r="D1015" s="47"/>
      <c r="E1015" s="47"/>
      <c r="F1015" s="48"/>
      <c r="G1015" s="49"/>
      <c r="H1015" s="48" t="str">
        <f>IF(G1015="","",VLOOKUP(WEEKDAY(G1015),Lookups!$A$1:$D$12,3,FALSE))</f>
        <v/>
      </c>
      <c r="I1015" s="52" t="str">
        <f>IF(G1015="","",VLOOKUP(MONTH(G1015),Lookups!$A$1:$D$12,2,FALSE))</f>
        <v/>
      </c>
      <c r="J1015" s="68"/>
      <c r="K1015" s="50"/>
      <c r="L1015" s="50"/>
      <c r="M1015" s="48"/>
      <c r="N1015" s="48"/>
      <c r="O1015" s="48"/>
      <c r="P1015" s="48"/>
      <c r="Q1015" s="61"/>
      <c r="W1015" s="11"/>
    </row>
    <row r="1016" spans="1:23" ht="14.5" customHeight="1" x14ac:dyDescent="0.35">
      <c r="A1016" s="46"/>
      <c r="B1016" s="46"/>
      <c r="C1016" s="48"/>
      <c r="D1016" s="47"/>
      <c r="E1016" s="47"/>
      <c r="F1016" s="48"/>
      <c r="G1016" s="49"/>
      <c r="H1016" s="48" t="str">
        <f>IF(G1016="","",VLOOKUP(WEEKDAY(G1016),Lookups!$A$1:$D$12,3,FALSE))</f>
        <v/>
      </c>
      <c r="I1016" s="52" t="str">
        <f>IF(G1016="","",VLOOKUP(MONTH(G1016),Lookups!$A$1:$D$12,2,FALSE))</f>
        <v/>
      </c>
      <c r="J1016" s="68"/>
      <c r="K1016" s="50"/>
      <c r="L1016" s="50"/>
      <c r="M1016" s="48"/>
      <c r="N1016" s="48"/>
      <c r="O1016" s="48"/>
      <c r="P1016" s="48"/>
      <c r="Q1016" s="61"/>
      <c r="W1016" s="11"/>
    </row>
    <row r="1017" spans="1:23" ht="14.5" customHeight="1" x14ac:dyDescent="0.35">
      <c r="A1017" s="46"/>
      <c r="B1017" s="46"/>
      <c r="C1017" s="48"/>
      <c r="D1017" s="47"/>
      <c r="E1017" s="47"/>
      <c r="F1017" s="48"/>
      <c r="G1017" s="49"/>
      <c r="H1017" s="48" t="str">
        <f>IF(G1017="","",VLOOKUP(WEEKDAY(G1017),Lookups!$A$1:$D$12,3,FALSE))</f>
        <v/>
      </c>
      <c r="I1017" s="52" t="str">
        <f>IF(G1017="","",VLOOKUP(MONTH(G1017),Lookups!$A$1:$D$12,2,FALSE))</f>
        <v/>
      </c>
      <c r="J1017" s="68"/>
      <c r="K1017" s="50"/>
      <c r="L1017" s="50"/>
      <c r="M1017" s="48"/>
      <c r="N1017" s="48"/>
      <c r="O1017" s="48"/>
      <c r="P1017" s="48"/>
      <c r="Q1017" s="61"/>
      <c r="W1017" s="11"/>
    </row>
    <row r="1018" spans="1:23" ht="14.5" customHeight="1" x14ac:dyDescent="0.35">
      <c r="A1018" s="46"/>
      <c r="B1018" s="46"/>
      <c r="C1018" s="48"/>
      <c r="D1018" s="47"/>
      <c r="E1018" s="47"/>
      <c r="F1018" s="48"/>
      <c r="G1018" s="49"/>
      <c r="H1018" s="48" t="str">
        <f>IF(G1018="","",VLOOKUP(WEEKDAY(G1018),Lookups!$A$1:$D$12,3,FALSE))</f>
        <v/>
      </c>
      <c r="I1018" s="52" t="str">
        <f>IF(G1018="","",VLOOKUP(MONTH(G1018),Lookups!$A$1:$D$12,2,FALSE))</f>
        <v/>
      </c>
      <c r="J1018" s="68"/>
      <c r="K1018" s="50"/>
      <c r="L1018" s="50"/>
      <c r="M1018" s="48"/>
      <c r="N1018" s="48"/>
      <c r="O1018" s="48"/>
      <c r="P1018" s="48"/>
      <c r="Q1018" s="61"/>
      <c r="W1018" s="11"/>
    </row>
    <row r="1019" spans="1:23" ht="14.5" customHeight="1" x14ac:dyDescent="0.35">
      <c r="A1019" s="46"/>
      <c r="B1019" s="46"/>
      <c r="C1019" s="48"/>
      <c r="D1019" s="47"/>
      <c r="E1019" s="47"/>
      <c r="F1019" s="48"/>
      <c r="G1019" s="49"/>
      <c r="H1019" s="48" t="str">
        <f>IF(G1019="","",VLOOKUP(WEEKDAY(G1019),Lookups!$A$1:$D$12,3,FALSE))</f>
        <v/>
      </c>
      <c r="I1019" s="52" t="str">
        <f>IF(G1019="","",VLOOKUP(MONTH(G1019),Lookups!$A$1:$D$12,2,FALSE))</f>
        <v/>
      </c>
      <c r="J1019" s="68"/>
      <c r="K1019" s="50"/>
      <c r="L1019" s="50"/>
      <c r="M1019" s="48"/>
      <c r="N1019" s="48"/>
      <c r="O1019" s="48"/>
      <c r="P1019" s="48"/>
      <c r="Q1019" s="61"/>
      <c r="W1019" s="11"/>
    </row>
    <row r="1020" spans="1:23" ht="14.5" customHeight="1" x14ac:dyDescent="0.35">
      <c r="A1020" s="46"/>
      <c r="B1020" s="46"/>
      <c r="C1020" s="48"/>
      <c r="D1020" s="47"/>
      <c r="E1020" s="47"/>
      <c r="F1020" s="48"/>
      <c r="G1020" s="49"/>
      <c r="H1020" s="48" t="str">
        <f>IF(G1020="","",VLOOKUP(WEEKDAY(G1020),Lookups!$A$1:$D$12,3,FALSE))</f>
        <v/>
      </c>
      <c r="I1020" s="52" t="str">
        <f>IF(G1020="","",VLOOKUP(MONTH(G1020),Lookups!$A$1:$D$12,2,FALSE))</f>
        <v/>
      </c>
      <c r="J1020" s="68"/>
      <c r="K1020" s="50"/>
      <c r="L1020" s="50"/>
      <c r="M1020" s="48"/>
      <c r="N1020" s="48"/>
      <c r="O1020" s="48"/>
      <c r="P1020" s="48"/>
      <c r="Q1020" s="61"/>
      <c r="W1020" s="11"/>
    </row>
    <row r="1021" spans="1:23" ht="14.5" customHeight="1" x14ac:dyDescent="0.35">
      <c r="A1021" s="46"/>
      <c r="B1021" s="46"/>
      <c r="C1021" s="48"/>
      <c r="D1021" s="47"/>
      <c r="E1021" s="47"/>
      <c r="F1021" s="48"/>
      <c r="G1021" s="49"/>
      <c r="H1021" s="48" t="str">
        <f>IF(G1021="","",VLOOKUP(WEEKDAY(G1021),Lookups!$A$1:$D$12,3,FALSE))</f>
        <v/>
      </c>
      <c r="I1021" s="52" t="str">
        <f>IF(G1021="","",VLOOKUP(MONTH(G1021),Lookups!$A$1:$D$12,2,FALSE))</f>
        <v/>
      </c>
      <c r="J1021" s="68"/>
      <c r="K1021" s="50"/>
      <c r="L1021" s="50"/>
      <c r="M1021" s="48"/>
      <c r="N1021" s="48"/>
      <c r="O1021" s="48"/>
      <c r="P1021" s="48"/>
      <c r="Q1021" s="61"/>
      <c r="W1021" s="11"/>
    </row>
    <row r="1022" spans="1:23" ht="14.5" customHeight="1" x14ac:dyDescent="0.35">
      <c r="A1022" s="46"/>
      <c r="B1022" s="46"/>
      <c r="C1022" s="48"/>
      <c r="D1022" s="47"/>
      <c r="E1022" s="47"/>
      <c r="F1022" s="48"/>
      <c r="G1022" s="49"/>
      <c r="H1022" s="48" t="str">
        <f>IF(G1022="","",VLOOKUP(WEEKDAY(G1022),Lookups!$A$1:$D$12,3,FALSE))</f>
        <v/>
      </c>
      <c r="I1022" s="52" t="str">
        <f>IF(G1022="","",VLOOKUP(MONTH(G1022),Lookups!$A$1:$D$12,2,FALSE))</f>
        <v/>
      </c>
      <c r="J1022" s="68"/>
      <c r="K1022" s="50"/>
      <c r="L1022" s="50"/>
      <c r="M1022" s="48"/>
      <c r="N1022" s="48"/>
      <c r="O1022" s="48"/>
      <c r="P1022" s="48"/>
      <c r="Q1022" s="61"/>
      <c r="W1022" s="11"/>
    </row>
    <row r="1023" spans="1:23" ht="14.5" customHeight="1" x14ac:dyDescent="0.35">
      <c r="A1023" s="46"/>
      <c r="B1023" s="46"/>
      <c r="C1023" s="48"/>
      <c r="D1023" s="47"/>
      <c r="E1023" s="47"/>
      <c r="F1023" s="48"/>
      <c r="G1023" s="49"/>
      <c r="H1023" s="48" t="str">
        <f>IF(G1023="","",VLOOKUP(WEEKDAY(G1023),Lookups!$A$1:$D$12,3,FALSE))</f>
        <v/>
      </c>
      <c r="I1023" s="52" t="str">
        <f>IF(G1023="","",VLOOKUP(MONTH(G1023),Lookups!$A$1:$D$12,2,FALSE))</f>
        <v/>
      </c>
      <c r="J1023" s="68"/>
      <c r="K1023" s="50"/>
      <c r="L1023" s="50"/>
      <c r="M1023" s="48"/>
      <c r="N1023" s="48"/>
      <c r="O1023" s="48"/>
      <c r="P1023" s="48"/>
      <c r="Q1023" s="61"/>
      <c r="W1023" s="11"/>
    </row>
    <row r="1024" spans="1:23" ht="14.5" customHeight="1" x14ac:dyDescent="0.35">
      <c r="A1024" s="46"/>
      <c r="B1024" s="46"/>
      <c r="C1024" s="48"/>
      <c r="D1024" s="47"/>
      <c r="E1024" s="47"/>
      <c r="F1024" s="48"/>
      <c r="G1024" s="49"/>
      <c r="H1024" s="48" t="str">
        <f>IF(G1024="","",VLOOKUP(WEEKDAY(G1024),Lookups!$A$1:$D$12,3,FALSE))</f>
        <v/>
      </c>
      <c r="I1024" s="52" t="str">
        <f>IF(G1024="","",VLOOKUP(MONTH(G1024),Lookups!$A$1:$D$12,2,FALSE))</f>
        <v/>
      </c>
      <c r="J1024" s="68"/>
      <c r="K1024" s="50"/>
      <c r="L1024" s="50"/>
      <c r="M1024" s="48"/>
      <c r="N1024" s="48"/>
      <c r="O1024" s="48"/>
      <c r="P1024" s="48"/>
      <c r="Q1024" s="61"/>
      <c r="W1024" s="11"/>
    </row>
    <row r="1025" spans="1:23" ht="14.5" customHeight="1" x14ac:dyDescent="0.35">
      <c r="A1025" s="46"/>
      <c r="B1025" s="46"/>
      <c r="C1025" s="48"/>
      <c r="D1025" s="47"/>
      <c r="E1025" s="47"/>
      <c r="F1025" s="48"/>
      <c r="G1025" s="49"/>
      <c r="H1025" s="48" t="str">
        <f>IF(G1025="","",VLOOKUP(WEEKDAY(G1025),Lookups!$A$1:$D$12,3,FALSE))</f>
        <v/>
      </c>
      <c r="I1025" s="52" t="str">
        <f>IF(G1025="","",VLOOKUP(MONTH(G1025),Lookups!$A$1:$D$12,2,FALSE))</f>
        <v/>
      </c>
      <c r="J1025" s="68"/>
      <c r="K1025" s="50"/>
      <c r="L1025" s="50"/>
      <c r="M1025" s="48"/>
      <c r="N1025" s="48"/>
      <c r="O1025" s="48"/>
      <c r="P1025" s="48"/>
      <c r="Q1025" s="61"/>
      <c r="W1025" s="11"/>
    </row>
    <row r="1026" spans="1:23" ht="14.5" customHeight="1" x14ac:dyDescent="0.35">
      <c r="A1026" s="46"/>
      <c r="B1026" s="46"/>
      <c r="C1026" s="48"/>
      <c r="D1026" s="47"/>
      <c r="E1026" s="47"/>
      <c r="F1026" s="48"/>
      <c r="G1026" s="49"/>
      <c r="H1026" s="48" t="str">
        <f>IF(G1026="","",VLOOKUP(WEEKDAY(G1026),Lookups!$A$1:$D$12,3,FALSE))</f>
        <v/>
      </c>
      <c r="I1026" s="52" t="str">
        <f>IF(G1026="","",VLOOKUP(MONTH(G1026),Lookups!$A$1:$D$12,2,FALSE))</f>
        <v/>
      </c>
      <c r="J1026" s="68"/>
      <c r="K1026" s="50"/>
      <c r="L1026" s="50"/>
      <c r="M1026" s="48"/>
      <c r="N1026" s="48"/>
      <c r="O1026" s="48"/>
      <c r="P1026" s="48"/>
      <c r="Q1026" s="61"/>
      <c r="W1026" s="11"/>
    </row>
    <row r="1027" spans="1:23" ht="14.5" customHeight="1" x14ac:dyDescent="0.35">
      <c r="A1027" s="46"/>
      <c r="B1027" s="46"/>
      <c r="C1027" s="48"/>
      <c r="D1027" s="47"/>
      <c r="E1027" s="47"/>
      <c r="F1027" s="48"/>
      <c r="G1027" s="49"/>
      <c r="H1027" s="48" t="str">
        <f>IF(G1027="","",VLOOKUP(WEEKDAY(G1027),Lookups!$A$1:$D$12,3,FALSE))</f>
        <v/>
      </c>
      <c r="I1027" s="52" t="str">
        <f>IF(G1027="","",VLOOKUP(MONTH(G1027),Lookups!$A$1:$D$12,2,FALSE))</f>
        <v/>
      </c>
      <c r="J1027" s="68"/>
      <c r="K1027" s="50"/>
      <c r="L1027" s="50"/>
      <c r="M1027" s="48"/>
      <c r="N1027" s="48"/>
      <c r="O1027" s="48"/>
      <c r="P1027" s="48"/>
      <c r="Q1027" s="61"/>
      <c r="W1027" s="11"/>
    </row>
    <row r="1028" spans="1:23" ht="14.5" customHeight="1" x14ac:dyDescent="0.35">
      <c r="A1028" s="46"/>
      <c r="B1028" s="46"/>
      <c r="C1028" s="48"/>
      <c r="D1028" s="47"/>
      <c r="E1028" s="47"/>
      <c r="F1028" s="48"/>
      <c r="G1028" s="49"/>
      <c r="H1028" s="48" t="str">
        <f>IF(G1028="","",VLOOKUP(WEEKDAY(G1028),Lookups!$A$1:$D$12,3,FALSE))</f>
        <v/>
      </c>
      <c r="I1028" s="52" t="str">
        <f>IF(G1028="","",VLOOKUP(MONTH(G1028),Lookups!$A$1:$D$12,2,FALSE))</f>
        <v/>
      </c>
      <c r="J1028" s="68"/>
      <c r="K1028" s="50"/>
      <c r="L1028" s="50"/>
      <c r="M1028" s="48"/>
      <c r="N1028" s="48"/>
      <c r="O1028" s="48"/>
      <c r="P1028" s="48"/>
      <c r="Q1028" s="61"/>
      <c r="W1028" s="11"/>
    </row>
    <row r="1029" spans="1:23" ht="14.5" customHeight="1" x14ac:dyDescent="0.35">
      <c r="A1029" s="46"/>
      <c r="B1029" s="46"/>
      <c r="C1029" s="48"/>
      <c r="D1029" s="47"/>
      <c r="E1029" s="47"/>
      <c r="F1029" s="48"/>
      <c r="G1029" s="49"/>
      <c r="H1029" s="48" t="str">
        <f>IF(G1029="","",VLOOKUP(WEEKDAY(G1029),Lookups!$A$1:$D$12,3,FALSE))</f>
        <v/>
      </c>
      <c r="I1029" s="52" t="str">
        <f>IF(G1029="","",VLOOKUP(MONTH(G1029),Lookups!$A$1:$D$12,2,FALSE))</f>
        <v/>
      </c>
      <c r="J1029" s="68"/>
      <c r="K1029" s="50"/>
      <c r="L1029" s="50"/>
      <c r="M1029" s="48"/>
      <c r="N1029" s="48"/>
      <c r="O1029" s="48"/>
      <c r="P1029" s="48"/>
      <c r="Q1029" s="61"/>
      <c r="W1029" s="11"/>
    </row>
    <row r="1030" spans="1:23" ht="14.5" customHeight="1" x14ac:dyDescent="0.35">
      <c r="A1030" s="46"/>
      <c r="B1030" s="46"/>
      <c r="C1030" s="48"/>
      <c r="D1030" s="47"/>
      <c r="E1030" s="47"/>
      <c r="F1030" s="48"/>
      <c r="G1030" s="49"/>
      <c r="H1030" s="48" t="str">
        <f>IF(G1030="","",VLOOKUP(WEEKDAY(G1030),Lookups!$A$1:$D$12,3,FALSE))</f>
        <v/>
      </c>
      <c r="I1030" s="52" t="str">
        <f>IF(G1030="","",VLOOKUP(MONTH(G1030),Lookups!$A$1:$D$12,2,FALSE))</f>
        <v/>
      </c>
      <c r="J1030" s="68"/>
      <c r="K1030" s="50"/>
      <c r="L1030" s="50"/>
      <c r="M1030" s="48"/>
      <c r="N1030" s="48"/>
      <c r="O1030" s="48"/>
      <c r="P1030" s="48"/>
      <c r="Q1030" s="61"/>
      <c r="W1030" s="11"/>
    </row>
    <row r="1031" spans="1:23" ht="14.5" customHeight="1" x14ac:dyDescent="0.35">
      <c r="A1031" s="46"/>
      <c r="B1031" s="46"/>
      <c r="C1031" s="48"/>
      <c r="D1031" s="47"/>
      <c r="E1031" s="47"/>
      <c r="F1031" s="48"/>
      <c r="G1031" s="49"/>
      <c r="H1031" s="48" t="str">
        <f>IF(G1031="","",VLOOKUP(WEEKDAY(G1031),Lookups!$A$1:$D$12,3,FALSE))</f>
        <v/>
      </c>
      <c r="I1031" s="52" t="str">
        <f>IF(G1031="","",VLOOKUP(MONTH(G1031),Lookups!$A$1:$D$12,2,FALSE))</f>
        <v/>
      </c>
      <c r="J1031" s="68"/>
      <c r="K1031" s="50"/>
      <c r="L1031" s="50"/>
      <c r="M1031" s="48"/>
      <c r="N1031" s="48"/>
      <c r="O1031" s="48"/>
      <c r="P1031" s="48"/>
      <c r="Q1031" s="61"/>
      <c r="W1031" s="11"/>
    </row>
    <row r="1032" spans="1:23" ht="14.5" customHeight="1" x14ac:dyDescent="0.35">
      <c r="A1032" s="46"/>
      <c r="B1032" s="46"/>
      <c r="C1032" s="48"/>
      <c r="D1032" s="47"/>
      <c r="E1032" s="47"/>
      <c r="F1032" s="48"/>
      <c r="G1032" s="49"/>
      <c r="H1032" s="48" t="str">
        <f>IF(G1032="","",VLOOKUP(WEEKDAY(G1032),Lookups!$A$1:$D$12,3,FALSE))</f>
        <v/>
      </c>
      <c r="I1032" s="52" t="str">
        <f>IF(G1032="","",VLOOKUP(MONTH(G1032),Lookups!$A$1:$D$12,2,FALSE))</f>
        <v/>
      </c>
      <c r="J1032" s="68"/>
      <c r="K1032" s="50"/>
      <c r="L1032" s="50"/>
      <c r="M1032" s="48"/>
      <c r="N1032" s="48"/>
      <c r="O1032" s="48"/>
      <c r="P1032" s="48"/>
      <c r="Q1032" s="61"/>
      <c r="W1032" s="11"/>
    </row>
    <row r="1033" spans="1:23" ht="14.5" customHeight="1" x14ac:dyDescent="0.35">
      <c r="A1033" s="46"/>
      <c r="B1033" s="46"/>
      <c r="C1033" s="48"/>
      <c r="D1033" s="47"/>
      <c r="E1033" s="47"/>
      <c r="F1033" s="48"/>
      <c r="G1033" s="49"/>
      <c r="H1033" s="48" t="str">
        <f>IF(G1033="","",VLOOKUP(WEEKDAY(G1033),Lookups!$A$1:$D$12,3,FALSE))</f>
        <v/>
      </c>
      <c r="I1033" s="52" t="str">
        <f>IF(G1033="","",VLOOKUP(MONTH(G1033),Lookups!$A$1:$D$12,2,FALSE))</f>
        <v/>
      </c>
      <c r="J1033" s="68"/>
      <c r="K1033" s="50"/>
      <c r="L1033" s="50"/>
      <c r="M1033" s="48"/>
      <c r="N1033" s="48"/>
      <c r="O1033" s="48"/>
      <c r="P1033" s="48"/>
      <c r="Q1033" s="61"/>
      <c r="W1033" s="11"/>
    </row>
    <row r="1034" spans="1:23" ht="14.5" customHeight="1" x14ac:dyDescent="0.35">
      <c r="A1034" s="46"/>
      <c r="B1034" s="46"/>
      <c r="C1034" s="48"/>
      <c r="D1034" s="47"/>
      <c r="E1034" s="47"/>
      <c r="F1034" s="48"/>
      <c r="G1034" s="49"/>
      <c r="H1034" s="48" t="str">
        <f>IF(G1034="","",VLOOKUP(WEEKDAY(G1034),Lookups!$A$1:$D$12,3,FALSE))</f>
        <v/>
      </c>
      <c r="I1034" s="52" t="str">
        <f>IF(G1034="","",VLOOKUP(MONTH(G1034),Lookups!$A$1:$D$12,2,FALSE))</f>
        <v/>
      </c>
      <c r="J1034" s="68"/>
      <c r="K1034" s="50"/>
      <c r="L1034" s="50"/>
      <c r="M1034" s="48"/>
      <c r="N1034" s="48"/>
      <c r="O1034" s="48"/>
      <c r="P1034" s="48"/>
      <c r="Q1034" s="61"/>
      <c r="W1034" s="11"/>
    </row>
    <row r="1035" spans="1:23" ht="14.5" customHeight="1" x14ac:dyDescent="0.35">
      <c r="A1035" s="46"/>
      <c r="B1035" s="46"/>
      <c r="C1035" s="48"/>
      <c r="D1035" s="47"/>
      <c r="E1035" s="47"/>
      <c r="F1035" s="48"/>
      <c r="G1035" s="49"/>
      <c r="H1035" s="48" t="str">
        <f>IF(G1035="","",VLOOKUP(WEEKDAY(G1035),Lookups!$A$1:$D$12,3,FALSE))</f>
        <v/>
      </c>
      <c r="I1035" s="52" t="str">
        <f>IF(G1035="","",VLOOKUP(MONTH(G1035),Lookups!$A$1:$D$12,2,FALSE))</f>
        <v/>
      </c>
      <c r="J1035" s="68"/>
      <c r="K1035" s="50"/>
      <c r="L1035" s="50"/>
      <c r="M1035" s="48"/>
      <c r="N1035" s="48"/>
      <c r="O1035" s="48"/>
      <c r="P1035" s="48"/>
      <c r="Q1035" s="61"/>
      <c r="W1035" s="11"/>
    </row>
    <row r="1036" spans="1:23" ht="14.5" customHeight="1" x14ac:dyDescent="0.35">
      <c r="A1036" s="46"/>
      <c r="B1036" s="46"/>
      <c r="C1036" s="48"/>
      <c r="D1036" s="47"/>
      <c r="E1036" s="47"/>
      <c r="F1036" s="48"/>
      <c r="G1036" s="49"/>
      <c r="H1036" s="48" t="str">
        <f>IF(G1036="","",VLOOKUP(WEEKDAY(G1036),Lookups!$A$1:$D$12,3,FALSE))</f>
        <v/>
      </c>
      <c r="I1036" s="52" t="str">
        <f>IF(G1036="","",VLOOKUP(MONTH(G1036),Lookups!$A$1:$D$12,2,FALSE))</f>
        <v/>
      </c>
      <c r="J1036" s="68"/>
      <c r="K1036" s="50"/>
      <c r="L1036" s="50"/>
      <c r="M1036" s="48"/>
      <c r="N1036" s="48"/>
      <c r="O1036" s="48"/>
      <c r="P1036" s="48"/>
      <c r="Q1036" s="61"/>
      <c r="W1036" s="11"/>
    </row>
    <row r="1037" spans="1:23" ht="14.5" customHeight="1" x14ac:dyDescent="0.35">
      <c r="A1037" s="46"/>
      <c r="B1037" s="46"/>
      <c r="C1037" s="48"/>
      <c r="D1037" s="47"/>
      <c r="E1037" s="47"/>
      <c r="F1037" s="48"/>
      <c r="G1037" s="49"/>
      <c r="H1037" s="48" t="str">
        <f>IF(G1037="","",VLOOKUP(WEEKDAY(G1037),Lookups!$A$1:$D$12,3,FALSE))</f>
        <v/>
      </c>
      <c r="I1037" s="52" t="str">
        <f>IF(G1037="","",VLOOKUP(MONTH(G1037),Lookups!$A$1:$D$12,2,FALSE))</f>
        <v/>
      </c>
      <c r="J1037" s="68"/>
      <c r="K1037" s="50"/>
      <c r="L1037" s="50"/>
      <c r="M1037" s="48"/>
      <c r="N1037" s="48"/>
      <c r="O1037" s="48"/>
      <c r="P1037" s="48"/>
      <c r="Q1037" s="61"/>
      <c r="W1037" s="11"/>
    </row>
    <row r="1038" spans="1:23" ht="14.5" customHeight="1" x14ac:dyDescent="0.35">
      <c r="A1038" s="46"/>
      <c r="B1038" s="46"/>
      <c r="C1038" s="48"/>
      <c r="D1038" s="47"/>
      <c r="E1038" s="47"/>
      <c r="F1038" s="48"/>
      <c r="G1038" s="49"/>
      <c r="H1038" s="48" t="str">
        <f>IF(G1038="","",VLOOKUP(WEEKDAY(G1038),Lookups!$A$1:$D$12,3,FALSE))</f>
        <v/>
      </c>
      <c r="I1038" s="52" t="str">
        <f>IF(G1038="","",VLOOKUP(MONTH(G1038),Lookups!$A$1:$D$12,2,FALSE))</f>
        <v/>
      </c>
      <c r="J1038" s="68"/>
      <c r="K1038" s="50"/>
      <c r="L1038" s="50"/>
      <c r="M1038" s="48"/>
      <c r="N1038" s="48"/>
      <c r="O1038" s="48"/>
      <c r="P1038" s="48"/>
      <c r="Q1038" s="61"/>
      <c r="W1038" s="11"/>
    </row>
    <row r="1039" spans="1:23" ht="14.5" customHeight="1" x14ac:dyDescent="0.35">
      <c r="A1039" s="46"/>
      <c r="B1039" s="46"/>
      <c r="C1039" s="48"/>
      <c r="D1039" s="47"/>
      <c r="E1039" s="47"/>
      <c r="F1039" s="48"/>
      <c r="G1039" s="49"/>
      <c r="H1039" s="48" t="str">
        <f>IF(G1039="","",VLOOKUP(WEEKDAY(G1039),Lookups!$A$1:$D$12,3,FALSE))</f>
        <v/>
      </c>
      <c r="I1039" s="52" t="str">
        <f>IF(G1039="","",VLOOKUP(MONTH(G1039),Lookups!$A$1:$D$12,2,FALSE))</f>
        <v/>
      </c>
      <c r="J1039" s="68"/>
      <c r="K1039" s="50"/>
      <c r="L1039" s="50"/>
      <c r="M1039" s="48"/>
      <c r="N1039" s="48"/>
      <c r="O1039" s="48"/>
      <c r="P1039" s="48"/>
      <c r="Q1039" s="61"/>
      <c r="W1039" s="11"/>
    </row>
    <row r="1040" spans="1:23" ht="14.5" customHeight="1" x14ac:dyDescent="0.35">
      <c r="A1040" s="46"/>
      <c r="B1040" s="46"/>
      <c r="C1040" s="48"/>
      <c r="D1040" s="47"/>
      <c r="E1040" s="47"/>
      <c r="F1040" s="48"/>
      <c r="G1040" s="49"/>
      <c r="H1040" s="48" t="str">
        <f>IF(G1040="","",VLOOKUP(WEEKDAY(G1040),Lookups!$A$1:$D$12,3,FALSE))</f>
        <v/>
      </c>
      <c r="I1040" s="52" t="str">
        <f>IF(G1040="","",VLOOKUP(MONTH(G1040),Lookups!$A$1:$D$12,2,FALSE))</f>
        <v/>
      </c>
      <c r="J1040" s="68"/>
      <c r="K1040" s="50"/>
      <c r="L1040" s="50"/>
      <c r="M1040" s="48"/>
      <c r="N1040" s="48"/>
      <c r="O1040" s="48"/>
      <c r="P1040" s="48"/>
      <c r="Q1040" s="61"/>
      <c r="W1040" s="11"/>
    </row>
    <row r="1041" spans="1:23" ht="14.5" customHeight="1" x14ac:dyDescent="0.35">
      <c r="A1041" s="46"/>
      <c r="B1041" s="46"/>
      <c r="C1041" s="48"/>
      <c r="D1041" s="47"/>
      <c r="E1041" s="47"/>
      <c r="F1041" s="48"/>
      <c r="G1041" s="49"/>
      <c r="H1041" s="48" t="str">
        <f>IF(G1041="","",VLOOKUP(WEEKDAY(G1041),Lookups!$A$1:$D$12,3,FALSE))</f>
        <v/>
      </c>
      <c r="I1041" s="52" t="str">
        <f>IF(G1041="","",VLOOKUP(MONTH(G1041),Lookups!$A$1:$D$12,2,FALSE))</f>
        <v/>
      </c>
      <c r="J1041" s="68"/>
      <c r="K1041" s="50"/>
      <c r="L1041" s="50"/>
      <c r="M1041" s="48"/>
      <c r="N1041" s="48"/>
      <c r="O1041" s="48"/>
      <c r="P1041" s="48"/>
      <c r="Q1041" s="61"/>
      <c r="W1041" s="11"/>
    </row>
    <row r="1042" spans="1:23" ht="14.5" customHeight="1" x14ac:dyDescent="0.35">
      <c r="A1042" s="46"/>
      <c r="B1042" s="46"/>
      <c r="C1042" s="48"/>
      <c r="D1042" s="47"/>
      <c r="E1042" s="47"/>
      <c r="F1042" s="48"/>
      <c r="G1042" s="49"/>
      <c r="H1042" s="48" t="str">
        <f>IF(G1042="","",VLOOKUP(WEEKDAY(G1042),Lookups!$A$1:$D$12,3,FALSE))</f>
        <v/>
      </c>
      <c r="I1042" s="52" t="str">
        <f>IF(G1042="","",VLOOKUP(MONTH(G1042),Lookups!$A$1:$D$12,2,FALSE))</f>
        <v/>
      </c>
      <c r="J1042" s="68"/>
      <c r="K1042" s="50"/>
      <c r="L1042" s="50"/>
      <c r="M1042" s="48"/>
      <c r="N1042" s="48"/>
      <c r="O1042" s="48"/>
      <c r="P1042" s="48"/>
      <c r="Q1042" s="61"/>
      <c r="W1042" s="11"/>
    </row>
    <row r="1043" spans="1:23" ht="14.5" customHeight="1" x14ac:dyDescent="0.35">
      <c r="A1043" s="46"/>
      <c r="B1043" s="46"/>
      <c r="C1043" s="48"/>
      <c r="D1043" s="47"/>
      <c r="E1043" s="47"/>
      <c r="F1043" s="48"/>
      <c r="G1043" s="49"/>
      <c r="H1043" s="48" t="str">
        <f>IF(G1043="","",VLOOKUP(WEEKDAY(G1043),Lookups!$A$1:$D$12,3,FALSE))</f>
        <v/>
      </c>
      <c r="I1043" s="52" t="str">
        <f>IF(G1043="","",VLOOKUP(MONTH(G1043),Lookups!$A$1:$D$12,2,FALSE))</f>
        <v/>
      </c>
      <c r="J1043" s="68"/>
      <c r="K1043" s="50"/>
      <c r="L1043" s="50"/>
      <c r="M1043" s="48"/>
      <c r="N1043" s="48"/>
      <c r="O1043" s="48"/>
      <c r="P1043" s="48"/>
      <c r="Q1043" s="61"/>
      <c r="W1043" s="11"/>
    </row>
    <row r="1044" spans="1:23" ht="14.5" customHeight="1" x14ac:dyDescent="0.35">
      <c r="A1044" s="46"/>
      <c r="B1044" s="46"/>
      <c r="C1044" s="48"/>
      <c r="D1044" s="47"/>
      <c r="E1044" s="47"/>
      <c r="F1044" s="48"/>
      <c r="G1044" s="49"/>
      <c r="H1044" s="48" t="str">
        <f>IF(G1044="","",VLOOKUP(WEEKDAY(G1044),Lookups!$A$1:$D$12,3,FALSE))</f>
        <v/>
      </c>
      <c r="I1044" s="52" t="str">
        <f>IF(G1044="","",VLOOKUP(MONTH(G1044),Lookups!$A$1:$D$12,2,FALSE))</f>
        <v/>
      </c>
      <c r="J1044" s="68"/>
      <c r="K1044" s="50"/>
      <c r="L1044" s="50"/>
      <c r="M1044" s="48"/>
      <c r="N1044" s="48"/>
      <c r="O1044" s="48"/>
      <c r="P1044" s="48"/>
      <c r="Q1044" s="61"/>
      <c r="W1044" s="11"/>
    </row>
    <row r="1045" spans="1:23" ht="14.5" customHeight="1" x14ac:dyDescent="0.35">
      <c r="A1045" s="46"/>
      <c r="B1045" s="46"/>
      <c r="C1045" s="48"/>
      <c r="D1045" s="47"/>
      <c r="E1045" s="47"/>
      <c r="F1045" s="48"/>
      <c r="G1045" s="49"/>
      <c r="H1045" s="48" t="str">
        <f>IF(G1045="","",VLOOKUP(WEEKDAY(G1045),Lookups!$A$1:$D$12,3,FALSE))</f>
        <v/>
      </c>
      <c r="I1045" s="52" t="str">
        <f>IF(G1045="","",VLOOKUP(MONTH(G1045),Lookups!$A$1:$D$12,2,FALSE))</f>
        <v/>
      </c>
      <c r="J1045" s="68"/>
      <c r="K1045" s="50"/>
      <c r="L1045" s="50"/>
      <c r="M1045" s="48"/>
      <c r="N1045" s="48"/>
      <c r="O1045" s="48"/>
      <c r="P1045" s="48"/>
      <c r="Q1045" s="61"/>
      <c r="W1045" s="11"/>
    </row>
    <row r="1046" spans="1:23" ht="14.5" customHeight="1" x14ac:dyDescent="0.35">
      <c r="A1046" s="46"/>
      <c r="B1046" s="46"/>
      <c r="C1046" s="48"/>
      <c r="D1046" s="47"/>
      <c r="E1046" s="47"/>
      <c r="F1046" s="48"/>
      <c r="G1046" s="49"/>
      <c r="H1046" s="48" t="str">
        <f>IF(G1046="","",VLOOKUP(WEEKDAY(G1046),Lookups!$A$1:$D$12,3,FALSE))</f>
        <v/>
      </c>
      <c r="I1046" s="52" t="str">
        <f>IF(G1046="","",VLOOKUP(MONTH(G1046),Lookups!$A$1:$D$12,2,FALSE))</f>
        <v/>
      </c>
      <c r="J1046" s="68"/>
      <c r="K1046" s="50"/>
      <c r="L1046" s="50"/>
      <c r="M1046" s="48"/>
      <c r="N1046" s="48"/>
      <c r="O1046" s="48"/>
      <c r="P1046" s="48"/>
      <c r="Q1046" s="61"/>
      <c r="W1046" s="11"/>
    </row>
    <row r="1047" spans="1:23" ht="14.5" customHeight="1" x14ac:dyDescent="0.35">
      <c r="A1047" s="46"/>
      <c r="B1047" s="46"/>
      <c r="C1047" s="48"/>
      <c r="D1047" s="47"/>
      <c r="E1047" s="47"/>
      <c r="F1047" s="48"/>
      <c r="G1047" s="49"/>
      <c r="H1047" s="48" t="str">
        <f>IF(G1047="","",VLOOKUP(WEEKDAY(G1047),Lookups!$A$1:$D$12,3,FALSE))</f>
        <v/>
      </c>
      <c r="I1047" s="52" t="str">
        <f>IF(G1047="","",VLOOKUP(MONTH(G1047),Lookups!$A$1:$D$12,2,FALSE))</f>
        <v/>
      </c>
      <c r="J1047" s="68"/>
      <c r="K1047" s="50"/>
      <c r="L1047" s="50"/>
      <c r="M1047" s="48"/>
      <c r="N1047" s="48"/>
      <c r="O1047" s="48"/>
      <c r="P1047" s="48"/>
      <c r="Q1047" s="61"/>
      <c r="W1047" s="11"/>
    </row>
    <row r="1048" spans="1:23" ht="14.5" customHeight="1" x14ac:dyDescent="0.35">
      <c r="A1048" s="46"/>
      <c r="B1048" s="46"/>
      <c r="C1048" s="48"/>
      <c r="D1048" s="47"/>
      <c r="E1048" s="47"/>
      <c r="F1048" s="48"/>
      <c r="G1048" s="49"/>
      <c r="H1048" s="48" t="str">
        <f>IF(G1048="","",VLOOKUP(WEEKDAY(G1048),Lookups!$A$1:$D$12,3,FALSE))</f>
        <v/>
      </c>
      <c r="I1048" s="52" t="str">
        <f>IF(G1048="","",VLOOKUP(MONTH(G1048),Lookups!$A$1:$D$12,2,FALSE))</f>
        <v/>
      </c>
      <c r="J1048" s="68"/>
      <c r="K1048" s="50"/>
      <c r="L1048" s="50"/>
      <c r="M1048" s="48"/>
      <c r="N1048" s="48"/>
      <c r="O1048" s="48"/>
      <c r="P1048" s="48"/>
      <c r="Q1048" s="61"/>
      <c r="W1048" s="11"/>
    </row>
    <row r="1049" spans="1:23" ht="14.5" customHeight="1" x14ac:dyDescent="0.35">
      <c r="A1049" s="46"/>
      <c r="B1049" s="46"/>
      <c r="C1049" s="48"/>
      <c r="D1049" s="47"/>
      <c r="E1049" s="47"/>
      <c r="F1049" s="48"/>
      <c r="G1049" s="49"/>
      <c r="H1049" s="48" t="str">
        <f>IF(G1049="","",VLOOKUP(WEEKDAY(G1049),Lookups!$A$1:$D$12,3,FALSE))</f>
        <v/>
      </c>
      <c r="I1049" s="52" t="str">
        <f>IF(G1049="","",VLOOKUP(MONTH(G1049),Lookups!$A$1:$D$12,2,FALSE))</f>
        <v/>
      </c>
      <c r="J1049" s="68"/>
      <c r="K1049" s="50"/>
      <c r="L1049" s="50"/>
      <c r="M1049" s="48"/>
      <c r="N1049" s="48"/>
      <c r="O1049" s="48"/>
      <c r="P1049" s="48"/>
      <c r="Q1049" s="61"/>
      <c r="W1049" s="11"/>
    </row>
    <row r="1050" spans="1:23" ht="14.5" customHeight="1" x14ac:dyDescent="0.35">
      <c r="A1050" s="46"/>
      <c r="B1050" s="46"/>
      <c r="C1050" s="48"/>
      <c r="D1050" s="47"/>
      <c r="E1050" s="47"/>
      <c r="F1050" s="48"/>
      <c r="G1050" s="49"/>
      <c r="H1050" s="48" t="str">
        <f>IF(G1050="","",VLOOKUP(WEEKDAY(G1050),Lookups!$A$1:$D$12,3,FALSE))</f>
        <v/>
      </c>
      <c r="I1050" s="52" t="str">
        <f>IF(G1050="","",VLOOKUP(MONTH(G1050),Lookups!$A$1:$D$12,2,FALSE))</f>
        <v/>
      </c>
      <c r="J1050" s="68"/>
      <c r="K1050" s="50"/>
      <c r="L1050" s="50"/>
      <c r="M1050" s="48"/>
      <c r="N1050" s="48"/>
      <c r="O1050" s="48"/>
      <c r="P1050" s="48"/>
      <c r="Q1050" s="61"/>
      <c r="W1050" s="11"/>
    </row>
    <row r="1051" spans="1:23" ht="14.5" customHeight="1" x14ac:dyDescent="0.35">
      <c r="A1051" s="46"/>
      <c r="B1051" s="46"/>
      <c r="C1051" s="48"/>
      <c r="D1051" s="47"/>
      <c r="E1051" s="47"/>
      <c r="F1051" s="48"/>
      <c r="G1051" s="49"/>
      <c r="H1051" s="48" t="str">
        <f>IF(G1051="","",VLOOKUP(WEEKDAY(G1051),Lookups!$A$1:$D$12,3,FALSE))</f>
        <v/>
      </c>
      <c r="I1051" s="52" t="str">
        <f>IF(G1051="","",VLOOKUP(MONTH(G1051),Lookups!$A$1:$D$12,2,FALSE))</f>
        <v/>
      </c>
      <c r="J1051" s="68"/>
      <c r="K1051" s="50"/>
      <c r="L1051" s="50"/>
      <c r="M1051" s="48"/>
      <c r="N1051" s="48"/>
      <c r="O1051" s="48"/>
      <c r="P1051" s="48"/>
      <c r="Q1051" s="61"/>
      <c r="W1051" s="11"/>
    </row>
    <row r="1052" spans="1:23" ht="14.5" customHeight="1" x14ac:dyDescent="0.35">
      <c r="A1052" s="46"/>
      <c r="B1052" s="46"/>
      <c r="C1052" s="48"/>
      <c r="D1052" s="47"/>
      <c r="E1052" s="47"/>
      <c r="F1052" s="48"/>
      <c r="G1052" s="49"/>
      <c r="H1052" s="48" t="str">
        <f>IF(G1052="","",VLOOKUP(WEEKDAY(G1052),Lookups!$A$1:$D$12,3,FALSE))</f>
        <v/>
      </c>
      <c r="I1052" s="52" t="str">
        <f>IF(G1052="","",VLOOKUP(MONTH(G1052),Lookups!$A$1:$D$12,2,FALSE))</f>
        <v/>
      </c>
      <c r="J1052" s="68"/>
      <c r="K1052" s="50"/>
      <c r="L1052" s="50"/>
      <c r="M1052" s="48"/>
      <c r="N1052" s="48"/>
      <c r="O1052" s="48"/>
      <c r="P1052" s="48"/>
      <c r="Q1052" s="61"/>
      <c r="W1052" s="11"/>
    </row>
    <row r="1053" spans="1:23" ht="14.5" customHeight="1" x14ac:dyDescent="0.35">
      <c r="A1053" s="46"/>
      <c r="B1053" s="46"/>
      <c r="C1053" s="48"/>
      <c r="D1053" s="47"/>
      <c r="E1053" s="47"/>
      <c r="F1053" s="48"/>
      <c r="G1053" s="49"/>
      <c r="H1053" s="48" t="str">
        <f>IF(G1053="","",VLOOKUP(WEEKDAY(G1053),Lookups!$A$1:$D$12,3,FALSE))</f>
        <v/>
      </c>
      <c r="I1053" s="52" t="str">
        <f>IF(G1053="","",VLOOKUP(MONTH(G1053),Lookups!$A$1:$D$12,2,FALSE))</f>
        <v/>
      </c>
      <c r="J1053" s="68"/>
      <c r="K1053" s="50"/>
      <c r="L1053" s="50"/>
      <c r="M1053" s="48"/>
      <c r="N1053" s="48"/>
      <c r="O1053" s="48"/>
      <c r="P1053" s="48"/>
      <c r="Q1053" s="61"/>
      <c r="W1053" s="11"/>
    </row>
    <row r="1054" spans="1:23" ht="14.5" customHeight="1" x14ac:dyDescent="0.35">
      <c r="A1054" s="46"/>
      <c r="B1054" s="46"/>
      <c r="C1054" s="48"/>
      <c r="D1054" s="47"/>
      <c r="E1054" s="47"/>
      <c r="F1054" s="48"/>
      <c r="G1054" s="49"/>
      <c r="H1054" s="48" t="str">
        <f>IF(G1054="","",VLOOKUP(WEEKDAY(G1054),Lookups!$A$1:$D$12,3,FALSE))</f>
        <v/>
      </c>
      <c r="I1054" s="52" t="str">
        <f>IF(G1054="","",VLOOKUP(MONTH(G1054),Lookups!$A$1:$D$12,2,FALSE))</f>
        <v/>
      </c>
      <c r="J1054" s="68"/>
      <c r="K1054" s="50"/>
      <c r="L1054" s="50"/>
      <c r="M1054" s="48"/>
      <c r="N1054" s="48"/>
      <c r="O1054" s="48"/>
      <c r="P1054" s="48"/>
      <c r="Q1054" s="61"/>
      <c r="W1054" s="11"/>
    </row>
    <row r="1055" spans="1:23" ht="14.5" customHeight="1" x14ac:dyDescent="0.35">
      <c r="A1055" s="46"/>
      <c r="B1055" s="46"/>
      <c r="C1055" s="48"/>
      <c r="D1055" s="47"/>
      <c r="E1055" s="47"/>
      <c r="F1055" s="48"/>
      <c r="G1055" s="49"/>
      <c r="H1055" s="48" t="str">
        <f>IF(G1055="","",VLOOKUP(WEEKDAY(G1055),Lookups!$A$1:$D$12,3,FALSE))</f>
        <v/>
      </c>
      <c r="I1055" s="52" t="str">
        <f>IF(G1055="","",VLOOKUP(MONTH(G1055),Lookups!$A$1:$D$12,2,FALSE))</f>
        <v/>
      </c>
      <c r="J1055" s="68"/>
      <c r="K1055" s="50"/>
      <c r="L1055" s="50"/>
      <c r="M1055" s="48"/>
      <c r="N1055" s="48"/>
      <c r="O1055" s="48"/>
      <c r="P1055" s="48"/>
      <c r="Q1055" s="61"/>
      <c r="W1055" s="11"/>
    </row>
    <row r="1056" spans="1:23" ht="14.5" customHeight="1" x14ac:dyDescent="0.35">
      <c r="A1056" s="46"/>
      <c r="B1056" s="46"/>
      <c r="C1056" s="48"/>
      <c r="D1056" s="47"/>
      <c r="E1056" s="47"/>
      <c r="F1056" s="48"/>
      <c r="G1056" s="49"/>
      <c r="H1056" s="48" t="str">
        <f>IF(G1056="","",VLOOKUP(WEEKDAY(G1056),Lookups!$A$1:$D$12,3,FALSE))</f>
        <v/>
      </c>
      <c r="I1056" s="52" t="str">
        <f>IF(G1056="","",VLOOKUP(MONTH(G1056),Lookups!$A$1:$D$12,2,FALSE))</f>
        <v/>
      </c>
      <c r="J1056" s="68"/>
      <c r="K1056" s="50"/>
      <c r="L1056" s="50"/>
      <c r="M1056" s="48"/>
      <c r="N1056" s="48"/>
      <c r="O1056" s="48"/>
      <c r="P1056" s="48"/>
      <c r="Q1056" s="61"/>
      <c r="W1056" s="11"/>
    </row>
    <row r="1057" spans="1:26" ht="14.5" customHeight="1" x14ac:dyDescent="0.35">
      <c r="A1057" s="46"/>
      <c r="B1057" s="46"/>
      <c r="C1057" s="48"/>
      <c r="D1057" s="47"/>
      <c r="E1057" s="47"/>
      <c r="F1057" s="48"/>
      <c r="G1057" s="49"/>
      <c r="H1057" s="48" t="str">
        <f>IF(G1057="","",VLOOKUP(WEEKDAY(G1057),Lookups!$A$1:$D$12,3,FALSE))</f>
        <v/>
      </c>
      <c r="I1057" s="52" t="str">
        <f>IF(G1057="","",VLOOKUP(MONTH(G1057),Lookups!$A$1:$D$12,2,FALSE))</f>
        <v/>
      </c>
      <c r="J1057" s="68"/>
      <c r="K1057" s="50"/>
      <c r="L1057" s="50"/>
      <c r="M1057" s="48"/>
      <c r="N1057" s="48"/>
      <c r="O1057" s="48"/>
      <c r="P1057" s="48"/>
      <c r="Q1057" s="61"/>
      <c r="W1057" s="11"/>
    </row>
    <row r="1058" spans="1:26" ht="14.5" customHeight="1" x14ac:dyDescent="0.35">
      <c r="A1058" s="46"/>
      <c r="B1058" s="46"/>
      <c r="C1058" s="48"/>
      <c r="D1058" s="47"/>
      <c r="E1058" s="47"/>
      <c r="F1058" s="48"/>
      <c r="G1058" s="49"/>
      <c r="H1058" s="48" t="str">
        <f>IF(G1058="","",VLOOKUP(WEEKDAY(G1058),Lookups!$A$1:$D$12,3,FALSE))</f>
        <v/>
      </c>
      <c r="I1058" s="52" t="str">
        <f>IF(G1058="","",VLOOKUP(MONTH(G1058),Lookups!$A$1:$D$12,2,FALSE))</f>
        <v/>
      </c>
      <c r="J1058" s="68"/>
      <c r="K1058" s="50"/>
      <c r="L1058" s="50"/>
      <c r="M1058" s="48"/>
      <c r="N1058" s="48"/>
      <c r="O1058" s="48"/>
      <c r="P1058" s="48"/>
      <c r="Q1058" s="61"/>
      <c r="W1058" s="11"/>
    </row>
    <row r="1059" spans="1:26" ht="14.5" customHeight="1" x14ac:dyDescent="0.35">
      <c r="A1059" s="46"/>
      <c r="B1059" s="46"/>
      <c r="C1059" s="48"/>
      <c r="D1059" s="47"/>
      <c r="E1059" s="47"/>
      <c r="F1059" s="48"/>
      <c r="G1059" s="49"/>
      <c r="H1059" s="48" t="str">
        <f>IF(G1059="","",VLOOKUP(WEEKDAY(G1059),Lookups!$A$1:$D$12,3,FALSE))</f>
        <v/>
      </c>
      <c r="I1059" s="52" t="str">
        <f>IF(G1059="","",VLOOKUP(MONTH(G1059),Lookups!$A$1:$D$12,2,FALSE))</f>
        <v/>
      </c>
      <c r="J1059" s="68"/>
      <c r="K1059" s="50"/>
      <c r="L1059" s="50"/>
      <c r="M1059" s="48"/>
      <c r="N1059" s="48"/>
      <c r="O1059" s="48"/>
      <c r="P1059" s="48"/>
      <c r="Q1059" s="61"/>
      <c r="W1059" s="11"/>
    </row>
    <row r="1060" spans="1:26" ht="14.5" customHeight="1" x14ac:dyDescent="0.35">
      <c r="A1060" s="46"/>
      <c r="B1060" s="46"/>
      <c r="C1060" s="48"/>
      <c r="D1060" s="47"/>
      <c r="E1060" s="47"/>
      <c r="F1060" s="48"/>
      <c r="G1060" s="49"/>
      <c r="H1060" s="48" t="str">
        <f>IF(G1060="","",VLOOKUP(WEEKDAY(G1060),Lookups!$A$1:$D$12,3,FALSE))</f>
        <v/>
      </c>
      <c r="I1060" s="52" t="str">
        <f>IF(G1060="","",VLOOKUP(MONTH(G1060),Lookups!$A$1:$D$12,2,FALSE))</f>
        <v/>
      </c>
      <c r="J1060" s="68"/>
      <c r="K1060" s="50"/>
      <c r="L1060" s="50"/>
      <c r="M1060" s="48"/>
      <c r="N1060" s="48"/>
      <c r="O1060" s="48"/>
      <c r="P1060" s="48"/>
      <c r="Q1060" s="61"/>
      <c r="W1060" s="11"/>
    </row>
    <row r="1061" spans="1:26" ht="14.5" customHeight="1" x14ac:dyDescent="0.35">
      <c r="A1061" s="46"/>
      <c r="B1061" s="46"/>
      <c r="C1061" s="48"/>
      <c r="D1061" s="47"/>
      <c r="E1061" s="47"/>
      <c r="F1061" s="48"/>
      <c r="G1061" s="49"/>
      <c r="H1061" s="48" t="str">
        <f>IF(G1061="","",VLOOKUP(WEEKDAY(G1061),Lookups!$A$1:$D$12,3,FALSE))</f>
        <v/>
      </c>
      <c r="I1061" s="52" t="str">
        <f>IF(G1061="","",VLOOKUP(MONTH(G1061),Lookups!$A$1:$D$12,2,FALSE))</f>
        <v/>
      </c>
      <c r="J1061" s="68"/>
      <c r="K1061" s="50"/>
      <c r="L1061" s="50"/>
      <c r="M1061" s="48"/>
      <c r="N1061" s="48"/>
      <c r="O1061" s="48"/>
      <c r="P1061" s="48"/>
      <c r="Q1061" s="61"/>
      <c r="W1061" s="11"/>
    </row>
    <row r="1062" spans="1:26" ht="14.5" customHeight="1" x14ac:dyDescent="0.35">
      <c r="A1062" s="46"/>
      <c r="B1062" s="46"/>
      <c r="C1062" s="48"/>
      <c r="D1062" s="47"/>
      <c r="E1062" s="47"/>
      <c r="F1062" s="48"/>
      <c r="G1062" s="49"/>
      <c r="H1062" s="48" t="str">
        <f>IF(G1062="","",VLOOKUP(WEEKDAY(G1062),Lookups!$A$1:$D$12,3,FALSE))</f>
        <v/>
      </c>
      <c r="I1062" s="52" t="str">
        <f>IF(G1062="","",VLOOKUP(MONTH(G1062),Lookups!$A$1:$D$12,2,FALSE))</f>
        <v/>
      </c>
      <c r="J1062" s="68"/>
      <c r="K1062" s="50"/>
      <c r="L1062" s="50"/>
      <c r="M1062" s="48"/>
      <c r="N1062" s="48"/>
      <c r="O1062" s="48"/>
      <c r="P1062" s="48"/>
      <c r="Q1062" s="61"/>
      <c r="W1062" s="11"/>
    </row>
    <row r="1063" spans="1:26" ht="14.5" customHeight="1" x14ac:dyDescent="0.35">
      <c r="A1063" s="46"/>
      <c r="B1063" s="46"/>
      <c r="C1063" s="48"/>
      <c r="D1063" s="47"/>
      <c r="E1063" s="47"/>
      <c r="F1063" s="48"/>
      <c r="G1063" s="49"/>
      <c r="H1063" s="48" t="str">
        <f>IF(G1063="","",VLOOKUP(WEEKDAY(G1063),Lookups!$A$1:$D$12,3,FALSE))</f>
        <v/>
      </c>
      <c r="I1063" s="52" t="str">
        <f>IF(G1063="","",VLOOKUP(MONTH(G1063),Lookups!$A$1:$D$12,2,FALSE))</f>
        <v/>
      </c>
      <c r="J1063" s="68"/>
      <c r="K1063" s="50"/>
      <c r="L1063" s="50"/>
      <c r="M1063" s="48"/>
      <c r="N1063" s="48"/>
      <c r="O1063" s="48"/>
      <c r="P1063" s="48"/>
      <c r="Q1063" s="61"/>
      <c r="W1063" s="11"/>
    </row>
    <row r="1064" spans="1:26" ht="14.5" customHeight="1" x14ac:dyDescent="0.35">
      <c r="A1064" s="46"/>
      <c r="B1064" s="46"/>
      <c r="C1064" s="48"/>
      <c r="D1064" s="47"/>
      <c r="E1064" s="47"/>
      <c r="F1064" s="48"/>
      <c r="G1064" s="49"/>
      <c r="H1064" s="48" t="str">
        <f>IF(G1064="","",VLOOKUP(WEEKDAY(G1064),Lookups!$A$1:$D$12,3,FALSE))</f>
        <v/>
      </c>
      <c r="I1064" s="52" t="str">
        <f>IF(G1064="","",VLOOKUP(MONTH(G1064),Lookups!$A$1:$D$12,2,FALSE))</f>
        <v/>
      </c>
      <c r="J1064" s="68"/>
      <c r="K1064" s="50"/>
      <c r="L1064" s="50"/>
      <c r="M1064" s="48"/>
      <c r="N1064" s="48"/>
      <c r="O1064" s="48"/>
      <c r="P1064" s="48"/>
      <c r="Q1064" s="61"/>
      <c r="W1064" s="11"/>
    </row>
    <row r="1065" spans="1:26" ht="14.5" customHeight="1" x14ac:dyDescent="0.35">
      <c r="A1065" s="46"/>
      <c r="B1065" s="46"/>
      <c r="C1065" s="48"/>
      <c r="D1065" s="47"/>
      <c r="E1065" s="47"/>
      <c r="F1065" s="48"/>
      <c r="G1065" s="49"/>
      <c r="H1065" s="48" t="str">
        <f>IF(G1065="","",VLOOKUP(WEEKDAY(G1065),Lookups!$A$1:$D$12,3,FALSE))</f>
        <v/>
      </c>
      <c r="I1065" s="52" t="str">
        <f>IF(G1065="","",VLOOKUP(MONTH(G1065),Lookups!$A$1:$D$12,2,FALSE))</f>
        <v/>
      </c>
      <c r="J1065" s="68"/>
      <c r="K1065" s="50"/>
      <c r="L1065" s="50"/>
      <c r="M1065" s="48"/>
      <c r="N1065" s="48"/>
      <c r="O1065" s="48"/>
      <c r="P1065" s="48"/>
      <c r="Q1065" s="61"/>
      <c r="W1065" s="11"/>
    </row>
    <row r="1066" spans="1:26" ht="14.5" customHeight="1" x14ac:dyDescent="0.35">
      <c r="A1066" s="46"/>
      <c r="B1066" s="46"/>
      <c r="C1066" s="48"/>
      <c r="D1066" s="47"/>
      <c r="E1066" s="47"/>
      <c r="F1066" s="48"/>
      <c r="G1066" s="49"/>
      <c r="H1066" s="48" t="str">
        <f>IF(G1066="","",VLOOKUP(WEEKDAY(G1066),Lookups!$A$1:$D$12,3,FALSE))</f>
        <v/>
      </c>
      <c r="I1066" s="52" t="str">
        <f>IF(G1066="","",VLOOKUP(MONTH(G1066),Lookups!$A$1:$D$12,2,FALSE))</f>
        <v/>
      </c>
      <c r="J1066" s="68"/>
      <c r="K1066" s="50"/>
      <c r="L1066" s="50"/>
      <c r="M1066" s="48"/>
      <c r="N1066" s="48"/>
      <c r="O1066" s="48"/>
      <c r="P1066" s="48"/>
      <c r="Q1066" s="61"/>
      <c r="W1066" s="11"/>
    </row>
    <row r="1067" spans="1:26" ht="14.5" customHeight="1" x14ac:dyDescent="0.35">
      <c r="A1067" s="46"/>
      <c r="B1067" s="46"/>
      <c r="C1067" s="48"/>
      <c r="D1067" s="47"/>
      <c r="E1067" s="47"/>
      <c r="F1067" s="48"/>
      <c r="G1067" s="49"/>
      <c r="H1067" s="48" t="str">
        <f>IF(G1067="","",VLOOKUP(WEEKDAY(G1067),Lookups!$A$1:$D$12,3,FALSE))</f>
        <v/>
      </c>
      <c r="I1067" s="52" t="str">
        <f>IF(G1067="","",VLOOKUP(MONTH(G1067),Lookups!$A$1:$D$12,2,FALSE))</f>
        <v/>
      </c>
      <c r="J1067" s="68"/>
      <c r="K1067" s="50"/>
      <c r="L1067" s="50"/>
      <c r="M1067" s="48"/>
      <c r="N1067" s="48"/>
      <c r="O1067" s="48"/>
      <c r="P1067" s="48"/>
      <c r="Q1067" s="61"/>
      <c r="W1067" s="11"/>
    </row>
    <row r="1068" spans="1:26" ht="14.5" customHeight="1" x14ac:dyDescent="0.35">
      <c r="A1068" s="46"/>
      <c r="B1068" s="46"/>
      <c r="C1068" s="48"/>
      <c r="D1068" s="47"/>
      <c r="E1068" s="47"/>
      <c r="F1068" s="48"/>
      <c r="G1068" s="49"/>
      <c r="H1068" s="48" t="str">
        <f>IF(G1068="","",VLOOKUP(WEEKDAY(G1068),Lookups!$A$1:$D$12,3,FALSE))</f>
        <v/>
      </c>
      <c r="I1068" s="52" t="str">
        <f>IF(G1068="","",VLOOKUP(MONTH(G1068),Lookups!$A$1:$D$12,2,FALSE))</f>
        <v/>
      </c>
      <c r="J1068" s="68"/>
      <c r="K1068" s="50"/>
      <c r="L1068" s="50"/>
      <c r="M1068" s="48"/>
      <c r="N1068" s="48"/>
      <c r="O1068" s="48"/>
      <c r="P1068" s="48"/>
      <c r="Q1068" s="61"/>
      <c r="W1068" s="11"/>
    </row>
    <row r="1069" spans="1:26" ht="14.5" customHeight="1" x14ac:dyDescent="0.35">
      <c r="A1069" s="46"/>
      <c r="B1069" s="46"/>
      <c r="C1069" s="48"/>
      <c r="D1069" s="47"/>
      <c r="E1069" s="47"/>
      <c r="F1069" s="48"/>
      <c r="G1069" s="49"/>
      <c r="H1069" s="48" t="str">
        <f>IF(G1069="","",VLOOKUP(WEEKDAY(G1069),Lookups!$A$1:$D$12,3,FALSE))</f>
        <v/>
      </c>
      <c r="I1069" s="52" t="str">
        <f>IF(G1069="","",VLOOKUP(MONTH(G1069),Lookups!$A$1:$D$12,2,FALSE))</f>
        <v/>
      </c>
      <c r="J1069" s="68"/>
      <c r="K1069" s="50"/>
      <c r="L1069" s="50"/>
      <c r="M1069" s="48"/>
      <c r="N1069" s="48"/>
      <c r="O1069" s="48"/>
      <c r="P1069" s="48"/>
      <c r="Q1069" s="61"/>
      <c r="W1069" s="11"/>
    </row>
    <row r="1070" spans="1:26" ht="14.5" customHeight="1" x14ac:dyDescent="0.35">
      <c r="A1070" s="46"/>
      <c r="B1070" s="46"/>
      <c r="C1070" s="48"/>
      <c r="D1070" s="47"/>
      <c r="E1070" s="47"/>
      <c r="F1070" s="48"/>
      <c r="G1070" s="49"/>
      <c r="H1070" s="48" t="str">
        <f>IF(G1070="","",VLOOKUP(WEEKDAY(G1070),Lookups!$A$1:$D$12,3,FALSE))</f>
        <v/>
      </c>
      <c r="I1070" s="52" t="str">
        <f>IF(G1070="","",VLOOKUP(MONTH(G1070),Lookups!$A$1:$D$12,2,FALSE))</f>
        <v/>
      </c>
      <c r="J1070" s="68"/>
      <c r="K1070" s="50"/>
      <c r="L1070" s="50"/>
      <c r="M1070" s="48"/>
      <c r="N1070" s="48"/>
      <c r="O1070" s="48"/>
      <c r="P1070" s="48"/>
      <c r="Q1070" s="61"/>
      <c r="W1070" s="11"/>
      <c r="X1070" s="6"/>
      <c r="Y1070" s="6"/>
      <c r="Z1070" s="6"/>
    </row>
    <row r="1071" spans="1:26" ht="14.5" customHeight="1" x14ac:dyDescent="0.35">
      <c r="A1071" s="46"/>
      <c r="B1071" s="46"/>
      <c r="C1071" s="48"/>
      <c r="D1071" s="47"/>
      <c r="E1071" s="47"/>
      <c r="F1071" s="48"/>
      <c r="G1071" s="49"/>
      <c r="H1071" s="48" t="str">
        <f>IF(G1071="","",VLOOKUP(WEEKDAY(G1071),Lookups!$A$1:$D$12,3,FALSE))</f>
        <v/>
      </c>
      <c r="I1071" s="52" t="str">
        <f>IF(G1071="","",VLOOKUP(MONTH(G1071),Lookups!$A$1:$D$12,2,FALSE))</f>
        <v/>
      </c>
      <c r="J1071" s="68"/>
      <c r="K1071" s="50"/>
      <c r="L1071" s="50"/>
      <c r="M1071" s="48"/>
      <c r="N1071" s="48"/>
      <c r="O1071" s="48"/>
      <c r="P1071" s="48"/>
      <c r="Q1071" s="61"/>
      <c r="W1071" s="11"/>
      <c r="X1071" s="6"/>
      <c r="Y1071" s="6"/>
      <c r="Z1071" s="6"/>
    </row>
    <row r="1072" spans="1:26" ht="14.5" customHeight="1" x14ac:dyDescent="0.35">
      <c r="A1072" s="46"/>
      <c r="B1072" s="46"/>
      <c r="C1072" s="48"/>
      <c r="D1072" s="47"/>
      <c r="E1072" s="47"/>
      <c r="F1072" s="48"/>
      <c r="G1072" s="49"/>
      <c r="H1072" s="48" t="str">
        <f>IF(G1072="","",VLOOKUP(WEEKDAY(G1072),Lookups!$A$1:$D$12,3,FALSE))</f>
        <v/>
      </c>
      <c r="I1072" s="52" t="str">
        <f>IF(G1072="","",VLOOKUP(MONTH(G1072),Lookups!$A$1:$D$12,2,FALSE))</f>
        <v/>
      </c>
      <c r="J1072" s="68"/>
      <c r="K1072" s="50"/>
      <c r="L1072" s="50"/>
      <c r="M1072" s="48"/>
      <c r="N1072" s="48"/>
      <c r="O1072" s="48"/>
      <c r="P1072" s="48"/>
      <c r="Q1072" s="61"/>
      <c r="W1072" s="11"/>
      <c r="X1072" s="6"/>
      <c r="Y1072" s="6"/>
      <c r="Z1072" s="6"/>
    </row>
    <row r="1073" spans="1:26" ht="14.5" customHeight="1" x14ac:dyDescent="0.35">
      <c r="A1073" s="46"/>
      <c r="B1073" s="46"/>
      <c r="C1073" s="48"/>
      <c r="D1073" s="47"/>
      <c r="E1073" s="47"/>
      <c r="F1073" s="48"/>
      <c r="G1073" s="49"/>
      <c r="H1073" s="48" t="str">
        <f>IF(G1073="","",VLOOKUP(WEEKDAY(G1073),Lookups!$A$1:$D$12,3,FALSE))</f>
        <v/>
      </c>
      <c r="I1073" s="52" t="str">
        <f>IF(G1073="","",VLOOKUP(MONTH(G1073),Lookups!$A$1:$D$12,2,FALSE))</f>
        <v/>
      </c>
      <c r="J1073" s="68"/>
      <c r="K1073" s="50"/>
      <c r="L1073" s="50"/>
      <c r="M1073" s="48"/>
      <c r="N1073" s="48"/>
      <c r="O1073" s="48"/>
      <c r="P1073" s="48"/>
      <c r="Q1073" s="61"/>
      <c r="W1073" s="11"/>
      <c r="X1073" s="6"/>
      <c r="Y1073" s="6"/>
      <c r="Z1073" s="6"/>
    </row>
    <row r="1074" spans="1:26" ht="14.5" customHeight="1" x14ac:dyDescent="0.35">
      <c r="A1074" s="46"/>
      <c r="B1074" s="46"/>
      <c r="C1074" s="48"/>
      <c r="D1074" s="47"/>
      <c r="E1074" s="47"/>
      <c r="F1074" s="48"/>
      <c r="G1074" s="49"/>
      <c r="H1074" s="48" t="str">
        <f>IF(G1074="","",VLOOKUP(WEEKDAY(G1074),Lookups!$A$1:$D$12,3,FALSE))</f>
        <v/>
      </c>
      <c r="I1074" s="52" t="str">
        <f>IF(G1074="","",VLOOKUP(MONTH(G1074),Lookups!$A$1:$D$12,2,FALSE))</f>
        <v/>
      </c>
      <c r="J1074" s="68"/>
      <c r="K1074" s="50"/>
      <c r="L1074" s="50"/>
      <c r="M1074" s="48"/>
      <c r="N1074" s="48"/>
      <c r="O1074" s="48"/>
      <c r="P1074" s="48"/>
      <c r="Q1074" s="61"/>
      <c r="W1074" s="11"/>
      <c r="X1074" s="6"/>
      <c r="Y1074" s="6"/>
      <c r="Z1074" s="6"/>
    </row>
    <row r="1075" spans="1:26" ht="14.5" customHeight="1" x14ac:dyDescent="0.35">
      <c r="A1075" s="46"/>
      <c r="B1075" s="46"/>
      <c r="C1075" s="48"/>
      <c r="D1075" s="47"/>
      <c r="E1075" s="47"/>
      <c r="F1075" s="48"/>
      <c r="G1075" s="49"/>
      <c r="H1075" s="48" t="str">
        <f>IF(G1075="","",VLOOKUP(WEEKDAY(G1075),Lookups!$A$1:$D$12,3,FALSE))</f>
        <v/>
      </c>
      <c r="I1075" s="52" t="str">
        <f>IF(G1075="","",VLOOKUP(MONTH(G1075),Lookups!$A$1:$D$12,2,FALSE))</f>
        <v/>
      </c>
      <c r="J1075" s="68"/>
      <c r="K1075" s="50"/>
      <c r="L1075" s="50"/>
      <c r="M1075" s="48"/>
      <c r="N1075" s="48"/>
      <c r="O1075" s="48"/>
      <c r="P1075" s="48"/>
      <c r="Q1075" s="61"/>
      <c r="W1075" s="11"/>
      <c r="X1075" s="6"/>
      <c r="Y1075" s="6"/>
      <c r="Z1075" s="6"/>
    </row>
    <row r="1076" spans="1:26" ht="14.5" customHeight="1" x14ac:dyDescent="0.35">
      <c r="A1076" s="46"/>
      <c r="B1076" s="46"/>
      <c r="C1076" s="48"/>
      <c r="D1076" s="47"/>
      <c r="E1076" s="47"/>
      <c r="F1076" s="48"/>
      <c r="G1076" s="49"/>
      <c r="H1076" s="48" t="str">
        <f>IF(G1076="","",VLOOKUP(WEEKDAY(G1076),Lookups!$A$1:$D$12,3,FALSE))</f>
        <v/>
      </c>
      <c r="I1076" s="52" t="str">
        <f>IF(G1076="","",VLOOKUP(MONTH(G1076),Lookups!$A$1:$D$12,2,FALSE))</f>
        <v/>
      </c>
      <c r="J1076" s="68"/>
      <c r="K1076" s="50"/>
      <c r="L1076" s="50"/>
      <c r="M1076" s="48"/>
      <c r="N1076" s="48"/>
      <c r="O1076" s="48"/>
      <c r="P1076" s="48"/>
      <c r="Q1076" s="61"/>
      <c r="W1076" s="11"/>
      <c r="X1076" s="6"/>
      <c r="Y1076" s="6"/>
      <c r="Z1076" s="6"/>
    </row>
    <row r="1077" spans="1:26" ht="14.5" customHeight="1" x14ac:dyDescent="0.35">
      <c r="A1077" s="46"/>
      <c r="B1077" s="46"/>
      <c r="C1077" s="48"/>
      <c r="D1077" s="47"/>
      <c r="E1077" s="47"/>
      <c r="F1077" s="48"/>
      <c r="G1077" s="49"/>
      <c r="H1077" s="48" t="str">
        <f>IF(G1077="","",VLOOKUP(WEEKDAY(G1077),Lookups!$A$1:$D$12,3,FALSE))</f>
        <v/>
      </c>
      <c r="I1077" s="52" t="str">
        <f>IF(G1077="","",VLOOKUP(MONTH(G1077),Lookups!$A$1:$D$12,2,FALSE))</f>
        <v/>
      </c>
      <c r="J1077" s="68"/>
      <c r="K1077" s="50"/>
      <c r="L1077" s="50"/>
      <c r="M1077" s="48"/>
      <c r="N1077" s="48"/>
      <c r="O1077" s="48"/>
      <c r="P1077" s="48"/>
      <c r="Q1077" s="61"/>
      <c r="W1077" s="11"/>
      <c r="X1077" s="6"/>
      <c r="Y1077" s="6"/>
      <c r="Z1077" s="6"/>
    </row>
    <row r="1078" spans="1:26" ht="14.5" customHeight="1" x14ac:dyDescent="0.35">
      <c r="A1078" s="46"/>
      <c r="B1078" s="46"/>
      <c r="C1078" s="48"/>
      <c r="D1078" s="47"/>
      <c r="E1078" s="47"/>
      <c r="F1078" s="48"/>
      <c r="G1078" s="49"/>
      <c r="H1078" s="48" t="str">
        <f>IF(G1078="","",VLOOKUP(WEEKDAY(G1078),Lookups!$A$1:$D$12,3,FALSE))</f>
        <v/>
      </c>
      <c r="I1078" s="52" t="str">
        <f>IF(G1078="","",VLOOKUP(MONTH(G1078),Lookups!$A$1:$D$12,2,FALSE))</f>
        <v/>
      </c>
      <c r="J1078" s="68"/>
      <c r="K1078" s="50"/>
      <c r="L1078" s="50"/>
      <c r="M1078" s="48"/>
      <c r="N1078" s="48"/>
      <c r="O1078" s="48"/>
      <c r="P1078" s="48"/>
      <c r="Q1078" s="61"/>
      <c r="W1078" s="11"/>
      <c r="X1078" s="6"/>
      <c r="Y1078" s="6"/>
      <c r="Z1078" s="6"/>
    </row>
    <row r="1079" spans="1:26" ht="14.5" customHeight="1" x14ac:dyDescent="0.35">
      <c r="A1079" s="46"/>
      <c r="B1079" s="46"/>
      <c r="C1079" s="48"/>
      <c r="D1079" s="47"/>
      <c r="E1079" s="47"/>
      <c r="F1079" s="48"/>
      <c r="G1079" s="49"/>
      <c r="H1079" s="48" t="str">
        <f>IF(G1079="","",VLOOKUP(WEEKDAY(G1079),Lookups!$A$1:$D$12,3,FALSE))</f>
        <v/>
      </c>
      <c r="I1079" s="52" t="str">
        <f>IF(G1079="","",VLOOKUP(MONTH(G1079),Lookups!$A$1:$D$12,2,FALSE))</f>
        <v/>
      </c>
      <c r="J1079" s="68"/>
      <c r="K1079" s="50"/>
      <c r="L1079" s="50"/>
      <c r="M1079" s="48"/>
      <c r="N1079" s="48"/>
      <c r="O1079" s="48"/>
      <c r="P1079" s="48"/>
      <c r="Q1079" s="61"/>
      <c r="W1079" s="11"/>
      <c r="X1079" s="6"/>
      <c r="Y1079" s="6"/>
      <c r="Z1079" s="6"/>
    </row>
    <row r="1080" spans="1:26" ht="14.5" customHeight="1" x14ac:dyDescent="0.35">
      <c r="A1080" s="46"/>
      <c r="B1080" s="46"/>
      <c r="C1080" s="48"/>
      <c r="D1080" s="47"/>
      <c r="E1080" s="47"/>
      <c r="F1080" s="48"/>
      <c r="G1080" s="49"/>
      <c r="H1080" s="48" t="str">
        <f>IF(G1080="","",VLOOKUP(WEEKDAY(G1080),Lookups!$A$1:$D$12,3,FALSE))</f>
        <v/>
      </c>
      <c r="I1080" s="52" t="str">
        <f>IF(G1080="","",VLOOKUP(MONTH(G1080),Lookups!$A$1:$D$12,2,FALSE))</f>
        <v/>
      </c>
      <c r="J1080" s="68"/>
      <c r="K1080" s="50"/>
      <c r="L1080" s="50"/>
      <c r="M1080" s="48"/>
      <c r="N1080" s="48"/>
      <c r="O1080" s="48"/>
      <c r="P1080" s="48"/>
      <c r="Q1080" s="61"/>
      <c r="W1080" s="11"/>
      <c r="X1080" s="6"/>
      <c r="Y1080" s="6"/>
      <c r="Z1080" s="6"/>
    </row>
    <row r="1081" spans="1:26" ht="14.5" customHeight="1" x14ac:dyDescent="0.35">
      <c r="A1081" s="46"/>
      <c r="B1081" s="46"/>
      <c r="C1081" s="48"/>
      <c r="D1081" s="47"/>
      <c r="E1081" s="47"/>
      <c r="F1081" s="48"/>
      <c r="G1081" s="49"/>
      <c r="H1081" s="48" t="str">
        <f>IF(G1081="","",VLOOKUP(WEEKDAY(G1081),Lookups!$A$1:$D$12,3,FALSE))</f>
        <v/>
      </c>
      <c r="I1081" s="52" t="str">
        <f>IF(G1081="","",VLOOKUP(MONTH(G1081),Lookups!$A$1:$D$12,2,FALSE))</f>
        <v/>
      </c>
      <c r="J1081" s="68"/>
      <c r="K1081" s="50"/>
      <c r="L1081" s="50"/>
      <c r="M1081" s="48"/>
      <c r="N1081" s="48"/>
      <c r="O1081" s="48"/>
      <c r="P1081" s="48"/>
      <c r="Q1081" s="61"/>
      <c r="W1081" s="11"/>
      <c r="X1081" s="6"/>
      <c r="Y1081" s="6"/>
      <c r="Z1081" s="6"/>
    </row>
    <row r="1082" spans="1:26" ht="14.5" customHeight="1" x14ac:dyDescent="0.35">
      <c r="A1082" s="46"/>
      <c r="B1082" s="46"/>
      <c r="C1082" s="48"/>
      <c r="D1082" s="47"/>
      <c r="E1082" s="47"/>
      <c r="F1082" s="48"/>
      <c r="G1082" s="49"/>
      <c r="H1082" s="48" t="str">
        <f>IF(G1082="","",VLOOKUP(WEEKDAY(G1082),Lookups!$A$1:$D$12,3,FALSE))</f>
        <v/>
      </c>
      <c r="I1082" s="52" t="str">
        <f>IF(G1082="","",VLOOKUP(MONTH(G1082),Lookups!$A$1:$D$12,2,FALSE))</f>
        <v/>
      </c>
      <c r="J1082" s="68"/>
      <c r="K1082" s="50"/>
      <c r="L1082" s="50"/>
      <c r="M1082" s="48"/>
      <c r="N1082" s="48"/>
      <c r="O1082" s="48"/>
      <c r="P1082" s="48"/>
      <c r="Q1082" s="61"/>
      <c r="W1082" s="11"/>
      <c r="X1082" s="6"/>
      <c r="Y1082" s="6"/>
      <c r="Z1082" s="6"/>
    </row>
    <row r="1083" spans="1:26" ht="14.5" customHeight="1" x14ac:dyDescent="0.35">
      <c r="A1083" s="46"/>
      <c r="B1083" s="46"/>
      <c r="C1083" s="48"/>
      <c r="D1083" s="47"/>
      <c r="E1083" s="47"/>
      <c r="F1083" s="48"/>
      <c r="G1083" s="49"/>
      <c r="H1083" s="48" t="str">
        <f>IF(G1083="","",VLOOKUP(WEEKDAY(G1083),Lookups!$A$1:$D$12,3,FALSE))</f>
        <v/>
      </c>
      <c r="I1083" s="52" t="str">
        <f>IF(G1083="","",VLOOKUP(MONTH(G1083),Lookups!$A$1:$D$12,2,FALSE))</f>
        <v/>
      </c>
      <c r="J1083" s="68"/>
      <c r="K1083" s="50"/>
      <c r="L1083" s="50"/>
      <c r="M1083" s="48"/>
      <c r="N1083" s="48"/>
      <c r="O1083" s="48"/>
      <c r="P1083" s="48"/>
      <c r="Q1083" s="61"/>
      <c r="W1083" s="11"/>
      <c r="X1083" s="6"/>
      <c r="Y1083" s="6"/>
      <c r="Z1083" s="6"/>
    </row>
    <row r="1084" spans="1:26" ht="14.5" customHeight="1" x14ac:dyDescent="0.35">
      <c r="A1084" s="46"/>
      <c r="B1084" s="46"/>
      <c r="C1084" s="48"/>
      <c r="D1084" s="47"/>
      <c r="E1084" s="47"/>
      <c r="F1084" s="48"/>
      <c r="G1084" s="49"/>
      <c r="H1084" s="48" t="str">
        <f>IF(G1084="","",VLOOKUP(WEEKDAY(G1084),Lookups!$A$1:$D$12,3,FALSE))</f>
        <v/>
      </c>
      <c r="I1084" s="52" t="str">
        <f>IF(G1084="","",VLOOKUP(MONTH(G1084),Lookups!$A$1:$D$12,2,FALSE))</f>
        <v/>
      </c>
      <c r="J1084" s="68"/>
      <c r="K1084" s="50"/>
      <c r="L1084" s="50"/>
      <c r="M1084" s="48"/>
      <c r="N1084" s="48"/>
      <c r="O1084" s="48"/>
      <c r="P1084" s="48"/>
      <c r="Q1084" s="61"/>
      <c r="W1084" s="11"/>
      <c r="X1084" s="6"/>
      <c r="Y1084" s="6"/>
      <c r="Z1084" s="6"/>
    </row>
    <row r="1085" spans="1:26" ht="14.5" customHeight="1" x14ac:dyDescent="0.35">
      <c r="A1085" s="46"/>
      <c r="B1085" s="46"/>
      <c r="C1085" s="48"/>
      <c r="D1085" s="47"/>
      <c r="E1085" s="47"/>
      <c r="F1085" s="48"/>
      <c r="G1085" s="49"/>
      <c r="H1085" s="48" t="str">
        <f>IF(G1085="","",VLOOKUP(WEEKDAY(G1085),Lookups!$A$1:$D$12,3,FALSE))</f>
        <v/>
      </c>
      <c r="I1085" s="52" t="str">
        <f>IF(G1085="","",VLOOKUP(MONTH(G1085),Lookups!$A$1:$D$12,2,FALSE))</f>
        <v/>
      </c>
      <c r="J1085" s="68"/>
      <c r="K1085" s="50"/>
      <c r="L1085" s="50"/>
      <c r="M1085" s="48"/>
      <c r="N1085" s="48"/>
      <c r="O1085" s="48"/>
      <c r="P1085" s="48"/>
      <c r="Q1085" s="61"/>
      <c r="W1085" s="11"/>
      <c r="X1085" s="6"/>
      <c r="Y1085" s="6"/>
      <c r="Z1085" s="6"/>
    </row>
    <row r="1086" spans="1:26" ht="14.5" customHeight="1" x14ac:dyDescent="0.35">
      <c r="A1086" s="46"/>
      <c r="B1086" s="46"/>
      <c r="C1086" s="48"/>
      <c r="D1086" s="47"/>
      <c r="E1086" s="47"/>
      <c r="F1086" s="48"/>
      <c r="G1086" s="49"/>
      <c r="H1086" s="48" t="str">
        <f>IF(G1086="","",VLOOKUP(WEEKDAY(G1086),Lookups!$A$1:$D$12,3,FALSE))</f>
        <v/>
      </c>
      <c r="I1086" s="52" t="str">
        <f>IF(G1086="","",VLOOKUP(MONTH(G1086),Lookups!$A$1:$D$12,2,FALSE))</f>
        <v/>
      </c>
      <c r="J1086" s="68"/>
      <c r="K1086" s="50"/>
      <c r="L1086" s="50"/>
      <c r="M1086" s="48"/>
      <c r="N1086" s="48"/>
      <c r="O1086" s="48"/>
      <c r="P1086" s="48"/>
      <c r="Q1086" s="61"/>
      <c r="W1086" s="11"/>
      <c r="X1086" s="6"/>
      <c r="Y1086" s="6"/>
      <c r="Z1086" s="6"/>
    </row>
    <row r="1087" spans="1:26" ht="14.5" customHeight="1" x14ac:dyDescent="0.35">
      <c r="A1087" s="46"/>
      <c r="B1087" s="46"/>
      <c r="C1087" s="48"/>
      <c r="D1087" s="47"/>
      <c r="E1087" s="47"/>
      <c r="F1087" s="48"/>
      <c r="G1087" s="49"/>
      <c r="H1087" s="48" t="str">
        <f>IF(G1087="","",VLOOKUP(WEEKDAY(G1087),Lookups!$A$1:$D$12,3,FALSE))</f>
        <v/>
      </c>
      <c r="I1087" s="52" t="str">
        <f>IF(G1087="","",VLOOKUP(MONTH(G1087),Lookups!$A$1:$D$12,2,FALSE))</f>
        <v/>
      </c>
      <c r="J1087" s="68"/>
      <c r="K1087" s="50"/>
      <c r="L1087" s="50"/>
      <c r="M1087" s="48"/>
      <c r="N1087" s="48"/>
      <c r="O1087" s="48"/>
      <c r="P1087" s="48"/>
      <c r="Q1087" s="61"/>
      <c r="W1087" s="11"/>
      <c r="X1087" s="6"/>
      <c r="Y1087" s="6"/>
      <c r="Z1087" s="6"/>
    </row>
    <row r="1088" spans="1:26" ht="14.5" customHeight="1" x14ac:dyDescent="0.35">
      <c r="A1088" s="46"/>
      <c r="B1088" s="46"/>
      <c r="C1088" s="48"/>
      <c r="D1088" s="47"/>
      <c r="E1088" s="47"/>
      <c r="F1088" s="48"/>
      <c r="G1088" s="49"/>
      <c r="H1088" s="48" t="str">
        <f>IF(G1088="","",VLOOKUP(WEEKDAY(G1088),Lookups!$A$1:$D$12,3,FALSE))</f>
        <v/>
      </c>
      <c r="I1088" s="52" t="str">
        <f>IF(G1088="","",VLOOKUP(MONTH(G1088),Lookups!$A$1:$D$12,2,FALSE))</f>
        <v/>
      </c>
      <c r="J1088" s="68"/>
      <c r="K1088" s="50"/>
      <c r="L1088" s="50"/>
      <c r="M1088" s="48"/>
      <c r="N1088" s="48"/>
      <c r="O1088" s="48"/>
      <c r="P1088" s="48"/>
      <c r="Q1088" s="61"/>
      <c r="W1088" s="11"/>
      <c r="X1088" s="6"/>
      <c r="Y1088" s="6"/>
      <c r="Z1088" s="6"/>
    </row>
    <row r="1089" spans="1:26" ht="14.5" customHeight="1" x14ac:dyDescent="0.35">
      <c r="A1089" s="46"/>
      <c r="B1089" s="46"/>
      <c r="C1089" s="48"/>
      <c r="D1089" s="47"/>
      <c r="E1089" s="47"/>
      <c r="F1089" s="48"/>
      <c r="G1089" s="49"/>
      <c r="H1089" s="48" t="str">
        <f>IF(G1089="","",VLOOKUP(WEEKDAY(G1089),Lookups!$A$1:$D$12,3,FALSE))</f>
        <v/>
      </c>
      <c r="I1089" s="52" t="str">
        <f>IF(G1089="","",VLOOKUP(MONTH(G1089),Lookups!$A$1:$D$12,2,FALSE))</f>
        <v/>
      </c>
      <c r="J1089" s="68"/>
      <c r="K1089" s="50"/>
      <c r="L1089" s="50"/>
      <c r="M1089" s="48"/>
      <c r="N1089" s="48"/>
      <c r="O1089" s="48"/>
      <c r="P1089" s="48"/>
      <c r="Q1089" s="61"/>
      <c r="W1089" s="11"/>
      <c r="X1089" s="6"/>
      <c r="Y1089" s="6"/>
      <c r="Z1089" s="6"/>
    </row>
    <row r="1090" spans="1:26" ht="14.5" customHeight="1" x14ac:dyDescent="0.35">
      <c r="A1090" s="46"/>
      <c r="B1090" s="46"/>
      <c r="C1090" s="48"/>
      <c r="D1090" s="47"/>
      <c r="E1090" s="47"/>
      <c r="F1090" s="48"/>
      <c r="G1090" s="49"/>
      <c r="H1090" s="48" t="str">
        <f>IF(G1090="","",VLOOKUP(WEEKDAY(G1090),Lookups!$A$1:$D$12,3,FALSE))</f>
        <v/>
      </c>
      <c r="I1090" s="52" t="str">
        <f>IF(G1090="","",VLOOKUP(MONTH(G1090),Lookups!$A$1:$D$12,2,FALSE))</f>
        <v/>
      </c>
      <c r="J1090" s="68"/>
      <c r="K1090" s="50"/>
      <c r="L1090" s="50"/>
      <c r="M1090" s="48"/>
      <c r="N1090" s="48"/>
      <c r="O1090" s="48"/>
      <c r="P1090" s="48"/>
      <c r="Q1090" s="61"/>
      <c r="W1090" s="11"/>
      <c r="X1090" s="6"/>
      <c r="Y1090" s="6"/>
      <c r="Z1090" s="6"/>
    </row>
    <row r="1091" spans="1:26" ht="14.5" customHeight="1" x14ac:dyDescent="0.35">
      <c r="A1091" s="46"/>
      <c r="B1091" s="46"/>
      <c r="C1091" s="48"/>
      <c r="D1091" s="47"/>
      <c r="E1091" s="47"/>
      <c r="F1091" s="48"/>
      <c r="G1091" s="49"/>
      <c r="H1091" s="48" t="str">
        <f>IF(G1091="","",VLOOKUP(WEEKDAY(G1091),Lookups!$A$1:$D$12,3,FALSE))</f>
        <v/>
      </c>
      <c r="I1091" s="52" t="str">
        <f>IF(G1091="","",VLOOKUP(MONTH(G1091),Lookups!$A$1:$D$12,2,FALSE))</f>
        <v/>
      </c>
      <c r="J1091" s="68"/>
      <c r="K1091" s="50"/>
      <c r="L1091" s="50"/>
      <c r="M1091" s="48"/>
      <c r="N1091" s="48"/>
      <c r="O1091" s="48"/>
      <c r="P1091" s="48"/>
      <c r="Q1091" s="61"/>
      <c r="W1091" s="11"/>
      <c r="X1091" s="6"/>
      <c r="Y1091" s="6"/>
      <c r="Z1091" s="6"/>
    </row>
    <row r="1092" spans="1:26" ht="14.5" customHeight="1" x14ac:dyDescent="0.35">
      <c r="A1092" s="46"/>
      <c r="B1092" s="46"/>
      <c r="C1092" s="48"/>
      <c r="D1092" s="47"/>
      <c r="E1092" s="47"/>
      <c r="F1092" s="48"/>
      <c r="G1092" s="49"/>
      <c r="H1092" s="48" t="str">
        <f>IF(G1092="","",VLOOKUP(WEEKDAY(G1092),Lookups!$A$1:$D$12,3,FALSE))</f>
        <v/>
      </c>
      <c r="I1092" s="52" t="str">
        <f>IF(G1092="","",VLOOKUP(MONTH(G1092),Lookups!$A$1:$D$12,2,FALSE))</f>
        <v/>
      </c>
      <c r="J1092" s="68"/>
      <c r="K1092" s="50"/>
      <c r="L1092" s="50"/>
      <c r="M1092" s="48"/>
      <c r="N1092" s="48"/>
      <c r="O1092" s="48"/>
      <c r="P1092" s="48"/>
      <c r="Q1092" s="61"/>
      <c r="W1092" s="11"/>
      <c r="X1092" s="6"/>
      <c r="Y1092" s="6"/>
      <c r="Z1092" s="6"/>
    </row>
    <row r="1093" spans="1:26" ht="14.5" customHeight="1" x14ac:dyDescent="0.35">
      <c r="A1093" s="46"/>
      <c r="B1093" s="46"/>
      <c r="C1093" s="48"/>
      <c r="D1093" s="47"/>
      <c r="E1093" s="47"/>
      <c r="F1093" s="48"/>
      <c r="G1093" s="49"/>
      <c r="H1093" s="48" t="str">
        <f>IF(G1093="","",VLOOKUP(WEEKDAY(G1093),Lookups!$A$1:$D$12,3,FALSE))</f>
        <v/>
      </c>
      <c r="I1093" s="52" t="str">
        <f>IF(G1093="","",VLOOKUP(MONTH(G1093),Lookups!$A$1:$D$12,2,FALSE))</f>
        <v/>
      </c>
      <c r="J1093" s="68"/>
      <c r="K1093" s="50"/>
      <c r="L1093" s="50"/>
      <c r="M1093" s="48"/>
      <c r="N1093" s="48"/>
      <c r="O1093" s="48"/>
      <c r="P1093" s="48"/>
      <c r="Q1093" s="61"/>
      <c r="W1093" s="11"/>
      <c r="X1093" s="6"/>
      <c r="Y1093" s="6"/>
      <c r="Z1093" s="6"/>
    </row>
    <row r="1094" spans="1:26" ht="14.5" customHeight="1" x14ac:dyDescent="0.35">
      <c r="A1094" s="46"/>
      <c r="B1094" s="46"/>
      <c r="C1094" s="48"/>
      <c r="D1094" s="47"/>
      <c r="E1094" s="47"/>
      <c r="F1094" s="48"/>
      <c r="G1094" s="49"/>
      <c r="H1094" s="48" t="str">
        <f>IF(G1094="","",VLOOKUP(WEEKDAY(G1094),Lookups!$A$1:$D$12,3,FALSE))</f>
        <v/>
      </c>
      <c r="I1094" s="52" t="str">
        <f>IF(G1094="","",VLOOKUP(MONTH(G1094),Lookups!$A$1:$D$12,2,FALSE))</f>
        <v/>
      </c>
      <c r="J1094" s="68"/>
      <c r="K1094" s="50"/>
      <c r="L1094" s="50"/>
      <c r="M1094" s="48"/>
      <c r="N1094" s="48"/>
      <c r="O1094" s="48"/>
      <c r="P1094" s="48"/>
      <c r="Q1094" s="61"/>
      <c r="W1094" s="11"/>
      <c r="X1094" s="6"/>
      <c r="Y1094" s="6"/>
      <c r="Z1094" s="6"/>
    </row>
    <row r="1095" spans="1:26" ht="14.5" customHeight="1" x14ac:dyDescent="0.35">
      <c r="A1095" s="46"/>
      <c r="B1095" s="46"/>
      <c r="C1095" s="48"/>
      <c r="D1095" s="47"/>
      <c r="E1095" s="47"/>
      <c r="F1095" s="48"/>
      <c r="G1095" s="49"/>
      <c r="H1095" s="48" t="str">
        <f>IF(G1095="","",VLOOKUP(WEEKDAY(G1095),Lookups!$A$1:$D$12,3,FALSE))</f>
        <v/>
      </c>
      <c r="I1095" s="52" t="str">
        <f>IF(G1095="","",VLOOKUP(MONTH(G1095),Lookups!$A$1:$D$12,2,FALSE))</f>
        <v/>
      </c>
      <c r="J1095" s="68"/>
      <c r="K1095" s="50"/>
      <c r="L1095" s="50"/>
      <c r="M1095" s="48"/>
      <c r="N1095" s="48"/>
      <c r="O1095" s="48"/>
      <c r="P1095" s="48"/>
      <c r="Q1095" s="61"/>
      <c r="W1095" s="11"/>
      <c r="X1095" s="6"/>
      <c r="Y1095" s="6"/>
      <c r="Z1095" s="6"/>
    </row>
    <row r="1096" spans="1:26" ht="14.5" customHeight="1" x14ac:dyDescent="0.35">
      <c r="A1096" s="46"/>
      <c r="B1096" s="46"/>
      <c r="C1096" s="48"/>
      <c r="D1096" s="47"/>
      <c r="E1096" s="47"/>
      <c r="F1096" s="48"/>
      <c r="G1096" s="49"/>
      <c r="H1096" s="48" t="str">
        <f>IF(G1096="","",VLOOKUP(WEEKDAY(G1096),Lookups!$A$1:$D$12,3,FALSE))</f>
        <v/>
      </c>
      <c r="I1096" s="52" t="str">
        <f>IF(G1096="","",VLOOKUP(MONTH(G1096),Lookups!$A$1:$D$12,2,FALSE))</f>
        <v/>
      </c>
      <c r="J1096" s="68"/>
      <c r="K1096" s="50"/>
      <c r="L1096" s="50"/>
      <c r="M1096" s="48"/>
      <c r="N1096" s="48"/>
      <c r="O1096" s="48"/>
      <c r="P1096" s="48"/>
      <c r="Q1096" s="61"/>
      <c r="W1096" s="11"/>
      <c r="X1096" s="6"/>
      <c r="Y1096" s="6"/>
      <c r="Z1096" s="6"/>
    </row>
    <row r="1097" spans="1:26" ht="14.5" customHeight="1" x14ac:dyDescent="0.35">
      <c r="A1097" s="46"/>
      <c r="B1097" s="46"/>
      <c r="C1097" s="48"/>
      <c r="D1097" s="47"/>
      <c r="E1097" s="47"/>
      <c r="F1097" s="48"/>
      <c r="G1097" s="49"/>
      <c r="H1097" s="48" t="str">
        <f>IF(G1097="","",VLOOKUP(WEEKDAY(G1097),Lookups!$A$1:$D$12,3,FALSE))</f>
        <v/>
      </c>
      <c r="I1097" s="52" t="str">
        <f>IF(G1097="","",VLOOKUP(MONTH(G1097),Lookups!$A$1:$D$12,2,FALSE))</f>
        <v/>
      </c>
      <c r="J1097" s="68"/>
      <c r="K1097" s="50"/>
      <c r="L1097" s="50"/>
      <c r="M1097" s="48"/>
      <c r="N1097" s="48"/>
      <c r="O1097" s="48"/>
      <c r="P1097" s="48"/>
      <c r="Q1097" s="61"/>
      <c r="W1097" s="11"/>
      <c r="X1097" s="6"/>
      <c r="Y1097" s="6"/>
      <c r="Z1097" s="6"/>
    </row>
    <row r="1098" spans="1:26" ht="14.5" customHeight="1" x14ac:dyDescent="0.35">
      <c r="A1098" s="46"/>
      <c r="B1098" s="46"/>
      <c r="C1098" s="48"/>
      <c r="D1098" s="47"/>
      <c r="E1098" s="47"/>
      <c r="F1098" s="48"/>
      <c r="G1098" s="49"/>
      <c r="H1098" s="48" t="str">
        <f>IF(G1098="","",VLOOKUP(WEEKDAY(G1098),Lookups!$A$1:$D$12,3,FALSE))</f>
        <v/>
      </c>
      <c r="I1098" s="52" t="str">
        <f>IF(G1098="","",VLOOKUP(MONTH(G1098),Lookups!$A$1:$D$12,2,FALSE))</f>
        <v/>
      </c>
      <c r="J1098" s="68"/>
      <c r="K1098" s="50"/>
      <c r="L1098" s="50"/>
      <c r="M1098" s="48"/>
      <c r="N1098" s="48"/>
      <c r="O1098" s="48"/>
      <c r="P1098" s="48"/>
      <c r="Q1098" s="61"/>
      <c r="W1098" s="11"/>
      <c r="X1098" s="6"/>
      <c r="Y1098" s="6"/>
      <c r="Z1098" s="6"/>
    </row>
    <row r="1099" spans="1:26" ht="14.5" customHeight="1" x14ac:dyDescent="0.35">
      <c r="A1099" s="46"/>
      <c r="B1099" s="46"/>
      <c r="C1099" s="48"/>
      <c r="D1099" s="47"/>
      <c r="E1099" s="47"/>
      <c r="F1099" s="48"/>
      <c r="G1099" s="49"/>
      <c r="H1099" s="48" t="str">
        <f>IF(G1099="","",VLOOKUP(WEEKDAY(G1099),Lookups!$A$1:$D$12,3,FALSE))</f>
        <v/>
      </c>
      <c r="I1099" s="52" t="str">
        <f>IF(G1099="","",VLOOKUP(MONTH(G1099),Lookups!$A$1:$D$12,2,FALSE))</f>
        <v/>
      </c>
      <c r="J1099" s="68"/>
      <c r="K1099" s="50"/>
      <c r="L1099" s="50"/>
      <c r="M1099" s="48"/>
      <c r="N1099" s="48"/>
      <c r="O1099" s="48"/>
      <c r="P1099" s="48"/>
      <c r="Q1099" s="61"/>
      <c r="W1099" s="11"/>
      <c r="X1099" s="6"/>
      <c r="Y1099" s="6"/>
      <c r="Z1099" s="6"/>
    </row>
    <row r="1100" spans="1:26" ht="14.5" customHeight="1" x14ac:dyDescent="0.35">
      <c r="A1100" s="46"/>
      <c r="B1100" s="46"/>
      <c r="C1100" s="48"/>
      <c r="D1100" s="47"/>
      <c r="E1100" s="47"/>
      <c r="F1100" s="48"/>
      <c r="G1100" s="49"/>
      <c r="H1100" s="48" t="str">
        <f>IF(G1100="","",VLOOKUP(WEEKDAY(G1100),Lookups!$A$1:$D$12,3,FALSE))</f>
        <v/>
      </c>
      <c r="I1100" s="52" t="str">
        <f>IF(G1100="","",VLOOKUP(MONTH(G1100),Lookups!$A$1:$D$12,2,FALSE))</f>
        <v/>
      </c>
      <c r="J1100" s="68"/>
      <c r="K1100" s="50"/>
      <c r="L1100" s="50"/>
      <c r="M1100" s="48"/>
      <c r="N1100" s="48"/>
      <c r="O1100" s="48"/>
      <c r="P1100" s="48"/>
      <c r="Q1100" s="61"/>
      <c r="W1100" s="11"/>
      <c r="X1100" s="6"/>
      <c r="Y1100" s="6"/>
      <c r="Z1100" s="6"/>
    </row>
    <row r="1101" spans="1:26" ht="14.5" customHeight="1" x14ac:dyDescent="0.35">
      <c r="A1101" s="46"/>
      <c r="B1101" s="46"/>
      <c r="C1101" s="48"/>
      <c r="D1101" s="47"/>
      <c r="E1101" s="47"/>
      <c r="F1101" s="48"/>
      <c r="G1101" s="49"/>
      <c r="H1101" s="48" t="str">
        <f>IF(G1101="","",VLOOKUP(WEEKDAY(G1101),Lookups!$A$1:$D$12,3,FALSE))</f>
        <v/>
      </c>
      <c r="I1101" s="52" t="str">
        <f>IF(G1101="","",VLOOKUP(MONTH(G1101),Lookups!$A$1:$D$12,2,FALSE))</f>
        <v/>
      </c>
      <c r="J1101" s="68"/>
      <c r="K1101" s="50"/>
      <c r="L1101" s="50"/>
      <c r="M1101" s="48"/>
      <c r="N1101" s="48"/>
      <c r="O1101" s="48"/>
      <c r="P1101" s="48"/>
      <c r="Q1101" s="61"/>
      <c r="W1101" s="11"/>
      <c r="X1101" s="6"/>
      <c r="Y1101" s="6"/>
      <c r="Z1101" s="6"/>
    </row>
    <row r="1102" spans="1:26" ht="14.5" customHeight="1" x14ac:dyDescent="0.35">
      <c r="A1102" s="46"/>
      <c r="B1102" s="46"/>
      <c r="C1102" s="48"/>
      <c r="D1102" s="47"/>
      <c r="E1102" s="47"/>
      <c r="F1102" s="48"/>
      <c r="G1102" s="49"/>
      <c r="H1102" s="48" t="str">
        <f>IF(G1102="","",VLOOKUP(WEEKDAY(G1102),Lookups!$A$1:$D$12,3,FALSE))</f>
        <v/>
      </c>
      <c r="I1102" s="52" t="str">
        <f>IF(G1102="","",VLOOKUP(MONTH(G1102),Lookups!$A$1:$D$12,2,FALSE))</f>
        <v/>
      </c>
      <c r="J1102" s="68"/>
      <c r="K1102" s="50"/>
      <c r="L1102" s="50"/>
      <c r="M1102" s="48"/>
      <c r="N1102" s="48"/>
      <c r="O1102" s="48"/>
      <c r="P1102" s="48"/>
      <c r="Q1102" s="61"/>
      <c r="W1102" s="11"/>
      <c r="X1102" s="6"/>
      <c r="Y1102" s="6"/>
      <c r="Z1102" s="6"/>
    </row>
    <row r="1103" spans="1:26" ht="14.5" customHeight="1" x14ac:dyDescent="0.35">
      <c r="A1103" s="46"/>
      <c r="B1103" s="46"/>
      <c r="C1103" s="48"/>
      <c r="D1103" s="47"/>
      <c r="E1103" s="47"/>
      <c r="F1103" s="48"/>
      <c r="G1103" s="49"/>
      <c r="H1103" s="48" t="str">
        <f>IF(G1103="","",VLOOKUP(WEEKDAY(G1103),Lookups!$A$1:$D$12,3,FALSE))</f>
        <v/>
      </c>
      <c r="I1103" s="52" t="str">
        <f>IF(G1103="","",VLOOKUP(MONTH(G1103),Lookups!$A$1:$D$12,2,FALSE))</f>
        <v/>
      </c>
      <c r="J1103" s="68"/>
      <c r="K1103" s="50"/>
      <c r="L1103" s="50"/>
      <c r="M1103" s="48"/>
      <c r="N1103" s="48"/>
      <c r="O1103" s="48"/>
      <c r="P1103" s="48"/>
      <c r="Q1103" s="61"/>
      <c r="W1103" s="11"/>
      <c r="X1103" s="6"/>
      <c r="Y1103" s="6"/>
      <c r="Z1103" s="6"/>
    </row>
    <row r="1104" spans="1:26" ht="14.5" customHeight="1" x14ac:dyDescent="0.35">
      <c r="A1104" s="46"/>
      <c r="B1104" s="46"/>
      <c r="C1104" s="48"/>
      <c r="D1104" s="47"/>
      <c r="E1104" s="47"/>
      <c r="F1104" s="48"/>
      <c r="G1104" s="49"/>
      <c r="H1104" s="48" t="str">
        <f>IF(G1104="","",VLOOKUP(WEEKDAY(G1104),Lookups!$A$1:$D$12,3,FALSE))</f>
        <v/>
      </c>
      <c r="I1104" s="52" t="str">
        <f>IF(G1104="","",VLOOKUP(MONTH(G1104),Lookups!$A$1:$D$12,2,FALSE))</f>
        <v/>
      </c>
      <c r="J1104" s="68"/>
      <c r="K1104" s="50"/>
      <c r="L1104" s="50"/>
      <c r="M1104" s="48"/>
      <c r="N1104" s="48"/>
      <c r="O1104" s="48"/>
      <c r="P1104" s="48"/>
      <c r="Q1104" s="61"/>
      <c r="W1104" s="11"/>
      <c r="X1104" s="6"/>
      <c r="Y1104" s="6"/>
      <c r="Z1104" s="6"/>
    </row>
    <row r="1105" spans="1:26" ht="14.5" customHeight="1" x14ac:dyDescent="0.35">
      <c r="A1105" s="46"/>
      <c r="B1105" s="46"/>
      <c r="C1105" s="48"/>
      <c r="D1105" s="47"/>
      <c r="E1105" s="47"/>
      <c r="F1105" s="48"/>
      <c r="G1105" s="49"/>
      <c r="H1105" s="48" t="str">
        <f>IF(G1105="","",VLOOKUP(WEEKDAY(G1105),Lookups!$A$1:$D$12,3,FALSE))</f>
        <v/>
      </c>
      <c r="I1105" s="52" t="str">
        <f>IF(G1105="","",VLOOKUP(MONTH(G1105),Lookups!$A$1:$D$12,2,FALSE))</f>
        <v/>
      </c>
      <c r="J1105" s="68"/>
      <c r="K1105" s="50"/>
      <c r="L1105" s="50"/>
      <c r="M1105" s="48"/>
      <c r="N1105" s="48"/>
      <c r="O1105" s="48"/>
      <c r="P1105" s="48"/>
      <c r="Q1105" s="61"/>
      <c r="W1105" s="11"/>
      <c r="X1105" s="6"/>
      <c r="Y1105" s="6"/>
      <c r="Z1105" s="6"/>
    </row>
    <row r="1106" spans="1:26" ht="14.5" customHeight="1" x14ac:dyDescent="0.35">
      <c r="A1106" s="46"/>
      <c r="B1106" s="46"/>
      <c r="C1106" s="48"/>
      <c r="D1106" s="47"/>
      <c r="E1106" s="47"/>
      <c r="F1106" s="48"/>
      <c r="G1106" s="49"/>
      <c r="H1106" s="48" t="str">
        <f>IF(G1106="","",VLOOKUP(WEEKDAY(G1106),Lookups!$A$1:$D$12,3,FALSE))</f>
        <v/>
      </c>
      <c r="I1106" s="52" t="str">
        <f>IF(G1106="","",VLOOKUP(MONTH(G1106),Lookups!$A$1:$D$12,2,FALSE))</f>
        <v/>
      </c>
      <c r="J1106" s="68"/>
      <c r="K1106" s="50"/>
      <c r="L1106" s="50"/>
      <c r="M1106" s="48"/>
      <c r="N1106" s="48"/>
      <c r="O1106" s="48"/>
      <c r="P1106" s="48"/>
      <c r="Q1106" s="61"/>
      <c r="W1106" s="11"/>
      <c r="X1106" s="6"/>
      <c r="Y1106" s="6"/>
      <c r="Z1106" s="6"/>
    </row>
    <row r="1107" spans="1:26" ht="14.5" customHeight="1" x14ac:dyDescent="0.35">
      <c r="A1107" s="46"/>
      <c r="B1107" s="46"/>
      <c r="C1107" s="48"/>
      <c r="D1107" s="47"/>
      <c r="E1107" s="47"/>
      <c r="F1107" s="48"/>
      <c r="G1107" s="49"/>
      <c r="H1107" s="48" t="str">
        <f>IF(G1107="","",VLOOKUP(WEEKDAY(G1107),Lookups!$A$1:$D$12,3,FALSE))</f>
        <v/>
      </c>
      <c r="I1107" s="52" t="str">
        <f>IF(G1107="","",VLOOKUP(MONTH(G1107),Lookups!$A$1:$D$12,2,FALSE))</f>
        <v/>
      </c>
      <c r="J1107" s="68"/>
      <c r="K1107" s="50"/>
      <c r="L1107" s="50"/>
      <c r="M1107" s="48"/>
      <c r="N1107" s="48"/>
      <c r="O1107" s="48"/>
      <c r="P1107" s="48"/>
      <c r="Q1107" s="61"/>
      <c r="W1107" s="11"/>
      <c r="X1107" s="6"/>
      <c r="Y1107" s="6"/>
      <c r="Z1107" s="6"/>
    </row>
    <row r="1108" spans="1:26" ht="14.5" customHeight="1" x14ac:dyDescent="0.35">
      <c r="A1108" s="46"/>
      <c r="B1108" s="46"/>
      <c r="C1108" s="48"/>
      <c r="D1108" s="47"/>
      <c r="E1108" s="47"/>
      <c r="F1108" s="48"/>
      <c r="G1108" s="49"/>
      <c r="H1108" s="48" t="str">
        <f>IF(G1108="","",VLOOKUP(WEEKDAY(G1108),Lookups!$A$1:$D$12,3,FALSE))</f>
        <v/>
      </c>
      <c r="I1108" s="52" t="str">
        <f>IF(G1108="","",VLOOKUP(MONTH(G1108),Lookups!$A$1:$D$12,2,FALSE))</f>
        <v/>
      </c>
      <c r="J1108" s="68"/>
      <c r="K1108" s="50"/>
      <c r="L1108" s="50"/>
      <c r="M1108" s="48"/>
      <c r="N1108" s="48"/>
      <c r="O1108" s="48"/>
      <c r="P1108" s="48"/>
      <c r="Q1108" s="61"/>
      <c r="W1108" s="11"/>
      <c r="X1108" s="6"/>
      <c r="Y1108" s="6"/>
      <c r="Z1108" s="6"/>
    </row>
    <row r="1109" spans="1:26" ht="14.5" customHeight="1" x14ac:dyDescent="0.35">
      <c r="A1109" s="46"/>
      <c r="B1109" s="46"/>
      <c r="C1109" s="48"/>
      <c r="D1109" s="47"/>
      <c r="E1109" s="47"/>
      <c r="F1109" s="48"/>
      <c r="G1109" s="49"/>
      <c r="H1109" s="48" t="str">
        <f>IF(G1109="","",VLOOKUP(WEEKDAY(G1109),Lookups!$A$1:$D$12,3,FALSE))</f>
        <v/>
      </c>
      <c r="I1109" s="52" t="str">
        <f>IF(G1109="","",VLOOKUP(MONTH(G1109),Lookups!$A$1:$D$12,2,FALSE))</f>
        <v/>
      </c>
      <c r="J1109" s="68"/>
      <c r="K1109" s="50"/>
      <c r="L1109" s="50"/>
      <c r="M1109" s="48"/>
      <c r="N1109" s="48"/>
      <c r="O1109" s="48"/>
      <c r="P1109" s="48"/>
      <c r="Q1109" s="61"/>
      <c r="W1109" s="11"/>
      <c r="X1109" s="6"/>
      <c r="Y1109" s="6"/>
      <c r="Z1109" s="6"/>
    </row>
    <row r="1110" spans="1:26" ht="14.5" customHeight="1" x14ac:dyDescent="0.35">
      <c r="A1110" s="46"/>
      <c r="B1110" s="46"/>
      <c r="C1110" s="48"/>
      <c r="D1110" s="47"/>
      <c r="E1110" s="47"/>
      <c r="F1110" s="48"/>
      <c r="G1110" s="49"/>
      <c r="H1110" s="48" t="str">
        <f>IF(G1110="","",VLOOKUP(WEEKDAY(G1110),Lookups!$A$1:$D$12,3,FALSE))</f>
        <v/>
      </c>
      <c r="I1110" s="52" t="str">
        <f>IF(G1110="","",VLOOKUP(MONTH(G1110),Lookups!$A$1:$D$12,2,FALSE))</f>
        <v/>
      </c>
      <c r="J1110" s="68"/>
      <c r="K1110" s="50"/>
      <c r="L1110" s="50"/>
      <c r="M1110" s="48"/>
      <c r="N1110" s="48"/>
      <c r="O1110" s="48"/>
      <c r="P1110" s="48"/>
      <c r="Q1110" s="61"/>
      <c r="W1110" s="11"/>
      <c r="X1110" s="6"/>
      <c r="Y1110" s="6"/>
      <c r="Z1110" s="6"/>
    </row>
    <row r="1111" spans="1:26" ht="14.5" customHeight="1" x14ac:dyDescent="0.35">
      <c r="A1111" s="46"/>
      <c r="B1111" s="46"/>
      <c r="C1111" s="48"/>
      <c r="D1111" s="47"/>
      <c r="E1111" s="47"/>
      <c r="F1111" s="48"/>
      <c r="G1111" s="49"/>
      <c r="H1111" s="48" t="str">
        <f>IF(G1111="","",VLOOKUP(WEEKDAY(G1111),Lookups!$A$1:$D$12,3,FALSE))</f>
        <v/>
      </c>
      <c r="I1111" s="52" t="str">
        <f>IF(G1111="","",VLOOKUP(MONTH(G1111),Lookups!$A$1:$D$12,2,FALSE))</f>
        <v/>
      </c>
      <c r="J1111" s="68"/>
      <c r="K1111" s="50"/>
      <c r="L1111" s="50"/>
      <c r="M1111" s="48"/>
      <c r="N1111" s="48"/>
      <c r="O1111" s="48"/>
      <c r="P1111" s="48"/>
      <c r="Q1111" s="61"/>
      <c r="W1111" s="11"/>
      <c r="X1111" s="6"/>
      <c r="Y1111" s="6"/>
      <c r="Z1111" s="6"/>
    </row>
    <row r="1112" spans="1:26" ht="14.5" customHeight="1" x14ac:dyDescent="0.35">
      <c r="A1112" s="46"/>
      <c r="B1112" s="46"/>
      <c r="C1112" s="48"/>
      <c r="D1112" s="47"/>
      <c r="E1112" s="47"/>
      <c r="F1112" s="48"/>
      <c r="G1112" s="49"/>
      <c r="H1112" s="48" t="str">
        <f>IF(G1112="","",VLOOKUP(WEEKDAY(G1112),Lookups!$A$1:$D$12,3,FALSE))</f>
        <v/>
      </c>
      <c r="I1112" s="52" t="str">
        <f>IF(G1112="","",VLOOKUP(MONTH(G1112),Lookups!$A$1:$D$12,2,FALSE))</f>
        <v/>
      </c>
      <c r="J1112" s="68"/>
      <c r="K1112" s="50"/>
      <c r="L1112" s="50"/>
      <c r="M1112" s="48"/>
      <c r="N1112" s="48"/>
      <c r="O1112" s="48"/>
      <c r="P1112" s="48"/>
      <c r="Q1112" s="61"/>
      <c r="W1112" s="11"/>
      <c r="X1112" s="6"/>
      <c r="Y1112" s="6"/>
      <c r="Z1112" s="6"/>
    </row>
    <row r="1113" spans="1:26" ht="14.5" customHeight="1" x14ac:dyDescent="0.35">
      <c r="A1113" s="46"/>
      <c r="B1113" s="46"/>
      <c r="C1113" s="48"/>
      <c r="D1113" s="47"/>
      <c r="E1113" s="47"/>
      <c r="F1113" s="48"/>
      <c r="G1113" s="49"/>
      <c r="H1113" s="48" t="str">
        <f>IF(G1113="","",VLOOKUP(WEEKDAY(G1113),Lookups!$A$1:$D$12,3,FALSE))</f>
        <v/>
      </c>
      <c r="I1113" s="52" t="str">
        <f>IF(G1113="","",VLOOKUP(MONTH(G1113),Lookups!$A$1:$D$12,2,FALSE))</f>
        <v/>
      </c>
      <c r="J1113" s="68"/>
      <c r="K1113" s="50"/>
      <c r="L1113" s="50"/>
      <c r="M1113" s="48"/>
      <c r="N1113" s="48"/>
      <c r="O1113" s="48"/>
      <c r="P1113" s="48"/>
      <c r="Q1113" s="61"/>
      <c r="W1113" s="11"/>
      <c r="X1113" s="6"/>
      <c r="Y1113" s="6"/>
      <c r="Z1113" s="6"/>
    </row>
    <row r="1114" spans="1:26" ht="14.5" customHeight="1" x14ac:dyDescent="0.35">
      <c r="A1114" s="46"/>
      <c r="B1114" s="46"/>
      <c r="C1114" s="48"/>
      <c r="D1114" s="47"/>
      <c r="E1114" s="47"/>
      <c r="F1114" s="48"/>
      <c r="G1114" s="49"/>
      <c r="H1114" s="48" t="str">
        <f>IF(G1114="","",VLOOKUP(WEEKDAY(G1114),Lookups!$A$1:$D$12,3,FALSE))</f>
        <v/>
      </c>
      <c r="I1114" s="52" t="str">
        <f>IF(G1114="","",VLOOKUP(MONTH(G1114),Lookups!$A$1:$D$12,2,FALSE))</f>
        <v/>
      </c>
      <c r="J1114" s="68"/>
      <c r="K1114" s="50"/>
      <c r="L1114" s="50"/>
      <c r="M1114" s="48"/>
      <c r="N1114" s="48"/>
      <c r="O1114" s="48"/>
      <c r="P1114" s="48"/>
      <c r="Q1114" s="61"/>
      <c r="W1114" s="11"/>
      <c r="X1114" s="6"/>
      <c r="Y1114" s="6"/>
      <c r="Z1114" s="6"/>
    </row>
    <row r="1115" spans="1:26" ht="14.5" customHeight="1" x14ac:dyDescent="0.35">
      <c r="A1115" s="46"/>
      <c r="B1115" s="46"/>
      <c r="C1115" s="48"/>
      <c r="D1115" s="47"/>
      <c r="E1115" s="47"/>
      <c r="F1115" s="48"/>
      <c r="G1115" s="49"/>
      <c r="H1115" s="48" t="str">
        <f>IF(G1115="","",VLOOKUP(WEEKDAY(G1115),Lookups!$A$1:$D$12,3,FALSE))</f>
        <v/>
      </c>
      <c r="I1115" s="52" t="str">
        <f>IF(G1115="","",VLOOKUP(MONTH(G1115),Lookups!$A$1:$D$12,2,FALSE))</f>
        <v/>
      </c>
      <c r="J1115" s="68"/>
      <c r="K1115" s="50"/>
      <c r="L1115" s="50"/>
      <c r="M1115" s="48"/>
      <c r="N1115" s="48"/>
      <c r="O1115" s="48"/>
      <c r="P1115" s="48"/>
      <c r="Q1115" s="61"/>
      <c r="W1115" s="11"/>
      <c r="X1115" s="6"/>
      <c r="Y1115" s="6"/>
      <c r="Z1115" s="6"/>
    </row>
    <row r="1116" spans="1:26" ht="14.5" customHeight="1" x14ac:dyDescent="0.35">
      <c r="A1116" s="46"/>
      <c r="B1116" s="46"/>
      <c r="C1116" s="48"/>
      <c r="D1116" s="47"/>
      <c r="E1116" s="47"/>
      <c r="F1116" s="48"/>
      <c r="G1116" s="49"/>
      <c r="H1116" s="48" t="str">
        <f>IF(G1116="","",VLOOKUP(WEEKDAY(G1116),Lookups!$A$1:$D$12,3,FALSE))</f>
        <v/>
      </c>
      <c r="I1116" s="52" t="str">
        <f>IF(G1116="","",VLOOKUP(MONTH(G1116),Lookups!$A$1:$D$12,2,FALSE))</f>
        <v/>
      </c>
      <c r="J1116" s="68"/>
      <c r="K1116" s="50"/>
      <c r="L1116" s="50"/>
      <c r="M1116" s="48"/>
      <c r="N1116" s="48"/>
      <c r="O1116" s="48"/>
      <c r="P1116" s="48"/>
      <c r="Q1116" s="61"/>
      <c r="W1116" s="11"/>
      <c r="X1116" s="6"/>
      <c r="Y1116" s="6"/>
      <c r="Z1116" s="6"/>
    </row>
    <row r="1117" spans="1:26" ht="14.5" customHeight="1" x14ac:dyDescent="0.35">
      <c r="A1117" s="46"/>
      <c r="B1117" s="46"/>
      <c r="C1117" s="48"/>
      <c r="D1117" s="47"/>
      <c r="E1117" s="47"/>
      <c r="F1117" s="48"/>
      <c r="G1117" s="49"/>
      <c r="H1117" s="48" t="str">
        <f>IF(G1117="","",VLOOKUP(WEEKDAY(G1117),Lookups!$A$1:$D$12,3,FALSE))</f>
        <v/>
      </c>
      <c r="I1117" s="52" t="str">
        <f>IF(G1117="","",VLOOKUP(MONTH(G1117),Lookups!$A$1:$D$12,2,FALSE))</f>
        <v/>
      </c>
      <c r="J1117" s="68"/>
      <c r="K1117" s="50"/>
      <c r="L1117" s="50"/>
      <c r="M1117" s="48"/>
      <c r="N1117" s="48"/>
      <c r="O1117" s="48"/>
      <c r="P1117" s="48"/>
      <c r="Q1117" s="61"/>
      <c r="W1117" s="11"/>
      <c r="X1117" s="6"/>
      <c r="Y1117" s="6"/>
      <c r="Z1117" s="6"/>
    </row>
    <row r="1118" spans="1:26" ht="14.5" customHeight="1" x14ac:dyDescent="0.35">
      <c r="A1118" s="46"/>
      <c r="B1118" s="46"/>
      <c r="C1118" s="48"/>
      <c r="D1118" s="47"/>
      <c r="E1118" s="47"/>
      <c r="F1118" s="48"/>
      <c r="G1118" s="49"/>
      <c r="H1118" s="48" t="str">
        <f>IF(G1118="","",VLOOKUP(WEEKDAY(G1118),Lookups!$A$1:$D$12,3,FALSE))</f>
        <v/>
      </c>
      <c r="I1118" s="52" t="str">
        <f>IF(G1118="","",VLOOKUP(MONTH(G1118),Lookups!$A$1:$D$12,2,FALSE))</f>
        <v/>
      </c>
      <c r="J1118" s="68"/>
      <c r="K1118" s="50"/>
      <c r="L1118" s="50"/>
      <c r="M1118" s="48"/>
      <c r="N1118" s="48"/>
      <c r="O1118" s="48"/>
      <c r="P1118" s="48"/>
      <c r="Q1118" s="61"/>
      <c r="W1118" s="11"/>
      <c r="X1118" s="6"/>
      <c r="Y1118" s="6"/>
      <c r="Z1118" s="6"/>
    </row>
    <row r="1119" spans="1:26" ht="14.5" customHeight="1" x14ac:dyDescent="0.35">
      <c r="A1119" s="46"/>
      <c r="B1119" s="46"/>
      <c r="C1119" s="48"/>
      <c r="D1119" s="47"/>
      <c r="E1119" s="47"/>
      <c r="F1119" s="48"/>
      <c r="G1119" s="49"/>
      <c r="H1119" s="48" t="str">
        <f>IF(G1119="","",VLOOKUP(WEEKDAY(G1119),Lookups!$A$1:$D$12,3,FALSE))</f>
        <v/>
      </c>
      <c r="I1119" s="52" t="str">
        <f>IF(G1119="","",VLOOKUP(MONTH(G1119),Lookups!$A$1:$D$12,2,FALSE))</f>
        <v/>
      </c>
      <c r="J1119" s="68"/>
      <c r="K1119" s="50"/>
      <c r="L1119" s="50"/>
      <c r="M1119" s="48"/>
      <c r="N1119" s="48"/>
      <c r="O1119" s="48"/>
      <c r="P1119" s="48"/>
      <c r="Q1119" s="61"/>
      <c r="W1119" s="11"/>
      <c r="X1119" s="6"/>
      <c r="Y1119" s="6"/>
      <c r="Z1119" s="6"/>
    </row>
    <row r="1120" spans="1:26" ht="14.5" customHeight="1" x14ac:dyDescent="0.35">
      <c r="A1120" s="46"/>
      <c r="B1120" s="46"/>
      <c r="C1120" s="48"/>
      <c r="D1120" s="47"/>
      <c r="E1120" s="47"/>
      <c r="F1120" s="48"/>
      <c r="G1120" s="49"/>
      <c r="H1120" s="48" t="str">
        <f>IF(G1120="","",VLOOKUP(WEEKDAY(G1120),Lookups!$A$1:$D$12,3,FALSE))</f>
        <v/>
      </c>
      <c r="I1120" s="52" t="str">
        <f>IF(G1120="","",VLOOKUP(MONTH(G1120),Lookups!$A$1:$D$12,2,FALSE))</f>
        <v/>
      </c>
      <c r="J1120" s="68"/>
      <c r="K1120" s="50"/>
      <c r="L1120" s="50"/>
      <c r="M1120" s="48"/>
      <c r="N1120" s="48"/>
      <c r="O1120" s="48"/>
      <c r="P1120" s="48"/>
      <c r="Q1120" s="61"/>
      <c r="W1120" s="11"/>
      <c r="X1120" s="6"/>
      <c r="Y1120" s="6"/>
      <c r="Z1120" s="6"/>
    </row>
    <row r="1121" spans="1:26" ht="14.5" customHeight="1" x14ac:dyDescent="0.35">
      <c r="A1121" s="46"/>
      <c r="B1121" s="46"/>
      <c r="C1121" s="48"/>
      <c r="D1121" s="47"/>
      <c r="E1121" s="47"/>
      <c r="F1121" s="48"/>
      <c r="G1121" s="49"/>
      <c r="H1121" s="48" t="str">
        <f>IF(G1121="","",VLOOKUP(WEEKDAY(G1121),Lookups!$A$1:$D$12,3,FALSE))</f>
        <v/>
      </c>
      <c r="I1121" s="52" t="str">
        <f>IF(G1121="","",VLOOKUP(MONTH(G1121),Lookups!$A$1:$D$12,2,FALSE))</f>
        <v/>
      </c>
      <c r="J1121" s="68"/>
      <c r="K1121" s="50"/>
      <c r="L1121" s="50"/>
      <c r="M1121" s="48"/>
      <c r="N1121" s="48"/>
      <c r="O1121" s="48"/>
      <c r="P1121" s="48"/>
      <c r="Q1121" s="61"/>
      <c r="W1121" s="11"/>
      <c r="X1121" s="6"/>
      <c r="Y1121" s="6"/>
      <c r="Z1121" s="6"/>
    </row>
    <row r="1122" spans="1:26" ht="14.5" customHeight="1" x14ac:dyDescent="0.35">
      <c r="A1122" s="46"/>
      <c r="B1122" s="46"/>
      <c r="C1122" s="48"/>
      <c r="D1122" s="47"/>
      <c r="E1122" s="47"/>
      <c r="F1122" s="48"/>
      <c r="G1122" s="49"/>
      <c r="H1122" s="48" t="str">
        <f>IF(G1122="","",VLOOKUP(WEEKDAY(G1122),Lookups!$A$1:$D$12,3,FALSE))</f>
        <v/>
      </c>
      <c r="I1122" s="52" t="str">
        <f>IF(G1122="","",VLOOKUP(MONTH(G1122),Lookups!$A$1:$D$12,2,FALSE))</f>
        <v/>
      </c>
      <c r="J1122" s="68"/>
      <c r="K1122" s="50"/>
      <c r="L1122" s="50"/>
      <c r="M1122" s="48"/>
      <c r="N1122" s="48"/>
      <c r="O1122" s="48"/>
      <c r="P1122" s="48"/>
      <c r="Q1122" s="61"/>
      <c r="W1122" s="11"/>
      <c r="X1122" s="6"/>
      <c r="Y1122" s="6"/>
      <c r="Z1122" s="6"/>
    </row>
    <row r="1123" spans="1:26" ht="14.5" customHeight="1" x14ac:dyDescent="0.35">
      <c r="A1123" s="46"/>
      <c r="B1123" s="46"/>
      <c r="C1123" s="48"/>
      <c r="D1123" s="47"/>
      <c r="E1123" s="47"/>
      <c r="F1123" s="48"/>
      <c r="G1123" s="49"/>
      <c r="H1123" s="48" t="str">
        <f>IF(G1123="","",VLOOKUP(WEEKDAY(G1123),Lookups!$A$1:$D$12,3,FALSE))</f>
        <v/>
      </c>
      <c r="I1123" s="52" t="str">
        <f>IF(G1123="","",VLOOKUP(MONTH(G1123),Lookups!$A$1:$D$12,2,FALSE))</f>
        <v/>
      </c>
      <c r="J1123" s="68"/>
      <c r="K1123" s="50"/>
      <c r="L1123" s="50"/>
      <c r="M1123" s="48"/>
      <c r="N1123" s="48"/>
      <c r="O1123" s="48"/>
      <c r="P1123" s="48"/>
      <c r="Q1123" s="61"/>
      <c r="W1123" s="11"/>
      <c r="X1123" s="6"/>
      <c r="Y1123" s="6"/>
      <c r="Z1123" s="6"/>
    </row>
    <row r="1124" spans="1:26" ht="14.5" customHeight="1" x14ac:dyDescent="0.35">
      <c r="A1124" s="46"/>
      <c r="B1124" s="46"/>
      <c r="C1124" s="48"/>
      <c r="D1124" s="47"/>
      <c r="E1124" s="47"/>
      <c r="F1124" s="48"/>
      <c r="G1124" s="49"/>
      <c r="H1124" s="48" t="str">
        <f>IF(G1124="","",VLOOKUP(WEEKDAY(G1124),Lookups!$A$1:$D$12,3,FALSE))</f>
        <v/>
      </c>
      <c r="I1124" s="52" t="str">
        <f>IF(G1124="","",VLOOKUP(MONTH(G1124),Lookups!$A$1:$D$12,2,FALSE))</f>
        <v/>
      </c>
      <c r="J1124" s="68"/>
      <c r="K1124" s="50"/>
      <c r="L1124" s="50"/>
      <c r="M1124" s="48"/>
      <c r="N1124" s="48"/>
      <c r="O1124" s="48"/>
      <c r="P1124" s="48"/>
      <c r="Q1124" s="61"/>
      <c r="W1124" s="11"/>
      <c r="X1124" s="6"/>
      <c r="Y1124" s="6"/>
      <c r="Z1124" s="6"/>
    </row>
    <row r="1125" spans="1:26" ht="14.5" customHeight="1" x14ac:dyDescent="0.35">
      <c r="A1125" s="46"/>
      <c r="B1125" s="46"/>
      <c r="C1125" s="48"/>
      <c r="D1125" s="47"/>
      <c r="E1125" s="47"/>
      <c r="F1125" s="48"/>
      <c r="G1125" s="49"/>
      <c r="H1125" s="48" t="str">
        <f>IF(G1125="","",VLOOKUP(WEEKDAY(G1125),Lookups!$A$1:$D$12,3,FALSE))</f>
        <v/>
      </c>
      <c r="I1125" s="52" t="str">
        <f>IF(G1125="","",VLOOKUP(MONTH(G1125),Lookups!$A$1:$D$12,2,FALSE))</f>
        <v/>
      </c>
      <c r="J1125" s="68"/>
      <c r="K1125" s="50"/>
      <c r="L1125" s="50"/>
      <c r="M1125" s="48"/>
      <c r="N1125" s="48"/>
      <c r="O1125" s="48"/>
      <c r="P1125" s="48"/>
      <c r="Q1125" s="61"/>
      <c r="W1125" s="11"/>
      <c r="X1125" s="6"/>
      <c r="Y1125" s="6"/>
      <c r="Z1125" s="6"/>
    </row>
    <row r="1126" spans="1:26" ht="14.5" customHeight="1" x14ac:dyDescent="0.35">
      <c r="A1126" s="46"/>
      <c r="B1126" s="46"/>
      <c r="C1126" s="48"/>
      <c r="D1126" s="47"/>
      <c r="E1126" s="47"/>
      <c r="F1126" s="48"/>
      <c r="G1126" s="49"/>
      <c r="H1126" s="48" t="str">
        <f>IF(G1126="","",VLOOKUP(WEEKDAY(G1126),Lookups!$A$1:$D$12,3,FALSE))</f>
        <v/>
      </c>
      <c r="I1126" s="52" t="str">
        <f>IF(G1126="","",VLOOKUP(MONTH(G1126),Lookups!$A$1:$D$12,2,FALSE))</f>
        <v/>
      </c>
      <c r="J1126" s="68"/>
      <c r="K1126" s="50"/>
      <c r="L1126" s="50"/>
      <c r="M1126" s="48"/>
      <c r="N1126" s="48"/>
      <c r="O1126" s="48"/>
      <c r="P1126" s="48"/>
      <c r="Q1126" s="61"/>
      <c r="W1126" s="11"/>
      <c r="X1126" s="6"/>
      <c r="Y1126" s="6"/>
      <c r="Z1126" s="6"/>
    </row>
    <row r="1127" spans="1:26" ht="14.5" customHeight="1" x14ac:dyDescent="0.35">
      <c r="A1127" s="46"/>
      <c r="B1127" s="46"/>
      <c r="C1127" s="48"/>
      <c r="D1127" s="47"/>
      <c r="E1127" s="47"/>
      <c r="F1127" s="48"/>
      <c r="G1127" s="49"/>
      <c r="H1127" s="48" t="str">
        <f>IF(G1127="","",VLOOKUP(WEEKDAY(G1127),Lookups!$A$1:$D$12,3,FALSE))</f>
        <v/>
      </c>
      <c r="I1127" s="52" t="str">
        <f>IF(G1127="","",VLOOKUP(MONTH(G1127),Lookups!$A$1:$D$12,2,FALSE))</f>
        <v/>
      </c>
      <c r="J1127" s="68"/>
      <c r="K1127" s="50"/>
      <c r="L1127" s="50"/>
      <c r="M1127" s="48"/>
      <c r="N1127" s="48"/>
      <c r="O1127" s="48"/>
      <c r="P1127" s="48"/>
      <c r="Q1127" s="61"/>
      <c r="W1127" s="11"/>
      <c r="X1127" s="6"/>
      <c r="Y1127" s="6"/>
      <c r="Z1127" s="6"/>
    </row>
    <row r="1128" spans="1:26" ht="14.5" customHeight="1" x14ac:dyDescent="0.35">
      <c r="A1128" s="46"/>
      <c r="B1128" s="46"/>
      <c r="C1128" s="48"/>
      <c r="D1128" s="47"/>
      <c r="E1128" s="47"/>
      <c r="F1128" s="48"/>
      <c r="G1128" s="49"/>
      <c r="H1128" s="48" t="str">
        <f>IF(G1128="","",VLOOKUP(WEEKDAY(G1128),Lookups!$A$1:$D$12,3,FALSE))</f>
        <v/>
      </c>
      <c r="I1128" s="52" t="str">
        <f>IF(G1128="","",VLOOKUP(MONTH(G1128),Lookups!$A$1:$D$12,2,FALSE))</f>
        <v/>
      </c>
      <c r="J1128" s="68"/>
      <c r="K1128" s="50"/>
      <c r="L1128" s="50"/>
      <c r="M1128" s="48"/>
      <c r="N1128" s="48"/>
      <c r="O1128" s="48"/>
      <c r="P1128" s="48"/>
      <c r="Q1128" s="61"/>
      <c r="W1128" s="11"/>
      <c r="X1128" s="6"/>
      <c r="Y1128" s="6"/>
      <c r="Z1128" s="6"/>
    </row>
    <row r="1129" spans="1:26" ht="14.5" customHeight="1" x14ac:dyDescent="0.35">
      <c r="A1129" s="46"/>
      <c r="B1129" s="46"/>
      <c r="C1129" s="48"/>
      <c r="D1129" s="47"/>
      <c r="E1129" s="47"/>
      <c r="F1129" s="48"/>
      <c r="G1129" s="49"/>
      <c r="H1129" s="48" t="str">
        <f>IF(G1129="","",VLOOKUP(WEEKDAY(G1129),Lookups!$A$1:$D$12,3,FALSE))</f>
        <v/>
      </c>
      <c r="I1129" s="52" t="str">
        <f>IF(G1129="","",VLOOKUP(MONTH(G1129),Lookups!$A$1:$D$12,2,FALSE))</f>
        <v/>
      </c>
      <c r="J1129" s="68"/>
      <c r="K1129" s="50"/>
      <c r="L1129" s="50"/>
      <c r="M1129" s="48"/>
      <c r="N1129" s="48"/>
      <c r="O1129" s="48"/>
      <c r="P1129" s="48"/>
      <c r="Q1129" s="61"/>
      <c r="W1129" s="11"/>
      <c r="X1129" s="6"/>
      <c r="Y1129" s="6"/>
      <c r="Z1129" s="6"/>
    </row>
    <row r="1130" spans="1:26" ht="14.5" customHeight="1" x14ac:dyDescent="0.35">
      <c r="A1130" s="46"/>
      <c r="B1130" s="46"/>
      <c r="C1130" s="48"/>
      <c r="D1130" s="47"/>
      <c r="E1130" s="47"/>
      <c r="F1130" s="48"/>
      <c r="G1130" s="49"/>
      <c r="H1130" s="48" t="str">
        <f>IF(G1130="","",VLOOKUP(WEEKDAY(G1130),Lookups!$A$1:$D$12,3,FALSE))</f>
        <v/>
      </c>
      <c r="I1130" s="52" t="str">
        <f>IF(G1130="","",VLOOKUP(MONTH(G1130),Lookups!$A$1:$D$12,2,FALSE))</f>
        <v/>
      </c>
      <c r="J1130" s="68"/>
      <c r="K1130" s="50"/>
      <c r="L1130" s="50"/>
      <c r="M1130" s="48"/>
      <c r="N1130" s="48"/>
      <c r="O1130" s="48"/>
      <c r="P1130" s="48"/>
      <c r="Q1130" s="61"/>
      <c r="W1130" s="11"/>
      <c r="X1130" s="6"/>
      <c r="Y1130" s="6"/>
      <c r="Z1130" s="6"/>
    </row>
    <row r="1131" spans="1:26" ht="14.5" customHeight="1" x14ac:dyDescent="0.35">
      <c r="A1131" s="46"/>
      <c r="B1131" s="46"/>
      <c r="C1131" s="48"/>
      <c r="D1131" s="47"/>
      <c r="E1131" s="47"/>
      <c r="F1131" s="48"/>
      <c r="G1131" s="49"/>
      <c r="H1131" s="48" t="str">
        <f>IF(G1131="","",VLOOKUP(WEEKDAY(G1131),Lookups!$A$1:$D$12,3,FALSE))</f>
        <v/>
      </c>
      <c r="I1131" s="52" t="str">
        <f>IF(G1131="","",VLOOKUP(MONTH(G1131),Lookups!$A$1:$D$12,2,FALSE))</f>
        <v/>
      </c>
      <c r="J1131" s="68"/>
      <c r="K1131" s="50"/>
      <c r="L1131" s="50"/>
      <c r="M1131" s="48"/>
      <c r="N1131" s="48"/>
      <c r="O1131" s="48"/>
      <c r="P1131" s="48"/>
      <c r="Q1131" s="61"/>
      <c r="W1131" s="11"/>
      <c r="X1131" s="6"/>
      <c r="Y1131" s="6"/>
      <c r="Z1131" s="6"/>
    </row>
    <row r="1132" spans="1:26" ht="14.5" customHeight="1" x14ac:dyDescent="0.35">
      <c r="A1132" s="46"/>
      <c r="B1132" s="46"/>
      <c r="C1132" s="48"/>
      <c r="D1132" s="47"/>
      <c r="E1132" s="47"/>
      <c r="F1132" s="48"/>
      <c r="G1132" s="49"/>
      <c r="H1132" s="48" t="str">
        <f>IF(G1132="","",VLOOKUP(WEEKDAY(G1132),Lookups!$A$1:$D$12,3,FALSE))</f>
        <v/>
      </c>
      <c r="I1132" s="52" t="str">
        <f>IF(G1132="","",VLOOKUP(MONTH(G1132),Lookups!$A$1:$D$12,2,FALSE))</f>
        <v/>
      </c>
      <c r="J1132" s="68"/>
      <c r="K1132" s="50"/>
      <c r="L1132" s="50"/>
      <c r="M1132" s="48"/>
      <c r="N1132" s="48"/>
      <c r="O1132" s="48"/>
      <c r="P1132" s="48"/>
      <c r="Q1132" s="61"/>
      <c r="W1132" s="11"/>
      <c r="X1132" s="6"/>
      <c r="Y1132" s="6"/>
      <c r="Z1132" s="6"/>
    </row>
    <row r="1133" spans="1:26" ht="14.5" customHeight="1" x14ac:dyDescent="0.35">
      <c r="A1133" s="46"/>
      <c r="B1133" s="46"/>
      <c r="C1133" s="48"/>
      <c r="D1133" s="47"/>
      <c r="E1133" s="47"/>
      <c r="F1133" s="48"/>
      <c r="G1133" s="49"/>
      <c r="H1133" s="48" t="str">
        <f>IF(G1133="","",VLOOKUP(WEEKDAY(G1133),Lookups!$A$1:$D$12,3,FALSE))</f>
        <v/>
      </c>
      <c r="I1133" s="52" t="str">
        <f>IF(G1133="","",VLOOKUP(MONTH(G1133),Lookups!$A$1:$D$12,2,FALSE))</f>
        <v/>
      </c>
      <c r="J1133" s="68"/>
      <c r="K1133" s="50"/>
      <c r="L1133" s="50"/>
      <c r="M1133" s="48"/>
      <c r="N1133" s="48"/>
      <c r="O1133" s="48"/>
      <c r="P1133" s="48"/>
      <c r="Q1133" s="61"/>
      <c r="W1133" s="11"/>
      <c r="X1133" s="6"/>
      <c r="Y1133" s="6"/>
      <c r="Z1133" s="6"/>
    </row>
    <row r="1134" spans="1:26" ht="14.5" customHeight="1" x14ac:dyDescent="0.35">
      <c r="A1134" s="46"/>
      <c r="B1134" s="46"/>
      <c r="C1134" s="48"/>
      <c r="D1134" s="47"/>
      <c r="E1134" s="47"/>
      <c r="F1134" s="48"/>
      <c r="G1134" s="49"/>
      <c r="H1134" s="48" t="str">
        <f>IF(G1134="","",VLOOKUP(WEEKDAY(G1134),Lookups!$A$1:$D$12,3,FALSE))</f>
        <v/>
      </c>
      <c r="I1134" s="52" t="str">
        <f>IF(G1134="","",VLOOKUP(MONTH(G1134),Lookups!$A$1:$D$12,2,FALSE))</f>
        <v/>
      </c>
      <c r="J1134" s="68"/>
      <c r="K1134" s="50"/>
      <c r="L1134" s="50"/>
      <c r="M1134" s="48"/>
      <c r="N1134" s="48"/>
      <c r="O1134" s="48"/>
      <c r="P1134" s="48"/>
      <c r="Q1134" s="61"/>
      <c r="W1134" s="11"/>
      <c r="X1134" s="6"/>
      <c r="Y1134" s="6"/>
      <c r="Z1134" s="6"/>
    </row>
    <row r="1135" spans="1:26" ht="14.5" customHeight="1" x14ac:dyDescent="0.35">
      <c r="A1135" s="46"/>
      <c r="B1135" s="46"/>
      <c r="C1135" s="48"/>
      <c r="D1135" s="47"/>
      <c r="E1135" s="47"/>
      <c r="F1135" s="48"/>
      <c r="G1135" s="49"/>
      <c r="H1135" s="48" t="str">
        <f>IF(G1135="","",VLOOKUP(WEEKDAY(G1135),Lookups!$A$1:$D$12,3,FALSE))</f>
        <v/>
      </c>
      <c r="I1135" s="52" t="str">
        <f>IF(G1135="","",VLOOKUP(MONTH(G1135),Lookups!$A$1:$D$12,2,FALSE))</f>
        <v/>
      </c>
      <c r="J1135" s="68"/>
      <c r="K1135" s="50"/>
      <c r="L1135" s="50"/>
      <c r="M1135" s="48"/>
      <c r="N1135" s="48"/>
      <c r="O1135" s="48"/>
      <c r="P1135" s="48"/>
      <c r="Q1135" s="61"/>
      <c r="W1135" s="11"/>
      <c r="X1135" s="6"/>
      <c r="Y1135" s="6"/>
      <c r="Z1135" s="6"/>
    </row>
    <row r="1136" spans="1:26" ht="14.5" customHeight="1" x14ac:dyDescent="0.35">
      <c r="A1136" s="46"/>
      <c r="B1136" s="46"/>
      <c r="C1136" s="48"/>
      <c r="D1136" s="47"/>
      <c r="E1136" s="47"/>
      <c r="F1136" s="48"/>
      <c r="G1136" s="49"/>
      <c r="H1136" s="48" t="str">
        <f>IF(G1136="","",VLOOKUP(WEEKDAY(G1136),Lookups!$A$1:$D$12,3,FALSE))</f>
        <v/>
      </c>
      <c r="I1136" s="52" t="str">
        <f>IF(G1136="","",VLOOKUP(MONTH(G1136),Lookups!$A$1:$D$12,2,FALSE))</f>
        <v/>
      </c>
      <c r="J1136" s="68"/>
      <c r="K1136" s="50"/>
      <c r="L1136" s="50"/>
      <c r="M1136" s="48"/>
      <c r="N1136" s="48"/>
      <c r="O1136" s="48"/>
      <c r="P1136" s="48"/>
      <c r="Q1136" s="61"/>
      <c r="W1136" s="11"/>
      <c r="X1136" s="6"/>
      <c r="Y1136" s="6"/>
      <c r="Z1136" s="6"/>
    </row>
    <row r="1137" spans="1:26" ht="14.5" customHeight="1" x14ac:dyDescent="0.35">
      <c r="A1137" s="46"/>
      <c r="B1137" s="46"/>
      <c r="C1137" s="48"/>
      <c r="D1137" s="47"/>
      <c r="E1137" s="47"/>
      <c r="F1137" s="48"/>
      <c r="G1137" s="49"/>
      <c r="H1137" s="48" t="str">
        <f>IF(G1137="","",VLOOKUP(WEEKDAY(G1137),Lookups!$A$1:$D$12,3,FALSE))</f>
        <v/>
      </c>
      <c r="I1137" s="52" t="str">
        <f>IF(G1137="","",VLOOKUP(MONTH(G1137),Lookups!$A$1:$D$12,2,FALSE))</f>
        <v/>
      </c>
      <c r="J1137" s="68"/>
      <c r="K1137" s="50"/>
      <c r="L1137" s="50"/>
      <c r="M1137" s="48"/>
      <c r="N1137" s="48"/>
      <c r="O1137" s="48"/>
      <c r="P1137" s="48"/>
      <c r="Q1137" s="61"/>
      <c r="W1137" s="11"/>
      <c r="X1137" s="6"/>
      <c r="Y1137" s="6"/>
      <c r="Z1137" s="6"/>
    </row>
    <row r="1138" spans="1:26" ht="14.5" customHeight="1" x14ac:dyDescent="0.35">
      <c r="A1138" s="46"/>
      <c r="B1138" s="46"/>
      <c r="C1138" s="48"/>
      <c r="D1138" s="47"/>
      <c r="E1138" s="47"/>
      <c r="F1138" s="48"/>
      <c r="G1138" s="49"/>
      <c r="H1138" s="48" t="str">
        <f>IF(G1138="","",VLOOKUP(WEEKDAY(G1138),Lookups!$A$1:$D$12,3,FALSE))</f>
        <v/>
      </c>
      <c r="I1138" s="52" t="str">
        <f>IF(G1138="","",VLOOKUP(MONTH(G1138),Lookups!$A$1:$D$12,2,FALSE))</f>
        <v/>
      </c>
      <c r="J1138" s="68"/>
      <c r="K1138" s="50"/>
      <c r="L1138" s="50"/>
      <c r="M1138" s="48"/>
      <c r="N1138" s="48"/>
      <c r="O1138" s="48"/>
      <c r="P1138" s="48"/>
      <c r="Q1138" s="61"/>
      <c r="W1138" s="11"/>
      <c r="X1138" s="6"/>
      <c r="Y1138" s="6"/>
      <c r="Z1138" s="6"/>
    </row>
    <row r="1139" spans="1:26" ht="14.5" customHeight="1" x14ac:dyDescent="0.35">
      <c r="A1139" s="46"/>
      <c r="B1139" s="46"/>
      <c r="C1139" s="48"/>
      <c r="D1139" s="47"/>
      <c r="E1139" s="47"/>
      <c r="F1139" s="48"/>
      <c r="G1139" s="49"/>
      <c r="H1139" s="48" t="str">
        <f>IF(G1139="","",VLOOKUP(WEEKDAY(G1139),Lookups!$A$1:$D$12,3,FALSE))</f>
        <v/>
      </c>
      <c r="I1139" s="52" t="str">
        <f>IF(G1139="","",VLOOKUP(MONTH(G1139),Lookups!$A$1:$D$12,2,FALSE))</f>
        <v/>
      </c>
      <c r="J1139" s="68"/>
      <c r="K1139" s="50"/>
      <c r="L1139" s="50"/>
      <c r="M1139" s="48"/>
      <c r="N1139" s="48"/>
      <c r="O1139" s="48"/>
      <c r="P1139" s="48"/>
      <c r="Q1139" s="61"/>
      <c r="W1139" s="11"/>
      <c r="X1139" s="6"/>
      <c r="Y1139" s="6"/>
      <c r="Z1139" s="6"/>
    </row>
    <row r="1140" spans="1:26" ht="14.5" customHeight="1" x14ac:dyDescent="0.35">
      <c r="A1140" s="46"/>
      <c r="B1140" s="46"/>
      <c r="C1140" s="48"/>
      <c r="D1140" s="47"/>
      <c r="E1140" s="47"/>
      <c r="F1140" s="48"/>
      <c r="G1140" s="49"/>
      <c r="H1140" s="48" t="str">
        <f>IF(G1140="","",VLOOKUP(WEEKDAY(G1140),Lookups!$A$1:$D$12,3,FALSE))</f>
        <v/>
      </c>
      <c r="I1140" s="52" t="str">
        <f>IF(G1140="","",VLOOKUP(MONTH(G1140),Lookups!$A$1:$D$12,2,FALSE))</f>
        <v/>
      </c>
      <c r="J1140" s="68"/>
      <c r="K1140" s="50"/>
      <c r="L1140" s="50"/>
      <c r="M1140" s="48"/>
      <c r="N1140" s="48"/>
      <c r="O1140" s="48"/>
      <c r="P1140" s="48"/>
      <c r="Q1140" s="61"/>
      <c r="W1140" s="11"/>
      <c r="X1140" s="6"/>
      <c r="Y1140" s="6"/>
      <c r="Z1140" s="6"/>
    </row>
    <row r="1141" spans="1:26" ht="14.5" customHeight="1" x14ac:dyDescent="0.35">
      <c r="A1141" s="46"/>
      <c r="B1141" s="46"/>
      <c r="C1141" s="48"/>
      <c r="D1141" s="47"/>
      <c r="E1141" s="47"/>
      <c r="F1141" s="48"/>
      <c r="G1141" s="49"/>
      <c r="H1141" s="48" t="str">
        <f>IF(G1141="","",VLOOKUP(WEEKDAY(G1141),Lookups!$A$1:$D$12,3,FALSE))</f>
        <v/>
      </c>
      <c r="I1141" s="52" t="str">
        <f>IF(G1141="","",VLOOKUP(MONTH(G1141),Lookups!$A$1:$D$12,2,FALSE))</f>
        <v/>
      </c>
      <c r="J1141" s="68"/>
      <c r="K1141" s="50"/>
      <c r="L1141" s="50"/>
      <c r="M1141" s="48"/>
      <c r="N1141" s="48"/>
      <c r="O1141" s="48"/>
      <c r="P1141" s="48"/>
      <c r="Q1141" s="61"/>
      <c r="W1141" s="11"/>
      <c r="X1141" s="6"/>
      <c r="Y1141" s="6"/>
      <c r="Z1141" s="6"/>
    </row>
    <row r="1142" spans="1:26" ht="14.5" customHeight="1" x14ac:dyDescent="0.35">
      <c r="A1142" s="46"/>
      <c r="B1142" s="46"/>
      <c r="C1142" s="48"/>
      <c r="D1142" s="47"/>
      <c r="E1142" s="47"/>
      <c r="F1142" s="48"/>
      <c r="G1142" s="49"/>
      <c r="H1142" s="48" t="str">
        <f>IF(G1142="","",VLOOKUP(WEEKDAY(G1142),Lookups!$A$1:$D$12,3,FALSE))</f>
        <v/>
      </c>
      <c r="I1142" s="52" t="str">
        <f>IF(G1142="","",VLOOKUP(MONTH(G1142),Lookups!$A$1:$D$12,2,FALSE))</f>
        <v/>
      </c>
      <c r="J1142" s="68"/>
      <c r="K1142" s="50"/>
      <c r="L1142" s="50"/>
      <c r="M1142" s="48"/>
      <c r="N1142" s="48"/>
      <c r="O1142" s="48"/>
      <c r="P1142" s="48"/>
      <c r="Q1142" s="61"/>
      <c r="W1142" s="11"/>
      <c r="X1142" s="6"/>
      <c r="Y1142" s="6"/>
      <c r="Z1142" s="6"/>
    </row>
    <row r="1143" spans="1:26" ht="14.5" customHeight="1" x14ac:dyDescent="0.35">
      <c r="A1143" s="46"/>
      <c r="B1143" s="46"/>
      <c r="C1143" s="48"/>
      <c r="D1143" s="47"/>
      <c r="E1143" s="47"/>
      <c r="F1143" s="48"/>
      <c r="G1143" s="49"/>
      <c r="H1143" s="48" t="str">
        <f>IF(G1143="","",VLOOKUP(WEEKDAY(G1143),Lookups!$A$1:$D$12,3,FALSE))</f>
        <v/>
      </c>
      <c r="I1143" s="52" t="str">
        <f>IF(G1143="","",VLOOKUP(MONTH(G1143),Lookups!$A$1:$D$12,2,FALSE))</f>
        <v/>
      </c>
      <c r="J1143" s="68"/>
      <c r="K1143" s="50"/>
      <c r="L1143" s="50"/>
      <c r="M1143" s="48"/>
      <c r="N1143" s="48"/>
      <c r="O1143" s="48"/>
      <c r="P1143" s="48"/>
      <c r="Q1143" s="61"/>
      <c r="W1143" s="11"/>
      <c r="X1143" s="6"/>
      <c r="Y1143" s="6"/>
      <c r="Z1143" s="6"/>
    </row>
    <row r="1144" spans="1:26" ht="14.5" customHeight="1" x14ac:dyDescent="0.35">
      <c r="A1144" s="46"/>
      <c r="B1144" s="46"/>
      <c r="C1144" s="48"/>
      <c r="D1144" s="47"/>
      <c r="E1144" s="47"/>
      <c r="F1144" s="48"/>
      <c r="G1144" s="49"/>
      <c r="H1144" s="48" t="str">
        <f>IF(G1144="","",VLOOKUP(WEEKDAY(G1144),Lookups!$A$1:$D$12,3,FALSE))</f>
        <v/>
      </c>
      <c r="I1144" s="52" t="str">
        <f>IF(G1144="","",VLOOKUP(MONTH(G1144),Lookups!$A$1:$D$12,2,FALSE))</f>
        <v/>
      </c>
      <c r="J1144" s="68"/>
      <c r="K1144" s="50"/>
      <c r="L1144" s="50"/>
      <c r="M1144" s="48"/>
      <c r="N1144" s="48"/>
      <c r="O1144" s="48"/>
      <c r="P1144" s="48"/>
      <c r="Q1144" s="61"/>
      <c r="W1144" s="11"/>
      <c r="X1144" s="6"/>
      <c r="Y1144" s="6"/>
      <c r="Z1144" s="6"/>
    </row>
    <row r="1145" spans="1:26" ht="14.5" customHeight="1" x14ac:dyDescent="0.35">
      <c r="A1145" s="46"/>
      <c r="B1145" s="46"/>
      <c r="C1145" s="48"/>
      <c r="D1145" s="47"/>
      <c r="E1145" s="47"/>
      <c r="F1145" s="48"/>
      <c r="G1145" s="49"/>
      <c r="H1145" s="48" t="str">
        <f>IF(G1145="","",VLOOKUP(WEEKDAY(G1145),Lookups!$A$1:$D$12,3,FALSE))</f>
        <v/>
      </c>
      <c r="I1145" s="52" t="str">
        <f>IF(G1145="","",VLOOKUP(MONTH(G1145),Lookups!$A$1:$D$12,2,FALSE))</f>
        <v/>
      </c>
      <c r="J1145" s="68"/>
      <c r="K1145" s="50"/>
      <c r="L1145" s="50"/>
      <c r="M1145" s="48"/>
      <c r="N1145" s="48"/>
      <c r="O1145" s="48"/>
      <c r="P1145" s="48"/>
      <c r="Q1145" s="61"/>
      <c r="W1145" s="11"/>
      <c r="X1145" s="6"/>
      <c r="Y1145" s="6"/>
      <c r="Z1145" s="6"/>
    </row>
    <row r="1146" spans="1:26" ht="14.5" customHeight="1" x14ac:dyDescent="0.35">
      <c r="A1146" s="46"/>
      <c r="B1146" s="46"/>
      <c r="C1146" s="48"/>
      <c r="D1146" s="47"/>
      <c r="E1146" s="47"/>
      <c r="F1146" s="48"/>
      <c r="G1146" s="49"/>
      <c r="H1146" s="48" t="str">
        <f>IF(G1146="","",VLOOKUP(WEEKDAY(G1146),Lookups!$A$1:$D$12,3,FALSE))</f>
        <v/>
      </c>
      <c r="I1146" s="52" t="str">
        <f>IF(G1146="","",VLOOKUP(MONTH(G1146),Lookups!$A$1:$D$12,2,FALSE))</f>
        <v/>
      </c>
      <c r="J1146" s="68"/>
      <c r="K1146" s="50"/>
      <c r="L1146" s="50"/>
      <c r="M1146" s="48"/>
      <c r="N1146" s="48"/>
      <c r="O1146" s="48"/>
      <c r="P1146" s="48"/>
      <c r="Q1146" s="61"/>
      <c r="W1146" s="11"/>
      <c r="X1146" s="6"/>
      <c r="Y1146" s="6"/>
      <c r="Z1146" s="6"/>
    </row>
    <row r="1147" spans="1:26" ht="14.5" customHeight="1" x14ac:dyDescent="0.35">
      <c r="A1147" s="46"/>
      <c r="B1147" s="46"/>
      <c r="C1147" s="48"/>
      <c r="D1147" s="47"/>
      <c r="E1147" s="47"/>
      <c r="F1147" s="48"/>
      <c r="G1147" s="49"/>
      <c r="H1147" s="48" t="str">
        <f>IF(G1147="","",VLOOKUP(WEEKDAY(G1147),Lookups!$A$1:$D$12,3,FALSE))</f>
        <v/>
      </c>
      <c r="I1147" s="52" t="str">
        <f>IF(G1147="","",VLOOKUP(MONTH(G1147),Lookups!$A$1:$D$12,2,FALSE))</f>
        <v/>
      </c>
      <c r="J1147" s="68"/>
      <c r="K1147" s="50"/>
      <c r="L1147" s="50"/>
      <c r="M1147" s="48"/>
      <c r="N1147" s="48"/>
      <c r="O1147" s="48"/>
      <c r="P1147" s="48"/>
      <c r="Q1147" s="61"/>
      <c r="W1147" s="11"/>
      <c r="X1147" s="6"/>
      <c r="Y1147" s="6"/>
      <c r="Z1147" s="6"/>
    </row>
    <row r="1148" spans="1:26" ht="14.5" customHeight="1" x14ac:dyDescent="0.35">
      <c r="A1148" s="46"/>
      <c r="B1148" s="46"/>
      <c r="C1148" s="48"/>
      <c r="D1148" s="47"/>
      <c r="E1148" s="47"/>
      <c r="F1148" s="48"/>
      <c r="G1148" s="49"/>
      <c r="H1148" s="48" t="str">
        <f>IF(G1148="","",VLOOKUP(WEEKDAY(G1148),Lookups!$A$1:$D$12,3,FALSE))</f>
        <v/>
      </c>
      <c r="I1148" s="52" t="str">
        <f>IF(G1148="","",VLOOKUP(MONTH(G1148),Lookups!$A$1:$D$12,2,FALSE))</f>
        <v/>
      </c>
      <c r="J1148" s="68"/>
      <c r="K1148" s="50"/>
      <c r="L1148" s="50"/>
      <c r="M1148" s="48"/>
      <c r="N1148" s="48"/>
      <c r="O1148" s="48"/>
      <c r="P1148" s="48"/>
      <c r="Q1148" s="61"/>
      <c r="W1148" s="11"/>
      <c r="X1148" s="6"/>
      <c r="Y1148" s="6"/>
      <c r="Z1148" s="6"/>
    </row>
    <row r="1149" spans="1:26" ht="14.5" customHeight="1" x14ac:dyDescent="0.35">
      <c r="A1149" s="46"/>
      <c r="B1149" s="46"/>
      <c r="C1149" s="48"/>
      <c r="D1149" s="47"/>
      <c r="E1149" s="47"/>
      <c r="F1149" s="48"/>
      <c r="G1149" s="49"/>
      <c r="H1149" s="48" t="str">
        <f>IF(G1149="","",VLOOKUP(WEEKDAY(G1149),Lookups!$A$1:$D$12,3,FALSE))</f>
        <v/>
      </c>
      <c r="I1149" s="52" t="str">
        <f>IF(G1149="","",VLOOKUP(MONTH(G1149),Lookups!$A$1:$D$12,2,FALSE))</f>
        <v/>
      </c>
      <c r="J1149" s="68"/>
      <c r="K1149" s="50"/>
      <c r="L1149" s="50"/>
      <c r="M1149" s="48"/>
      <c r="N1149" s="48"/>
      <c r="O1149" s="48"/>
      <c r="P1149" s="48"/>
      <c r="Q1149" s="61"/>
      <c r="W1149" s="11"/>
      <c r="X1149" s="6"/>
      <c r="Y1149" s="6"/>
      <c r="Z1149" s="6"/>
    </row>
    <row r="1150" spans="1:26" ht="14.5" customHeight="1" x14ac:dyDescent="0.35">
      <c r="A1150" s="46"/>
      <c r="B1150" s="46"/>
      <c r="C1150" s="48"/>
      <c r="D1150" s="47"/>
      <c r="E1150" s="47"/>
      <c r="F1150" s="48"/>
      <c r="G1150" s="49"/>
      <c r="H1150" s="48" t="str">
        <f>IF(G1150="","",VLOOKUP(WEEKDAY(G1150),Lookups!$A$1:$D$12,3,FALSE))</f>
        <v/>
      </c>
      <c r="I1150" s="52" t="str">
        <f>IF(G1150="","",VLOOKUP(MONTH(G1150),Lookups!$A$1:$D$12,2,FALSE))</f>
        <v/>
      </c>
      <c r="J1150" s="68"/>
      <c r="K1150" s="50"/>
      <c r="L1150" s="50"/>
      <c r="M1150" s="48"/>
      <c r="N1150" s="48"/>
      <c r="O1150" s="48"/>
      <c r="P1150" s="48"/>
      <c r="Q1150" s="61"/>
      <c r="W1150" s="11"/>
      <c r="X1150" s="6"/>
      <c r="Y1150" s="6"/>
      <c r="Z1150" s="6"/>
    </row>
    <row r="1151" spans="1:26" ht="14.5" customHeight="1" x14ac:dyDescent="0.35">
      <c r="A1151" s="46"/>
      <c r="B1151" s="46"/>
      <c r="C1151" s="48"/>
      <c r="D1151" s="47"/>
      <c r="E1151" s="47"/>
      <c r="F1151" s="48"/>
      <c r="G1151" s="49"/>
      <c r="H1151" s="48" t="str">
        <f>IF(G1151="","",VLOOKUP(WEEKDAY(G1151),Lookups!$A$1:$D$12,3,FALSE))</f>
        <v/>
      </c>
      <c r="I1151" s="52" t="str">
        <f>IF(G1151="","",VLOOKUP(MONTH(G1151),Lookups!$A$1:$D$12,2,FALSE))</f>
        <v/>
      </c>
      <c r="J1151" s="68"/>
      <c r="K1151" s="50"/>
      <c r="L1151" s="50"/>
      <c r="M1151" s="48"/>
      <c r="N1151" s="48"/>
      <c r="O1151" s="48"/>
      <c r="P1151" s="48"/>
      <c r="Q1151" s="61"/>
      <c r="W1151" s="11"/>
      <c r="X1151" s="6"/>
      <c r="Y1151" s="6"/>
      <c r="Z1151" s="6"/>
    </row>
    <row r="1152" spans="1:26" ht="14.5" customHeight="1" x14ac:dyDescent="0.35">
      <c r="A1152" s="46"/>
      <c r="B1152" s="46"/>
      <c r="C1152" s="48"/>
      <c r="D1152" s="47"/>
      <c r="E1152" s="47"/>
      <c r="F1152" s="48"/>
      <c r="G1152" s="49"/>
      <c r="H1152" s="48" t="str">
        <f>IF(G1152="","",VLOOKUP(WEEKDAY(G1152),Lookups!$A$1:$D$12,3,FALSE))</f>
        <v/>
      </c>
      <c r="I1152" s="52" t="str">
        <f>IF(G1152="","",VLOOKUP(MONTH(G1152),Lookups!$A$1:$D$12,2,FALSE))</f>
        <v/>
      </c>
      <c r="J1152" s="68"/>
      <c r="K1152" s="50"/>
      <c r="L1152" s="50"/>
      <c r="M1152" s="48"/>
      <c r="N1152" s="48"/>
      <c r="O1152" s="48"/>
      <c r="P1152" s="48"/>
      <c r="Q1152" s="61"/>
      <c r="W1152" s="11"/>
      <c r="X1152" s="6"/>
      <c r="Y1152" s="6"/>
      <c r="Z1152" s="6"/>
    </row>
    <row r="1153" spans="1:26" ht="14.5" customHeight="1" x14ac:dyDescent="0.35">
      <c r="A1153" s="46"/>
      <c r="B1153" s="46"/>
      <c r="C1153" s="48"/>
      <c r="D1153" s="47"/>
      <c r="E1153" s="47"/>
      <c r="F1153" s="48"/>
      <c r="G1153" s="49"/>
      <c r="H1153" s="48" t="str">
        <f>IF(G1153="","",VLOOKUP(WEEKDAY(G1153),Lookups!$A$1:$D$12,3,FALSE))</f>
        <v/>
      </c>
      <c r="I1153" s="52" t="str">
        <f>IF(G1153="","",VLOOKUP(MONTH(G1153),Lookups!$A$1:$D$12,2,FALSE))</f>
        <v/>
      </c>
      <c r="J1153" s="68"/>
      <c r="K1153" s="50"/>
      <c r="L1153" s="50"/>
      <c r="M1153" s="48"/>
      <c r="N1153" s="48"/>
      <c r="O1153" s="48"/>
      <c r="P1153" s="48"/>
      <c r="Q1153" s="61"/>
      <c r="W1153" s="11"/>
      <c r="X1153" s="6"/>
      <c r="Y1153" s="6"/>
      <c r="Z1153" s="6"/>
    </row>
    <row r="1154" spans="1:26" ht="14.5" customHeight="1" x14ac:dyDescent="0.35">
      <c r="A1154" s="46"/>
      <c r="B1154" s="46"/>
      <c r="C1154" s="48"/>
      <c r="D1154" s="47"/>
      <c r="E1154" s="47"/>
      <c r="F1154" s="48"/>
      <c r="G1154" s="49"/>
      <c r="H1154" s="48" t="str">
        <f>IF(G1154="","",VLOOKUP(WEEKDAY(G1154),Lookups!$A$1:$D$12,3,FALSE))</f>
        <v/>
      </c>
      <c r="I1154" s="52" t="str">
        <f>IF(G1154="","",VLOOKUP(MONTH(G1154),Lookups!$A$1:$D$12,2,FALSE))</f>
        <v/>
      </c>
      <c r="J1154" s="68"/>
      <c r="K1154" s="50"/>
      <c r="L1154" s="50"/>
      <c r="M1154" s="48"/>
      <c r="N1154" s="48"/>
      <c r="O1154" s="48"/>
      <c r="P1154" s="48"/>
      <c r="Q1154" s="61"/>
      <c r="W1154" s="11"/>
      <c r="X1154" s="6"/>
      <c r="Y1154" s="6"/>
      <c r="Z1154" s="6"/>
    </row>
    <row r="1155" spans="1:26" ht="14.5" customHeight="1" x14ac:dyDescent="0.35">
      <c r="A1155" s="46"/>
      <c r="B1155" s="46"/>
      <c r="C1155" s="48"/>
      <c r="D1155" s="47"/>
      <c r="E1155" s="47"/>
      <c r="F1155" s="48"/>
      <c r="G1155" s="49"/>
      <c r="H1155" s="48" t="str">
        <f>IF(G1155="","",VLOOKUP(WEEKDAY(G1155),Lookups!$A$1:$D$12,3,FALSE))</f>
        <v/>
      </c>
      <c r="I1155" s="52" t="str">
        <f>IF(G1155="","",VLOOKUP(MONTH(G1155),Lookups!$A$1:$D$12,2,FALSE))</f>
        <v/>
      </c>
      <c r="J1155" s="68"/>
      <c r="K1155" s="50"/>
      <c r="L1155" s="50"/>
      <c r="M1155" s="48"/>
      <c r="N1155" s="48"/>
      <c r="O1155" s="48"/>
      <c r="P1155" s="48"/>
      <c r="Q1155" s="61"/>
      <c r="W1155" s="11"/>
      <c r="X1155" s="6"/>
      <c r="Y1155" s="6"/>
      <c r="Z1155" s="6"/>
    </row>
    <row r="1156" spans="1:26" ht="14.5" customHeight="1" x14ac:dyDescent="0.35">
      <c r="A1156" s="46"/>
      <c r="B1156" s="46"/>
      <c r="C1156" s="48"/>
      <c r="D1156" s="47"/>
      <c r="E1156" s="47"/>
      <c r="F1156" s="48"/>
      <c r="G1156" s="49"/>
      <c r="H1156" s="48" t="str">
        <f>IF(G1156="","",VLOOKUP(WEEKDAY(G1156),Lookups!$A$1:$D$12,3,FALSE))</f>
        <v/>
      </c>
      <c r="I1156" s="52" t="str">
        <f>IF(G1156="","",VLOOKUP(MONTH(G1156),Lookups!$A$1:$D$12,2,FALSE))</f>
        <v/>
      </c>
      <c r="J1156" s="68"/>
      <c r="K1156" s="50"/>
      <c r="L1156" s="50"/>
      <c r="M1156" s="48"/>
      <c r="N1156" s="48"/>
      <c r="O1156" s="48"/>
      <c r="P1156" s="48"/>
      <c r="Q1156" s="61"/>
      <c r="W1156" s="11"/>
      <c r="X1156" s="6"/>
      <c r="Y1156" s="6"/>
      <c r="Z1156" s="6"/>
    </row>
    <row r="1157" spans="1:26" ht="14.5" customHeight="1" x14ac:dyDescent="0.35">
      <c r="A1157" s="46"/>
      <c r="B1157" s="46"/>
      <c r="C1157" s="48"/>
      <c r="D1157" s="47"/>
      <c r="E1157" s="47"/>
      <c r="F1157" s="48"/>
      <c r="G1157" s="49"/>
      <c r="H1157" s="48" t="str">
        <f>IF(G1157="","",VLOOKUP(WEEKDAY(G1157),Lookups!$A$1:$D$12,3,FALSE))</f>
        <v/>
      </c>
      <c r="I1157" s="52" t="str">
        <f>IF(G1157="","",VLOOKUP(MONTH(G1157),Lookups!$A$1:$D$12,2,FALSE))</f>
        <v/>
      </c>
      <c r="J1157" s="68"/>
      <c r="K1157" s="50"/>
      <c r="L1157" s="50"/>
      <c r="M1157" s="48"/>
      <c r="N1157" s="48"/>
      <c r="O1157" s="48"/>
      <c r="P1157" s="48"/>
      <c r="Q1157" s="61"/>
      <c r="W1157" s="11"/>
      <c r="X1157" s="6"/>
      <c r="Y1157" s="6"/>
      <c r="Z1157" s="6"/>
    </row>
    <row r="1158" spans="1:26" ht="14.5" customHeight="1" x14ac:dyDescent="0.35">
      <c r="A1158" s="46"/>
      <c r="B1158" s="46"/>
      <c r="C1158" s="48"/>
      <c r="D1158" s="47"/>
      <c r="E1158" s="47"/>
      <c r="F1158" s="48"/>
      <c r="G1158" s="49"/>
      <c r="H1158" s="48" t="str">
        <f>IF(G1158="","",VLOOKUP(WEEKDAY(G1158),Lookups!$A$1:$D$12,3,FALSE))</f>
        <v/>
      </c>
      <c r="I1158" s="52" t="str">
        <f>IF(G1158="","",VLOOKUP(MONTH(G1158),Lookups!$A$1:$D$12,2,FALSE))</f>
        <v/>
      </c>
      <c r="J1158" s="68"/>
      <c r="K1158" s="50"/>
      <c r="L1158" s="50"/>
      <c r="M1158" s="48"/>
      <c r="N1158" s="48"/>
      <c r="O1158" s="48"/>
      <c r="P1158" s="48"/>
      <c r="Q1158" s="61"/>
      <c r="W1158" s="11"/>
      <c r="X1158" s="6"/>
      <c r="Y1158" s="6"/>
      <c r="Z1158" s="6"/>
    </row>
    <row r="1159" spans="1:26" ht="14.5" customHeight="1" x14ac:dyDescent="0.35">
      <c r="A1159" s="46"/>
      <c r="B1159" s="46"/>
      <c r="C1159" s="48"/>
      <c r="D1159" s="47"/>
      <c r="E1159" s="47"/>
      <c r="F1159" s="48"/>
      <c r="G1159" s="49"/>
      <c r="H1159" s="48" t="str">
        <f>IF(G1159="","",VLOOKUP(WEEKDAY(G1159),Lookups!$A$1:$D$12,3,FALSE))</f>
        <v/>
      </c>
      <c r="I1159" s="52" t="str">
        <f>IF(G1159="","",VLOOKUP(MONTH(G1159),Lookups!$A$1:$D$12,2,FALSE))</f>
        <v/>
      </c>
      <c r="J1159" s="68"/>
      <c r="K1159" s="50"/>
      <c r="L1159" s="50"/>
      <c r="M1159" s="48"/>
      <c r="N1159" s="48"/>
      <c r="O1159" s="48"/>
      <c r="P1159" s="48"/>
      <c r="Q1159" s="61"/>
      <c r="W1159" s="11"/>
      <c r="X1159" s="6"/>
      <c r="Y1159" s="6"/>
      <c r="Z1159" s="6"/>
    </row>
    <row r="1160" spans="1:26" ht="14.5" customHeight="1" x14ac:dyDescent="0.35">
      <c r="A1160" s="46"/>
      <c r="B1160" s="46"/>
      <c r="C1160" s="48"/>
      <c r="D1160" s="47"/>
      <c r="E1160" s="47"/>
      <c r="F1160" s="48"/>
      <c r="G1160" s="49"/>
      <c r="H1160" s="48" t="str">
        <f>IF(G1160="","",VLOOKUP(WEEKDAY(G1160),Lookups!$A$1:$D$12,3,FALSE))</f>
        <v/>
      </c>
      <c r="I1160" s="52" t="str">
        <f>IF(G1160="","",VLOOKUP(MONTH(G1160),Lookups!$A$1:$D$12,2,FALSE))</f>
        <v/>
      </c>
      <c r="J1160" s="68"/>
      <c r="K1160" s="50"/>
      <c r="L1160" s="50"/>
      <c r="M1160" s="48"/>
      <c r="N1160" s="48"/>
      <c r="O1160" s="48"/>
      <c r="P1160" s="48"/>
      <c r="Q1160" s="61"/>
      <c r="W1160" s="11"/>
      <c r="X1160" s="6"/>
      <c r="Y1160" s="6"/>
      <c r="Z1160" s="6"/>
    </row>
    <row r="1161" spans="1:26" ht="14.5" customHeight="1" x14ac:dyDescent="0.35">
      <c r="A1161" s="46"/>
      <c r="B1161" s="46"/>
      <c r="C1161" s="48"/>
      <c r="D1161" s="47"/>
      <c r="E1161" s="47"/>
      <c r="F1161" s="48"/>
      <c r="G1161" s="49"/>
      <c r="H1161" s="48" t="str">
        <f>IF(G1161="","",VLOOKUP(WEEKDAY(G1161),Lookups!$A$1:$D$12,3,FALSE))</f>
        <v/>
      </c>
      <c r="I1161" s="52" t="str">
        <f>IF(G1161="","",VLOOKUP(MONTH(G1161),Lookups!$A$1:$D$12,2,FALSE))</f>
        <v/>
      </c>
      <c r="J1161" s="68"/>
      <c r="K1161" s="50"/>
      <c r="L1161" s="50"/>
      <c r="M1161" s="48"/>
      <c r="N1161" s="48"/>
      <c r="O1161" s="48"/>
      <c r="P1161" s="48"/>
      <c r="Q1161" s="61"/>
      <c r="W1161" s="11"/>
      <c r="X1161" s="6"/>
      <c r="Y1161" s="6"/>
      <c r="Z1161" s="6"/>
    </row>
    <row r="1162" spans="1:26" ht="14.5" customHeight="1" x14ac:dyDescent="0.35">
      <c r="A1162" s="46"/>
      <c r="B1162" s="46"/>
      <c r="C1162" s="48"/>
      <c r="D1162" s="47"/>
      <c r="E1162" s="47"/>
      <c r="F1162" s="48"/>
      <c r="G1162" s="49"/>
      <c r="H1162" s="48" t="str">
        <f>IF(G1162="","",VLOOKUP(WEEKDAY(G1162),Lookups!$A$1:$D$12,3,FALSE))</f>
        <v/>
      </c>
      <c r="I1162" s="52" t="str">
        <f>IF(G1162="","",VLOOKUP(MONTH(G1162),Lookups!$A$1:$D$12,2,FALSE))</f>
        <v/>
      </c>
      <c r="J1162" s="68"/>
      <c r="K1162" s="50"/>
      <c r="L1162" s="50"/>
      <c r="M1162" s="48"/>
      <c r="N1162" s="48"/>
      <c r="O1162" s="48"/>
      <c r="P1162" s="48"/>
      <c r="Q1162" s="61"/>
      <c r="W1162" s="11"/>
      <c r="X1162" s="6"/>
      <c r="Y1162" s="6"/>
      <c r="Z1162" s="6"/>
    </row>
    <row r="1163" spans="1:26" ht="14.5" customHeight="1" x14ac:dyDescent="0.35">
      <c r="A1163" s="46"/>
      <c r="B1163" s="46"/>
      <c r="C1163" s="48"/>
      <c r="D1163" s="47"/>
      <c r="E1163" s="47"/>
      <c r="F1163" s="48"/>
      <c r="G1163" s="49"/>
      <c r="H1163" s="48" t="str">
        <f>IF(G1163="","",VLOOKUP(WEEKDAY(G1163),Lookups!$A$1:$D$12,3,FALSE))</f>
        <v/>
      </c>
      <c r="I1163" s="52" t="str">
        <f>IF(G1163="","",VLOOKUP(MONTH(G1163),Lookups!$A$1:$D$12,2,FALSE))</f>
        <v/>
      </c>
      <c r="J1163" s="68"/>
      <c r="K1163" s="50"/>
      <c r="L1163" s="50"/>
      <c r="M1163" s="48"/>
      <c r="N1163" s="48"/>
      <c r="O1163" s="48"/>
      <c r="P1163" s="48"/>
      <c r="Q1163" s="61"/>
      <c r="W1163" s="11"/>
      <c r="X1163" s="6"/>
      <c r="Y1163" s="6"/>
      <c r="Z1163" s="6"/>
    </row>
    <row r="1164" spans="1:26" ht="14.5" customHeight="1" x14ac:dyDescent="0.35">
      <c r="A1164" s="46"/>
      <c r="B1164" s="46"/>
      <c r="C1164" s="48"/>
      <c r="D1164" s="47"/>
      <c r="E1164" s="47"/>
      <c r="F1164" s="48"/>
      <c r="G1164" s="49"/>
      <c r="H1164" s="48" t="str">
        <f>IF(G1164="","",VLOOKUP(WEEKDAY(G1164),Lookups!$A$1:$D$12,3,FALSE))</f>
        <v/>
      </c>
      <c r="I1164" s="52" t="str">
        <f>IF(G1164="","",VLOOKUP(MONTH(G1164),Lookups!$A$1:$D$12,2,FALSE))</f>
        <v/>
      </c>
      <c r="J1164" s="68"/>
      <c r="K1164" s="50"/>
      <c r="L1164" s="50"/>
      <c r="M1164" s="48"/>
      <c r="N1164" s="48"/>
      <c r="O1164" s="48"/>
      <c r="P1164" s="48"/>
      <c r="Q1164" s="61"/>
      <c r="W1164" s="11"/>
      <c r="X1164" s="6"/>
      <c r="Y1164" s="6"/>
      <c r="Z1164" s="6"/>
    </row>
    <row r="1165" spans="1:26" ht="14.5" customHeight="1" x14ac:dyDescent="0.35">
      <c r="A1165" s="46"/>
      <c r="B1165" s="46"/>
      <c r="C1165" s="48"/>
      <c r="D1165" s="47"/>
      <c r="E1165" s="47"/>
      <c r="F1165" s="48"/>
      <c r="G1165" s="49"/>
      <c r="H1165" s="48" t="str">
        <f>IF(G1165="","",VLOOKUP(WEEKDAY(G1165),Lookups!$A$1:$D$12,3,FALSE))</f>
        <v/>
      </c>
      <c r="I1165" s="52" t="str">
        <f>IF(G1165="","",VLOOKUP(MONTH(G1165),Lookups!$A$1:$D$12,2,FALSE))</f>
        <v/>
      </c>
      <c r="J1165" s="68"/>
      <c r="K1165" s="50"/>
      <c r="L1165" s="50"/>
      <c r="M1165" s="48"/>
      <c r="N1165" s="48"/>
      <c r="O1165" s="48"/>
      <c r="P1165" s="48"/>
      <c r="Q1165" s="61"/>
      <c r="W1165" s="11"/>
      <c r="X1165" s="6"/>
      <c r="Y1165" s="6"/>
      <c r="Z1165" s="6"/>
    </row>
    <row r="1166" spans="1:26" ht="14.5" customHeight="1" x14ac:dyDescent="0.35">
      <c r="A1166" s="46"/>
      <c r="B1166" s="46"/>
      <c r="C1166" s="48"/>
      <c r="D1166" s="47"/>
      <c r="E1166" s="47"/>
      <c r="F1166" s="48"/>
      <c r="G1166" s="49"/>
      <c r="H1166" s="48" t="str">
        <f>IF(G1166="","",VLOOKUP(WEEKDAY(G1166),Lookups!$A$1:$D$12,3,FALSE))</f>
        <v/>
      </c>
      <c r="I1166" s="52" t="str">
        <f>IF(G1166="","",VLOOKUP(MONTH(G1166),Lookups!$A$1:$D$12,2,FALSE))</f>
        <v/>
      </c>
      <c r="J1166" s="68"/>
      <c r="K1166" s="50"/>
      <c r="L1166" s="50"/>
      <c r="M1166" s="48"/>
      <c r="N1166" s="48"/>
      <c r="O1166" s="48"/>
      <c r="P1166" s="48"/>
      <c r="Q1166" s="61"/>
      <c r="W1166" s="11"/>
      <c r="X1166" s="6"/>
      <c r="Y1166" s="6"/>
      <c r="Z1166" s="6"/>
    </row>
    <row r="1167" spans="1:26" ht="14.5" customHeight="1" x14ac:dyDescent="0.35">
      <c r="A1167" s="46"/>
      <c r="B1167" s="46"/>
      <c r="C1167" s="48"/>
      <c r="D1167" s="47"/>
      <c r="E1167" s="47"/>
      <c r="F1167" s="48"/>
      <c r="G1167" s="49"/>
      <c r="H1167" s="48" t="str">
        <f>IF(G1167="","",VLOOKUP(WEEKDAY(G1167),Lookups!$A$1:$D$12,3,FALSE))</f>
        <v/>
      </c>
      <c r="I1167" s="52" t="str">
        <f>IF(G1167="","",VLOOKUP(MONTH(G1167),Lookups!$A$1:$D$12,2,FALSE))</f>
        <v/>
      </c>
      <c r="J1167" s="68"/>
      <c r="K1167" s="50"/>
      <c r="L1167" s="50"/>
      <c r="M1167" s="48"/>
      <c r="N1167" s="48"/>
      <c r="O1167" s="48"/>
      <c r="P1167" s="48"/>
      <c r="Q1167" s="61"/>
      <c r="W1167" s="11"/>
      <c r="X1167" s="6"/>
      <c r="Y1167" s="6"/>
      <c r="Z1167" s="6"/>
    </row>
    <row r="1168" spans="1:26" ht="14.5" customHeight="1" x14ac:dyDescent="0.35">
      <c r="A1168" s="46"/>
      <c r="B1168" s="46"/>
      <c r="C1168" s="48"/>
      <c r="D1168" s="47"/>
      <c r="E1168" s="47"/>
      <c r="F1168" s="48"/>
      <c r="G1168" s="49"/>
      <c r="H1168" s="48" t="str">
        <f>IF(G1168="","",VLOOKUP(WEEKDAY(G1168),Lookups!$A$1:$D$12,3,FALSE))</f>
        <v/>
      </c>
      <c r="I1168" s="52" t="str">
        <f>IF(G1168="","",VLOOKUP(MONTH(G1168),Lookups!$A$1:$D$12,2,FALSE))</f>
        <v/>
      </c>
      <c r="J1168" s="68"/>
      <c r="K1168" s="50"/>
      <c r="L1168" s="50"/>
      <c r="M1168" s="48"/>
      <c r="N1168" s="48"/>
      <c r="O1168" s="48"/>
      <c r="P1168" s="48"/>
      <c r="Q1168" s="61"/>
      <c r="W1168" s="11"/>
      <c r="X1168" s="6"/>
      <c r="Y1168" s="6"/>
      <c r="Z1168" s="6"/>
    </row>
    <row r="1169" spans="1:26" ht="14.5" customHeight="1" x14ac:dyDescent="0.35">
      <c r="A1169" s="46"/>
      <c r="B1169" s="46"/>
      <c r="C1169" s="48"/>
      <c r="D1169" s="47"/>
      <c r="E1169" s="47"/>
      <c r="F1169" s="48"/>
      <c r="G1169" s="49"/>
      <c r="H1169" s="48" t="str">
        <f>IF(G1169="","",VLOOKUP(WEEKDAY(G1169),Lookups!$A$1:$D$12,3,FALSE))</f>
        <v/>
      </c>
      <c r="I1169" s="52" t="str">
        <f>IF(G1169="","",VLOOKUP(MONTH(G1169),Lookups!$A$1:$D$12,2,FALSE))</f>
        <v/>
      </c>
      <c r="J1169" s="68"/>
      <c r="K1169" s="50"/>
      <c r="L1169" s="50"/>
      <c r="M1169" s="48"/>
      <c r="N1169" s="48"/>
      <c r="O1169" s="48"/>
      <c r="P1169" s="48"/>
      <c r="Q1169" s="61"/>
      <c r="W1169" s="11"/>
      <c r="X1169" s="6"/>
      <c r="Y1169" s="6"/>
      <c r="Z1169" s="6"/>
    </row>
    <row r="1170" spans="1:26" ht="14.5" customHeight="1" x14ac:dyDescent="0.35">
      <c r="A1170" s="46"/>
      <c r="B1170" s="46"/>
      <c r="C1170" s="48"/>
      <c r="D1170" s="47"/>
      <c r="E1170" s="47"/>
      <c r="F1170" s="48"/>
      <c r="G1170" s="49"/>
      <c r="H1170" s="48" t="str">
        <f>IF(G1170="","",VLOOKUP(WEEKDAY(G1170),Lookups!$A$1:$D$12,3,FALSE))</f>
        <v/>
      </c>
      <c r="I1170" s="52" t="str">
        <f>IF(G1170="","",VLOOKUP(MONTH(G1170),Lookups!$A$1:$D$12,2,FALSE))</f>
        <v/>
      </c>
      <c r="J1170" s="68"/>
      <c r="K1170" s="50"/>
      <c r="L1170" s="50"/>
      <c r="M1170" s="48"/>
      <c r="N1170" s="48"/>
      <c r="O1170" s="48"/>
      <c r="P1170" s="48"/>
      <c r="Q1170" s="61"/>
      <c r="W1170" s="11"/>
      <c r="X1170" s="6"/>
      <c r="Y1170" s="6"/>
      <c r="Z1170" s="6"/>
    </row>
    <row r="1171" spans="1:26" ht="14.5" customHeight="1" x14ac:dyDescent="0.35">
      <c r="A1171" s="46"/>
      <c r="B1171" s="46"/>
      <c r="C1171" s="48"/>
      <c r="D1171" s="47"/>
      <c r="E1171" s="47"/>
      <c r="F1171" s="48"/>
      <c r="G1171" s="49"/>
      <c r="H1171" s="48" t="str">
        <f>IF(G1171="","",VLOOKUP(WEEKDAY(G1171),Lookups!$A$1:$D$12,3,FALSE))</f>
        <v/>
      </c>
      <c r="I1171" s="52" t="str">
        <f>IF(G1171="","",VLOOKUP(MONTH(G1171),Lookups!$A$1:$D$12,2,FALSE))</f>
        <v/>
      </c>
      <c r="J1171" s="68"/>
      <c r="K1171" s="50"/>
      <c r="L1171" s="50"/>
      <c r="M1171" s="48"/>
      <c r="N1171" s="48"/>
      <c r="O1171" s="48"/>
      <c r="P1171" s="48"/>
      <c r="Q1171" s="61"/>
      <c r="W1171" s="11"/>
      <c r="X1171" s="6"/>
      <c r="Y1171" s="6"/>
      <c r="Z1171" s="6"/>
    </row>
    <row r="1172" spans="1:26" ht="14.5" customHeight="1" x14ac:dyDescent="0.35">
      <c r="A1172" s="46"/>
      <c r="B1172" s="46"/>
      <c r="C1172" s="48"/>
      <c r="D1172" s="47"/>
      <c r="E1172" s="47"/>
      <c r="F1172" s="48"/>
      <c r="G1172" s="49"/>
      <c r="H1172" s="48" t="str">
        <f>IF(G1172="","",VLOOKUP(WEEKDAY(G1172),Lookups!$A$1:$D$12,3,FALSE))</f>
        <v/>
      </c>
      <c r="I1172" s="52" t="str">
        <f>IF(G1172="","",VLOOKUP(MONTH(G1172),Lookups!$A$1:$D$12,2,FALSE))</f>
        <v/>
      </c>
      <c r="J1172" s="68"/>
      <c r="K1172" s="50"/>
      <c r="L1172" s="50"/>
      <c r="M1172" s="48"/>
      <c r="N1172" s="48"/>
      <c r="O1172" s="48"/>
      <c r="P1172" s="48"/>
      <c r="Q1172" s="61"/>
      <c r="W1172" s="11"/>
      <c r="X1172" s="6"/>
      <c r="Y1172" s="6"/>
      <c r="Z1172" s="6"/>
    </row>
    <row r="1173" spans="1:26" ht="14.5" customHeight="1" x14ac:dyDescent="0.35">
      <c r="A1173" s="46"/>
      <c r="B1173" s="46"/>
      <c r="C1173" s="48"/>
      <c r="D1173" s="47"/>
      <c r="E1173" s="47"/>
      <c r="F1173" s="48"/>
      <c r="G1173" s="49"/>
      <c r="H1173" s="48" t="str">
        <f>IF(G1173="","",VLOOKUP(WEEKDAY(G1173),Lookups!$A$1:$D$12,3,FALSE))</f>
        <v/>
      </c>
      <c r="I1173" s="52" t="str">
        <f>IF(G1173="","",VLOOKUP(MONTH(G1173),Lookups!$A$1:$D$12,2,FALSE))</f>
        <v/>
      </c>
      <c r="J1173" s="68"/>
      <c r="K1173" s="50"/>
      <c r="L1173" s="50"/>
      <c r="M1173" s="48"/>
      <c r="N1173" s="48"/>
      <c r="O1173" s="48"/>
      <c r="P1173" s="48"/>
      <c r="Q1173" s="61"/>
      <c r="W1173" s="11"/>
      <c r="X1173" s="6"/>
      <c r="Y1173" s="6"/>
      <c r="Z1173" s="6"/>
    </row>
    <row r="1174" spans="1:26" ht="14.5" customHeight="1" x14ac:dyDescent="0.35">
      <c r="A1174" s="46"/>
      <c r="B1174" s="46"/>
      <c r="C1174" s="48"/>
      <c r="D1174" s="47"/>
      <c r="E1174" s="47"/>
      <c r="F1174" s="48"/>
      <c r="G1174" s="49"/>
      <c r="H1174" s="48" t="str">
        <f>IF(G1174="","",VLOOKUP(WEEKDAY(G1174),Lookups!$A$1:$D$12,3,FALSE))</f>
        <v/>
      </c>
      <c r="I1174" s="52" t="str">
        <f>IF(G1174="","",VLOOKUP(MONTH(G1174),Lookups!$A$1:$D$12,2,FALSE))</f>
        <v/>
      </c>
      <c r="J1174" s="68"/>
      <c r="K1174" s="50"/>
      <c r="L1174" s="50"/>
      <c r="M1174" s="48"/>
      <c r="N1174" s="48"/>
      <c r="O1174" s="48"/>
      <c r="P1174" s="48"/>
      <c r="Q1174" s="61"/>
      <c r="W1174" s="11"/>
      <c r="X1174" s="6"/>
      <c r="Y1174" s="6"/>
      <c r="Z1174" s="6"/>
    </row>
    <row r="1175" spans="1:26" ht="14.5" customHeight="1" x14ac:dyDescent="0.35">
      <c r="A1175" s="46"/>
      <c r="B1175" s="46"/>
      <c r="C1175" s="48"/>
      <c r="D1175" s="47"/>
      <c r="E1175" s="47"/>
      <c r="F1175" s="48"/>
      <c r="G1175" s="49"/>
      <c r="H1175" s="48" t="str">
        <f>IF(G1175="","",VLOOKUP(WEEKDAY(G1175),Lookups!$A$1:$D$12,3,FALSE))</f>
        <v/>
      </c>
      <c r="I1175" s="52" t="str">
        <f>IF(G1175="","",VLOOKUP(MONTH(G1175),Lookups!$A$1:$D$12,2,FALSE))</f>
        <v/>
      </c>
      <c r="J1175" s="68"/>
      <c r="K1175" s="50"/>
      <c r="L1175" s="50"/>
      <c r="M1175" s="48"/>
      <c r="N1175" s="48"/>
      <c r="O1175" s="48"/>
      <c r="P1175" s="48"/>
      <c r="Q1175" s="61"/>
      <c r="W1175" s="11"/>
      <c r="X1175" s="6"/>
      <c r="Y1175" s="6"/>
      <c r="Z1175" s="6"/>
    </row>
    <row r="1176" spans="1:26" ht="14.5" customHeight="1" x14ac:dyDescent="0.35">
      <c r="A1176" s="46"/>
      <c r="B1176" s="46"/>
      <c r="C1176" s="48"/>
      <c r="D1176" s="47"/>
      <c r="E1176" s="47"/>
      <c r="F1176" s="48"/>
      <c r="G1176" s="49"/>
      <c r="H1176" s="48" t="str">
        <f>IF(G1176="","",VLOOKUP(WEEKDAY(G1176),Lookups!$A$1:$D$12,3,FALSE))</f>
        <v/>
      </c>
      <c r="I1176" s="52" t="str">
        <f>IF(G1176="","",VLOOKUP(MONTH(G1176),Lookups!$A$1:$D$12,2,FALSE))</f>
        <v/>
      </c>
      <c r="J1176" s="68"/>
      <c r="K1176" s="50"/>
      <c r="L1176" s="50"/>
      <c r="M1176" s="48"/>
      <c r="N1176" s="48"/>
      <c r="O1176" s="48"/>
      <c r="P1176" s="48"/>
      <c r="Q1176" s="61"/>
      <c r="W1176" s="11"/>
      <c r="X1176" s="6"/>
      <c r="Y1176" s="6"/>
      <c r="Z1176" s="6"/>
    </row>
    <row r="1177" spans="1:26" ht="14.5" customHeight="1" x14ac:dyDescent="0.35">
      <c r="A1177" s="46"/>
      <c r="B1177" s="46"/>
      <c r="C1177" s="48"/>
      <c r="D1177" s="47"/>
      <c r="E1177" s="47"/>
      <c r="F1177" s="48"/>
      <c r="G1177" s="49"/>
      <c r="H1177" s="48" t="str">
        <f>IF(G1177="","",VLOOKUP(WEEKDAY(G1177),Lookups!$A$1:$D$12,3,FALSE))</f>
        <v/>
      </c>
      <c r="I1177" s="52" t="str">
        <f>IF(G1177="","",VLOOKUP(MONTH(G1177),Lookups!$A$1:$D$12,2,FALSE))</f>
        <v/>
      </c>
      <c r="J1177" s="68"/>
      <c r="K1177" s="50"/>
      <c r="L1177" s="50"/>
      <c r="M1177" s="48"/>
      <c r="N1177" s="48"/>
      <c r="O1177" s="48"/>
      <c r="P1177" s="48"/>
      <c r="Q1177" s="61"/>
      <c r="W1177" s="11"/>
      <c r="X1177" s="6"/>
      <c r="Y1177" s="6"/>
      <c r="Z1177" s="6"/>
    </row>
    <row r="1178" spans="1:26" ht="14.5" customHeight="1" x14ac:dyDescent="0.35">
      <c r="A1178" s="46"/>
      <c r="B1178" s="46"/>
      <c r="C1178" s="48"/>
      <c r="D1178" s="47"/>
      <c r="E1178" s="47"/>
      <c r="F1178" s="48"/>
      <c r="G1178" s="49"/>
      <c r="H1178" s="48" t="str">
        <f>IF(G1178="","",VLOOKUP(WEEKDAY(G1178),Lookups!$A$1:$D$12,3,FALSE))</f>
        <v/>
      </c>
      <c r="I1178" s="52" t="str">
        <f>IF(G1178="","",VLOOKUP(MONTH(G1178),Lookups!$A$1:$D$12,2,FALSE))</f>
        <v/>
      </c>
      <c r="J1178" s="68"/>
      <c r="K1178" s="50"/>
      <c r="L1178" s="50"/>
      <c r="M1178" s="48"/>
      <c r="N1178" s="48"/>
      <c r="O1178" s="48"/>
      <c r="P1178" s="48"/>
      <c r="Q1178" s="61"/>
      <c r="W1178" s="11"/>
      <c r="X1178" s="6"/>
      <c r="Y1178" s="6"/>
      <c r="Z1178" s="6"/>
    </row>
    <row r="1179" spans="1:26" ht="14.5" customHeight="1" x14ac:dyDescent="0.35">
      <c r="A1179" s="46"/>
      <c r="B1179" s="46"/>
      <c r="C1179" s="48"/>
      <c r="D1179" s="47"/>
      <c r="E1179" s="47"/>
      <c r="F1179" s="48"/>
      <c r="G1179" s="49"/>
      <c r="H1179" s="48" t="str">
        <f>IF(G1179="","",VLOOKUP(WEEKDAY(G1179),Lookups!$A$1:$D$12,3,FALSE))</f>
        <v/>
      </c>
      <c r="I1179" s="52" t="str">
        <f>IF(G1179="","",VLOOKUP(MONTH(G1179),Lookups!$A$1:$D$12,2,FALSE))</f>
        <v/>
      </c>
      <c r="J1179" s="68"/>
      <c r="K1179" s="50"/>
      <c r="L1179" s="50"/>
      <c r="M1179" s="48"/>
      <c r="N1179" s="48"/>
      <c r="O1179" s="48"/>
      <c r="P1179" s="48"/>
      <c r="Q1179" s="61"/>
      <c r="W1179" s="11"/>
      <c r="X1179" s="6"/>
      <c r="Y1179" s="6"/>
      <c r="Z1179" s="6"/>
    </row>
    <row r="1180" spans="1:26" ht="14.5" customHeight="1" x14ac:dyDescent="0.35">
      <c r="A1180" s="46"/>
      <c r="B1180" s="46"/>
      <c r="C1180" s="48"/>
      <c r="D1180" s="47"/>
      <c r="E1180" s="47"/>
      <c r="F1180" s="48"/>
      <c r="G1180" s="49"/>
      <c r="H1180" s="48" t="str">
        <f>IF(G1180="","",VLOOKUP(WEEKDAY(G1180),Lookups!$A$1:$D$12,3,FALSE))</f>
        <v/>
      </c>
      <c r="I1180" s="52" t="str">
        <f>IF(G1180="","",VLOOKUP(MONTH(G1180),Lookups!$A$1:$D$12,2,FALSE))</f>
        <v/>
      </c>
      <c r="J1180" s="68"/>
      <c r="K1180" s="50"/>
      <c r="L1180" s="50"/>
      <c r="M1180" s="48"/>
      <c r="N1180" s="48"/>
      <c r="O1180" s="48"/>
      <c r="P1180" s="48"/>
      <c r="Q1180" s="61"/>
      <c r="W1180" s="11"/>
      <c r="X1180" s="6"/>
      <c r="Y1180" s="6"/>
      <c r="Z1180" s="6"/>
    </row>
    <row r="1181" spans="1:26" ht="14.5" customHeight="1" x14ac:dyDescent="0.35">
      <c r="A1181" s="46"/>
      <c r="B1181" s="46"/>
      <c r="C1181" s="48"/>
      <c r="D1181" s="47"/>
      <c r="E1181" s="47"/>
      <c r="F1181" s="48"/>
      <c r="G1181" s="49"/>
      <c r="H1181" s="48" t="str">
        <f>IF(G1181="","",VLOOKUP(WEEKDAY(G1181),Lookups!$A$1:$D$12,3,FALSE))</f>
        <v/>
      </c>
      <c r="I1181" s="52" t="str">
        <f>IF(G1181="","",VLOOKUP(MONTH(G1181),Lookups!$A$1:$D$12,2,FALSE))</f>
        <v/>
      </c>
      <c r="J1181" s="68"/>
      <c r="K1181" s="50"/>
      <c r="L1181" s="50"/>
      <c r="M1181" s="48"/>
      <c r="N1181" s="48"/>
      <c r="O1181" s="48"/>
      <c r="P1181" s="48"/>
      <c r="Q1181" s="61"/>
      <c r="W1181" s="11"/>
      <c r="X1181" s="6"/>
      <c r="Y1181" s="6"/>
      <c r="Z1181" s="6"/>
    </row>
    <row r="1182" spans="1:26" ht="14.5" customHeight="1" x14ac:dyDescent="0.35">
      <c r="A1182" s="46"/>
      <c r="B1182" s="46"/>
      <c r="C1182" s="48"/>
      <c r="D1182" s="47"/>
      <c r="E1182" s="47"/>
      <c r="F1182" s="48"/>
      <c r="G1182" s="49"/>
      <c r="H1182" s="48" t="str">
        <f>IF(G1182="","",VLOOKUP(WEEKDAY(G1182),Lookups!$A$1:$D$12,3,FALSE))</f>
        <v/>
      </c>
      <c r="I1182" s="52" t="str">
        <f>IF(G1182="","",VLOOKUP(MONTH(G1182),Lookups!$A$1:$D$12,2,FALSE))</f>
        <v/>
      </c>
      <c r="J1182" s="68"/>
      <c r="K1182" s="50"/>
      <c r="L1182" s="50"/>
      <c r="M1182" s="48"/>
      <c r="N1182" s="48"/>
      <c r="O1182" s="48"/>
      <c r="P1182" s="48"/>
      <c r="Q1182" s="61"/>
      <c r="W1182" s="11"/>
      <c r="X1182" s="6"/>
      <c r="Y1182" s="6"/>
      <c r="Z1182" s="6"/>
    </row>
    <row r="1183" spans="1:26" ht="14.5" customHeight="1" x14ac:dyDescent="0.35">
      <c r="A1183" s="46"/>
      <c r="B1183" s="46"/>
      <c r="C1183" s="48"/>
      <c r="D1183" s="47"/>
      <c r="E1183" s="47"/>
      <c r="F1183" s="48"/>
      <c r="G1183" s="49"/>
      <c r="H1183" s="48" t="str">
        <f>IF(G1183="","",VLOOKUP(WEEKDAY(G1183),Lookups!$A$1:$D$12,3,FALSE))</f>
        <v/>
      </c>
      <c r="I1183" s="52" t="str">
        <f>IF(G1183="","",VLOOKUP(MONTH(G1183),Lookups!$A$1:$D$12,2,FALSE))</f>
        <v/>
      </c>
      <c r="J1183" s="68"/>
      <c r="K1183" s="50"/>
      <c r="L1183" s="50"/>
      <c r="M1183" s="48"/>
      <c r="N1183" s="48"/>
      <c r="O1183" s="48"/>
      <c r="P1183" s="48"/>
      <c r="Q1183" s="61"/>
      <c r="W1183" s="11"/>
      <c r="X1183" s="6"/>
      <c r="Y1183" s="6"/>
      <c r="Z1183" s="6"/>
    </row>
    <row r="1184" spans="1:26" ht="14.5" customHeight="1" x14ac:dyDescent="0.35">
      <c r="A1184" s="46"/>
      <c r="B1184" s="46"/>
      <c r="C1184" s="48"/>
      <c r="D1184" s="47"/>
      <c r="E1184" s="47"/>
      <c r="F1184" s="48"/>
      <c r="G1184" s="49"/>
      <c r="H1184" s="48" t="str">
        <f>IF(G1184="","",VLOOKUP(WEEKDAY(G1184),Lookups!$A$1:$D$12,3,FALSE))</f>
        <v/>
      </c>
      <c r="I1184" s="52" t="str">
        <f>IF(G1184="","",VLOOKUP(MONTH(G1184),Lookups!$A$1:$D$12,2,FALSE))</f>
        <v/>
      </c>
      <c r="J1184" s="68"/>
      <c r="K1184" s="50"/>
      <c r="L1184" s="50"/>
      <c r="M1184" s="48"/>
      <c r="N1184" s="48"/>
      <c r="O1184" s="48"/>
      <c r="P1184" s="48"/>
      <c r="Q1184" s="61"/>
      <c r="W1184" s="11"/>
      <c r="X1184" s="6"/>
      <c r="Y1184" s="6"/>
      <c r="Z1184" s="6"/>
    </row>
    <row r="1185" spans="1:26" ht="14.5" customHeight="1" x14ac:dyDescent="0.35">
      <c r="A1185" s="46"/>
      <c r="B1185" s="46"/>
      <c r="C1185" s="48"/>
      <c r="D1185" s="47"/>
      <c r="E1185" s="47"/>
      <c r="F1185" s="48"/>
      <c r="G1185" s="49"/>
      <c r="H1185" s="48" t="str">
        <f>IF(G1185="","",VLOOKUP(WEEKDAY(G1185),Lookups!$A$1:$D$12,3,FALSE))</f>
        <v/>
      </c>
      <c r="I1185" s="52" t="str">
        <f>IF(G1185="","",VLOOKUP(MONTH(G1185),Lookups!$A$1:$D$12,2,FALSE))</f>
        <v/>
      </c>
      <c r="J1185" s="68"/>
      <c r="K1185" s="50"/>
      <c r="L1185" s="50"/>
      <c r="M1185" s="48"/>
      <c r="N1185" s="48"/>
      <c r="O1185" s="48"/>
      <c r="P1185" s="48"/>
      <c r="Q1185" s="61"/>
      <c r="W1185" s="11"/>
      <c r="X1185" s="6"/>
      <c r="Y1185" s="6"/>
      <c r="Z1185" s="6"/>
    </row>
    <row r="1186" spans="1:26" ht="14.5" customHeight="1" x14ac:dyDescent="0.35">
      <c r="A1186" s="46"/>
      <c r="B1186" s="46"/>
      <c r="C1186" s="48"/>
      <c r="D1186" s="47"/>
      <c r="E1186" s="47"/>
      <c r="F1186" s="48"/>
      <c r="G1186" s="49"/>
      <c r="H1186" s="48" t="str">
        <f>IF(G1186="","",VLOOKUP(WEEKDAY(G1186),Lookups!$A$1:$D$12,3,FALSE))</f>
        <v/>
      </c>
      <c r="I1186" s="52" t="str">
        <f>IF(G1186="","",VLOOKUP(MONTH(G1186),Lookups!$A$1:$D$12,2,FALSE))</f>
        <v/>
      </c>
      <c r="J1186" s="68"/>
      <c r="K1186" s="50"/>
      <c r="L1186" s="50"/>
      <c r="M1186" s="48"/>
      <c r="N1186" s="48"/>
      <c r="O1186" s="48"/>
      <c r="P1186" s="48"/>
      <c r="Q1186" s="61"/>
      <c r="W1186" s="11"/>
      <c r="X1186" s="6"/>
      <c r="Y1186" s="6"/>
      <c r="Z1186" s="6"/>
    </row>
    <row r="1187" spans="1:26" ht="14.5" customHeight="1" x14ac:dyDescent="0.35">
      <c r="A1187" s="46"/>
      <c r="B1187" s="46"/>
      <c r="C1187" s="48"/>
      <c r="D1187" s="47"/>
      <c r="E1187" s="47"/>
      <c r="F1187" s="48"/>
      <c r="G1187" s="49"/>
      <c r="H1187" s="48" t="str">
        <f>IF(G1187="","",VLOOKUP(WEEKDAY(G1187),Lookups!$A$1:$D$12,3,FALSE))</f>
        <v/>
      </c>
      <c r="I1187" s="52" t="str">
        <f>IF(G1187="","",VLOOKUP(MONTH(G1187),Lookups!$A$1:$D$12,2,FALSE))</f>
        <v/>
      </c>
      <c r="J1187" s="68"/>
      <c r="K1187" s="50"/>
      <c r="L1187" s="50"/>
      <c r="M1187" s="48"/>
      <c r="N1187" s="48"/>
      <c r="O1187" s="48"/>
      <c r="P1187" s="48"/>
      <c r="Q1187" s="61"/>
      <c r="W1187" s="11"/>
      <c r="X1187" s="6"/>
      <c r="Y1187" s="6"/>
      <c r="Z1187" s="6"/>
    </row>
    <row r="1188" spans="1:26" ht="14.5" customHeight="1" x14ac:dyDescent="0.35">
      <c r="A1188" s="46"/>
      <c r="B1188" s="46"/>
      <c r="C1188" s="48"/>
      <c r="D1188" s="47"/>
      <c r="E1188" s="47"/>
      <c r="F1188" s="48"/>
      <c r="G1188" s="49"/>
      <c r="H1188" s="48" t="str">
        <f>IF(G1188="","",VLOOKUP(WEEKDAY(G1188),Lookups!$A$1:$D$12,3,FALSE))</f>
        <v/>
      </c>
      <c r="I1188" s="52" t="str">
        <f>IF(G1188="","",VLOOKUP(MONTH(G1188),Lookups!$A$1:$D$12,2,FALSE))</f>
        <v/>
      </c>
      <c r="J1188" s="68"/>
      <c r="K1188" s="50"/>
      <c r="L1188" s="50"/>
      <c r="M1188" s="48"/>
      <c r="N1188" s="48"/>
      <c r="O1188" s="48"/>
      <c r="P1188" s="48"/>
      <c r="Q1188" s="61"/>
      <c r="W1188" s="11"/>
      <c r="X1188" s="6"/>
      <c r="Y1188" s="6"/>
      <c r="Z1188" s="6"/>
    </row>
    <row r="1189" spans="1:26" ht="14.5" customHeight="1" x14ac:dyDescent="0.35">
      <c r="A1189" s="46"/>
      <c r="B1189" s="46"/>
      <c r="C1189" s="48"/>
      <c r="D1189" s="47"/>
      <c r="E1189" s="47"/>
      <c r="F1189" s="48"/>
      <c r="G1189" s="49"/>
      <c r="H1189" s="48" t="str">
        <f>IF(G1189="","",VLOOKUP(WEEKDAY(G1189),Lookups!$A$1:$D$12,3,FALSE))</f>
        <v/>
      </c>
      <c r="I1189" s="52" t="str">
        <f>IF(G1189="","",VLOOKUP(MONTH(G1189),Lookups!$A$1:$D$12,2,FALSE))</f>
        <v/>
      </c>
      <c r="J1189" s="68"/>
      <c r="K1189" s="50"/>
      <c r="L1189" s="50"/>
      <c r="M1189" s="48"/>
      <c r="N1189" s="48"/>
      <c r="O1189" s="48"/>
      <c r="P1189" s="48"/>
      <c r="Q1189" s="61"/>
      <c r="W1189" s="11"/>
      <c r="X1189" s="6"/>
      <c r="Y1189" s="6"/>
      <c r="Z1189" s="6"/>
    </row>
    <row r="1190" spans="1:26" ht="14.5" customHeight="1" x14ac:dyDescent="0.35">
      <c r="A1190" s="46"/>
      <c r="B1190" s="46"/>
      <c r="C1190" s="48"/>
      <c r="D1190" s="47"/>
      <c r="E1190" s="47"/>
      <c r="F1190" s="48"/>
      <c r="G1190" s="49"/>
      <c r="H1190" s="48" t="str">
        <f>IF(G1190="","",VLOOKUP(WEEKDAY(G1190),Lookups!$A$1:$D$12,3,FALSE))</f>
        <v/>
      </c>
      <c r="I1190" s="52" t="str">
        <f>IF(G1190="","",VLOOKUP(MONTH(G1190),Lookups!$A$1:$D$12,2,FALSE))</f>
        <v/>
      </c>
      <c r="J1190" s="68"/>
      <c r="K1190" s="50"/>
      <c r="L1190" s="50"/>
      <c r="M1190" s="48"/>
      <c r="N1190" s="48"/>
      <c r="O1190" s="48"/>
      <c r="P1190" s="48"/>
      <c r="Q1190" s="61"/>
      <c r="W1190" s="11"/>
      <c r="X1190" s="6"/>
      <c r="Y1190" s="6"/>
      <c r="Z1190" s="6"/>
    </row>
    <row r="1191" spans="1:26" ht="14.5" customHeight="1" x14ac:dyDescent="0.35">
      <c r="A1191" s="46"/>
      <c r="B1191" s="46"/>
      <c r="C1191" s="48"/>
      <c r="D1191" s="47"/>
      <c r="E1191" s="47"/>
      <c r="F1191" s="48"/>
      <c r="G1191" s="49"/>
      <c r="H1191" s="48" t="str">
        <f>IF(G1191="","",VLOOKUP(WEEKDAY(G1191),Lookups!$A$1:$D$12,3,FALSE))</f>
        <v/>
      </c>
      <c r="I1191" s="52" t="str">
        <f>IF(G1191="","",VLOOKUP(MONTH(G1191),Lookups!$A$1:$D$12,2,FALSE))</f>
        <v/>
      </c>
      <c r="J1191" s="68"/>
      <c r="K1191" s="50"/>
      <c r="L1191" s="50"/>
      <c r="M1191" s="48"/>
      <c r="N1191" s="48"/>
      <c r="O1191" s="48"/>
      <c r="P1191" s="48"/>
      <c r="Q1191" s="61"/>
      <c r="W1191" s="11"/>
      <c r="X1191" s="6"/>
      <c r="Y1191" s="6"/>
      <c r="Z1191" s="6"/>
    </row>
    <row r="1192" spans="1:26" ht="14.5" customHeight="1" x14ac:dyDescent="0.35">
      <c r="A1192" s="46"/>
      <c r="B1192" s="46"/>
      <c r="C1192" s="48"/>
      <c r="D1192" s="47"/>
      <c r="E1192" s="47"/>
      <c r="F1192" s="48"/>
      <c r="G1192" s="49"/>
      <c r="H1192" s="48" t="str">
        <f>IF(G1192="","",VLOOKUP(WEEKDAY(G1192),Lookups!$A$1:$D$12,3,FALSE))</f>
        <v/>
      </c>
      <c r="I1192" s="52" t="str">
        <f>IF(G1192="","",VLOOKUP(MONTH(G1192),Lookups!$A$1:$D$12,2,FALSE))</f>
        <v/>
      </c>
      <c r="J1192" s="68"/>
      <c r="K1192" s="50"/>
      <c r="L1192" s="50"/>
      <c r="M1192" s="48"/>
      <c r="N1192" s="48"/>
      <c r="O1192" s="48"/>
      <c r="P1192" s="48"/>
      <c r="Q1192" s="61"/>
      <c r="W1192" s="11"/>
      <c r="X1192" s="6"/>
      <c r="Y1192" s="6"/>
      <c r="Z1192" s="6"/>
    </row>
    <row r="1193" spans="1:26" ht="14.5" customHeight="1" x14ac:dyDescent="0.35">
      <c r="A1193" s="46"/>
      <c r="B1193" s="46"/>
      <c r="C1193" s="48"/>
      <c r="D1193" s="47"/>
      <c r="E1193" s="47"/>
      <c r="F1193" s="48"/>
      <c r="G1193" s="49"/>
      <c r="H1193" s="48" t="str">
        <f>IF(G1193="","",VLOOKUP(WEEKDAY(G1193),Lookups!$A$1:$D$12,3,FALSE))</f>
        <v/>
      </c>
      <c r="I1193" s="52" t="str">
        <f>IF(G1193="","",VLOOKUP(MONTH(G1193),Lookups!$A$1:$D$12,2,FALSE))</f>
        <v/>
      </c>
      <c r="J1193" s="68"/>
      <c r="K1193" s="50"/>
      <c r="L1193" s="50"/>
      <c r="M1193" s="48"/>
      <c r="N1193" s="48"/>
      <c r="O1193" s="48"/>
      <c r="P1193" s="48"/>
      <c r="Q1193" s="61"/>
      <c r="W1193" s="11"/>
      <c r="X1193" s="6"/>
      <c r="Y1193" s="6"/>
      <c r="Z1193" s="6"/>
    </row>
    <row r="1194" spans="1:26" ht="14.5" customHeight="1" x14ac:dyDescent="0.35">
      <c r="A1194" s="46"/>
      <c r="B1194" s="46"/>
      <c r="C1194" s="48"/>
      <c r="D1194" s="47"/>
      <c r="E1194" s="47"/>
      <c r="F1194" s="48"/>
      <c r="G1194" s="49"/>
      <c r="H1194" s="48" t="str">
        <f>IF(G1194="","",VLOOKUP(WEEKDAY(G1194),Lookups!$A$1:$D$12,3,FALSE))</f>
        <v/>
      </c>
      <c r="I1194" s="52" t="str">
        <f>IF(G1194="","",VLOOKUP(MONTH(G1194),Lookups!$A$1:$D$12,2,FALSE))</f>
        <v/>
      </c>
      <c r="J1194" s="68"/>
      <c r="K1194" s="50"/>
      <c r="L1194" s="50"/>
      <c r="M1194" s="48"/>
      <c r="N1194" s="48"/>
      <c r="O1194" s="48"/>
      <c r="P1194" s="48"/>
      <c r="Q1194" s="61"/>
      <c r="W1194" s="11"/>
      <c r="X1194" s="6"/>
      <c r="Y1194" s="6"/>
      <c r="Z1194" s="6"/>
    </row>
    <row r="1195" spans="1:26" ht="14.5" customHeight="1" x14ac:dyDescent="0.35">
      <c r="A1195" s="46"/>
      <c r="B1195" s="46"/>
      <c r="C1195" s="48"/>
      <c r="D1195" s="47"/>
      <c r="E1195" s="47"/>
      <c r="F1195" s="48"/>
      <c r="G1195" s="49"/>
      <c r="H1195" s="48" t="str">
        <f>IF(G1195="","",VLOOKUP(WEEKDAY(G1195),Lookups!$A$1:$D$12,3,FALSE))</f>
        <v/>
      </c>
      <c r="I1195" s="52" t="str">
        <f>IF(G1195="","",VLOOKUP(MONTH(G1195),Lookups!$A$1:$D$12,2,FALSE))</f>
        <v/>
      </c>
      <c r="J1195" s="68"/>
      <c r="K1195" s="50"/>
      <c r="L1195" s="50"/>
      <c r="M1195" s="48"/>
      <c r="N1195" s="48"/>
      <c r="O1195" s="48"/>
      <c r="P1195" s="48"/>
      <c r="Q1195" s="61"/>
      <c r="W1195" s="11"/>
      <c r="X1195" s="6"/>
      <c r="Y1195" s="6"/>
      <c r="Z1195" s="6"/>
    </row>
    <row r="1196" spans="1:26" ht="14.5" customHeight="1" x14ac:dyDescent="0.35">
      <c r="A1196" s="46"/>
      <c r="B1196" s="46"/>
      <c r="C1196" s="48"/>
      <c r="D1196" s="47"/>
      <c r="E1196" s="47"/>
      <c r="F1196" s="48"/>
      <c r="G1196" s="49"/>
      <c r="H1196" s="48" t="str">
        <f>IF(G1196="","",VLOOKUP(WEEKDAY(G1196),Lookups!$A$1:$D$12,3,FALSE))</f>
        <v/>
      </c>
      <c r="I1196" s="52" t="str">
        <f>IF(G1196="","",VLOOKUP(MONTH(G1196),Lookups!$A$1:$D$12,2,FALSE))</f>
        <v/>
      </c>
      <c r="J1196" s="68"/>
      <c r="K1196" s="50"/>
      <c r="L1196" s="50"/>
      <c r="M1196" s="48"/>
      <c r="N1196" s="48"/>
      <c r="O1196" s="48"/>
      <c r="P1196" s="48"/>
      <c r="Q1196" s="61"/>
      <c r="W1196" s="11"/>
      <c r="X1196" s="6"/>
      <c r="Y1196" s="6"/>
      <c r="Z1196" s="6"/>
    </row>
    <row r="1197" spans="1:26" ht="14.5" customHeight="1" x14ac:dyDescent="0.35">
      <c r="A1197" s="46"/>
      <c r="B1197" s="46"/>
      <c r="C1197" s="48"/>
      <c r="D1197" s="47"/>
      <c r="E1197" s="47"/>
      <c r="F1197" s="48"/>
      <c r="G1197" s="49"/>
      <c r="H1197" s="48" t="str">
        <f>IF(G1197="","",VLOOKUP(WEEKDAY(G1197),Lookups!$A$1:$D$12,3,FALSE))</f>
        <v/>
      </c>
      <c r="I1197" s="52" t="str">
        <f>IF(G1197="","",VLOOKUP(MONTH(G1197),Lookups!$A$1:$D$12,2,FALSE))</f>
        <v/>
      </c>
      <c r="J1197" s="68"/>
      <c r="K1197" s="50"/>
      <c r="L1197" s="50"/>
      <c r="M1197" s="48"/>
      <c r="N1197" s="48"/>
      <c r="O1197" s="48"/>
      <c r="P1197" s="48"/>
      <c r="Q1197" s="61"/>
      <c r="W1197" s="11"/>
      <c r="X1197" s="6"/>
      <c r="Y1197" s="6"/>
      <c r="Z1197" s="6"/>
    </row>
    <row r="1198" spans="1:26" ht="14.5" customHeight="1" x14ac:dyDescent="0.35">
      <c r="A1198" s="46"/>
      <c r="B1198" s="46"/>
      <c r="C1198" s="48"/>
      <c r="D1198" s="47"/>
      <c r="E1198" s="47"/>
      <c r="F1198" s="48"/>
      <c r="G1198" s="49"/>
      <c r="H1198" s="48" t="str">
        <f>IF(G1198="","",VLOOKUP(WEEKDAY(G1198),Lookups!$A$1:$D$12,3,FALSE))</f>
        <v/>
      </c>
      <c r="I1198" s="52" t="str">
        <f>IF(G1198="","",VLOOKUP(MONTH(G1198),Lookups!$A$1:$D$12,2,FALSE))</f>
        <v/>
      </c>
      <c r="J1198" s="68"/>
      <c r="K1198" s="50"/>
      <c r="L1198" s="50"/>
      <c r="M1198" s="48"/>
      <c r="N1198" s="48"/>
      <c r="O1198" s="48"/>
      <c r="P1198" s="48"/>
      <c r="Q1198" s="61"/>
      <c r="W1198" s="11"/>
      <c r="X1198" s="6"/>
      <c r="Y1198" s="6"/>
      <c r="Z1198" s="6"/>
    </row>
    <row r="1199" spans="1:26" ht="14.5" customHeight="1" x14ac:dyDescent="0.35">
      <c r="A1199" s="46"/>
      <c r="B1199" s="46"/>
      <c r="C1199" s="48"/>
      <c r="D1199" s="47"/>
      <c r="E1199" s="47"/>
      <c r="F1199" s="48"/>
      <c r="G1199" s="49"/>
      <c r="H1199" s="48" t="str">
        <f>IF(G1199="","",VLOOKUP(WEEKDAY(G1199),Lookups!$A$1:$D$12,3,FALSE))</f>
        <v/>
      </c>
      <c r="I1199" s="52" t="str">
        <f>IF(G1199="","",VLOOKUP(MONTH(G1199),Lookups!$A$1:$D$12,2,FALSE))</f>
        <v/>
      </c>
      <c r="J1199" s="68"/>
      <c r="K1199" s="50"/>
      <c r="L1199" s="50"/>
      <c r="M1199" s="48"/>
      <c r="N1199" s="48"/>
      <c r="O1199" s="48"/>
      <c r="P1199" s="48"/>
      <c r="Q1199" s="61"/>
      <c r="W1199" s="11"/>
      <c r="X1199" s="6"/>
      <c r="Y1199" s="6"/>
      <c r="Z1199" s="6"/>
    </row>
    <row r="1200" spans="1:26" ht="14.5" customHeight="1" x14ac:dyDescent="0.35">
      <c r="A1200" s="46"/>
      <c r="B1200" s="46"/>
      <c r="C1200" s="48"/>
      <c r="D1200" s="47"/>
      <c r="E1200" s="47"/>
      <c r="F1200" s="48"/>
      <c r="G1200" s="49"/>
      <c r="H1200" s="48" t="str">
        <f>IF(G1200="","",VLOOKUP(WEEKDAY(G1200),Lookups!$A$1:$D$12,3,FALSE))</f>
        <v/>
      </c>
      <c r="I1200" s="52" t="str">
        <f>IF(G1200="","",VLOOKUP(MONTH(G1200),Lookups!$A$1:$D$12,2,FALSE))</f>
        <v/>
      </c>
      <c r="J1200" s="68"/>
      <c r="K1200" s="50"/>
      <c r="L1200" s="50"/>
      <c r="M1200" s="48"/>
      <c r="N1200" s="48"/>
      <c r="O1200" s="48"/>
      <c r="P1200" s="48"/>
      <c r="Q1200" s="61"/>
      <c r="W1200" s="11"/>
      <c r="X1200" s="6"/>
      <c r="Y1200" s="6"/>
      <c r="Z1200" s="6"/>
    </row>
    <row r="1201" spans="1:26" ht="14.5" customHeight="1" x14ac:dyDescent="0.35">
      <c r="A1201" s="46"/>
      <c r="B1201" s="46"/>
      <c r="C1201" s="48"/>
      <c r="D1201" s="47"/>
      <c r="E1201" s="47"/>
      <c r="F1201" s="48"/>
      <c r="G1201" s="49"/>
      <c r="H1201" s="48" t="str">
        <f>IF(G1201="","",VLOOKUP(WEEKDAY(G1201),Lookups!$A$1:$D$12,3,FALSE))</f>
        <v/>
      </c>
      <c r="I1201" s="52" t="str">
        <f>IF(G1201="","",VLOOKUP(MONTH(G1201),Lookups!$A$1:$D$12,2,FALSE))</f>
        <v/>
      </c>
      <c r="J1201" s="68"/>
      <c r="K1201" s="50"/>
      <c r="L1201" s="50"/>
      <c r="M1201" s="48"/>
      <c r="N1201" s="48"/>
      <c r="O1201" s="48"/>
      <c r="P1201" s="48"/>
      <c r="Q1201" s="61"/>
      <c r="W1201" s="11"/>
      <c r="X1201" s="6"/>
      <c r="Y1201" s="6"/>
      <c r="Z1201" s="6"/>
    </row>
    <row r="1202" spans="1:26" ht="14.5" customHeight="1" x14ac:dyDescent="0.35">
      <c r="A1202" s="46"/>
      <c r="B1202" s="46"/>
      <c r="C1202" s="48"/>
      <c r="D1202" s="47"/>
      <c r="E1202" s="47"/>
      <c r="F1202" s="48"/>
      <c r="G1202" s="49"/>
      <c r="H1202" s="48" t="str">
        <f>IF(G1202="","",VLOOKUP(WEEKDAY(G1202),Lookups!$A$1:$D$12,3,FALSE))</f>
        <v/>
      </c>
      <c r="I1202" s="52" t="str">
        <f>IF(G1202="","",VLOOKUP(MONTH(G1202),Lookups!$A$1:$D$12,2,FALSE))</f>
        <v/>
      </c>
      <c r="J1202" s="68"/>
      <c r="K1202" s="50"/>
      <c r="L1202" s="50"/>
      <c r="M1202" s="48"/>
      <c r="N1202" s="48"/>
      <c r="O1202" s="48"/>
      <c r="P1202" s="48"/>
      <c r="Q1202" s="61"/>
      <c r="W1202" s="11"/>
      <c r="X1202" s="6"/>
      <c r="Y1202" s="6"/>
      <c r="Z1202" s="6"/>
    </row>
    <row r="1203" spans="1:26" ht="14.5" customHeight="1" x14ac:dyDescent="0.35">
      <c r="A1203" s="46"/>
      <c r="B1203" s="46"/>
      <c r="C1203" s="48"/>
      <c r="D1203" s="47"/>
      <c r="E1203" s="47"/>
      <c r="F1203" s="48"/>
      <c r="G1203" s="49"/>
      <c r="H1203" s="48" t="str">
        <f>IF(G1203="","",VLOOKUP(WEEKDAY(G1203),Lookups!$A$1:$D$12,3,FALSE))</f>
        <v/>
      </c>
      <c r="I1203" s="52" t="str">
        <f>IF(G1203="","",VLOOKUP(MONTH(G1203),Lookups!$A$1:$D$12,2,FALSE))</f>
        <v/>
      </c>
      <c r="J1203" s="68"/>
      <c r="K1203" s="50"/>
      <c r="L1203" s="50"/>
      <c r="M1203" s="48"/>
      <c r="N1203" s="48"/>
      <c r="O1203" s="48"/>
      <c r="P1203" s="48"/>
      <c r="Q1203" s="61"/>
      <c r="W1203" s="11"/>
      <c r="X1203" s="6"/>
      <c r="Y1203" s="6"/>
      <c r="Z1203" s="6"/>
    </row>
    <row r="1204" spans="1:26" ht="14.5" customHeight="1" x14ac:dyDescent="0.35">
      <c r="A1204" s="46"/>
      <c r="B1204" s="46"/>
      <c r="C1204" s="48"/>
      <c r="D1204" s="47"/>
      <c r="E1204" s="47"/>
      <c r="F1204" s="48"/>
      <c r="G1204" s="49"/>
      <c r="H1204" s="48" t="str">
        <f>IF(G1204="","",VLOOKUP(WEEKDAY(G1204),Lookups!$A$1:$D$12,3,FALSE))</f>
        <v/>
      </c>
      <c r="I1204" s="52" t="str">
        <f>IF(G1204="","",VLOOKUP(MONTH(G1204),Lookups!$A$1:$D$12,2,FALSE))</f>
        <v/>
      </c>
      <c r="J1204" s="68"/>
      <c r="K1204" s="50"/>
      <c r="L1204" s="50"/>
      <c r="M1204" s="48"/>
      <c r="N1204" s="48"/>
      <c r="O1204" s="48"/>
      <c r="P1204" s="48"/>
      <c r="Q1204" s="61"/>
      <c r="W1204" s="11"/>
      <c r="X1204" s="6"/>
      <c r="Y1204" s="6"/>
      <c r="Z1204" s="6"/>
    </row>
    <row r="1205" spans="1:26" ht="14.5" customHeight="1" x14ac:dyDescent="0.35">
      <c r="A1205" s="46"/>
      <c r="B1205" s="46"/>
      <c r="C1205" s="48"/>
      <c r="D1205" s="47"/>
      <c r="E1205" s="47"/>
      <c r="F1205" s="48"/>
      <c r="G1205" s="49"/>
      <c r="H1205" s="48" t="str">
        <f>IF(G1205="","",VLOOKUP(WEEKDAY(G1205),Lookups!$A$1:$D$12,3,FALSE))</f>
        <v/>
      </c>
      <c r="I1205" s="52" t="str">
        <f>IF(G1205="","",VLOOKUP(MONTH(G1205),Lookups!$A$1:$D$12,2,FALSE))</f>
        <v/>
      </c>
      <c r="J1205" s="68"/>
      <c r="K1205" s="50"/>
      <c r="L1205" s="50"/>
      <c r="M1205" s="48"/>
      <c r="N1205" s="48"/>
      <c r="O1205" s="48"/>
      <c r="P1205" s="48"/>
      <c r="Q1205" s="61"/>
      <c r="W1205" s="11"/>
      <c r="X1205" s="6"/>
      <c r="Y1205" s="6"/>
      <c r="Z1205" s="6"/>
    </row>
    <row r="1206" spans="1:26" ht="14.5" customHeight="1" x14ac:dyDescent="0.35">
      <c r="A1206" s="46"/>
      <c r="B1206" s="46"/>
      <c r="C1206" s="48"/>
      <c r="D1206" s="47"/>
      <c r="E1206" s="47"/>
      <c r="F1206" s="48"/>
      <c r="G1206" s="49"/>
      <c r="H1206" s="48" t="str">
        <f>IF(G1206="","",VLOOKUP(WEEKDAY(G1206),Lookups!$A$1:$D$12,3,FALSE))</f>
        <v/>
      </c>
      <c r="I1206" s="52" t="str">
        <f>IF(G1206="","",VLOOKUP(MONTH(G1206),Lookups!$A$1:$D$12,2,FALSE))</f>
        <v/>
      </c>
      <c r="J1206" s="68"/>
      <c r="K1206" s="50"/>
      <c r="L1206" s="50"/>
      <c r="M1206" s="48"/>
      <c r="N1206" s="48"/>
      <c r="O1206" s="48"/>
      <c r="P1206" s="48"/>
      <c r="Q1206" s="61"/>
      <c r="W1206" s="11"/>
      <c r="X1206" s="6"/>
      <c r="Y1206" s="6"/>
      <c r="Z1206" s="6"/>
    </row>
    <row r="1207" spans="1:26" ht="14.5" customHeight="1" x14ac:dyDescent="0.35">
      <c r="A1207" s="46"/>
      <c r="B1207" s="46"/>
      <c r="C1207" s="48"/>
      <c r="D1207" s="47"/>
      <c r="E1207" s="47"/>
      <c r="F1207" s="48"/>
      <c r="G1207" s="49"/>
      <c r="H1207" s="48" t="str">
        <f>IF(G1207="","",VLOOKUP(WEEKDAY(G1207),Lookups!$A$1:$D$12,3,FALSE))</f>
        <v/>
      </c>
      <c r="I1207" s="52" t="str">
        <f>IF(G1207="","",VLOOKUP(MONTH(G1207),Lookups!$A$1:$D$12,2,FALSE))</f>
        <v/>
      </c>
      <c r="J1207" s="68"/>
      <c r="K1207" s="50"/>
      <c r="L1207" s="50"/>
      <c r="M1207" s="48"/>
      <c r="N1207" s="48"/>
      <c r="O1207" s="48"/>
      <c r="P1207" s="48"/>
      <c r="Q1207" s="61"/>
      <c r="W1207" s="11"/>
      <c r="X1207" s="6"/>
      <c r="Y1207" s="6"/>
      <c r="Z1207" s="6"/>
    </row>
    <row r="1208" spans="1:26" ht="14.5" customHeight="1" x14ac:dyDescent="0.35">
      <c r="A1208" s="46"/>
      <c r="B1208" s="46"/>
      <c r="C1208" s="48"/>
      <c r="D1208" s="47"/>
      <c r="E1208" s="47"/>
      <c r="F1208" s="48"/>
      <c r="G1208" s="49"/>
      <c r="H1208" s="48" t="str">
        <f>IF(G1208="","",VLOOKUP(WEEKDAY(G1208),Lookups!$A$1:$D$12,3,FALSE))</f>
        <v/>
      </c>
      <c r="I1208" s="52" t="str">
        <f>IF(G1208="","",VLOOKUP(MONTH(G1208),Lookups!$A$1:$D$12,2,FALSE))</f>
        <v/>
      </c>
      <c r="J1208" s="68"/>
      <c r="K1208" s="50"/>
      <c r="L1208" s="50"/>
      <c r="M1208" s="48"/>
      <c r="N1208" s="48"/>
      <c r="O1208" s="48"/>
      <c r="P1208" s="48"/>
      <c r="Q1208" s="61"/>
      <c r="W1208" s="11"/>
      <c r="X1208" s="6"/>
      <c r="Y1208" s="6"/>
      <c r="Z1208" s="6"/>
    </row>
    <row r="1209" spans="1:26" ht="14.5" customHeight="1" x14ac:dyDescent="0.35">
      <c r="A1209" s="46"/>
      <c r="B1209" s="46"/>
      <c r="C1209" s="48"/>
      <c r="D1209" s="47"/>
      <c r="E1209" s="47"/>
      <c r="F1209" s="48"/>
      <c r="G1209" s="49"/>
      <c r="H1209" s="48" t="str">
        <f>IF(G1209="","",VLOOKUP(WEEKDAY(G1209),Lookups!$A$1:$D$12,3,FALSE))</f>
        <v/>
      </c>
      <c r="I1209" s="52" t="str">
        <f>IF(G1209="","",VLOOKUP(MONTH(G1209),Lookups!$A$1:$D$12,2,FALSE))</f>
        <v/>
      </c>
      <c r="J1209" s="68"/>
      <c r="K1209" s="50"/>
      <c r="L1209" s="50"/>
      <c r="M1209" s="48"/>
      <c r="N1209" s="48"/>
      <c r="O1209" s="48"/>
      <c r="P1209" s="48"/>
      <c r="Q1209" s="61"/>
      <c r="W1209" s="11"/>
      <c r="X1209" s="6"/>
      <c r="Y1209" s="6"/>
      <c r="Z1209" s="6"/>
    </row>
    <row r="1210" spans="1:26" ht="14.5" customHeight="1" x14ac:dyDescent="0.35">
      <c r="A1210" s="46"/>
      <c r="B1210" s="46"/>
      <c r="C1210" s="48"/>
      <c r="D1210" s="47"/>
      <c r="E1210" s="47"/>
      <c r="F1210" s="48"/>
      <c r="G1210" s="49"/>
      <c r="H1210" s="48" t="str">
        <f>IF(G1210="","",VLOOKUP(WEEKDAY(G1210),Lookups!$A$1:$D$12,3,FALSE))</f>
        <v/>
      </c>
      <c r="I1210" s="52" t="str">
        <f>IF(G1210="","",VLOOKUP(MONTH(G1210),Lookups!$A$1:$D$12,2,FALSE))</f>
        <v/>
      </c>
      <c r="J1210" s="68"/>
      <c r="K1210" s="50"/>
      <c r="L1210" s="50"/>
      <c r="M1210" s="48"/>
      <c r="N1210" s="48"/>
      <c r="O1210" s="48"/>
      <c r="P1210" s="48"/>
      <c r="Q1210" s="61"/>
      <c r="W1210" s="11"/>
      <c r="X1210" s="6"/>
      <c r="Y1210" s="6"/>
      <c r="Z1210" s="6"/>
    </row>
    <row r="1211" spans="1:26" ht="14.5" customHeight="1" x14ac:dyDescent="0.35">
      <c r="A1211" s="46"/>
      <c r="B1211" s="46"/>
      <c r="C1211" s="48"/>
      <c r="D1211" s="47"/>
      <c r="E1211" s="47"/>
      <c r="F1211" s="48"/>
      <c r="G1211" s="49"/>
      <c r="H1211" s="48" t="str">
        <f>IF(G1211="","",VLOOKUP(WEEKDAY(G1211),Lookups!$A$1:$D$12,3,FALSE))</f>
        <v/>
      </c>
      <c r="I1211" s="52" t="str">
        <f>IF(G1211="","",VLOOKUP(MONTH(G1211),Lookups!$A$1:$D$12,2,FALSE))</f>
        <v/>
      </c>
      <c r="J1211" s="68"/>
      <c r="K1211" s="50"/>
      <c r="L1211" s="50"/>
      <c r="M1211" s="48"/>
      <c r="N1211" s="48"/>
      <c r="O1211" s="48"/>
      <c r="P1211" s="48"/>
      <c r="Q1211" s="61"/>
      <c r="W1211" s="11"/>
      <c r="X1211" s="6"/>
      <c r="Y1211" s="6"/>
      <c r="Z1211" s="6"/>
    </row>
    <row r="1212" spans="1:26" ht="14.5" customHeight="1" x14ac:dyDescent="0.35">
      <c r="A1212" s="46"/>
      <c r="B1212" s="46"/>
      <c r="C1212" s="48"/>
      <c r="D1212" s="47"/>
      <c r="E1212" s="47"/>
      <c r="F1212" s="48"/>
      <c r="G1212" s="49"/>
      <c r="H1212" s="48" t="str">
        <f>IF(G1212="","",VLOOKUP(WEEKDAY(G1212),Lookups!$A$1:$D$12,3,FALSE))</f>
        <v/>
      </c>
      <c r="I1212" s="52" t="str">
        <f>IF(G1212="","",VLOOKUP(MONTH(G1212),Lookups!$A$1:$D$12,2,FALSE))</f>
        <v/>
      </c>
      <c r="J1212" s="68"/>
      <c r="K1212" s="50"/>
      <c r="L1212" s="50"/>
      <c r="M1212" s="48"/>
      <c r="N1212" s="48"/>
      <c r="O1212" s="48"/>
      <c r="P1212" s="48"/>
      <c r="Q1212" s="61"/>
      <c r="W1212" s="11"/>
      <c r="X1212" s="6"/>
      <c r="Y1212" s="6"/>
      <c r="Z1212" s="6"/>
    </row>
    <row r="1213" spans="1:26" ht="14.5" customHeight="1" x14ac:dyDescent="0.35">
      <c r="A1213" s="46"/>
      <c r="B1213" s="46"/>
      <c r="C1213" s="48"/>
      <c r="D1213" s="47"/>
      <c r="E1213" s="47"/>
      <c r="F1213" s="48"/>
      <c r="G1213" s="49"/>
      <c r="H1213" s="48" t="str">
        <f>IF(G1213="","",VLOOKUP(WEEKDAY(G1213),Lookups!$A$1:$D$12,3,FALSE))</f>
        <v/>
      </c>
      <c r="I1213" s="52" t="str">
        <f>IF(G1213="","",VLOOKUP(MONTH(G1213),Lookups!$A$1:$D$12,2,FALSE))</f>
        <v/>
      </c>
      <c r="J1213" s="68"/>
      <c r="K1213" s="50"/>
      <c r="L1213" s="50"/>
      <c r="M1213" s="48"/>
      <c r="N1213" s="48"/>
      <c r="O1213" s="48"/>
      <c r="P1213" s="48"/>
      <c r="Q1213" s="61"/>
      <c r="W1213" s="11"/>
      <c r="X1213" s="6"/>
      <c r="Y1213" s="6"/>
      <c r="Z1213" s="6"/>
    </row>
    <row r="1214" spans="1:26" ht="14.5" customHeight="1" x14ac:dyDescent="0.35">
      <c r="A1214" s="46"/>
      <c r="B1214" s="46"/>
      <c r="C1214" s="48"/>
      <c r="D1214" s="47"/>
      <c r="E1214" s="47"/>
      <c r="F1214" s="48"/>
      <c r="G1214" s="49"/>
      <c r="H1214" s="48" t="str">
        <f>IF(G1214="","",VLOOKUP(WEEKDAY(G1214),Lookups!$A$1:$D$12,3,FALSE))</f>
        <v/>
      </c>
      <c r="I1214" s="52" t="str">
        <f>IF(G1214="","",VLOOKUP(MONTH(G1214),Lookups!$A$1:$D$12,2,FALSE))</f>
        <v/>
      </c>
      <c r="J1214" s="68"/>
      <c r="K1214" s="50"/>
      <c r="L1214" s="50"/>
      <c r="M1214" s="48"/>
      <c r="N1214" s="48"/>
      <c r="O1214" s="48"/>
      <c r="P1214" s="48"/>
      <c r="Q1214" s="61"/>
      <c r="W1214" s="11"/>
      <c r="X1214" s="6"/>
      <c r="Y1214" s="6"/>
      <c r="Z1214" s="6"/>
    </row>
    <row r="1215" spans="1:26" ht="14.5" customHeight="1" x14ac:dyDescent="0.35">
      <c r="A1215" s="46"/>
      <c r="B1215" s="46"/>
      <c r="C1215" s="48"/>
      <c r="D1215" s="47"/>
      <c r="E1215" s="47"/>
      <c r="F1215" s="48"/>
      <c r="G1215" s="49"/>
      <c r="H1215" s="48" t="str">
        <f>IF(G1215="","",VLOOKUP(WEEKDAY(G1215),Lookups!$A$1:$D$12,3,FALSE))</f>
        <v/>
      </c>
      <c r="I1215" s="52" t="str">
        <f>IF(G1215="","",VLOOKUP(MONTH(G1215),Lookups!$A$1:$D$12,2,FALSE))</f>
        <v/>
      </c>
      <c r="J1215" s="68"/>
      <c r="K1215" s="50"/>
      <c r="L1215" s="50"/>
      <c r="M1215" s="48"/>
      <c r="N1215" s="48"/>
      <c r="O1215" s="48"/>
      <c r="P1215" s="48"/>
      <c r="Q1215" s="61"/>
      <c r="W1215" s="11"/>
      <c r="X1215" s="6"/>
      <c r="Y1215" s="6"/>
      <c r="Z1215" s="6"/>
    </row>
    <row r="1216" spans="1:26" ht="14.5" customHeight="1" x14ac:dyDescent="0.35">
      <c r="A1216" s="46"/>
      <c r="B1216" s="46"/>
      <c r="C1216" s="48"/>
      <c r="D1216" s="47"/>
      <c r="E1216" s="47"/>
      <c r="F1216" s="48"/>
      <c r="G1216" s="49"/>
      <c r="H1216" s="48" t="str">
        <f>IF(G1216="","",VLOOKUP(WEEKDAY(G1216),Lookups!$A$1:$D$12,3,FALSE))</f>
        <v/>
      </c>
      <c r="I1216" s="52" t="str">
        <f>IF(G1216="","",VLOOKUP(MONTH(G1216),Lookups!$A$1:$D$12,2,FALSE))</f>
        <v/>
      </c>
      <c r="J1216" s="68"/>
      <c r="K1216" s="50"/>
      <c r="L1216" s="50"/>
      <c r="M1216" s="48"/>
      <c r="N1216" s="48"/>
      <c r="O1216" s="48"/>
      <c r="P1216" s="48"/>
      <c r="Q1216" s="61"/>
      <c r="W1216" s="11"/>
      <c r="X1216" s="6"/>
      <c r="Y1216" s="6"/>
      <c r="Z1216" s="6"/>
    </row>
    <row r="1217" spans="1:26" ht="14.5" customHeight="1" x14ac:dyDescent="0.35">
      <c r="A1217" s="46"/>
      <c r="B1217" s="46"/>
      <c r="C1217" s="48"/>
      <c r="D1217" s="47"/>
      <c r="E1217" s="47"/>
      <c r="F1217" s="48"/>
      <c r="G1217" s="49"/>
      <c r="H1217" s="48" t="str">
        <f>IF(G1217="","",VLOOKUP(WEEKDAY(G1217),Lookups!$A$1:$D$12,3,FALSE))</f>
        <v/>
      </c>
      <c r="I1217" s="52" t="str">
        <f>IF(G1217="","",VLOOKUP(MONTH(G1217),Lookups!$A$1:$D$12,2,FALSE))</f>
        <v/>
      </c>
      <c r="J1217" s="68"/>
      <c r="K1217" s="50"/>
      <c r="L1217" s="50"/>
      <c r="M1217" s="48"/>
      <c r="N1217" s="48"/>
      <c r="O1217" s="48"/>
      <c r="P1217" s="48"/>
      <c r="Q1217" s="61"/>
      <c r="W1217" s="11"/>
      <c r="X1217" s="6"/>
      <c r="Y1217" s="6"/>
      <c r="Z1217" s="6"/>
    </row>
    <row r="1218" spans="1:26" ht="14.5" customHeight="1" x14ac:dyDescent="0.35">
      <c r="A1218" s="46"/>
      <c r="B1218" s="46"/>
      <c r="C1218" s="48"/>
      <c r="D1218" s="47"/>
      <c r="E1218" s="47"/>
      <c r="F1218" s="48"/>
      <c r="G1218" s="49"/>
      <c r="H1218" s="48" t="str">
        <f>IF(G1218="","",VLOOKUP(WEEKDAY(G1218),Lookups!$A$1:$D$12,3,FALSE))</f>
        <v/>
      </c>
      <c r="I1218" s="52" t="str">
        <f>IF(G1218="","",VLOOKUP(MONTH(G1218),Lookups!$A$1:$D$12,2,FALSE))</f>
        <v/>
      </c>
      <c r="J1218" s="68"/>
      <c r="K1218" s="50"/>
      <c r="L1218" s="50"/>
      <c r="M1218" s="48"/>
      <c r="N1218" s="48"/>
      <c r="O1218" s="48"/>
      <c r="P1218" s="48"/>
      <c r="Q1218" s="61"/>
      <c r="W1218" s="11"/>
      <c r="X1218" s="6"/>
      <c r="Y1218" s="6"/>
      <c r="Z1218" s="6"/>
    </row>
    <row r="1219" spans="1:26" ht="14.5" customHeight="1" x14ac:dyDescent="0.35">
      <c r="A1219" s="46"/>
      <c r="B1219" s="46"/>
      <c r="C1219" s="48"/>
      <c r="D1219" s="47"/>
      <c r="E1219" s="47"/>
      <c r="F1219" s="48"/>
      <c r="G1219" s="49"/>
      <c r="H1219" s="48" t="str">
        <f>IF(G1219="","",VLOOKUP(WEEKDAY(G1219),Lookups!$A$1:$D$12,3,FALSE))</f>
        <v/>
      </c>
      <c r="I1219" s="52" t="str">
        <f>IF(G1219="","",VLOOKUP(MONTH(G1219),Lookups!$A$1:$D$12,2,FALSE))</f>
        <v/>
      </c>
      <c r="J1219" s="68"/>
      <c r="K1219" s="50"/>
      <c r="L1219" s="50"/>
      <c r="M1219" s="48"/>
      <c r="N1219" s="48"/>
      <c r="O1219" s="48"/>
      <c r="P1219" s="48"/>
      <c r="Q1219" s="61"/>
      <c r="W1219" s="11"/>
      <c r="X1219" s="6"/>
      <c r="Y1219" s="6"/>
      <c r="Z1219" s="6"/>
    </row>
    <row r="1220" spans="1:26" ht="14.5" customHeight="1" x14ac:dyDescent="0.35">
      <c r="A1220" s="46"/>
      <c r="B1220" s="46"/>
      <c r="C1220" s="48"/>
      <c r="D1220" s="47"/>
      <c r="E1220" s="47"/>
      <c r="F1220" s="48"/>
      <c r="G1220" s="49"/>
      <c r="H1220" s="48" t="str">
        <f>IF(G1220="","",VLOOKUP(WEEKDAY(G1220),Lookups!$A$1:$D$12,3,FALSE))</f>
        <v/>
      </c>
      <c r="I1220" s="52" t="str">
        <f>IF(G1220="","",VLOOKUP(MONTH(G1220),Lookups!$A$1:$D$12,2,FALSE))</f>
        <v/>
      </c>
      <c r="J1220" s="68"/>
      <c r="K1220" s="50"/>
      <c r="L1220" s="50"/>
      <c r="M1220" s="48"/>
      <c r="N1220" s="48"/>
      <c r="O1220" s="48"/>
      <c r="P1220" s="48"/>
      <c r="Q1220" s="61"/>
      <c r="W1220" s="11"/>
      <c r="X1220" s="6"/>
      <c r="Y1220" s="6"/>
      <c r="Z1220" s="6"/>
    </row>
    <row r="1221" spans="1:26" ht="14.5" customHeight="1" x14ac:dyDescent="0.35">
      <c r="A1221" s="46"/>
      <c r="B1221" s="46"/>
      <c r="C1221" s="48"/>
      <c r="D1221" s="47"/>
      <c r="E1221" s="47"/>
      <c r="F1221" s="48"/>
      <c r="G1221" s="49"/>
      <c r="H1221" s="48" t="str">
        <f>IF(G1221="","",VLOOKUP(WEEKDAY(G1221),Lookups!$A$1:$D$12,3,FALSE))</f>
        <v/>
      </c>
      <c r="I1221" s="52" t="str">
        <f>IF(G1221="","",VLOOKUP(MONTH(G1221),Lookups!$A$1:$D$12,2,FALSE))</f>
        <v/>
      </c>
      <c r="J1221" s="68"/>
      <c r="K1221" s="50"/>
      <c r="L1221" s="50"/>
      <c r="M1221" s="48"/>
      <c r="N1221" s="48"/>
      <c r="O1221" s="48"/>
      <c r="P1221" s="48"/>
      <c r="Q1221" s="61"/>
      <c r="W1221" s="11"/>
      <c r="X1221" s="6"/>
      <c r="Y1221" s="6"/>
      <c r="Z1221" s="6"/>
    </row>
    <row r="1222" spans="1:26" ht="14.5" customHeight="1" x14ac:dyDescent="0.35">
      <c r="A1222" s="46"/>
      <c r="B1222" s="46"/>
      <c r="C1222" s="48"/>
      <c r="D1222" s="47"/>
      <c r="E1222" s="47"/>
      <c r="F1222" s="48"/>
      <c r="G1222" s="49"/>
      <c r="H1222" s="48" t="str">
        <f>IF(G1222="","",VLOOKUP(WEEKDAY(G1222),Lookups!$A$1:$D$12,3,FALSE))</f>
        <v/>
      </c>
      <c r="I1222" s="52" t="str">
        <f>IF(G1222="","",VLOOKUP(MONTH(G1222),Lookups!$A$1:$D$12,2,FALSE))</f>
        <v/>
      </c>
      <c r="J1222" s="68"/>
      <c r="K1222" s="50"/>
      <c r="L1222" s="50"/>
      <c r="M1222" s="48"/>
      <c r="N1222" s="48"/>
      <c r="O1222" s="48"/>
      <c r="P1222" s="48"/>
      <c r="Q1222" s="61"/>
      <c r="W1222" s="11"/>
      <c r="X1222" s="6"/>
      <c r="Y1222" s="6"/>
      <c r="Z1222" s="6"/>
    </row>
    <row r="1223" spans="1:26" ht="14.5" customHeight="1" x14ac:dyDescent="0.35">
      <c r="A1223" s="46"/>
      <c r="B1223" s="46"/>
      <c r="C1223" s="48"/>
      <c r="D1223" s="47"/>
      <c r="E1223" s="47"/>
      <c r="F1223" s="48"/>
      <c r="G1223" s="49"/>
      <c r="H1223" s="48" t="str">
        <f>IF(G1223="","",VLOOKUP(WEEKDAY(G1223),Lookups!$A$1:$D$12,3,FALSE))</f>
        <v/>
      </c>
      <c r="I1223" s="52" t="str">
        <f>IF(G1223="","",VLOOKUP(MONTH(G1223),Lookups!$A$1:$D$12,2,FALSE))</f>
        <v/>
      </c>
      <c r="J1223" s="68"/>
      <c r="K1223" s="50"/>
      <c r="L1223" s="50"/>
      <c r="M1223" s="48"/>
      <c r="N1223" s="48"/>
      <c r="O1223" s="48"/>
      <c r="P1223" s="48"/>
      <c r="Q1223" s="61"/>
      <c r="W1223" s="11"/>
      <c r="X1223" s="6"/>
      <c r="Y1223" s="6"/>
      <c r="Z1223" s="6"/>
    </row>
    <row r="1224" spans="1:26" ht="14.5" customHeight="1" x14ac:dyDescent="0.35">
      <c r="A1224" s="46"/>
      <c r="B1224" s="46"/>
      <c r="C1224" s="48"/>
      <c r="D1224" s="47"/>
      <c r="E1224" s="47"/>
      <c r="F1224" s="48"/>
      <c r="G1224" s="49"/>
      <c r="H1224" s="48" t="str">
        <f>IF(G1224="","",VLOOKUP(WEEKDAY(G1224),Lookups!$A$1:$D$12,3,FALSE))</f>
        <v/>
      </c>
      <c r="I1224" s="52" t="str">
        <f>IF(G1224="","",VLOOKUP(MONTH(G1224),Lookups!$A$1:$D$12,2,FALSE))</f>
        <v/>
      </c>
      <c r="J1224" s="68"/>
      <c r="K1224" s="50"/>
      <c r="L1224" s="50"/>
      <c r="M1224" s="48"/>
      <c r="N1224" s="48"/>
      <c r="O1224" s="48"/>
      <c r="P1224" s="48"/>
      <c r="Q1224" s="61"/>
      <c r="W1224" s="11"/>
      <c r="X1224" s="6"/>
      <c r="Y1224" s="6"/>
      <c r="Z1224" s="6"/>
    </row>
    <row r="1225" spans="1:26" ht="14.5" customHeight="1" x14ac:dyDescent="0.35">
      <c r="A1225" s="46"/>
      <c r="B1225" s="46"/>
      <c r="C1225" s="48"/>
      <c r="D1225" s="47"/>
      <c r="E1225" s="47"/>
      <c r="F1225" s="48"/>
      <c r="G1225" s="49"/>
      <c r="H1225" s="48" t="str">
        <f>IF(G1225="","",VLOOKUP(WEEKDAY(G1225),Lookups!$A$1:$D$12,3,FALSE))</f>
        <v/>
      </c>
      <c r="I1225" s="52" t="str">
        <f>IF(G1225="","",VLOOKUP(MONTH(G1225),Lookups!$A$1:$D$12,2,FALSE))</f>
        <v/>
      </c>
      <c r="J1225" s="68"/>
      <c r="K1225" s="50"/>
      <c r="L1225" s="50"/>
      <c r="M1225" s="48"/>
      <c r="N1225" s="48"/>
      <c r="O1225" s="48"/>
      <c r="P1225" s="48"/>
      <c r="Q1225" s="61"/>
      <c r="W1225" s="11"/>
      <c r="X1225" s="6"/>
      <c r="Y1225" s="6"/>
      <c r="Z1225" s="6"/>
    </row>
    <row r="1226" spans="1:26" ht="14.5" customHeight="1" x14ac:dyDescent="0.35">
      <c r="A1226" s="46"/>
      <c r="B1226" s="46"/>
      <c r="C1226" s="48"/>
      <c r="D1226" s="47"/>
      <c r="E1226" s="47"/>
      <c r="F1226" s="48"/>
      <c r="G1226" s="49"/>
      <c r="H1226" s="48" t="str">
        <f>IF(G1226="","",VLOOKUP(WEEKDAY(G1226),Lookups!$A$1:$D$12,3,FALSE))</f>
        <v/>
      </c>
      <c r="I1226" s="52" t="str">
        <f>IF(G1226="","",VLOOKUP(MONTH(G1226),Lookups!$A$1:$D$12,2,FALSE))</f>
        <v/>
      </c>
      <c r="J1226" s="68"/>
      <c r="K1226" s="50"/>
      <c r="L1226" s="50"/>
      <c r="M1226" s="48"/>
      <c r="N1226" s="48"/>
      <c r="O1226" s="48"/>
      <c r="P1226" s="48"/>
      <c r="Q1226" s="61"/>
      <c r="W1226" s="11"/>
      <c r="X1226" s="6"/>
      <c r="Y1226" s="6"/>
      <c r="Z1226" s="6"/>
    </row>
    <row r="1227" spans="1:26" ht="14.5" customHeight="1" x14ac:dyDescent="0.35">
      <c r="A1227" s="46"/>
      <c r="B1227" s="46"/>
      <c r="C1227" s="48"/>
      <c r="D1227" s="47"/>
      <c r="E1227" s="47"/>
      <c r="F1227" s="48"/>
      <c r="G1227" s="49"/>
      <c r="H1227" s="48" t="str">
        <f>IF(G1227="","",VLOOKUP(WEEKDAY(G1227),Lookups!$A$1:$D$12,3,FALSE))</f>
        <v/>
      </c>
      <c r="I1227" s="52" t="str">
        <f>IF(G1227="","",VLOOKUP(MONTH(G1227),Lookups!$A$1:$D$12,2,FALSE))</f>
        <v/>
      </c>
      <c r="J1227" s="68"/>
      <c r="K1227" s="50"/>
      <c r="L1227" s="50"/>
      <c r="M1227" s="48"/>
      <c r="N1227" s="48"/>
      <c r="O1227" s="48"/>
      <c r="P1227" s="48"/>
      <c r="Q1227" s="61"/>
      <c r="W1227" s="11"/>
      <c r="X1227" s="6"/>
      <c r="Y1227" s="6"/>
      <c r="Z1227" s="6"/>
    </row>
    <row r="1228" spans="1:26" ht="14.5" customHeight="1" x14ac:dyDescent="0.35">
      <c r="A1228" s="46"/>
      <c r="B1228" s="46"/>
      <c r="C1228" s="48"/>
      <c r="D1228" s="47"/>
      <c r="E1228" s="47"/>
      <c r="F1228" s="48"/>
      <c r="G1228" s="49"/>
      <c r="H1228" s="48" t="str">
        <f>IF(G1228="","",VLOOKUP(WEEKDAY(G1228),Lookups!$A$1:$D$12,3,FALSE))</f>
        <v/>
      </c>
      <c r="I1228" s="52" t="str">
        <f>IF(G1228="","",VLOOKUP(MONTH(G1228),Lookups!$A$1:$D$12,2,FALSE))</f>
        <v/>
      </c>
      <c r="J1228" s="68"/>
      <c r="K1228" s="50"/>
      <c r="L1228" s="50"/>
      <c r="M1228" s="48"/>
      <c r="N1228" s="48"/>
      <c r="O1228" s="48"/>
      <c r="P1228" s="48"/>
      <c r="Q1228" s="61"/>
      <c r="W1228" s="11"/>
      <c r="X1228" s="6"/>
      <c r="Y1228" s="6"/>
      <c r="Z1228" s="6"/>
    </row>
    <row r="1229" spans="1:26" ht="14.5" customHeight="1" x14ac:dyDescent="0.35">
      <c r="A1229" s="46"/>
      <c r="B1229" s="46"/>
      <c r="C1229" s="48"/>
      <c r="D1229" s="47"/>
      <c r="E1229" s="47"/>
      <c r="F1229" s="48"/>
      <c r="G1229" s="49"/>
      <c r="H1229" s="48" t="str">
        <f>IF(G1229="","",VLOOKUP(WEEKDAY(G1229),Lookups!$A$1:$D$12,3,FALSE))</f>
        <v/>
      </c>
      <c r="I1229" s="52" t="str">
        <f>IF(G1229="","",VLOOKUP(MONTH(G1229),Lookups!$A$1:$D$12,2,FALSE))</f>
        <v/>
      </c>
      <c r="J1229" s="68"/>
      <c r="K1229" s="50"/>
      <c r="L1229" s="50"/>
      <c r="M1229" s="48"/>
      <c r="N1229" s="48"/>
      <c r="O1229" s="48"/>
      <c r="P1229" s="48"/>
      <c r="Q1229" s="61"/>
      <c r="W1229" s="11"/>
      <c r="X1229" s="6"/>
      <c r="Y1229" s="6"/>
      <c r="Z1229" s="6"/>
    </row>
    <row r="1230" spans="1:26" ht="14.5" customHeight="1" x14ac:dyDescent="0.35">
      <c r="A1230" s="46"/>
      <c r="B1230" s="46"/>
      <c r="C1230" s="48"/>
      <c r="D1230" s="47"/>
      <c r="E1230" s="47"/>
      <c r="F1230" s="48"/>
      <c r="G1230" s="49"/>
      <c r="H1230" s="48" t="str">
        <f>IF(G1230="","",VLOOKUP(WEEKDAY(G1230),Lookups!$A$1:$D$12,3,FALSE))</f>
        <v/>
      </c>
      <c r="I1230" s="52" t="str">
        <f>IF(G1230="","",VLOOKUP(MONTH(G1230),Lookups!$A$1:$D$12,2,FALSE))</f>
        <v/>
      </c>
      <c r="J1230" s="68"/>
      <c r="K1230" s="50"/>
      <c r="L1230" s="50"/>
      <c r="M1230" s="48"/>
      <c r="N1230" s="48"/>
      <c r="O1230" s="48"/>
      <c r="P1230" s="48"/>
      <c r="Q1230" s="61"/>
      <c r="W1230" s="11"/>
      <c r="X1230" s="6"/>
      <c r="Y1230" s="6"/>
      <c r="Z1230" s="6"/>
    </row>
    <row r="1231" spans="1:26" ht="14.5" customHeight="1" x14ac:dyDescent="0.35">
      <c r="A1231" s="46"/>
      <c r="B1231" s="46"/>
      <c r="C1231" s="48"/>
      <c r="D1231" s="47"/>
      <c r="E1231" s="47"/>
      <c r="F1231" s="48"/>
      <c r="G1231" s="49"/>
      <c r="H1231" s="48" t="str">
        <f>IF(G1231="","",VLOOKUP(WEEKDAY(G1231),Lookups!$A$1:$D$12,3,FALSE))</f>
        <v/>
      </c>
      <c r="I1231" s="52" t="str">
        <f>IF(G1231="","",VLOOKUP(MONTH(G1231),Lookups!$A$1:$D$12,2,FALSE))</f>
        <v/>
      </c>
      <c r="J1231" s="68"/>
      <c r="K1231" s="50"/>
      <c r="L1231" s="50"/>
      <c r="M1231" s="48"/>
      <c r="N1231" s="48"/>
      <c r="O1231" s="48"/>
      <c r="P1231" s="48"/>
      <c r="Q1231" s="61"/>
      <c r="W1231" s="11"/>
      <c r="X1231" s="6"/>
      <c r="Y1231" s="6"/>
      <c r="Z1231" s="6"/>
    </row>
    <row r="1232" spans="1:26" ht="14.5" customHeight="1" x14ac:dyDescent="0.35">
      <c r="A1232" s="46"/>
      <c r="B1232" s="46"/>
      <c r="C1232" s="48"/>
      <c r="D1232" s="47"/>
      <c r="E1232" s="47"/>
      <c r="F1232" s="48"/>
      <c r="G1232" s="49"/>
      <c r="H1232" s="48" t="str">
        <f>IF(G1232="","",VLOOKUP(WEEKDAY(G1232),Lookups!$A$1:$D$12,3,FALSE))</f>
        <v/>
      </c>
      <c r="I1232" s="52" t="str">
        <f>IF(G1232="","",VLOOKUP(MONTH(G1232),Lookups!$A$1:$D$12,2,FALSE))</f>
        <v/>
      </c>
      <c r="J1232" s="68"/>
      <c r="K1232" s="50"/>
      <c r="L1232" s="50"/>
      <c r="M1232" s="48"/>
      <c r="N1232" s="48"/>
      <c r="O1232" s="48"/>
      <c r="P1232" s="48"/>
      <c r="Q1232" s="61"/>
      <c r="W1232" s="11"/>
      <c r="X1232" s="6"/>
      <c r="Y1232" s="6"/>
      <c r="Z1232" s="6"/>
    </row>
    <row r="1233" spans="1:26" ht="14.5" customHeight="1" x14ac:dyDescent="0.35">
      <c r="A1233" s="46"/>
      <c r="B1233" s="46"/>
      <c r="C1233" s="48"/>
      <c r="D1233" s="47"/>
      <c r="E1233" s="47"/>
      <c r="F1233" s="48"/>
      <c r="G1233" s="49"/>
      <c r="H1233" s="48" t="str">
        <f>IF(G1233="","",VLOOKUP(WEEKDAY(G1233),Lookups!$A$1:$D$12,3,FALSE))</f>
        <v/>
      </c>
      <c r="I1233" s="52" t="str">
        <f>IF(G1233="","",VLOOKUP(MONTH(G1233),Lookups!$A$1:$D$12,2,FALSE))</f>
        <v/>
      </c>
      <c r="J1233" s="68"/>
      <c r="K1233" s="50"/>
      <c r="L1233" s="50"/>
      <c r="M1233" s="48"/>
      <c r="N1233" s="48"/>
      <c r="O1233" s="48"/>
      <c r="P1233" s="48"/>
      <c r="Q1233" s="61"/>
      <c r="W1233" s="11"/>
      <c r="X1233" s="6"/>
      <c r="Y1233" s="6"/>
      <c r="Z1233" s="6"/>
    </row>
    <row r="1234" spans="1:26" ht="14.5" customHeight="1" x14ac:dyDescent="0.35">
      <c r="A1234" s="46"/>
      <c r="B1234" s="46"/>
      <c r="C1234" s="48"/>
      <c r="D1234" s="47"/>
      <c r="E1234" s="47"/>
      <c r="F1234" s="48"/>
      <c r="G1234" s="49"/>
      <c r="H1234" s="48" t="str">
        <f>IF(G1234="","",VLOOKUP(WEEKDAY(G1234),Lookups!$A$1:$D$12,3,FALSE))</f>
        <v/>
      </c>
      <c r="I1234" s="52" t="str">
        <f>IF(G1234="","",VLOOKUP(MONTH(G1234),Lookups!$A$1:$D$12,2,FALSE))</f>
        <v/>
      </c>
      <c r="J1234" s="68"/>
      <c r="K1234" s="50"/>
      <c r="L1234" s="50"/>
      <c r="M1234" s="48"/>
      <c r="N1234" s="48"/>
      <c r="O1234" s="48"/>
      <c r="P1234" s="48"/>
      <c r="Q1234" s="61"/>
      <c r="W1234" s="11"/>
      <c r="X1234" s="6"/>
      <c r="Y1234" s="6"/>
      <c r="Z1234" s="6"/>
    </row>
    <row r="1235" spans="1:26" ht="14.5" customHeight="1" x14ac:dyDescent="0.35">
      <c r="A1235" s="46"/>
      <c r="B1235" s="46"/>
      <c r="C1235" s="48"/>
      <c r="D1235" s="47"/>
      <c r="E1235" s="47"/>
      <c r="F1235" s="48"/>
      <c r="G1235" s="49"/>
      <c r="H1235" s="48" t="str">
        <f>IF(G1235="","",VLOOKUP(WEEKDAY(G1235),Lookups!$A$1:$D$12,3,FALSE))</f>
        <v/>
      </c>
      <c r="I1235" s="52" t="str">
        <f>IF(G1235="","",VLOOKUP(MONTH(G1235),Lookups!$A$1:$D$12,2,FALSE))</f>
        <v/>
      </c>
      <c r="J1235" s="68"/>
      <c r="K1235" s="50"/>
      <c r="L1235" s="50"/>
      <c r="M1235" s="48"/>
      <c r="N1235" s="48"/>
      <c r="O1235" s="48"/>
      <c r="P1235" s="48"/>
      <c r="Q1235" s="61"/>
      <c r="W1235" s="11"/>
      <c r="X1235" s="6"/>
      <c r="Y1235" s="6"/>
      <c r="Z1235" s="6"/>
    </row>
    <row r="1236" spans="1:26" ht="14.5" customHeight="1" x14ac:dyDescent="0.35">
      <c r="A1236" s="46"/>
      <c r="B1236" s="46"/>
      <c r="C1236" s="48"/>
      <c r="D1236" s="47"/>
      <c r="E1236" s="47"/>
      <c r="F1236" s="48"/>
      <c r="G1236" s="49"/>
      <c r="H1236" s="48" t="str">
        <f>IF(G1236="","",VLOOKUP(WEEKDAY(G1236),Lookups!$A$1:$D$12,3,FALSE))</f>
        <v/>
      </c>
      <c r="I1236" s="52" t="str">
        <f>IF(G1236="","",VLOOKUP(MONTH(G1236),Lookups!$A$1:$D$12,2,FALSE))</f>
        <v/>
      </c>
      <c r="J1236" s="68"/>
      <c r="K1236" s="50"/>
      <c r="L1236" s="50"/>
      <c r="M1236" s="48"/>
      <c r="N1236" s="48"/>
      <c r="O1236" s="48"/>
      <c r="P1236" s="48"/>
      <c r="Q1236" s="61"/>
      <c r="W1236" s="11"/>
      <c r="X1236" s="6"/>
      <c r="Y1236" s="6"/>
      <c r="Z1236" s="6"/>
    </row>
    <row r="1237" spans="1:26" ht="14.5" customHeight="1" x14ac:dyDescent="0.35">
      <c r="A1237" s="46"/>
      <c r="B1237" s="46"/>
      <c r="C1237" s="48"/>
      <c r="D1237" s="47"/>
      <c r="E1237" s="47"/>
      <c r="F1237" s="48"/>
      <c r="G1237" s="49"/>
      <c r="H1237" s="48" t="str">
        <f>IF(G1237="","",VLOOKUP(WEEKDAY(G1237),Lookups!$A$1:$D$12,3,FALSE))</f>
        <v/>
      </c>
      <c r="I1237" s="52" t="str">
        <f>IF(G1237="","",VLOOKUP(MONTH(G1237),Lookups!$A$1:$D$12,2,FALSE))</f>
        <v/>
      </c>
      <c r="J1237" s="68"/>
      <c r="K1237" s="50"/>
      <c r="L1237" s="50"/>
      <c r="M1237" s="48"/>
      <c r="N1237" s="48"/>
      <c r="O1237" s="48"/>
      <c r="P1237" s="48"/>
      <c r="Q1237" s="61"/>
      <c r="W1237" s="11"/>
      <c r="X1237" s="6"/>
      <c r="Y1237" s="6"/>
      <c r="Z1237" s="6"/>
    </row>
    <row r="1238" spans="1:26" ht="14.5" customHeight="1" x14ac:dyDescent="0.35">
      <c r="A1238" s="46"/>
      <c r="B1238" s="46"/>
      <c r="C1238" s="48"/>
      <c r="D1238" s="47"/>
      <c r="E1238" s="47"/>
      <c r="F1238" s="48"/>
      <c r="G1238" s="49"/>
      <c r="H1238" s="48" t="str">
        <f>IF(G1238="","",VLOOKUP(WEEKDAY(G1238),Lookups!$A$1:$D$12,3,FALSE))</f>
        <v/>
      </c>
      <c r="I1238" s="52" t="str">
        <f>IF(G1238="","",VLOOKUP(MONTH(G1238),Lookups!$A$1:$D$12,2,FALSE))</f>
        <v/>
      </c>
      <c r="J1238" s="68"/>
      <c r="K1238" s="50"/>
      <c r="L1238" s="50"/>
      <c r="M1238" s="48"/>
      <c r="N1238" s="48"/>
      <c r="O1238" s="48"/>
      <c r="P1238" s="48"/>
      <c r="Q1238" s="61"/>
      <c r="W1238" s="11"/>
      <c r="X1238" s="6"/>
      <c r="Y1238" s="6"/>
      <c r="Z1238" s="6"/>
    </row>
    <row r="1239" spans="1:26" ht="14.5" customHeight="1" x14ac:dyDescent="0.35">
      <c r="A1239" s="46"/>
      <c r="B1239" s="46"/>
      <c r="C1239" s="48"/>
      <c r="D1239" s="47"/>
      <c r="E1239" s="47"/>
      <c r="F1239" s="48"/>
      <c r="G1239" s="49"/>
      <c r="H1239" s="48" t="str">
        <f>IF(G1239="","",VLOOKUP(WEEKDAY(G1239),Lookups!$A$1:$D$12,3,FALSE))</f>
        <v/>
      </c>
      <c r="I1239" s="52" t="str">
        <f>IF(G1239="","",VLOOKUP(MONTH(G1239),Lookups!$A$1:$D$12,2,FALSE))</f>
        <v/>
      </c>
      <c r="J1239" s="68"/>
      <c r="K1239" s="50"/>
      <c r="L1239" s="50"/>
      <c r="M1239" s="48"/>
      <c r="N1239" s="48"/>
      <c r="O1239" s="48"/>
      <c r="P1239" s="48"/>
      <c r="Q1239" s="61"/>
      <c r="W1239" s="11"/>
      <c r="X1239" s="6"/>
      <c r="Y1239" s="6"/>
      <c r="Z1239" s="6"/>
    </row>
    <row r="1240" spans="1:26" ht="14.5" customHeight="1" x14ac:dyDescent="0.35">
      <c r="A1240" s="46"/>
      <c r="B1240" s="46"/>
      <c r="C1240" s="48"/>
      <c r="D1240" s="47"/>
      <c r="E1240" s="47"/>
      <c r="F1240" s="48"/>
      <c r="G1240" s="49"/>
      <c r="H1240" s="48" t="str">
        <f>IF(G1240="","",VLOOKUP(WEEKDAY(G1240),Lookups!$A$1:$D$12,3,FALSE))</f>
        <v/>
      </c>
      <c r="I1240" s="52" t="str">
        <f>IF(G1240="","",VLOOKUP(MONTH(G1240),Lookups!$A$1:$D$12,2,FALSE))</f>
        <v/>
      </c>
      <c r="J1240" s="68"/>
      <c r="K1240" s="50"/>
      <c r="L1240" s="50"/>
      <c r="M1240" s="48"/>
      <c r="N1240" s="48"/>
      <c r="O1240" s="48"/>
      <c r="P1240" s="48"/>
      <c r="Q1240" s="61"/>
      <c r="W1240" s="11"/>
      <c r="X1240" s="6"/>
      <c r="Y1240" s="6"/>
      <c r="Z1240" s="6"/>
    </row>
    <row r="1241" spans="1:26" ht="14.5" customHeight="1" x14ac:dyDescent="0.35">
      <c r="A1241" s="46"/>
      <c r="B1241" s="46"/>
      <c r="C1241" s="48"/>
      <c r="D1241" s="47"/>
      <c r="E1241" s="47"/>
      <c r="F1241" s="48"/>
      <c r="G1241" s="49"/>
      <c r="H1241" s="48" t="str">
        <f>IF(G1241="","",VLOOKUP(WEEKDAY(G1241),Lookups!$A$1:$D$12,3,FALSE))</f>
        <v/>
      </c>
      <c r="I1241" s="52" t="str">
        <f>IF(G1241="","",VLOOKUP(MONTH(G1241),Lookups!$A$1:$D$12,2,FALSE))</f>
        <v/>
      </c>
      <c r="J1241" s="68"/>
      <c r="K1241" s="50"/>
      <c r="L1241" s="50"/>
      <c r="M1241" s="48"/>
      <c r="N1241" s="48"/>
      <c r="O1241" s="48"/>
      <c r="P1241" s="48"/>
      <c r="Q1241" s="61"/>
      <c r="W1241" s="11"/>
      <c r="X1241" s="6"/>
      <c r="Y1241" s="6"/>
      <c r="Z1241" s="6"/>
    </row>
    <row r="1242" spans="1:26" ht="14.5" customHeight="1" x14ac:dyDescent="0.35">
      <c r="A1242" s="46"/>
      <c r="B1242" s="46"/>
      <c r="C1242" s="48"/>
      <c r="D1242" s="47"/>
      <c r="E1242" s="47"/>
      <c r="F1242" s="48"/>
      <c r="G1242" s="49"/>
      <c r="H1242" s="48" t="str">
        <f>IF(G1242="","",VLOOKUP(WEEKDAY(G1242),Lookups!$A$1:$D$12,3,FALSE))</f>
        <v/>
      </c>
      <c r="I1242" s="52" t="str">
        <f>IF(G1242="","",VLOOKUP(MONTH(G1242),Lookups!$A$1:$D$12,2,FALSE))</f>
        <v/>
      </c>
      <c r="J1242" s="68"/>
      <c r="K1242" s="50"/>
      <c r="L1242" s="50"/>
      <c r="M1242" s="48"/>
      <c r="N1242" s="48"/>
      <c r="O1242" s="48"/>
      <c r="P1242" s="48"/>
      <c r="Q1242" s="61"/>
      <c r="W1242" s="11"/>
      <c r="X1242" s="6"/>
      <c r="Y1242" s="6"/>
      <c r="Z1242" s="6"/>
    </row>
    <row r="1243" spans="1:26" ht="14.5" customHeight="1" x14ac:dyDescent="0.35">
      <c r="A1243" s="46"/>
      <c r="B1243" s="46"/>
      <c r="C1243" s="48"/>
      <c r="D1243" s="47"/>
      <c r="E1243" s="47"/>
      <c r="F1243" s="48"/>
      <c r="G1243" s="49"/>
      <c r="H1243" s="48" t="str">
        <f>IF(G1243="","",VLOOKUP(WEEKDAY(G1243),Lookups!$A$1:$D$12,3,FALSE))</f>
        <v/>
      </c>
      <c r="I1243" s="52" t="str">
        <f>IF(G1243="","",VLOOKUP(MONTH(G1243),Lookups!$A$1:$D$12,2,FALSE))</f>
        <v/>
      </c>
      <c r="J1243" s="68"/>
      <c r="K1243" s="50"/>
      <c r="L1243" s="50"/>
      <c r="M1243" s="48"/>
      <c r="N1243" s="48"/>
      <c r="O1243" s="48"/>
      <c r="P1243" s="48"/>
      <c r="Q1243" s="61"/>
      <c r="W1243" s="11"/>
      <c r="X1243" s="6"/>
      <c r="Y1243" s="6"/>
      <c r="Z1243" s="6"/>
    </row>
    <row r="1244" spans="1:26" ht="14.5" customHeight="1" x14ac:dyDescent="0.35">
      <c r="A1244" s="46"/>
      <c r="B1244" s="46"/>
      <c r="C1244" s="48"/>
      <c r="D1244" s="47"/>
      <c r="E1244" s="47"/>
      <c r="F1244" s="48"/>
      <c r="G1244" s="49"/>
      <c r="H1244" s="48" t="str">
        <f>IF(G1244="","",VLOOKUP(WEEKDAY(G1244),Lookups!$A$1:$D$12,3,FALSE))</f>
        <v/>
      </c>
      <c r="I1244" s="52" t="str">
        <f>IF(G1244="","",VLOOKUP(MONTH(G1244),Lookups!$A$1:$D$12,2,FALSE))</f>
        <v/>
      </c>
      <c r="J1244" s="68"/>
      <c r="K1244" s="50"/>
      <c r="L1244" s="50"/>
      <c r="M1244" s="48"/>
      <c r="N1244" s="48"/>
      <c r="O1244" s="48"/>
      <c r="P1244" s="48"/>
      <c r="Q1244" s="61"/>
      <c r="W1244" s="11"/>
      <c r="X1244" s="6"/>
      <c r="Y1244" s="6"/>
      <c r="Z1244" s="6"/>
    </row>
    <row r="1245" spans="1:26" ht="14.5" customHeight="1" x14ac:dyDescent="0.35">
      <c r="A1245" s="46"/>
      <c r="B1245" s="46"/>
      <c r="C1245" s="48"/>
      <c r="D1245" s="47"/>
      <c r="E1245" s="47"/>
      <c r="F1245" s="48"/>
      <c r="G1245" s="49"/>
      <c r="H1245" s="48" t="str">
        <f>IF(G1245="","",VLOOKUP(WEEKDAY(G1245),Lookups!$A$1:$D$12,3,FALSE))</f>
        <v/>
      </c>
      <c r="I1245" s="52" t="str">
        <f>IF(G1245="","",VLOOKUP(MONTH(G1245),Lookups!$A$1:$D$12,2,FALSE))</f>
        <v/>
      </c>
      <c r="J1245" s="68"/>
      <c r="K1245" s="50"/>
      <c r="L1245" s="50"/>
      <c r="M1245" s="48"/>
      <c r="N1245" s="48"/>
      <c r="O1245" s="48"/>
      <c r="P1245" s="48"/>
      <c r="Q1245" s="61"/>
      <c r="W1245" s="11"/>
      <c r="X1245" s="6"/>
      <c r="Y1245" s="6"/>
      <c r="Z1245" s="6"/>
    </row>
    <row r="1246" spans="1:26" ht="14.5" customHeight="1" x14ac:dyDescent="0.35">
      <c r="A1246" s="46"/>
      <c r="B1246" s="46"/>
      <c r="C1246" s="48"/>
      <c r="D1246" s="47"/>
      <c r="E1246" s="47"/>
      <c r="F1246" s="48"/>
      <c r="G1246" s="49"/>
      <c r="H1246" s="48" t="str">
        <f>IF(G1246="","",VLOOKUP(WEEKDAY(G1246),Lookups!$A$1:$D$12,3,FALSE))</f>
        <v/>
      </c>
      <c r="I1246" s="52" t="str">
        <f>IF(G1246="","",VLOOKUP(MONTH(G1246),Lookups!$A$1:$D$12,2,FALSE))</f>
        <v/>
      </c>
      <c r="J1246" s="68"/>
      <c r="K1246" s="50"/>
      <c r="L1246" s="50"/>
      <c r="M1246" s="48"/>
      <c r="N1246" s="48"/>
      <c r="O1246" s="48"/>
      <c r="P1246" s="48"/>
      <c r="Q1246" s="61"/>
      <c r="W1246" s="11"/>
      <c r="X1246" s="6"/>
      <c r="Y1246" s="6"/>
      <c r="Z1246" s="6"/>
    </row>
    <row r="1247" spans="1:26" ht="14.5" customHeight="1" x14ac:dyDescent="0.35">
      <c r="A1247" s="46"/>
      <c r="B1247" s="46"/>
      <c r="C1247" s="48"/>
      <c r="D1247" s="47"/>
      <c r="E1247" s="47"/>
      <c r="F1247" s="48"/>
      <c r="G1247" s="49"/>
      <c r="H1247" s="48" t="str">
        <f>IF(G1247="","",VLOOKUP(WEEKDAY(G1247),Lookups!$A$1:$D$12,3,FALSE))</f>
        <v/>
      </c>
      <c r="I1247" s="52" t="str">
        <f>IF(G1247="","",VLOOKUP(MONTH(G1247),Lookups!$A$1:$D$12,2,FALSE))</f>
        <v/>
      </c>
      <c r="J1247" s="68"/>
      <c r="K1247" s="50"/>
      <c r="L1247" s="50"/>
      <c r="M1247" s="48"/>
      <c r="N1247" s="48"/>
      <c r="O1247" s="48"/>
      <c r="P1247" s="48"/>
      <c r="Q1247" s="61"/>
      <c r="W1247" s="11"/>
      <c r="X1247" s="6"/>
      <c r="Y1247" s="6"/>
      <c r="Z1247" s="6"/>
    </row>
    <row r="1248" spans="1:26" ht="14.5" customHeight="1" x14ac:dyDescent="0.35">
      <c r="A1248" s="46"/>
      <c r="B1248" s="46"/>
      <c r="C1248" s="48"/>
      <c r="D1248" s="47"/>
      <c r="E1248" s="47"/>
      <c r="F1248" s="48"/>
      <c r="G1248" s="49"/>
      <c r="H1248" s="48" t="str">
        <f>IF(G1248="","",VLOOKUP(WEEKDAY(G1248),Lookups!$A$1:$D$12,3,FALSE))</f>
        <v/>
      </c>
      <c r="I1248" s="52" t="str">
        <f>IF(G1248="","",VLOOKUP(MONTH(G1248),Lookups!$A$1:$D$12,2,FALSE))</f>
        <v/>
      </c>
      <c r="J1248" s="68"/>
      <c r="K1248" s="50"/>
      <c r="L1248" s="50"/>
      <c r="M1248" s="48"/>
      <c r="N1248" s="48"/>
      <c r="O1248" s="48"/>
      <c r="P1248" s="48"/>
      <c r="Q1248" s="61"/>
      <c r="W1248" s="11"/>
      <c r="X1248" s="6"/>
      <c r="Y1248" s="6"/>
      <c r="Z1248" s="6"/>
    </row>
    <row r="1249" spans="1:26" ht="14.5" customHeight="1" x14ac:dyDescent="0.35">
      <c r="A1249" s="46"/>
      <c r="B1249" s="46"/>
      <c r="C1249" s="48"/>
      <c r="D1249" s="47"/>
      <c r="E1249" s="47"/>
      <c r="F1249" s="48"/>
      <c r="G1249" s="49"/>
      <c r="H1249" s="48" t="str">
        <f>IF(G1249="","",VLOOKUP(WEEKDAY(G1249),Lookups!$A$1:$D$12,3,FALSE))</f>
        <v/>
      </c>
      <c r="I1249" s="52" t="str">
        <f>IF(G1249="","",VLOOKUP(MONTH(G1249),Lookups!$A$1:$D$12,2,FALSE))</f>
        <v/>
      </c>
      <c r="J1249" s="68"/>
      <c r="K1249" s="50"/>
      <c r="L1249" s="50"/>
      <c r="M1249" s="48"/>
      <c r="N1249" s="48"/>
      <c r="O1249" s="48"/>
      <c r="P1249" s="48"/>
      <c r="Q1249" s="61"/>
      <c r="W1249" s="11"/>
      <c r="X1249" s="6"/>
      <c r="Y1249" s="6"/>
      <c r="Z1249" s="6"/>
    </row>
    <row r="1250" spans="1:26" ht="14.5" customHeight="1" x14ac:dyDescent="0.35">
      <c r="A1250" s="46"/>
      <c r="B1250" s="46"/>
      <c r="C1250" s="48"/>
      <c r="D1250" s="47"/>
      <c r="E1250" s="47"/>
      <c r="F1250" s="48"/>
      <c r="G1250" s="49"/>
      <c r="H1250" s="48" t="str">
        <f>IF(G1250="","",VLOOKUP(WEEKDAY(G1250),Lookups!$A$1:$D$12,3,FALSE))</f>
        <v/>
      </c>
      <c r="I1250" s="52" t="str">
        <f>IF(G1250="","",VLOOKUP(MONTH(G1250),Lookups!$A$1:$D$12,2,FALSE))</f>
        <v/>
      </c>
      <c r="J1250" s="68"/>
      <c r="K1250" s="50"/>
      <c r="L1250" s="50"/>
      <c r="M1250" s="48"/>
      <c r="N1250" s="48"/>
      <c r="O1250" s="48"/>
      <c r="P1250" s="48"/>
      <c r="Q1250" s="61"/>
      <c r="W1250" s="11"/>
      <c r="X1250" s="6"/>
      <c r="Y1250" s="6"/>
      <c r="Z1250" s="6"/>
    </row>
    <row r="1251" spans="1:26" ht="14.5" customHeight="1" x14ac:dyDescent="0.35">
      <c r="A1251" s="46"/>
      <c r="B1251" s="46"/>
      <c r="C1251" s="48"/>
      <c r="D1251" s="47"/>
      <c r="E1251" s="47"/>
      <c r="F1251" s="48"/>
      <c r="G1251" s="49"/>
      <c r="H1251" s="48" t="str">
        <f>IF(G1251="","",VLOOKUP(WEEKDAY(G1251),Lookups!$A$1:$D$12,3,FALSE))</f>
        <v/>
      </c>
      <c r="I1251" s="52" t="str">
        <f>IF(G1251="","",VLOOKUP(MONTH(G1251),Lookups!$A$1:$D$12,2,FALSE))</f>
        <v/>
      </c>
      <c r="J1251" s="68"/>
      <c r="K1251" s="50"/>
      <c r="L1251" s="50"/>
      <c r="M1251" s="48"/>
      <c r="N1251" s="48"/>
      <c r="O1251" s="48"/>
      <c r="P1251" s="48"/>
      <c r="Q1251" s="61"/>
      <c r="W1251" s="11"/>
      <c r="X1251" s="6"/>
      <c r="Y1251" s="6"/>
      <c r="Z1251" s="6"/>
    </row>
    <row r="1252" spans="1:26" ht="14.5" customHeight="1" x14ac:dyDescent="0.35">
      <c r="A1252" s="46"/>
      <c r="B1252" s="46"/>
      <c r="C1252" s="48"/>
      <c r="D1252" s="47"/>
      <c r="E1252" s="47"/>
      <c r="F1252" s="48"/>
      <c r="G1252" s="49"/>
      <c r="H1252" s="48" t="str">
        <f>IF(G1252="","",VLOOKUP(WEEKDAY(G1252),Lookups!$A$1:$D$12,3,FALSE))</f>
        <v/>
      </c>
      <c r="I1252" s="52" t="str">
        <f>IF(G1252="","",VLOOKUP(MONTH(G1252),Lookups!$A$1:$D$12,2,FALSE))</f>
        <v/>
      </c>
      <c r="J1252" s="68"/>
      <c r="K1252" s="50"/>
      <c r="L1252" s="50"/>
      <c r="M1252" s="48"/>
      <c r="N1252" s="48"/>
      <c r="O1252" s="48"/>
      <c r="P1252" s="48"/>
      <c r="Q1252" s="61"/>
      <c r="W1252" s="11"/>
      <c r="X1252" s="6"/>
      <c r="Y1252" s="6"/>
      <c r="Z1252" s="6"/>
    </row>
    <row r="1253" spans="1:26" ht="14.5" customHeight="1" x14ac:dyDescent="0.35">
      <c r="A1253" s="46"/>
      <c r="B1253" s="46"/>
      <c r="C1253" s="48"/>
      <c r="D1253" s="47"/>
      <c r="E1253" s="47"/>
      <c r="F1253" s="48"/>
      <c r="G1253" s="49"/>
      <c r="H1253" s="48" t="str">
        <f>IF(G1253="","",VLOOKUP(WEEKDAY(G1253),Lookups!$A$1:$D$12,3,FALSE))</f>
        <v/>
      </c>
      <c r="I1253" s="52" t="str">
        <f>IF(G1253="","",VLOOKUP(MONTH(G1253),Lookups!$A$1:$D$12,2,FALSE))</f>
        <v/>
      </c>
      <c r="J1253" s="68"/>
      <c r="K1253" s="50"/>
      <c r="L1253" s="50"/>
      <c r="M1253" s="48"/>
      <c r="N1253" s="48"/>
      <c r="O1253" s="48"/>
      <c r="P1253" s="48"/>
      <c r="Q1253" s="61"/>
      <c r="W1253" s="11"/>
      <c r="X1253" s="6"/>
      <c r="Y1253" s="6"/>
      <c r="Z1253" s="6"/>
    </row>
    <row r="1254" spans="1:26" ht="14.5" customHeight="1" x14ac:dyDescent="0.35">
      <c r="A1254" s="46"/>
      <c r="B1254" s="46"/>
      <c r="C1254" s="48"/>
      <c r="D1254" s="47"/>
      <c r="E1254" s="47"/>
      <c r="F1254" s="48"/>
      <c r="G1254" s="49"/>
      <c r="H1254" s="48" t="str">
        <f>IF(G1254="","",VLOOKUP(WEEKDAY(G1254),Lookups!$A$1:$D$12,3,FALSE))</f>
        <v/>
      </c>
      <c r="I1254" s="52" t="str">
        <f>IF(G1254="","",VLOOKUP(MONTH(G1254),Lookups!$A$1:$D$12,2,FALSE))</f>
        <v/>
      </c>
      <c r="J1254" s="68"/>
      <c r="K1254" s="50"/>
      <c r="L1254" s="50"/>
      <c r="M1254" s="48"/>
      <c r="N1254" s="48"/>
      <c r="O1254" s="48"/>
      <c r="P1254" s="48"/>
      <c r="Q1254" s="61"/>
      <c r="W1254" s="11"/>
      <c r="X1254" s="6"/>
      <c r="Y1254" s="6"/>
      <c r="Z1254" s="6"/>
    </row>
    <row r="1255" spans="1:26" ht="14.5" customHeight="1" x14ac:dyDescent="0.35">
      <c r="A1255" s="46"/>
      <c r="B1255" s="46"/>
      <c r="C1255" s="48"/>
      <c r="D1255" s="47"/>
      <c r="E1255" s="47"/>
      <c r="F1255" s="48"/>
      <c r="G1255" s="49"/>
      <c r="H1255" s="48" t="str">
        <f>IF(G1255="","",VLOOKUP(WEEKDAY(G1255),Lookups!$A$1:$D$12,3,FALSE))</f>
        <v/>
      </c>
      <c r="I1255" s="52" t="str">
        <f>IF(G1255="","",VLOOKUP(MONTH(G1255),Lookups!$A$1:$D$12,2,FALSE))</f>
        <v/>
      </c>
      <c r="J1255" s="68"/>
      <c r="K1255" s="50"/>
      <c r="L1255" s="50"/>
      <c r="M1255" s="48"/>
      <c r="N1255" s="48"/>
      <c r="O1255" s="48"/>
      <c r="P1255" s="48"/>
      <c r="Q1255" s="61"/>
      <c r="W1255" s="11"/>
      <c r="X1255" s="6"/>
      <c r="Y1255" s="6"/>
      <c r="Z1255" s="6"/>
    </row>
    <row r="1256" spans="1:26" ht="14.5" customHeight="1" x14ac:dyDescent="0.35">
      <c r="A1256" s="46"/>
      <c r="B1256" s="46"/>
      <c r="C1256" s="48"/>
      <c r="D1256" s="47"/>
      <c r="E1256" s="47"/>
      <c r="F1256" s="48"/>
      <c r="G1256" s="49"/>
      <c r="H1256" s="48" t="str">
        <f>IF(G1256="","",VLOOKUP(WEEKDAY(G1256),Lookups!$A$1:$D$12,3,FALSE))</f>
        <v/>
      </c>
      <c r="I1256" s="52" t="str">
        <f>IF(G1256="","",VLOOKUP(MONTH(G1256),Lookups!$A$1:$D$12,2,FALSE))</f>
        <v/>
      </c>
      <c r="J1256" s="68"/>
      <c r="K1256" s="50"/>
      <c r="L1256" s="50"/>
      <c r="M1256" s="48"/>
      <c r="N1256" s="48"/>
      <c r="O1256" s="48"/>
      <c r="P1256" s="48"/>
      <c r="Q1256" s="61"/>
      <c r="W1256" s="11"/>
      <c r="X1256" s="6"/>
      <c r="Y1256" s="6"/>
      <c r="Z1256" s="6"/>
    </row>
    <row r="1257" spans="1:26" ht="14.5" customHeight="1" x14ac:dyDescent="0.35">
      <c r="A1257" s="46"/>
      <c r="B1257" s="46"/>
      <c r="C1257" s="48"/>
      <c r="D1257" s="47"/>
      <c r="E1257" s="47"/>
      <c r="F1257" s="48"/>
      <c r="G1257" s="49"/>
      <c r="H1257" s="48" t="str">
        <f>IF(G1257="","",VLOOKUP(WEEKDAY(G1257),Lookups!$A$1:$D$12,3,FALSE))</f>
        <v/>
      </c>
      <c r="I1257" s="52" t="str">
        <f>IF(G1257="","",VLOOKUP(MONTH(G1257),Lookups!$A$1:$D$12,2,FALSE))</f>
        <v/>
      </c>
      <c r="J1257" s="68"/>
      <c r="K1257" s="50"/>
      <c r="L1257" s="50"/>
      <c r="M1257" s="48"/>
      <c r="N1257" s="48"/>
      <c r="O1257" s="48"/>
      <c r="P1257" s="48"/>
      <c r="Q1257" s="61"/>
      <c r="W1257" s="11"/>
      <c r="X1257" s="6"/>
      <c r="Y1257" s="6"/>
      <c r="Z1257" s="6"/>
    </row>
    <row r="1258" spans="1:26" ht="14.5" customHeight="1" x14ac:dyDescent="0.35">
      <c r="A1258" s="46"/>
      <c r="B1258" s="46"/>
      <c r="C1258" s="48"/>
      <c r="D1258" s="47"/>
      <c r="E1258" s="47"/>
      <c r="F1258" s="48"/>
      <c r="G1258" s="49"/>
      <c r="H1258" s="48" t="str">
        <f>IF(G1258="","",VLOOKUP(WEEKDAY(G1258),Lookups!$A$1:$D$12,3,FALSE))</f>
        <v/>
      </c>
      <c r="I1258" s="52" t="str">
        <f>IF(G1258="","",VLOOKUP(MONTH(G1258),Lookups!$A$1:$D$12,2,FALSE))</f>
        <v/>
      </c>
      <c r="J1258" s="68"/>
      <c r="K1258" s="50"/>
      <c r="L1258" s="50"/>
      <c r="M1258" s="48"/>
      <c r="N1258" s="48"/>
      <c r="O1258" s="48"/>
      <c r="P1258" s="48"/>
      <c r="Q1258" s="61"/>
      <c r="W1258" s="11"/>
      <c r="X1258" s="6"/>
      <c r="Y1258" s="6"/>
      <c r="Z1258" s="6"/>
    </row>
    <row r="1259" spans="1:26" ht="14.5" customHeight="1" x14ac:dyDescent="0.35">
      <c r="A1259" s="46"/>
      <c r="B1259" s="46"/>
      <c r="C1259" s="48"/>
      <c r="D1259" s="47"/>
      <c r="E1259" s="47"/>
      <c r="F1259" s="48"/>
      <c r="G1259" s="49"/>
      <c r="H1259" s="48" t="str">
        <f>IF(G1259="","",VLOOKUP(WEEKDAY(G1259),Lookups!$A$1:$D$12,3,FALSE))</f>
        <v/>
      </c>
      <c r="I1259" s="52" t="str">
        <f>IF(G1259="","",VLOOKUP(MONTH(G1259),Lookups!$A$1:$D$12,2,FALSE))</f>
        <v/>
      </c>
      <c r="J1259" s="68"/>
      <c r="K1259" s="50"/>
      <c r="L1259" s="50"/>
      <c r="M1259" s="48"/>
      <c r="N1259" s="48"/>
      <c r="O1259" s="48"/>
      <c r="P1259" s="48"/>
      <c r="Q1259" s="61"/>
      <c r="W1259" s="11"/>
      <c r="X1259" s="6"/>
      <c r="Y1259" s="6"/>
      <c r="Z1259" s="6"/>
    </row>
    <row r="1260" spans="1:26" ht="14.5" customHeight="1" x14ac:dyDescent="0.35">
      <c r="A1260" s="46"/>
      <c r="B1260" s="46"/>
      <c r="C1260" s="48"/>
      <c r="D1260" s="47"/>
      <c r="E1260" s="47"/>
      <c r="F1260" s="48"/>
      <c r="G1260" s="49"/>
      <c r="H1260" s="48" t="str">
        <f>IF(G1260="","",VLOOKUP(WEEKDAY(G1260),Lookups!$A$1:$D$12,3,FALSE))</f>
        <v/>
      </c>
      <c r="I1260" s="52" t="str">
        <f>IF(G1260="","",VLOOKUP(MONTH(G1260),Lookups!$A$1:$D$12,2,FALSE))</f>
        <v/>
      </c>
      <c r="J1260" s="68"/>
      <c r="K1260" s="50"/>
      <c r="L1260" s="50"/>
      <c r="M1260" s="48"/>
      <c r="N1260" s="48"/>
      <c r="O1260" s="48"/>
      <c r="P1260" s="48"/>
      <c r="Q1260" s="61"/>
      <c r="W1260" s="11"/>
      <c r="X1260" s="6"/>
      <c r="Y1260" s="6"/>
      <c r="Z1260" s="6"/>
    </row>
    <row r="1261" spans="1:26" ht="14.5" customHeight="1" x14ac:dyDescent="0.35">
      <c r="A1261" s="46"/>
      <c r="B1261" s="46"/>
      <c r="C1261" s="48"/>
      <c r="D1261" s="47"/>
      <c r="E1261" s="47"/>
      <c r="F1261" s="48"/>
      <c r="G1261" s="49"/>
      <c r="H1261" s="48" t="str">
        <f>IF(G1261="","",VLOOKUP(WEEKDAY(G1261),Lookups!$A$1:$D$12,3,FALSE))</f>
        <v/>
      </c>
      <c r="I1261" s="52" t="str">
        <f>IF(G1261="","",VLOOKUP(MONTH(G1261),Lookups!$A$1:$D$12,2,FALSE))</f>
        <v/>
      </c>
      <c r="J1261" s="68"/>
      <c r="K1261" s="50"/>
      <c r="L1261" s="50"/>
      <c r="M1261" s="48"/>
      <c r="N1261" s="48"/>
      <c r="O1261" s="48"/>
      <c r="P1261" s="48"/>
      <c r="Q1261" s="61"/>
      <c r="W1261" s="11"/>
      <c r="X1261" s="6"/>
      <c r="Y1261" s="6"/>
      <c r="Z1261" s="6"/>
    </row>
    <row r="1262" spans="1:26" ht="14.5" customHeight="1" x14ac:dyDescent="0.35">
      <c r="A1262" s="46"/>
      <c r="B1262" s="46"/>
      <c r="C1262" s="48"/>
      <c r="D1262" s="47"/>
      <c r="E1262" s="47"/>
      <c r="F1262" s="48"/>
      <c r="G1262" s="49"/>
      <c r="H1262" s="48" t="str">
        <f>IF(G1262="","",VLOOKUP(WEEKDAY(G1262),Lookups!$A$1:$D$12,3,FALSE))</f>
        <v/>
      </c>
      <c r="I1262" s="52" t="str">
        <f>IF(G1262="","",VLOOKUP(MONTH(G1262),Lookups!$A$1:$D$12,2,FALSE))</f>
        <v/>
      </c>
      <c r="J1262" s="68"/>
      <c r="K1262" s="50"/>
      <c r="L1262" s="50"/>
      <c r="M1262" s="48"/>
      <c r="N1262" s="48"/>
      <c r="O1262" s="48"/>
      <c r="P1262" s="48"/>
      <c r="Q1262" s="61"/>
      <c r="W1262" s="11"/>
      <c r="X1262" s="6"/>
      <c r="Y1262" s="6"/>
      <c r="Z1262" s="6"/>
    </row>
    <row r="1263" spans="1:26" ht="14.5" customHeight="1" x14ac:dyDescent="0.35">
      <c r="A1263" s="46"/>
      <c r="B1263" s="46"/>
      <c r="C1263" s="48"/>
      <c r="D1263" s="47"/>
      <c r="E1263" s="47"/>
      <c r="F1263" s="48"/>
      <c r="G1263" s="49"/>
      <c r="H1263" s="48" t="str">
        <f>IF(G1263="","",VLOOKUP(WEEKDAY(G1263),Lookups!$A$1:$D$12,3,FALSE))</f>
        <v/>
      </c>
      <c r="I1263" s="52" t="str">
        <f>IF(G1263="","",VLOOKUP(MONTH(G1263),Lookups!$A$1:$D$12,2,FALSE))</f>
        <v/>
      </c>
      <c r="J1263" s="68"/>
      <c r="K1263" s="50"/>
      <c r="L1263" s="50"/>
      <c r="M1263" s="48"/>
      <c r="N1263" s="48"/>
      <c r="O1263" s="48"/>
      <c r="P1263" s="48"/>
      <c r="Q1263" s="61"/>
      <c r="W1263" s="11"/>
      <c r="X1263" s="6"/>
      <c r="Y1263" s="6"/>
      <c r="Z1263" s="6"/>
    </row>
    <row r="1264" spans="1:26" ht="14.5" customHeight="1" x14ac:dyDescent="0.35">
      <c r="A1264" s="46"/>
      <c r="B1264" s="46"/>
      <c r="C1264" s="48"/>
      <c r="D1264" s="47"/>
      <c r="E1264" s="47"/>
      <c r="F1264" s="48"/>
      <c r="G1264" s="49"/>
      <c r="H1264" s="48" t="str">
        <f>IF(G1264="","",VLOOKUP(WEEKDAY(G1264),Lookups!$A$1:$D$12,3,FALSE))</f>
        <v/>
      </c>
      <c r="I1264" s="52" t="str">
        <f>IF(G1264="","",VLOOKUP(MONTH(G1264),Lookups!$A$1:$D$12,2,FALSE))</f>
        <v/>
      </c>
      <c r="J1264" s="68"/>
      <c r="K1264" s="50"/>
      <c r="L1264" s="50"/>
      <c r="M1264" s="48"/>
      <c r="N1264" s="48"/>
      <c r="O1264" s="48"/>
      <c r="P1264" s="48"/>
      <c r="Q1264" s="61"/>
      <c r="W1264" s="11"/>
      <c r="X1264" s="6"/>
      <c r="Y1264" s="6"/>
      <c r="Z1264" s="6"/>
    </row>
    <row r="1265" spans="1:26" ht="14.5" customHeight="1" x14ac:dyDescent="0.35">
      <c r="A1265" s="46"/>
      <c r="B1265" s="46"/>
      <c r="C1265" s="48"/>
      <c r="D1265" s="47"/>
      <c r="E1265" s="47"/>
      <c r="F1265" s="48"/>
      <c r="G1265" s="49"/>
      <c r="H1265" s="48" t="str">
        <f>IF(G1265="","",VLOOKUP(WEEKDAY(G1265),Lookups!$A$1:$D$12,3,FALSE))</f>
        <v/>
      </c>
      <c r="I1265" s="52" t="str">
        <f>IF(G1265="","",VLOOKUP(MONTH(G1265),Lookups!$A$1:$D$12,2,FALSE))</f>
        <v/>
      </c>
      <c r="J1265" s="68"/>
      <c r="K1265" s="50"/>
      <c r="L1265" s="50"/>
      <c r="M1265" s="48"/>
      <c r="N1265" s="48"/>
      <c r="O1265" s="48"/>
      <c r="P1265" s="48"/>
      <c r="Q1265" s="61"/>
      <c r="W1265" s="11"/>
      <c r="X1265" s="6"/>
      <c r="Y1265" s="6"/>
      <c r="Z1265" s="6"/>
    </row>
    <row r="1266" spans="1:26" ht="14.5" customHeight="1" x14ac:dyDescent="0.35">
      <c r="A1266" s="46"/>
      <c r="B1266" s="46"/>
      <c r="C1266" s="48"/>
      <c r="D1266" s="47"/>
      <c r="E1266" s="47"/>
      <c r="F1266" s="48"/>
      <c r="G1266" s="49"/>
      <c r="H1266" s="48" t="str">
        <f>IF(G1266="","",VLOOKUP(WEEKDAY(G1266),Lookups!$A$1:$D$12,3,FALSE))</f>
        <v/>
      </c>
      <c r="I1266" s="52" t="str">
        <f>IF(G1266="","",VLOOKUP(MONTH(G1266),Lookups!$A$1:$D$12,2,FALSE))</f>
        <v/>
      </c>
      <c r="J1266" s="68"/>
      <c r="K1266" s="50"/>
      <c r="L1266" s="50"/>
      <c r="M1266" s="48"/>
      <c r="N1266" s="48"/>
      <c r="O1266" s="48"/>
      <c r="P1266" s="48"/>
      <c r="Q1266" s="61"/>
      <c r="W1266" s="11"/>
      <c r="X1266" s="6"/>
      <c r="Y1266" s="6"/>
      <c r="Z1266" s="6"/>
    </row>
    <row r="1267" spans="1:26" ht="14.5" customHeight="1" x14ac:dyDescent="0.35">
      <c r="A1267" s="46"/>
      <c r="B1267" s="46"/>
      <c r="C1267" s="48"/>
      <c r="D1267" s="47"/>
      <c r="E1267" s="47"/>
      <c r="F1267" s="48"/>
      <c r="G1267" s="49"/>
      <c r="H1267" s="48" t="str">
        <f>IF(G1267="","",VLOOKUP(WEEKDAY(G1267),Lookups!$A$1:$D$12,3,FALSE))</f>
        <v/>
      </c>
      <c r="I1267" s="52" t="str">
        <f>IF(G1267="","",VLOOKUP(MONTH(G1267),Lookups!$A$1:$D$12,2,FALSE))</f>
        <v/>
      </c>
      <c r="J1267" s="68"/>
      <c r="K1267" s="50"/>
      <c r="L1267" s="50"/>
      <c r="M1267" s="48"/>
      <c r="N1267" s="48"/>
      <c r="O1267" s="48"/>
      <c r="P1267" s="48"/>
      <c r="Q1267" s="61"/>
      <c r="W1267" s="11"/>
      <c r="X1267" s="6"/>
      <c r="Y1267" s="6"/>
      <c r="Z1267" s="6"/>
    </row>
    <row r="1268" spans="1:26" ht="14.5" customHeight="1" x14ac:dyDescent="0.35">
      <c r="A1268" s="46"/>
      <c r="B1268" s="46"/>
      <c r="C1268" s="48"/>
      <c r="D1268" s="47"/>
      <c r="E1268" s="47"/>
      <c r="F1268" s="48"/>
      <c r="G1268" s="49"/>
      <c r="H1268" s="48" t="str">
        <f>IF(G1268="","",VLOOKUP(WEEKDAY(G1268),Lookups!$A$1:$D$12,3,FALSE))</f>
        <v/>
      </c>
      <c r="I1268" s="52" t="str">
        <f>IF(G1268="","",VLOOKUP(MONTH(G1268),Lookups!$A$1:$D$12,2,FALSE))</f>
        <v/>
      </c>
      <c r="J1268" s="68"/>
      <c r="K1268" s="50"/>
      <c r="L1268" s="50"/>
      <c r="M1268" s="48"/>
      <c r="N1268" s="48"/>
      <c r="O1268" s="48"/>
      <c r="P1268" s="48"/>
      <c r="Q1268" s="61"/>
      <c r="W1268" s="11"/>
      <c r="X1268" s="6"/>
      <c r="Y1268" s="6"/>
      <c r="Z1268" s="6"/>
    </row>
    <row r="1269" spans="1:26" ht="14.5" customHeight="1" x14ac:dyDescent="0.35">
      <c r="A1269" s="46"/>
      <c r="B1269" s="46"/>
      <c r="C1269" s="48"/>
      <c r="D1269" s="47"/>
      <c r="E1269" s="47"/>
      <c r="F1269" s="48"/>
      <c r="G1269" s="49"/>
      <c r="H1269" s="48" t="str">
        <f>IF(G1269="","",VLOOKUP(WEEKDAY(G1269),Lookups!$A$1:$D$12,3,FALSE))</f>
        <v/>
      </c>
      <c r="I1269" s="52" t="str">
        <f>IF(G1269="","",VLOOKUP(MONTH(G1269),Lookups!$A$1:$D$12,2,FALSE))</f>
        <v/>
      </c>
      <c r="J1269" s="68"/>
      <c r="K1269" s="50"/>
      <c r="L1269" s="50"/>
      <c r="M1269" s="48"/>
      <c r="N1269" s="48"/>
      <c r="O1269" s="48"/>
      <c r="P1269" s="48"/>
      <c r="Q1269" s="61"/>
      <c r="W1269" s="11"/>
      <c r="X1269" s="6"/>
      <c r="Y1269" s="6"/>
      <c r="Z1269" s="6"/>
    </row>
    <row r="1270" spans="1:26" ht="14.5" customHeight="1" x14ac:dyDescent="0.35">
      <c r="A1270" s="46"/>
      <c r="B1270" s="46"/>
      <c r="C1270" s="48"/>
      <c r="D1270" s="47"/>
      <c r="E1270" s="47"/>
      <c r="F1270" s="48"/>
      <c r="G1270" s="49"/>
      <c r="H1270" s="48" t="str">
        <f>IF(G1270="","",VLOOKUP(WEEKDAY(G1270),Lookups!$A$1:$D$12,3,FALSE))</f>
        <v/>
      </c>
      <c r="I1270" s="52" t="str">
        <f>IF(G1270="","",VLOOKUP(MONTH(G1270),Lookups!$A$1:$D$12,2,FALSE))</f>
        <v/>
      </c>
      <c r="J1270" s="68"/>
      <c r="K1270" s="50"/>
      <c r="L1270" s="50"/>
      <c r="M1270" s="48"/>
      <c r="N1270" s="48"/>
      <c r="O1270" s="48"/>
      <c r="P1270" s="48"/>
      <c r="Q1270" s="61"/>
      <c r="W1270" s="11"/>
      <c r="X1270" s="6"/>
      <c r="Y1270" s="6"/>
      <c r="Z1270" s="6"/>
    </row>
    <row r="1271" spans="1:26" ht="14.5" customHeight="1" x14ac:dyDescent="0.35">
      <c r="A1271" s="46"/>
      <c r="B1271" s="46"/>
      <c r="C1271" s="48"/>
      <c r="D1271" s="47"/>
      <c r="E1271" s="47"/>
      <c r="F1271" s="48"/>
      <c r="G1271" s="49"/>
      <c r="H1271" s="48" t="str">
        <f>IF(G1271="","",VLOOKUP(WEEKDAY(G1271),Lookups!$A$1:$D$12,3,FALSE))</f>
        <v/>
      </c>
      <c r="I1271" s="52" t="str">
        <f>IF(G1271="","",VLOOKUP(MONTH(G1271),Lookups!$A$1:$D$12,2,FALSE))</f>
        <v/>
      </c>
      <c r="J1271" s="68"/>
      <c r="K1271" s="50"/>
      <c r="L1271" s="50"/>
      <c r="M1271" s="48"/>
      <c r="N1271" s="48"/>
      <c r="O1271" s="48"/>
      <c r="P1271" s="48"/>
      <c r="Q1271" s="61"/>
      <c r="W1271" s="11"/>
      <c r="X1271" s="6"/>
      <c r="Y1271" s="6"/>
      <c r="Z1271" s="6"/>
    </row>
    <row r="1272" spans="1:26" ht="14.5" customHeight="1" x14ac:dyDescent="0.35">
      <c r="A1272" s="46"/>
      <c r="B1272" s="46"/>
      <c r="C1272" s="48"/>
      <c r="D1272" s="47"/>
      <c r="E1272" s="47"/>
      <c r="F1272" s="48"/>
      <c r="G1272" s="49"/>
      <c r="H1272" s="48" t="str">
        <f>IF(G1272="","",VLOOKUP(WEEKDAY(G1272),Lookups!$A$1:$D$12,3,FALSE))</f>
        <v/>
      </c>
      <c r="I1272" s="52" t="str">
        <f>IF(G1272="","",VLOOKUP(MONTH(G1272),Lookups!$A$1:$D$12,2,FALSE))</f>
        <v/>
      </c>
      <c r="J1272" s="68"/>
      <c r="K1272" s="50"/>
      <c r="L1272" s="50"/>
      <c r="M1272" s="48"/>
      <c r="N1272" s="48"/>
      <c r="O1272" s="48"/>
      <c r="P1272" s="48"/>
      <c r="Q1272" s="61"/>
      <c r="W1272" s="11"/>
      <c r="X1272" s="6"/>
      <c r="Y1272" s="6"/>
      <c r="Z1272" s="6"/>
    </row>
    <row r="1273" spans="1:26" ht="14.5" customHeight="1" x14ac:dyDescent="0.35">
      <c r="A1273" s="46"/>
      <c r="B1273" s="46"/>
      <c r="C1273" s="48"/>
      <c r="D1273" s="47"/>
      <c r="E1273" s="47"/>
      <c r="F1273" s="48"/>
      <c r="G1273" s="49"/>
      <c r="H1273" s="48" t="str">
        <f>IF(G1273="","",VLOOKUP(WEEKDAY(G1273),Lookups!$A$1:$D$12,3,FALSE))</f>
        <v/>
      </c>
      <c r="I1273" s="52" t="str">
        <f>IF(G1273="","",VLOOKUP(MONTH(G1273),Lookups!$A$1:$D$12,2,FALSE))</f>
        <v/>
      </c>
      <c r="J1273" s="68"/>
      <c r="K1273" s="50"/>
      <c r="L1273" s="50"/>
      <c r="M1273" s="48"/>
      <c r="N1273" s="48"/>
      <c r="O1273" s="48"/>
      <c r="P1273" s="48"/>
      <c r="Q1273" s="61"/>
      <c r="W1273" s="11"/>
      <c r="X1273" s="6"/>
      <c r="Y1273" s="6"/>
      <c r="Z1273" s="6"/>
    </row>
    <row r="1274" spans="1:26" ht="14.5" customHeight="1" x14ac:dyDescent="0.35">
      <c r="A1274" s="46"/>
      <c r="B1274" s="46"/>
      <c r="C1274" s="48"/>
      <c r="D1274" s="47"/>
      <c r="E1274" s="47"/>
      <c r="F1274" s="48"/>
      <c r="G1274" s="49"/>
      <c r="H1274" s="48" t="str">
        <f>IF(G1274="","",VLOOKUP(WEEKDAY(G1274),Lookups!$A$1:$D$12,3,FALSE))</f>
        <v/>
      </c>
      <c r="I1274" s="52" t="str">
        <f>IF(G1274="","",VLOOKUP(MONTH(G1274),Lookups!$A$1:$D$12,2,FALSE))</f>
        <v/>
      </c>
      <c r="J1274" s="68"/>
      <c r="K1274" s="50"/>
      <c r="L1274" s="50"/>
      <c r="M1274" s="48"/>
      <c r="N1274" s="48"/>
      <c r="O1274" s="48"/>
      <c r="P1274" s="48"/>
      <c r="Q1274" s="61"/>
      <c r="W1274" s="11"/>
      <c r="X1274" s="6"/>
      <c r="Y1274" s="6"/>
      <c r="Z1274" s="6"/>
    </row>
    <row r="1275" spans="1:26" ht="14.5" customHeight="1" x14ac:dyDescent="0.35">
      <c r="A1275" s="46"/>
      <c r="B1275" s="46"/>
      <c r="C1275" s="48"/>
      <c r="D1275" s="47"/>
      <c r="E1275" s="47"/>
      <c r="F1275" s="48"/>
      <c r="G1275" s="49"/>
      <c r="H1275" s="48" t="str">
        <f>IF(G1275="","",VLOOKUP(WEEKDAY(G1275),Lookups!$A$1:$D$12,3,FALSE))</f>
        <v/>
      </c>
      <c r="I1275" s="52" t="str">
        <f>IF(G1275="","",VLOOKUP(MONTH(G1275),Lookups!$A$1:$D$12,2,FALSE))</f>
        <v/>
      </c>
      <c r="J1275" s="68"/>
      <c r="K1275" s="50"/>
      <c r="L1275" s="50"/>
      <c r="M1275" s="48"/>
      <c r="N1275" s="48"/>
      <c r="O1275" s="48"/>
      <c r="P1275" s="48"/>
      <c r="Q1275" s="61"/>
      <c r="W1275" s="11"/>
      <c r="X1275" s="6"/>
      <c r="Y1275" s="6"/>
      <c r="Z1275" s="6"/>
    </row>
    <row r="1276" spans="1:26" ht="14.5" customHeight="1" x14ac:dyDescent="0.35">
      <c r="A1276" s="46"/>
      <c r="B1276" s="46"/>
      <c r="C1276" s="48"/>
      <c r="D1276" s="47"/>
      <c r="E1276" s="47"/>
      <c r="F1276" s="48"/>
      <c r="G1276" s="49"/>
      <c r="H1276" s="48" t="str">
        <f>IF(G1276="","",VLOOKUP(WEEKDAY(G1276),Lookups!$A$1:$D$12,3,FALSE))</f>
        <v/>
      </c>
      <c r="I1276" s="52" t="str">
        <f>IF(G1276="","",VLOOKUP(MONTH(G1276),Lookups!$A$1:$D$12,2,FALSE))</f>
        <v/>
      </c>
      <c r="J1276" s="68"/>
      <c r="K1276" s="50"/>
      <c r="L1276" s="50"/>
      <c r="M1276" s="48"/>
      <c r="N1276" s="48"/>
      <c r="O1276" s="48"/>
      <c r="P1276" s="48"/>
      <c r="Q1276" s="61"/>
      <c r="W1276" s="11"/>
      <c r="X1276" s="6"/>
      <c r="Y1276" s="6"/>
      <c r="Z1276" s="6"/>
    </row>
    <row r="1277" spans="1:26" ht="14.5" customHeight="1" x14ac:dyDescent="0.35">
      <c r="A1277" s="46"/>
      <c r="B1277" s="46"/>
      <c r="C1277" s="48"/>
      <c r="D1277" s="47"/>
      <c r="E1277" s="47"/>
      <c r="F1277" s="48"/>
      <c r="G1277" s="49"/>
      <c r="H1277" s="48" t="str">
        <f>IF(G1277="","",VLOOKUP(WEEKDAY(G1277),Lookups!$A$1:$D$12,3,FALSE))</f>
        <v/>
      </c>
      <c r="I1277" s="52" t="str">
        <f>IF(G1277="","",VLOOKUP(MONTH(G1277),Lookups!$A$1:$D$12,2,FALSE))</f>
        <v/>
      </c>
      <c r="J1277" s="68"/>
      <c r="K1277" s="50"/>
      <c r="L1277" s="50"/>
      <c r="M1277" s="48"/>
      <c r="N1277" s="48"/>
      <c r="O1277" s="48"/>
      <c r="P1277" s="48"/>
      <c r="Q1277" s="61"/>
      <c r="W1277" s="11"/>
      <c r="X1277" s="6"/>
      <c r="Y1277" s="6"/>
      <c r="Z1277" s="6"/>
    </row>
    <row r="1278" spans="1:26" ht="14.5" customHeight="1" x14ac:dyDescent="0.35">
      <c r="A1278" s="46"/>
      <c r="B1278" s="46"/>
      <c r="C1278" s="48"/>
      <c r="D1278" s="47"/>
      <c r="E1278" s="47"/>
      <c r="F1278" s="48"/>
      <c r="G1278" s="49"/>
      <c r="H1278" s="48" t="str">
        <f>IF(G1278="","",VLOOKUP(WEEKDAY(G1278),Lookups!$A$1:$D$12,3,FALSE))</f>
        <v/>
      </c>
      <c r="I1278" s="52" t="str">
        <f>IF(G1278="","",VLOOKUP(MONTH(G1278),Lookups!$A$1:$D$12,2,FALSE))</f>
        <v/>
      </c>
      <c r="J1278" s="68"/>
      <c r="K1278" s="50"/>
      <c r="L1278" s="50"/>
      <c r="M1278" s="48"/>
      <c r="N1278" s="48"/>
      <c r="O1278" s="48"/>
      <c r="P1278" s="48"/>
      <c r="Q1278" s="61"/>
      <c r="W1278" s="11"/>
      <c r="X1278" s="6"/>
      <c r="Y1278" s="6"/>
      <c r="Z1278" s="6"/>
    </row>
    <row r="1279" spans="1:26" ht="14.5" customHeight="1" x14ac:dyDescent="0.35">
      <c r="A1279" s="46"/>
      <c r="B1279" s="46"/>
      <c r="C1279" s="48"/>
      <c r="D1279" s="47"/>
      <c r="E1279" s="47"/>
      <c r="F1279" s="48"/>
      <c r="G1279" s="49"/>
      <c r="H1279" s="48" t="str">
        <f>IF(G1279="","",VLOOKUP(WEEKDAY(G1279),Lookups!$A$1:$D$12,3,FALSE))</f>
        <v/>
      </c>
      <c r="I1279" s="52" t="str">
        <f>IF(G1279="","",VLOOKUP(MONTH(G1279),Lookups!$A$1:$D$12,2,FALSE))</f>
        <v/>
      </c>
      <c r="J1279" s="68"/>
      <c r="K1279" s="50"/>
      <c r="L1279" s="50"/>
      <c r="M1279" s="48"/>
      <c r="N1279" s="48"/>
      <c r="O1279" s="48"/>
      <c r="P1279" s="48"/>
      <c r="Q1279" s="61"/>
      <c r="W1279" s="11"/>
      <c r="X1279" s="6"/>
      <c r="Y1279" s="6"/>
      <c r="Z1279" s="6"/>
    </row>
    <row r="1280" spans="1:26" ht="14.5" customHeight="1" x14ac:dyDescent="0.35">
      <c r="A1280" s="46"/>
      <c r="B1280" s="46"/>
      <c r="C1280" s="48"/>
      <c r="D1280" s="47"/>
      <c r="E1280" s="47"/>
      <c r="F1280" s="48"/>
      <c r="G1280" s="49"/>
      <c r="H1280" s="48" t="str">
        <f>IF(G1280="","",VLOOKUP(WEEKDAY(G1280),Lookups!$A$1:$D$12,3,FALSE))</f>
        <v/>
      </c>
      <c r="I1280" s="52" t="str">
        <f>IF(G1280="","",VLOOKUP(MONTH(G1280),Lookups!$A$1:$D$12,2,FALSE))</f>
        <v/>
      </c>
      <c r="J1280" s="68"/>
      <c r="K1280" s="50"/>
      <c r="L1280" s="50"/>
      <c r="M1280" s="48"/>
      <c r="N1280" s="48"/>
      <c r="O1280" s="48"/>
      <c r="P1280" s="48"/>
      <c r="Q1280" s="61"/>
      <c r="W1280" s="11"/>
      <c r="X1280" s="6"/>
      <c r="Y1280" s="6"/>
      <c r="Z1280" s="6"/>
    </row>
    <row r="1281" spans="1:26" ht="14.5" customHeight="1" x14ac:dyDescent="0.35">
      <c r="A1281" s="46"/>
      <c r="B1281" s="46"/>
      <c r="C1281" s="48"/>
      <c r="D1281" s="47"/>
      <c r="E1281" s="47"/>
      <c r="F1281" s="48"/>
      <c r="G1281" s="49"/>
      <c r="H1281" s="48" t="str">
        <f>IF(G1281="","",VLOOKUP(WEEKDAY(G1281),Lookups!$A$1:$D$12,3,FALSE))</f>
        <v/>
      </c>
      <c r="I1281" s="52" t="str">
        <f>IF(G1281="","",VLOOKUP(MONTH(G1281),Lookups!$A$1:$D$12,2,FALSE))</f>
        <v/>
      </c>
      <c r="J1281" s="68"/>
      <c r="K1281" s="50"/>
      <c r="L1281" s="50"/>
      <c r="M1281" s="48"/>
      <c r="N1281" s="48"/>
      <c r="O1281" s="48"/>
      <c r="P1281" s="48"/>
      <c r="Q1281" s="61"/>
      <c r="W1281" s="11"/>
      <c r="X1281" s="6"/>
      <c r="Y1281" s="6"/>
      <c r="Z1281" s="6"/>
    </row>
    <row r="1282" spans="1:26" ht="14.5" customHeight="1" x14ac:dyDescent="0.35">
      <c r="A1282" s="46"/>
      <c r="B1282" s="46"/>
      <c r="C1282" s="48"/>
      <c r="D1282" s="47"/>
      <c r="E1282" s="47"/>
      <c r="F1282" s="48"/>
      <c r="G1282" s="49"/>
      <c r="H1282" s="48" t="str">
        <f>IF(G1282="","",VLOOKUP(WEEKDAY(G1282),Lookups!$A$1:$D$12,3,FALSE))</f>
        <v/>
      </c>
      <c r="I1282" s="52" t="str">
        <f>IF(G1282="","",VLOOKUP(MONTH(G1282),Lookups!$A$1:$D$12,2,FALSE))</f>
        <v/>
      </c>
      <c r="J1282" s="68"/>
      <c r="K1282" s="50"/>
      <c r="L1282" s="50"/>
      <c r="M1282" s="48"/>
      <c r="N1282" s="48"/>
      <c r="O1282" s="48"/>
      <c r="P1282" s="48"/>
      <c r="Q1282" s="61"/>
      <c r="W1282" s="11"/>
      <c r="X1282" s="6"/>
      <c r="Y1282" s="6"/>
      <c r="Z1282" s="6"/>
    </row>
    <row r="1283" spans="1:26" ht="14.5" customHeight="1" x14ac:dyDescent="0.35">
      <c r="A1283" s="46"/>
      <c r="B1283" s="46"/>
      <c r="C1283" s="48"/>
      <c r="D1283" s="47"/>
      <c r="E1283" s="47"/>
      <c r="F1283" s="48"/>
      <c r="G1283" s="49"/>
      <c r="H1283" s="48" t="str">
        <f>IF(G1283="","",VLOOKUP(WEEKDAY(G1283),Lookups!$A$1:$D$12,3,FALSE))</f>
        <v/>
      </c>
      <c r="I1283" s="52" t="str">
        <f>IF(G1283="","",VLOOKUP(MONTH(G1283),Lookups!$A$1:$D$12,2,FALSE))</f>
        <v/>
      </c>
      <c r="J1283" s="68"/>
      <c r="K1283" s="50"/>
      <c r="L1283" s="50"/>
      <c r="M1283" s="48"/>
      <c r="N1283" s="48"/>
      <c r="O1283" s="48"/>
      <c r="P1283" s="48"/>
      <c r="Q1283" s="61"/>
      <c r="W1283" s="11"/>
      <c r="X1283" s="6"/>
      <c r="Y1283" s="6"/>
      <c r="Z1283" s="6"/>
    </row>
    <row r="1284" spans="1:26" ht="14.5" customHeight="1" x14ac:dyDescent="0.35">
      <c r="A1284" s="46"/>
      <c r="B1284" s="46"/>
      <c r="C1284" s="48"/>
      <c r="D1284" s="47"/>
      <c r="E1284" s="47"/>
      <c r="F1284" s="48"/>
      <c r="G1284" s="49"/>
      <c r="H1284" s="48" t="str">
        <f>IF(G1284="","",VLOOKUP(WEEKDAY(G1284),Lookups!$A$1:$D$12,3,FALSE))</f>
        <v/>
      </c>
      <c r="I1284" s="52" t="str">
        <f>IF(G1284="","",VLOOKUP(MONTH(G1284),Lookups!$A$1:$D$12,2,FALSE))</f>
        <v/>
      </c>
      <c r="J1284" s="68"/>
      <c r="K1284" s="50"/>
      <c r="L1284" s="50"/>
      <c r="M1284" s="48"/>
      <c r="N1284" s="48"/>
      <c r="O1284" s="48"/>
      <c r="P1284" s="48"/>
      <c r="Q1284" s="61"/>
      <c r="W1284" s="11"/>
      <c r="X1284" s="6"/>
      <c r="Y1284" s="6"/>
      <c r="Z1284" s="6"/>
    </row>
    <row r="1285" spans="1:26" ht="14.5" customHeight="1" x14ac:dyDescent="0.35">
      <c r="A1285" s="46"/>
      <c r="B1285" s="46"/>
      <c r="C1285" s="48"/>
      <c r="D1285" s="47"/>
      <c r="E1285" s="47"/>
      <c r="F1285" s="48"/>
      <c r="G1285" s="49"/>
      <c r="H1285" s="48" t="str">
        <f>IF(G1285="","",VLOOKUP(WEEKDAY(G1285),Lookups!$A$1:$D$12,3,FALSE))</f>
        <v/>
      </c>
      <c r="I1285" s="52" t="str">
        <f>IF(G1285="","",VLOOKUP(MONTH(G1285),Lookups!$A$1:$D$12,2,FALSE))</f>
        <v/>
      </c>
      <c r="J1285" s="68"/>
      <c r="K1285" s="50"/>
      <c r="L1285" s="50"/>
      <c r="M1285" s="48"/>
      <c r="N1285" s="48"/>
      <c r="O1285" s="48"/>
      <c r="P1285" s="48"/>
      <c r="Q1285" s="61"/>
      <c r="W1285" s="11"/>
      <c r="X1285" s="6"/>
      <c r="Y1285" s="6"/>
      <c r="Z1285" s="6"/>
    </row>
    <row r="1286" spans="1:26" ht="14.5" customHeight="1" x14ac:dyDescent="0.35">
      <c r="A1286" s="46"/>
      <c r="B1286" s="46"/>
      <c r="C1286" s="48"/>
      <c r="D1286" s="47"/>
      <c r="E1286" s="47"/>
      <c r="F1286" s="48"/>
      <c r="G1286" s="49"/>
      <c r="H1286" s="48" t="str">
        <f>IF(G1286="","",VLOOKUP(WEEKDAY(G1286),Lookups!$A$1:$D$12,3,FALSE))</f>
        <v/>
      </c>
      <c r="I1286" s="52" t="str">
        <f>IF(G1286="","",VLOOKUP(MONTH(G1286),Lookups!$A$1:$D$12,2,FALSE))</f>
        <v/>
      </c>
      <c r="J1286" s="68"/>
      <c r="K1286" s="50"/>
      <c r="L1286" s="50"/>
      <c r="M1286" s="48"/>
      <c r="N1286" s="48"/>
      <c r="O1286" s="48"/>
      <c r="P1286" s="48"/>
      <c r="Q1286" s="61"/>
      <c r="W1286" s="11"/>
      <c r="X1286" s="6"/>
      <c r="Y1286" s="6"/>
      <c r="Z1286" s="6"/>
    </row>
    <row r="1287" spans="1:26" ht="14.5" customHeight="1" x14ac:dyDescent="0.35">
      <c r="A1287" s="46"/>
      <c r="B1287" s="46"/>
      <c r="C1287" s="48"/>
      <c r="D1287" s="47"/>
      <c r="E1287" s="47"/>
      <c r="F1287" s="48"/>
      <c r="G1287" s="49"/>
      <c r="H1287" s="48" t="str">
        <f>IF(G1287="","",VLOOKUP(WEEKDAY(G1287),Lookups!$A$1:$D$12,3,FALSE))</f>
        <v/>
      </c>
      <c r="I1287" s="52" t="str">
        <f>IF(G1287="","",VLOOKUP(MONTH(G1287),Lookups!$A$1:$D$12,2,FALSE))</f>
        <v/>
      </c>
      <c r="J1287" s="68"/>
      <c r="K1287" s="50"/>
      <c r="L1287" s="50"/>
      <c r="M1287" s="48"/>
      <c r="N1287" s="48"/>
      <c r="O1287" s="48"/>
      <c r="P1287" s="48"/>
      <c r="Q1287" s="61"/>
      <c r="W1287" s="11"/>
      <c r="X1287" s="6"/>
      <c r="Y1287" s="6"/>
      <c r="Z1287" s="6"/>
    </row>
    <row r="1288" spans="1:26" ht="14.5" customHeight="1" x14ac:dyDescent="0.35">
      <c r="A1288" s="46"/>
      <c r="B1288" s="46"/>
      <c r="C1288" s="48"/>
      <c r="D1288" s="47"/>
      <c r="E1288" s="47"/>
      <c r="F1288" s="48"/>
      <c r="G1288" s="49"/>
      <c r="H1288" s="48" t="str">
        <f>IF(G1288="","",VLOOKUP(WEEKDAY(G1288),Lookups!$A$1:$D$12,3,FALSE))</f>
        <v/>
      </c>
      <c r="I1288" s="52" t="str">
        <f>IF(G1288="","",VLOOKUP(MONTH(G1288),Lookups!$A$1:$D$12,2,FALSE))</f>
        <v/>
      </c>
      <c r="J1288" s="68"/>
      <c r="K1288" s="50"/>
      <c r="L1288" s="50"/>
      <c r="M1288" s="48"/>
      <c r="N1288" s="48"/>
      <c r="O1288" s="48"/>
      <c r="P1288" s="48"/>
      <c r="Q1288" s="61"/>
      <c r="W1288" s="11"/>
      <c r="X1288" s="6"/>
      <c r="Y1288" s="6"/>
      <c r="Z1288" s="6"/>
    </row>
    <row r="1289" spans="1:26" ht="14.5" customHeight="1" x14ac:dyDescent="0.35">
      <c r="A1289" s="46"/>
      <c r="B1289" s="46"/>
      <c r="C1289" s="48"/>
      <c r="D1289" s="47"/>
      <c r="E1289" s="47"/>
      <c r="F1289" s="48"/>
      <c r="G1289" s="49"/>
      <c r="H1289" s="48" t="str">
        <f>IF(G1289="","",VLOOKUP(WEEKDAY(G1289),Lookups!$A$1:$D$12,3,FALSE))</f>
        <v/>
      </c>
      <c r="I1289" s="52" t="str">
        <f>IF(G1289="","",VLOOKUP(MONTH(G1289),Lookups!$A$1:$D$12,2,FALSE))</f>
        <v/>
      </c>
      <c r="J1289" s="68"/>
      <c r="K1289" s="50"/>
      <c r="L1289" s="50"/>
      <c r="M1289" s="48"/>
      <c r="N1289" s="48"/>
      <c r="O1289" s="48"/>
      <c r="P1289" s="48"/>
      <c r="Q1289" s="61"/>
      <c r="W1289" s="11"/>
      <c r="X1289" s="6"/>
      <c r="Y1289" s="6"/>
      <c r="Z1289" s="6"/>
    </row>
    <row r="1290" spans="1:26" ht="14.5" customHeight="1" x14ac:dyDescent="0.35">
      <c r="A1290" s="46"/>
      <c r="B1290" s="46"/>
      <c r="C1290" s="48"/>
      <c r="D1290" s="47"/>
      <c r="E1290" s="47"/>
      <c r="F1290" s="48"/>
      <c r="G1290" s="49"/>
      <c r="H1290" s="48" t="str">
        <f>IF(G1290="","",VLOOKUP(WEEKDAY(G1290),Lookups!$A$1:$D$12,3,FALSE))</f>
        <v/>
      </c>
      <c r="I1290" s="52" t="str">
        <f>IF(G1290="","",VLOOKUP(MONTH(G1290),Lookups!$A$1:$D$12,2,FALSE))</f>
        <v/>
      </c>
      <c r="J1290" s="68"/>
      <c r="K1290" s="50"/>
      <c r="L1290" s="50"/>
      <c r="M1290" s="48"/>
      <c r="N1290" s="48"/>
      <c r="O1290" s="48"/>
      <c r="P1290" s="48"/>
      <c r="Q1290" s="61"/>
      <c r="W1290" s="11"/>
      <c r="X1290" s="6"/>
      <c r="Y1290" s="6"/>
      <c r="Z1290" s="6"/>
    </row>
    <row r="1291" spans="1:26" ht="14.5" customHeight="1" x14ac:dyDescent="0.35">
      <c r="A1291" s="46"/>
      <c r="B1291" s="46"/>
      <c r="C1291" s="48"/>
      <c r="D1291" s="47"/>
      <c r="E1291" s="47"/>
      <c r="F1291" s="48"/>
      <c r="G1291" s="49"/>
      <c r="H1291" s="48" t="str">
        <f>IF(G1291="","",VLOOKUP(WEEKDAY(G1291),Lookups!$A$1:$D$12,3,FALSE))</f>
        <v/>
      </c>
      <c r="I1291" s="52" t="str">
        <f>IF(G1291="","",VLOOKUP(MONTH(G1291),Lookups!$A$1:$D$12,2,FALSE))</f>
        <v/>
      </c>
      <c r="J1291" s="68"/>
      <c r="K1291" s="50"/>
      <c r="L1291" s="50"/>
      <c r="M1291" s="48"/>
      <c r="N1291" s="48"/>
      <c r="O1291" s="48"/>
      <c r="P1291" s="48"/>
      <c r="Q1291" s="61"/>
      <c r="W1291" s="11"/>
      <c r="X1291" s="6"/>
      <c r="Y1291" s="6"/>
      <c r="Z1291" s="6"/>
    </row>
    <row r="1292" spans="1:26" ht="14.5" customHeight="1" x14ac:dyDescent="0.35">
      <c r="A1292" s="46"/>
      <c r="B1292" s="46"/>
      <c r="C1292" s="48"/>
      <c r="D1292" s="47"/>
      <c r="E1292" s="47"/>
      <c r="F1292" s="48"/>
      <c r="G1292" s="49"/>
      <c r="H1292" s="48" t="str">
        <f>IF(G1292="","",VLOOKUP(WEEKDAY(G1292),Lookups!$A$1:$D$12,3,FALSE))</f>
        <v/>
      </c>
      <c r="I1292" s="52" t="str">
        <f>IF(G1292="","",VLOOKUP(MONTH(G1292),Lookups!$A$1:$D$12,2,FALSE))</f>
        <v/>
      </c>
      <c r="J1292" s="68"/>
      <c r="K1292" s="50"/>
      <c r="L1292" s="50"/>
      <c r="M1292" s="48"/>
      <c r="N1292" s="48"/>
      <c r="O1292" s="48"/>
      <c r="P1292" s="48"/>
      <c r="Q1292" s="61"/>
      <c r="W1292" s="11"/>
      <c r="X1292" s="6"/>
      <c r="Y1292" s="6"/>
      <c r="Z1292" s="6"/>
    </row>
    <row r="1293" spans="1:26" ht="14.5" customHeight="1" x14ac:dyDescent="0.35">
      <c r="A1293" s="46"/>
      <c r="B1293" s="46"/>
      <c r="C1293" s="48"/>
      <c r="D1293" s="47"/>
      <c r="E1293" s="47"/>
      <c r="F1293" s="48"/>
      <c r="G1293" s="49"/>
      <c r="H1293" s="48" t="str">
        <f>IF(G1293="","",VLOOKUP(WEEKDAY(G1293),Lookups!$A$1:$D$12,3,FALSE))</f>
        <v/>
      </c>
      <c r="I1293" s="52" t="str">
        <f>IF(G1293="","",VLOOKUP(MONTH(G1293),Lookups!$A$1:$D$12,2,FALSE))</f>
        <v/>
      </c>
      <c r="J1293" s="68"/>
      <c r="K1293" s="50"/>
      <c r="L1293" s="50"/>
      <c r="M1293" s="48"/>
      <c r="N1293" s="48"/>
      <c r="O1293" s="48"/>
      <c r="P1293" s="48"/>
      <c r="Q1293" s="61"/>
      <c r="W1293" s="11"/>
      <c r="X1293" s="6"/>
      <c r="Y1293" s="6"/>
      <c r="Z1293" s="6"/>
    </row>
    <row r="1294" spans="1:26" ht="14.5" customHeight="1" x14ac:dyDescent="0.35">
      <c r="A1294" s="46"/>
      <c r="B1294" s="46"/>
      <c r="C1294" s="48"/>
      <c r="D1294" s="47"/>
      <c r="E1294" s="47"/>
      <c r="F1294" s="48"/>
      <c r="G1294" s="49"/>
      <c r="H1294" s="48" t="str">
        <f>IF(G1294="","",VLOOKUP(WEEKDAY(G1294),Lookups!$A$1:$D$12,3,FALSE))</f>
        <v/>
      </c>
      <c r="I1294" s="52" t="str">
        <f>IF(G1294="","",VLOOKUP(MONTH(G1294),Lookups!$A$1:$D$12,2,FALSE))</f>
        <v/>
      </c>
      <c r="J1294" s="68"/>
      <c r="K1294" s="50"/>
      <c r="L1294" s="50"/>
      <c r="M1294" s="48"/>
      <c r="N1294" s="48"/>
      <c r="O1294" s="48"/>
      <c r="P1294" s="48"/>
      <c r="Q1294" s="61"/>
      <c r="W1294" s="11"/>
      <c r="X1294" s="6"/>
      <c r="Y1294" s="6"/>
      <c r="Z1294" s="6"/>
    </row>
    <row r="1295" spans="1:26" ht="14.5" customHeight="1" x14ac:dyDescent="0.35">
      <c r="A1295" s="46"/>
      <c r="B1295" s="46"/>
      <c r="C1295" s="48"/>
      <c r="D1295" s="47"/>
      <c r="E1295" s="47"/>
      <c r="F1295" s="48"/>
      <c r="G1295" s="49"/>
      <c r="H1295" s="48" t="str">
        <f>IF(G1295="","",VLOOKUP(WEEKDAY(G1295),Lookups!$A$1:$D$12,3,FALSE))</f>
        <v/>
      </c>
      <c r="I1295" s="52" t="str">
        <f>IF(G1295="","",VLOOKUP(MONTH(G1295),Lookups!$A$1:$D$12,2,FALSE))</f>
        <v/>
      </c>
      <c r="J1295" s="68"/>
      <c r="K1295" s="50"/>
      <c r="L1295" s="50"/>
      <c r="M1295" s="48"/>
      <c r="N1295" s="48"/>
      <c r="O1295" s="48"/>
      <c r="P1295" s="48"/>
      <c r="Q1295" s="61"/>
      <c r="W1295" s="11"/>
      <c r="X1295" s="6"/>
      <c r="Y1295" s="6"/>
      <c r="Z1295" s="6"/>
    </row>
    <row r="1296" spans="1:26" ht="14.5" customHeight="1" x14ac:dyDescent="0.35">
      <c r="A1296" s="46"/>
      <c r="B1296" s="46"/>
      <c r="C1296" s="48"/>
      <c r="D1296" s="47"/>
      <c r="E1296" s="47"/>
      <c r="F1296" s="48"/>
      <c r="G1296" s="49"/>
      <c r="H1296" s="48" t="str">
        <f>IF(G1296="","",VLOOKUP(WEEKDAY(G1296),Lookups!$A$1:$D$12,3,FALSE))</f>
        <v/>
      </c>
      <c r="I1296" s="52" t="str">
        <f>IF(G1296="","",VLOOKUP(MONTH(G1296),Lookups!$A$1:$D$12,2,FALSE))</f>
        <v/>
      </c>
      <c r="J1296" s="68"/>
      <c r="K1296" s="50"/>
      <c r="L1296" s="50"/>
      <c r="M1296" s="48"/>
      <c r="N1296" s="48"/>
      <c r="O1296" s="48"/>
      <c r="P1296" s="48"/>
      <c r="Q1296" s="61"/>
      <c r="W1296" s="11"/>
      <c r="X1296" s="6"/>
      <c r="Y1296" s="6"/>
      <c r="Z1296" s="6"/>
    </row>
    <row r="1297" spans="1:26" ht="14.5" customHeight="1" x14ac:dyDescent="0.35">
      <c r="A1297" s="46"/>
      <c r="B1297" s="46"/>
      <c r="C1297" s="48"/>
      <c r="D1297" s="47"/>
      <c r="E1297" s="47"/>
      <c r="F1297" s="48"/>
      <c r="G1297" s="49"/>
      <c r="H1297" s="48" t="str">
        <f>IF(G1297="","",VLOOKUP(WEEKDAY(G1297),Lookups!$A$1:$D$12,3,FALSE))</f>
        <v/>
      </c>
      <c r="I1297" s="52" t="str">
        <f>IF(G1297="","",VLOOKUP(MONTH(G1297),Lookups!$A$1:$D$12,2,FALSE))</f>
        <v/>
      </c>
      <c r="J1297" s="68"/>
      <c r="K1297" s="50"/>
      <c r="L1297" s="50"/>
      <c r="M1297" s="48"/>
      <c r="N1297" s="48"/>
      <c r="O1297" s="48"/>
      <c r="P1297" s="48"/>
      <c r="Q1297" s="61"/>
      <c r="W1297" s="11"/>
      <c r="X1297" s="6"/>
      <c r="Y1297" s="6"/>
      <c r="Z1297" s="6"/>
    </row>
    <row r="1298" spans="1:26" ht="14.5" customHeight="1" x14ac:dyDescent="0.35">
      <c r="A1298" s="46"/>
      <c r="B1298" s="46"/>
      <c r="C1298" s="48"/>
      <c r="D1298" s="47"/>
      <c r="E1298" s="47"/>
      <c r="F1298" s="48"/>
      <c r="G1298" s="49"/>
      <c r="H1298" s="48" t="str">
        <f>IF(G1298="","",VLOOKUP(WEEKDAY(G1298),Lookups!$A$1:$D$12,3,FALSE))</f>
        <v/>
      </c>
      <c r="I1298" s="52" t="str">
        <f>IF(G1298="","",VLOOKUP(MONTH(G1298),Lookups!$A$1:$D$12,2,FALSE))</f>
        <v/>
      </c>
      <c r="J1298" s="68"/>
      <c r="K1298" s="50"/>
      <c r="L1298" s="50"/>
      <c r="M1298" s="48"/>
      <c r="N1298" s="48"/>
      <c r="O1298" s="48"/>
      <c r="P1298" s="48"/>
      <c r="Q1298" s="61"/>
      <c r="W1298" s="11"/>
      <c r="X1298" s="6"/>
      <c r="Y1298" s="6"/>
      <c r="Z1298" s="6"/>
    </row>
    <row r="1299" spans="1:26" ht="14.5" customHeight="1" x14ac:dyDescent="0.35">
      <c r="A1299" s="46"/>
      <c r="B1299" s="46"/>
      <c r="C1299" s="48"/>
      <c r="D1299" s="47"/>
      <c r="E1299" s="47"/>
      <c r="F1299" s="48"/>
      <c r="G1299" s="49"/>
      <c r="H1299" s="48" t="str">
        <f>IF(G1299="","",VLOOKUP(WEEKDAY(G1299),Lookups!$A$1:$D$12,3,FALSE))</f>
        <v/>
      </c>
      <c r="I1299" s="52" t="str">
        <f>IF(G1299="","",VLOOKUP(MONTH(G1299),Lookups!$A$1:$D$12,2,FALSE))</f>
        <v/>
      </c>
      <c r="J1299" s="68"/>
      <c r="K1299" s="50"/>
      <c r="L1299" s="50"/>
      <c r="M1299" s="48"/>
      <c r="N1299" s="48"/>
      <c r="O1299" s="48"/>
      <c r="P1299" s="48"/>
      <c r="Q1299" s="61"/>
      <c r="W1299" s="11"/>
      <c r="X1299" s="6"/>
      <c r="Y1299" s="6"/>
      <c r="Z1299" s="6"/>
    </row>
    <row r="1300" spans="1:26" ht="14.5" customHeight="1" x14ac:dyDescent="0.35">
      <c r="A1300" s="46"/>
      <c r="B1300" s="46"/>
      <c r="C1300" s="48"/>
      <c r="D1300" s="47"/>
      <c r="E1300" s="47"/>
      <c r="F1300" s="48"/>
      <c r="G1300" s="49"/>
      <c r="H1300" s="48" t="str">
        <f>IF(G1300="","",VLOOKUP(WEEKDAY(G1300),Lookups!$A$1:$D$12,3,FALSE))</f>
        <v/>
      </c>
      <c r="I1300" s="52" t="str">
        <f>IF(G1300="","",VLOOKUP(MONTH(G1300),Lookups!$A$1:$D$12,2,FALSE))</f>
        <v/>
      </c>
      <c r="J1300" s="68"/>
      <c r="K1300" s="50"/>
      <c r="L1300" s="50"/>
      <c r="M1300" s="48"/>
      <c r="N1300" s="48"/>
      <c r="O1300" s="48"/>
      <c r="P1300" s="48"/>
      <c r="Q1300" s="61"/>
      <c r="W1300" s="11"/>
      <c r="X1300" s="6"/>
      <c r="Y1300" s="6"/>
      <c r="Z1300" s="6"/>
    </row>
    <row r="1301" spans="1:26" ht="14.5" customHeight="1" x14ac:dyDescent="0.35">
      <c r="A1301" s="46"/>
      <c r="B1301" s="46"/>
      <c r="C1301" s="48"/>
      <c r="D1301" s="47"/>
      <c r="E1301" s="47"/>
      <c r="F1301" s="48"/>
      <c r="G1301" s="49"/>
      <c r="H1301" s="48" t="str">
        <f>IF(G1301="","",VLOOKUP(WEEKDAY(G1301),Lookups!$A$1:$D$12,3,FALSE))</f>
        <v/>
      </c>
      <c r="I1301" s="52" t="str">
        <f>IF(G1301="","",VLOOKUP(MONTH(G1301),Lookups!$A$1:$D$12,2,FALSE))</f>
        <v/>
      </c>
      <c r="J1301" s="68"/>
      <c r="K1301" s="50"/>
      <c r="L1301" s="50"/>
      <c r="M1301" s="48"/>
      <c r="N1301" s="48"/>
      <c r="O1301" s="48"/>
      <c r="P1301" s="48"/>
      <c r="Q1301" s="61"/>
      <c r="W1301" s="11"/>
      <c r="X1301" s="6"/>
      <c r="Y1301" s="6"/>
      <c r="Z1301" s="6"/>
    </row>
    <row r="1302" spans="1:26" ht="14.5" customHeight="1" x14ac:dyDescent="0.35">
      <c r="A1302" s="46"/>
      <c r="B1302" s="46"/>
      <c r="C1302" s="48"/>
      <c r="D1302" s="47"/>
      <c r="E1302" s="47"/>
      <c r="F1302" s="48"/>
      <c r="G1302" s="49"/>
      <c r="H1302" s="48" t="str">
        <f>IF(G1302="","",VLOOKUP(WEEKDAY(G1302),Lookups!$A$1:$D$12,3,FALSE))</f>
        <v/>
      </c>
      <c r="I1302" s="52" t="str">
        <f>IF(G1302="","",VLOOKUP(MONTH(G1302),Lookups!$A$1:$D$12,2,FALSE))</f>
        <v/>
      </c>
      <c r="J1302" s="68"/>
      <c r="K1302" s="50"/>
      <c r="L1302" s="50"/>
      <c r="M1302" s="48"/>
      <c r="N1302" s="48"/>
      <c r="O1302" s="48"/>
      <c r="P1302" s="48"/>
      <c r="Q1302" s="61"/>
      <c r="W1302" s="11"/>
      <c r="X1302" s="6"/>
      <c r="Y1302" s="6"/>
      <c r="Z1302" s="6"/>
    </row>
    <row r="1303" spans="1:26" ht="14.5" customHeight="1" x14ac:dyDescent="0.35">
      <c r="A1303" s="46"/>
      <c r="B1303" s="46"/>
      <c r="C1303" s="48"/>
      <c r="D1303" s="47"/>
      <c r="E1303" s="47"/>
      <c r="F1303" s="48"/>
      <c r="G1303" s="49"/>
      <c r="H1303" s="48" t="str">
        <f>IF(G1303="","",VLOOKUP(WEEKDAY(G1303),Lookups!$A$1:$D$12,3,FALSE))</f>
        <v/>
      </c>
      <c r="I1303" s="52" t="str">
        <f>IF(G1303="","",VLOOKUP(MONTH(G1303),Lookups!$A$1:$D$12,2,FALSE))</f>
        <v/>
      </c>
      <c r="J1303" s="68"/>
      <c r="K1303" s="50"/>
      <c r="L1303" s="50"/>
      <c r="M1303" s="48"/>
      <c r="N1303" s="48"/>
      <c r="O1303" s="48"/>
      <c r="P1303" s="48"/>
      <c r="Q1303" s="61"/>
      <c r="W1303" s="11"/>
      <c r="X1303" s="6"/>
      <c r="Y1303" s="6"/>
      <c r="Z1303" s="6"/>
    </row>
    <row r="1304" spans="1:26" ht="14.5" customHeight="1" x14ac:dyDescent="0.35">
      <c r="A1304" s="46"/>
      <c r="B1304" s="46"/>
      <c r="C1304" s="48"/>
      <c r="D1304" s="47"/>
      <c r="E1304" s="47"/>
      <c r="F1304" s="48"/>
      <c r="G1304" s="49"/>
      <c r="H1304" s="48" t="str">
        <f>IF(G1304="","",VLOOKUP(WEEKDAY(G1304),Lookups!$A$1:$D$12,3,FALSE))</f>
        <v/>
      </c>
      <c r="I1304" s="52" t="str">
        <f>IF(G1304="","",VLOOKUP(MONTH(G1304),Lookups!$A$1:$D$12,2,FALSE))</f>
        <v/>
      </c>
      <c r="J1304" s="68"/>
      <c r="K1304" s="50"/>
      <c r="L1304" s="50"/>
      <c r="M1304" s="48"/>
      <c r="N1304" s="48"/>
      <c r="O1304" s="48"/>
      <c r="P1304" s="48"/>
      <c r="Q1304" s="61"/>
      <c r="W1304" s="11"/>
      <c r="X1304" s="6"/>
      <c r="Y1304" s="6"/>
      <c r="Z1304" s="6"/>
    </row>
    <row r="1305" spans="1:26" ht="14.5" customHeight="1" x14ac:dyDescent="0.35">
      <c r="A1305" s="46"/>
      <c r="B1305" s="46"/>
      <c r="C1305" s="48"/>
      <c r="D1305" s="47"/>
      <c r="E1305" s="47"/>
      <c r="F1305" s="48"/>
      <c r="G1305" s="49"/>
      <c r="H1305" s="48" t="str">
        <f>IF(G1305="","",VLOOKUP(WEEKDAY(G1305),Lookups!$A$1:$D$12,3,FALSE))</f>
        <v/>
      </c>
      <c r="I1305" s="52" t="str">
        <f>IF(G1305="","",VLOOKUP(MONTH(G1305),Lookups!$A$1:$D$12,2,FALSE))</f>
        <v/>
      </c>
      <c r="J1305" s="68"/>
      <c r="K1305" s="50"/>
      <c r="L1305" s="50"/>
      <c r="M1305" s="48"/>
      <c r="N1305" s="48"/>
      <c r="O1305" s="48"/>
      <c r="P1305" s="48"/>
      <c r="Q1305" s="61"/>
      <c r="W1305" s="11"/>
      <c r="X1305" s="6"/>
      <c r="Y1305" s="6"/>
      <c r="Z1305" s="6"/>
    </row>
    <row r="1306" spans="1:26" ht="14.5" customHeight="1" x14ac:dyDescent="0.35">
      <c r="A1306" s="46"/>
      <c r="B1306" s="46"/>
      <c r="C1306" s="48"/>
      <c r="D1306" s="47"/>
      <c r="E1306" s="47"/>
      <c r="F1306" s="48"/>
      <c r="G1306" s="49"/>
      <c r="H1306" s="48" t="str">
        <f>IF(G1306="","",VLOOKUP(WEEKDAY(G1306),Lookups!$A$1:$D$12,3,FALSE))</f>
        <v/>
      </c>
      <c r="I1306" s="52" t="str">
        <f>IF(G1306="","",VLOOKUP(MONTH(G1306),Lookups!$A$1:$D$12,2,FALSE))</f>
        <v/>
      </c>
      <c r="J1306" s="68"/>
      <c r="K1306" s="50"/>
      <c r="L1306" s="50"/>
      <c r="M1306" s="48"/>
      <c r="N1306" s="48"/>
      <c r="O1306" s="48"/>
      <c r="P1306" s="48"/>
      <c r="Q1306" s="61"/>
      <c r="W1306" s="11"/>
      <c r="X1306" s="6"/>
      <c r="Y1306" s="6"/>
      <c r="Z1306" s="6"/>
    </row>
    <row r="1307" spans="1:26" ht="14.5" customHeight="1" x14ac:dyDescent="0.35">
      <c r="A1307" s="46"/>
      <c r="B1307" s="46"/>
      <c r="C1307" s="48"/>
      <c r="D1307" s="47"/>
      <c r="E1307" s="47"/>
      <c r="F1307" s="48"/>
      <c r="G1307" s="49"/>
      <c r="H1307" s="48" t="str">
        <f>IF(G1307="","",VLOOKUP(WEEKDAY(G1307),Lookups!$A$1:$D$12,3,FALSE))</f>
        <v/>
      </c>
      <c r="I1307" s="52" t="str">
        <f>IF(G1307="","",VLOOKUP(MONTH(G1307),Lookups!$A$1:$D$12,2,FALSE))</f>
        <v/>
      </c>
      <c r="J1307" s="68"/>
      <c r="K1307" s="50"/>
      <c r="L1307" s="50"/>
      <c r="M1307" s="48"/>
      <c r="N1307" s="48"/>
      <c r="O1307" s="48"/>
      <c r="P1307" s="48"/>
      <c r="Q1307" s="61"/>
      <c r="W1307" s="11"/>
      <c r="X1307" s="6"/>
      <c r="Y1307" s="6"/>
      <c r="Z1307" s="6"/>
    </row>
    <row r="1308" spans="1:26" ht="14.5" customHeight="1" x14ac:dyDescent="0.35">
      <c r="A1308" s="46"/>
      <c r="B1308" s="46"/>
      <c r="C1308" s="48"/>
      <c r="D1308" s="47"/>
      <c r="E1308" s="47"/>
      <c r="F1308" s="48"/>
      <c r="G1308" s="49"/>
      <c r="H1308" s="48" t="str">
        <f>IF(G1308="","",VLOOKUP(WEEKDAY(G1308),Lookups!$A$1:$D$12,3,FALSE))</f>
        <v/>
      </c>
      <c r="I1308" s="52" t="str">
        <f>IF(G1308="","",VLOOKUP(MONTH(G1308),Lookups!$A$1:$D$12,2,FALSE))</f>
        <v/>
      </c>
      <c r="J1308" s="68"/>
      <c r="K1308" s="50"/>
      <c r="L1308" s="50"/>
      <c r="M1308" s="48"/>
      <c r="N1308" s="48"/>
      <c r="O1308" s="48"/>
      <c r="P1308" s="48"/>
      <c r="Q1308" s="61"/>
      <c r="W1308" s="11"/>
      <c r="X1308" s="6"/>
      <c r="Y1308" s="6"/>
      <c r="Z1308" s="6"/>
    </row>
    <row r="1309" spans="1:26" ht="14.5" customHeight="1" x14ac:dyDescent="0.35">
      <c r="A1309" s="46"/>
      <c r="B1309" s="46"/>
      <c r="C1309" s="48"/>
      <c r="D1309" s="47"/>
      <c r="E1309" s="47"/>
      <c r="F1309" s="48"/>
      <c r="G1309" s="49"/>
      <c r="H1309" s="48" t="str">
        <f>IF(G1309="","",VLOOKUP(WEEKDAY(G1309),Lookups!$A$1:$D$12,3,FALSE))</f>
        <v/>
      </c>
      <c r="I1309" s="52" t="str">
        <f>IF(G1309="","",VLOOKUP(MONTH(G1309),Lookups!$A$1:$D$12,2,FALSE))</f>
        <v/>
      </c>
      <c r="J1309" s="68"/>
      <c r="K1309" s="50"/>
      <c r="L1309" s="50"/>
      <c r="M1309" s="48"/>
      <c r="N1309" s="48"/>
      <c r="O1309" s="48"/>
      <c r="P1309" s="48"/>
      <c r="Q1309" s="61"/>
      <c r="W1309" s="11"/>
      <c r="X1309" s="6"/>
      <c r="Y1309" s="6"/>
      <c r="Z1309" s="6"/>
    </row>
    <row r="1310" spans="1:26" ht="14.5" customHeight="1" x14ac:dyDescent="0.35">
      <c r="A1310" s="46"/>
      <c r="B1310" s="46"/>
      <c r="C1310" s="48"/>
      <c r="D1310" s="47"/>
      <c r="E1310" s="47"/>
      <c r="F1310" s="48"/>
      <c r="G1310" s="49"/>
      <c r="H1310" s="48" t="str">
        <f>IF(G1310="","",VLOOKUP(WEEKDAY(G1310),Lookups!$A$1:$D$12,3,FALSE))</f>
        <v/>
      </c>
      <c r="I1310" s="52" t="str">
        <f>IF(G1310="","",VLOOKUP(MONTH(G1310),Lookups!$A$1:$D$12,2,FALSE))</f>
        <v/>
      </c>
      <c r="J1310" s="68"/>
      <c r="K1310" s="50"/>
      <c r="L1310" s="50"/>
      <c r="M1310" s="48"/>
      <c r="N1310" s="48"/>
      <c r="O1310" s="48"/>
      <c r="P1310" s="48"/>
      <c r="Q1310" s="61"/>
      <c r="W1310" s="11"/>
      <c r="X1310" s="6"/>
      <c r="Y1310" s="6"/>
      <c r="Z1310" s="6"/>
    </row>
    <row r="1311" spans="1:26" ht="14.5" customHeight="1" x14ac:dyDescent="0.35">
      <c r="A1311" s="46"/>
      <c r="B1311" s="46"/>
      <c r="C1311" s="48"/>
      <c r="D1311" s="47"/>
      <c r="E1311" s="47"/>
      <c r="F1311" s="48"/>
      <c r="G1311" s="49"/>
      <c r="H1311" s="48" t="str">
        <f>IF(G1311="","",VLOOKUP(WEEKDAY(G1311),Lookups!$A$1:$D$12,3,FALSE))</f>
        <v/>
      </c>
      <c r="I1311" s="52" t="str">
        <f>IF(G1311="","",VLOOKUP(MONTH(G1311),Lookups!$A$1:$D$12,2,FALSE))</f>
        <v/>
      </c>
      <c r="J1311" s="68"/>
      <c r="K1311" s="50"/>
      <c r="L1311" s="50"/>
      <c r="M1311" s="48"/>
      <c r="N1311" s="48"/>
      <c r="O1311" s="48"/>
      <c r="P1311" s="48"/>
      <c r="Q1311" s="61"/>
      <c r="W1311" s="11"/>
      <c r="X1311" s="6"/>
      <c r="Y1311" s="6"/>
      <c r="Z1311" s="6"/>
    </row>
    <row r="1312" spans="1:26" ht="14.5" customHeight="1" x14ac:dyDescent="0.35">
      <c r="A1312" s="46"/>
      <c r="B1312" s="46"/>
      <c r="C1312" s="48"/>
      <c r="D1312" s="47"/>
      <c r="E1312" s="47"/>
      <c r="F1312" s="48"/>
      <c r="G1312" s="49"/>
      <c r="H1312" s="48" t="str">
        <f>IF(G1312="","",VLOOKUP(WEEKDAY(G1312),Lookups!$A$1:$D$12,3,FALSE))</f>
        <v/>
      </c>
      <c r="I1312" s="52" t="str">
        <f>IF(G1312="","",VLOOKUP(MONTH(G1312),Lookups!$A$1:$D$12,2,FALSE))</f>
        <v/>
      </c>
      <c r="J1312" s="68"/>
      <c r="K1312" s="50"/>
      <c r="L1312" s="50"/>
      <c r="M1312" s="48"/>
      <c r="N1312" s="48"/>
      <c r="O1312" s="48"/>
      <c r="P1312" s="48"/>
      <c r="Q1312" s="61"/>
      <c r="W1312" s="11"/>
      <c r="X1312" s="6"/>
      <c r="Y1312" s="6"/>
      <c r="Z1312" s="6"/>
    </row>
    <row r="1313" spans="1:26" ht="14.5" customHeight="1" x14ac:dyDescent="0.35">
      <c r="A1313" s="46"/>
      <c r="B1313" s="46"/>
      <c r="C1313" s="48"/>
      <c r="D1313" s="47"/>
      <c r="E1313" s="47"/>
      <c r="F1313" s="48"/>
      <c r="G1313" s="49"/>
      <c r="H1313" s="48" t="str">
        <f>IF(G1313="","",VLOOKUP(WEEKDAY(G1313),Lookups!$A$1:$D$12,3,FALSE))</f>
        <v/>
      </c>
      <c r="I1313" s="52" t="str">
        <f>IF(G1313="","",VLOOKUP(MONTH(G1313),Lookups!$A$1:$D$12,2,FALSE))</f>
        <v/>
      </c>
      <c r="J1313" s="68"/>
      <c r="K1313" s="50"/>
      <c r="L1313" s="50"/>
      <c r="M1313" s="48"/>
      <c r="N1313" s="48"/>
      <c r="O1313" s="48"/>
      <c r="P1313" s="48"/>
      <c r="Q1313" s="61"/>
      <c r="W1313" s="11"/>
      <c r="X1313" s="6"/>
      <c r="Y1313" s="6"/>
      <c r="Z1313" s="6"/>
    </row>
    <row r="1314" spans="1:26" ht="14.5" customHeight="1" x14ac:dyDescent="0.35">
      <c r="A1314" s="46"/>
      <c r="B1314" s="46"/>
      <c r="C1314" s="48"/>
      <c r="D1314" s="47"/>
      <c r="E1314" s="47"/>
      <c r="F1314" s="48"/>
      <c r="G1314" s="49"/>
      <c r="H1314" s="48" t="str">
        <f>IF(G1314="","",VLOOKUP(WEEKDAY(G1314),Lookups!$A$1:$D$12,3,FALSE))</f>
        <v/>
      </c>
      <c r="I1314" s="52" t="str">
        <f>IF(G1314="","",VLOOKUP(MONTH(G1314),Lookups!$A$1:$D$12,2,FALSE))</f>
        <v/>
      </c>
      <c r="J1314" s="68"/>
      <c r="K1314" s="50"/>
      <c r="L1314" s="50"/>
      <c r="M1314" s="48"/>
      <c r="N1314" s="48"/>
      <c r="O1314" s="48"/>
      <c r="P1314" s="48"/>
      <c r="Q1314" s="61"/>
      <c r="W1314" s="11"/>
      <c r="X1314" s="6"/>
      <c r="Y1314" s="6"/>
      <c r="Z1314" s="6"/>
    </row>
    <row r="1315" spans="1:26" ht="14.5" customHeight="1" x14ac:dyDescent="0.35">
      <c r="A1315" s="46"/>
      <c r="B1315" s="46"/>
      <c r="C1315" s="48"/>
      <c r="D1315" s="47"/>
      <c r="E1315" s="47"/>
      <c r="F1315" s="48"/>
      <c r="G1315" s="49"/>
      <c r="H1315" s="48" t="str">
        <f>IF(G1315="","",VLOOKUP(WEEKDAY(G1315),Lookups!$A$1:$D$12,3,FALSE))</f>
        <v/>
      </c>
      <c r="I1315" s="52" t="str">
        <f>IF(G1315="","",VLOOKUP(MONTH(G1315),Lookups!$A$1:$D$12,2,FALSE))</f>
        <v/>
      </c>
      <c r="J1315" s="68"/>
      <c r="K1315" s="50"/>
      <c r="L1315" s="50"/>
      <c r="M1315" s="48"/>
      <c r="N1315" s="48"/>
      <c r="O1315" s="48"/>
      <c r="P1315" s="48"/>
      <c r="Q1315" s="61"/>
      <c r="W1315" s="11"/>
      <c r="X1315" s="6"/>
      <c r="Y1315" s="6"/>
      <c r="Z1315" s="6"/>
    </row>
    <row r="1316" spans="1:26" ht="14.5" customHeight="1" x14ac:dyDescent="0.35">
      <c r="A1316" s="46"/>
      <c r="B1316" s="46"/>
      <c r="C1316" s="48"/>
      <c r="D1316" s="47"/>
      <c r="E1316" s="47"/>
      <c r="F1316" s="48"/>
      <c r="G1316" s="49"/>
      <c r="H1316" s="48" t="str">
        <f>IF(G1316="","",VLOOKUP(WEEKDAY(G1316),Lookups!$A$1:$D$12,3,FALSE))</f>
        <v/>
      </c>
      <c r="I1316" s="52" t="str">
        <f>IF(G1316="","",VLOOKUP(MONTH(G1316),Lookups!$A$1:$D$12,2,FALSE))</f>
        <v/>
      </c>
      <c r="J1316" s="68"/>
      <c r="K1316" s="50"/>
      <c r="L1316" s="50"/>
      <c r="M1316" s="48"/>
      <c r="N1316" s="48"/>
      <c r="O1316" s="48"/>
      <c r="P1316" s="48"/>
      <c r="Q1316" s="61"/>
      <c r="W1316" s="11"/>
      <c r="X1316" s="6"/>
      <c r="Y1316" s="6"/>
      <c r="Z1316" s="6"/>
    </row>
    <row r="1317" spans="1:26" ht="14.5" customHeight="1" x14ac:dyDescent="0.35">
      <c r="A1317" s="46"/>
      <c r="B1317" s="46"/>
      <c r="C1317" s="48"/>
      <c r="D1317" s="47"/>
      <c r="E1317" s="47"/>
      <c r="F1317" s="48"/>
      <c r="G1317" s="49"/>
      <c r="H1317" s="48" t="str">
        <f>IF(G1317="","",VLOOKUP(WEEKDAY(G1317),Lookups!$A$1:$D$12,3,FALSE))</f>
        <v/>
      </c>
      <c r="I1317" s="52" t="str">
        <f>IF(G1317="","",VLOOKUP(MONTH(G1317),Lookups!$A$1:$D$12,2,FALSE))</f>
        <v/>
      </c>
      <c r="J1317" s="68"/>
      <c r="K1317" s="50"/>
      <c r="L1317" s="50"/>
      <c r="M1317" s="48"/>
      <c r="N1317" s="48"/>
      <c r="O1317" s="48"/>
      <c r="P1317" s="48"/>
      <c r="Q1317" s="61"/>
      <c r="W1317" s="11"/>
      <c r="X1317" s="6"/>
      <c r="Y1317" s="6"/>
      <c r="Z1317" s="6"/>
    </row>
    <row r="1318" spans="1:26" ht="14.5" customHeight="1" x14ac:dyDescent="0.35">
      <c r="A1318" s="46"/>
      <c r="B1318" s="46"/>
      <c r="C1318" s="48"/>
      <c r="D1318" s="47"/>
      <c r="E1318" s="47"/>
      <c r="F1318" s="48"/>
      <c r="G1318" s="49"/>
      <c r="H1318" s="48" t="str">
        <f>IF(G1318="","",VLOOKUP(WEEKDAY(G1318),Lookups!$A$1:$D$12,3,FALSE))</f>
        <v/>
      </c>
      <c r="I1318" s="52" t="str">
        <f>IF(G1318="","",VLOOKUP(MONTH(G1318),Lookups!$A$1:$D$12,2,FALSE))</f>
        <v/>
      </c>
      <c r="J1318" s="68"/>
      <c r="K1318" s="50"/>
      <c r="L1318" s="50"/>
      <c r="M1318" s="48"/>
      <c r="N1318" s="48"/>
      <c r="O1318" s="48"/>
      <c r="P1318" s="48"/>
      <c r="Q1318" s="61"/>
      <c r="W1318" s="11"/>
      <c r="X1318" s="6"/>
      <c r="Y1318" s="6"/>
      <c r="Z1318" s="6"/>
    </row>
    <row r="1319" spans="1:26" ht="14.5" customHeight="1" x14ac:dyDescent="0.35">
      <c r="A1319" s="46"/>
      <c r="B1319" s="46"/>
      <c r="C1319" s="48"/>
      <c r="D1319" s="47"/>
      <c r="E1319" s="47"/>
      <c r="F1319" s="48"/>
      <c r="G1319" s="49"/>
      <c r="H1319" s="48" t="str">
        <f>IF(G1319="","",VLOOKUP(WEEKDAY(G1319),Lookups!$A$1:$D$12,3,FALSE))</f>
        <v/>
      </c>
      <c r="I1319" s="52" t="str">
        <f>IF(G1319="","",VLOOKUP(MONTH(G1319),Lookups!$A$1:$D$12,2,FALSE))</f>
        <v/>
      </c>
      <c r="J1319" s="68"/>
      <c r="K1319" s="50"/>
      <c r="L1319" s="50"/>
      <c r="M1319" s="48"/>
      <c r="N1319" s="48"/>
      <c r="O1319" s="48"/>
      <c r="P1319" s="48"/>
      <c r="Q1319" s="61"/>
      <c r="W1319" s="11"/>
      <c r="X1319" s="6"/>
      <c r="Y1319" s="6"/>
      <c r="Z1319" s="6"/>
    </row>
    <row r="1320" spans="1:26" ht="14.5" customHeight="1" x14ac:dyDescent="0.35">
      <c r="A1320" s="46"/>
      <c r="B1320" s="46"/>
      <c r="C1320" s="48"/>
      <c r="D1320" s="47"/>
      <c r="E1320" s="47"/>
      <c r="F1320" s="48"/>
      <c r="G1320" s="49"/>
      <c r="H1320" s="48" t="str">
        <f>IF(G1320="","",VLOOKUP(WEEKDAY(G1320),Lookups!$A$1:$D$12,3,FALSE))</f>
        <v/>
      </c>
      <c r="I1320" s="52" t="str">
        <f>IF(G1320="","",VLOOKUP(MONTH(G1320),Lookups!$A$1:$D$12,2,FALSE))</f>
        <v/>
      </c>
      <c r="J1320" s="68"/>
      <c r="K1320" s="50"/>
      <c r="L1320" s="50"/>
      <c r="M1320" s="48"/>
      <c r="N1320" s="48"/>
      <c r="O1320" s="48"/>
      <c r="P1320" s="48"/>
      <c r="Q1320" s="61"/>
      <c r="W1320" s="11"/>
      <c r="X1320" s="6"/>
      <c r="Y1320" s="6"/>
      <c r="Z1320" s="6"/>
    </row>
    <row r="1321" spans="1:26" ht="14.5" customHeight="1" x14ac:dyDescent="0.35">
      <c r="A1321" s="46"/>
      <c r="B1321" s="46"/>
      <c r="C1321" s="48"/>
      <c r="D1321" s="47"/>
      <c r="E1321" s="47"/>
      <c r="F1321" s="48"/>
      <c r="G1321" s="49"/>
      <c r="H1321" s="48" t="str">
        <f>IF(G1321="","",VLOOKUP(WEEKDAY(G1321),Lookups!$A$1:$D$12,3,FALSE))</f>
        <v/>
      </c>
      <c r="I1321" s="52" t="str">
        <f>IF(G1321="","",VLOOKUP(MONTH(G1321),Lookups!$A$1:$D$12,2,FALSE))</f>
        <v/>
      </c>
      <c r="J1321" s="68"/>
      <c r="K1321" s="50"/>
      <c r="L1321" s="50"/>
      <c r="M1321" s="48"/>
      <c r="N1321" s="48"/>
      <c r="O1321" s="48"/>
      <c r="P1321" s="48"/>
      <c r="Q1321" s="61"/>
      <c r="W1321" s="11"/>
      <c r="X1321" s="6"/>
      <c r="Y1321" s="6"/>
      <c r="Z1321" s="6"/>
    </row>
    <row r="1322" spans="1:26" ht="14.5" customHeight="1" x14ac:dyDescent="0.35">
      <c r="A1322" s="46"/>
      <c r="B1322" s="46"/>
      <c r="C1322" s="48"/>
      <c r="D1322" s="47"/>
      <c r="E1322" s="47"/>
      <c r="F1322" s="48"/>
      <c r="G1322" s="49"/>
      <c r="H1322" s="48" t="str">
        <f>IF(G1322="","",VLOOKUP(WEEKDAY(G1322),Lookups!$A$1:$D$12,3,FALSE))</f>
        <v/>
      </c>
      <c r="I1322" s="52" t="str">
        <f>IF(G1322="","",VLOOKUP(MONTH(G1322),Lookups!$A$1:$D$12,2,FALSE))</f>
        <v/>
      </c>
      <c r="J1322" s="68"/>
      <c r="K1322" s="50"/>
      <c r="L1322" s="50"/>
      <c r="M1322" s="48"/>
      <c r="N1322" s="48"/>
      <c r="O1322" s="48"/>
      <c r="P1322" s="48"/>
      <c r="Q1322" s="61"/>
      <c r="W1322" s="11"/>
      <c r="X1322" s="6"/>
      <c r="Y1322" s="6"/>
      <c r="Z1322" s="6"/>
    </row>
    <row r="1323" spans="1:26" ht="14.5" customHeight="1" x14ac:dyDescent="0.35">
      <c r="A1323" s="46"/>
      <c r="B1323" s="46"/>
      <c r="C1323" s="48"/>
      <c r="D1323" s="47"/>
      <c r="E1323" s="47"/>
      <c r="F1323" s="48"/>
      <c r="G1323" s="49"/>
      <c r="H1323" s="48" t="str">
        <f>IF(G1323="","",VLOOKUP(WEEKDAY(G1323),Lookups!$A$1:$D$12,3,FALSE))</f>
        <v/>
      </c>
      <c r="I1323" s="52" t="str">
        <f>IF(G1323="","",VLOOKUP(MONTH(G1323),Lookups!$A$1:$D$12,2,FALSE))</f>
        <v/>
      </c>
      <c r="J1323" s="68"/>
      <c r="K1323" s="50"/>
      <c r="L1323" s="50"/>
      <c r="M1323" s="48"/>
      <c r="N1323" s="48"/>
      <c r="O1323" s="48"/>
      <c r="P1323" s="48"/>
      <c r="Q1323" s="61"/>
      <c r="W1323" s="11"/>
      <c r="X1323" s="6"/>
      <c r="Y1323" s="6"/>
      <c r="Z1323" s="6"/>
    </row>
    <row r="1324" spans="1:26" ht="14.5" customHeight="1" x14ac:dyDescent="0.35">
      <c r="A1324" s="46"/>
      <c r="B1324" s="46"/>
      <c r="C1324" s="48"/>
      <c r="D1324" s="47"/>
      <c r="E1324" s="47"/>
      <c r="F1324" s="48"/>
      <c r="G1324" s="49"/>
      <c r="H1324" s="48" t="str">
        <f>IF(G1324="","",VLOOKUP(WEEKDAY(G1324),Lookups!$A$1:$D$12,3,FALSE))</f>
        <v/>
      </c>
      <c r="I1324" s="52" t="str">
        <f>IF(G1324="","",VLOOKUP(MONTH(G1324),Lookups!$A$1:$D$12,2,FALSE))</f>
        <v/>
      </c>
      <c r="J1324" s="68"/>
      <c r="K1324" s="50"/>
      <c r="L1324" s="50"/>
      <c r="M1324" s="48"/>
      <c r="N1324" s="48"/>
      <c r="O1324" s="48"/>
      <c r="P1324" s="48"/>
      <c r="Q1324" s="61"/>
      <c r="W1324" s="11"/>
      <c r="X1324" s="6"/>
      <c r="Y1324" s="6"/>
      <c r="Z1324" s="6"/>
    </row>
    <row r="1325" spans="1:26" ht="14.5" customHeight="1" x14ac:dyDescent="0.35">
      <c r="A1325" s="46"/>
      <c r="B1325" s="46"/>
      <c r="C1325" s="48"/>
      <c r="D1325" s="47"/>
      <c r="E1325" s="47"/>
      <c r="F1325" s="48"/>
      <c r="G1325" s="49"/>
      <c r="H1325" s="48" t="str">
        <f>IF(G1325="","",VLOOKUP(WEEKDAY(G1325),Lookups!$A$1:$D$12,3,FALSE))</f>
        <v/>
      </c>
      <c r="I1325" s="52" t="str">
        <f>IF(G1325="","",VLOOKUP(MONTH(G1325),Lookups!$A$1:$D$12,2,FALSE))</f>
        <v/>
      </c>
      <c r="J1325" s="68"/>
      <c r="K1325" s="50"/>
      <c r="L1325" s="50"/>
      <c r="M1325" s="48"/>
      <c r="N1325" s="48"/>
      <c r="O1325" s="48"/>
      <c r="P1325" s="48"/>
      <c r="Q1325" s="61"/>
      <c r="W1325" s="11"/>
      <c r="X1325" s="6"/>
      <c r="Y1325" s="6"/>
      <c r="Z1325" s="6"/>
    </row>
    <row r="1326" spans="1:26" ht="14.5" customHeight="1" x14ac:dyDescent="0.35">
      <c r="A1326" s="46"/>
      <c r="B1326" s="46"/>
      <c r="C1326" s="48"/>
      <c r="D1326" s="47"/>
      <c r="E1326" s="47"/>
      <c r="F1326" s="48"/>
      <c r="G1326" s="49"/>
      <c r="H1326" s="48" t="str">
        <f>IF(G1326="","",VLOOKUP(WEEKDAY(G1326),Lookups!$A$1:$D$12,3,FALSE))</f>
        <v/>
      </c>
      <c r="I1326" s="52" t="str">
        <f>IF(G1326="","",VLOOKUP(MONTH(G1326),Lookups!$A$1:$D$12,2,FALSE))</f>
        <v/>
      </c>
      <c r="J1326" s="68"/>
      <c r="K1326" s="50"/>
      <c r="L1326" s="50"/>
      <c r="M1326" s="48"/>
      <c r="N1326" s="48"/>
      <c r="O1326" s="48"/>
      <c r="P1326" s="48"/>
      <c r="Q1326" s="61"/>
      <c r="W1326" s="11"/>
      <c r="X1326" s="6"/>
      <c r="Y1326" s="6"/>
      <c r="Z1326" s="6"/>
    </row>
    <row r="1327" spans="1:26" ht="14.5" customHeight="1" x14ac:dyDescent="0.35">
      <c r="A1327" s="46"/>
      <c r="B1327" s="46"/>
      <c r="C1327" s="48"/>
      <c r="D1327" s="47"/>
      <c r="E1327" s="47"/>
      <c r="F1327" s="48"/>
      <c r="G1327" s="49"/>
      <c r="H1327" s="48" t="str">
        <f>IF(G1327="","",VLOOKUP(WEEKDAY(G1327),Lookups!$A$1:$D$12,3,FALSE))</f>
        <v/>
      </c>
      <c r="I1327" s="52" t="str">
        <f>IF(G1327="","",VLOOKUP(MONTH(G1327),Lookups!$A$1:$D$12,2,FALSE))</f>
        <v/>
      </c>
      <c r="J1327" s="68"/>
      <c r="K1327" s="50"/>
      <c r="L1327" s="50"/>
      <c r="M1327" s="48"/>
      <c r="N1327" s="48"/>
      <c r="O1327" s="48"/>
      <c r="P1327" s="48"/>
      <c r="Q1327" s="61"/>
      <c r="W1327" s="11"/>
      <c r="X1327" s="6"/>
      <c r="Y1327" s="6"/>
      <c r="Z1327" s="6"/>
    </row>
    <row r="1328" spans="1:26" ht="14.5" customHeight="1" x14ac:dyDescent="0.35">
      <c r="A1328" s="46"/>
      <c r="B1328" s="46"/>
      <c r="C1328" s="48"/>
      <c r="D1328" s="47"/>
      <c r="E1328" s="47"/>
      <c r="F1328" s="48"/>
      <c r="G1328" s="49"/>
      <c r="H1328" s="48" t="str">
        <f>IF(G1328="","",VLOOKUP(WEEKDAY(G1328),Lookups!$A$1:$D$12,3,FALSE))</f>
        <v/>
      </c>
      <c r="I1328" s="52" t="str">
        <f>IF(G1328="","",VLOOKUP(MONTH(G1328),Lookups!$A$1:$D$12,2,FALSE))</f>
        <v/>
      </c>
      <c r="J1328" s="68"/>
      <c r="K1328" s="50"/>
      <c r="L1328" s="50"/>
      <c r="M1328" s="48"/>
      <c r="N1328" s="48"/>
      <c r="O1328" s="48"/>
      <c r="P1328" s="48"/>
      <c r="Q1328" s="61"/>
      <c r="W1328" s="11"/>
      <c r="X1328" s="6"/>
      <c r="Y1328" s="6"/>
      <c r="Z1328" s="6"/>
    </row>
    <row r="1329" spans="1:26" ht="14.5" customHeight="1" x14ac:dyDescent="0.35">
      <c r="A1329" s="46"/>
      <c r="B1329" s="46"/>
      <c r="C1329" s="48"/>
      <c r="D1329" s="47"/>
      <c r="E1329" s="47"/>
      <c r="F1329" s="48"/>
      <c r="G1329" s="49"/>
      <c r="H1329" s="48" t="str">
        <f>IF(G1329="","",VLOOKUP(WEEKDAY(G1329),Lookups!$A$1:$D$12,3,FALSE))</f>
        <v/>
      </c>
      <c r="I1329" s="52" t="str">
        <f>IF(G1329="","",VLOOKUP(MONTH(G1329),Lookups!$A$1:$D$12,2,FALSE))</f>
        <v/>
      </c>
      <c r="J1329" s="68"/>
      <c r="K1329" s="50"/>
      <c r="L1329" s="50"/>
      <c r="M1329" s="48"/>
      <c r="N1329" s="48"/>
      <c r="O1329" s="48"/>
      <c r="P1329" s="48"/>
      <c r="Q1329" s="61"/>
      <c r="W1329" s="11"/>
      <c r="X1329" s="6"/>
      <c r="Y1329" s="6"/>
      <c r="Z1329" s="6"/>
    </row>
    <row r="1330" spans="1:26" ht="14.5" customHeight="1" x14ac:dyDescent="0.35">
      <c r="A1330" s="46"/>
      <c r="B1330" s="46"/>
      <c r="C1330" s="48"/>
      <c r="D1330" s="47"/>
      <c r="E1330" s="47"/>
      <c r="F1330" s="48"/>
      <c r="G1330" s="49"/>
      <c r="H1330" s="48" t="str">
        <f>IF(G1330="","",VLOOKUP(WEEKDAY(G1330),Lookups!$A$1:$D$12,3,FALSE))</f>
        <v/>
      </c>
      <c r="I1330" s="52" t="str">
        <f>IF(G1330="","",VLOOKUP(MONTH(G1330),Lookups!$A$1:$D$12,2,FALSE))</f>
        <v/>
      </c>
      <c r="J1330" s="68"/>
      <c r="K1330" s="50"/>
      <c r="L1330" s="50"/>
      <c r="M1330" s="48"/>
      <c r="N1330" s="48"/>
      <c r="O1330" s="48"/>
      <c r="P1330" s="48"/>
      <c r="Q1330" s="61"/>
      <c r="W1330" s="11"/>
      <c r="X1330" s="6"/>
      <c r="Y1330" s="6"/>
      <c r="Z1330" s="6"/>
    </row>
    <row r="1331" spans="1:26" ht="14.5" customHeight="1" x14ac:dyDescent="0.35">
      <c r="A1331" s="46"/>
      <c r="B1331" s="46"/>
      <c r="C1331" s="48"/>
      <c r="D1331" s="47"/>
      <c r="E1331" s="47"/>
      <c r="F1331" s="48"/>
      <c r="G1331" s="49"/>
      <c r="H1331" s="48" t="str">
        <f>IF(G1331="","",VLOOKUP(WEEKDAY(G1331),Lookups!$A$1:$D$12,3,FALSE))</f>
        <v/>
      </c>
      <c r="I1331" s="52" t="str">
        <f>IF(G1331="","",VLOOKUP(MONTH(G1331),Lookups!$A$1:$D$12,2,FALSE))</f>
        <v/>
      </c>
      <c r="J1331" s="68"/>
      <c r="K1331" s="50"/>
      <c r="L1331" s="50"/>
      <c r="M1331" s="48"/>
      <c r="N1331" s="48"/>
      <c r="O1331" s="48"/>
      <c r="P1331" s="48"/>
      <c r="Q1331" s="61"/>
      <c r="W1331" s="11"/>
      <c r="X1331" s="6"/>
      <c r="Y1331" s="6"/>
      <c r="Z1331" s="6"/>
    </row>
    <row r="1332" spans="1:26" ht="14.5" customHeight="1" x14ac:dyDescent="0.35">
      <c r="A1332" s="46"/>
      <c r="B1332" s="46"/>
      <c r="C1332" s="48"/>
      <c r="D1332" s="47"/>
      <c r="E1332" s="47"/>
      <c r="F1332" s="48"/>
      <c r="G1332" s="49"/>
      <c r="H1332" s="48" t="str">
        <f>IF(G1332="","",VLOOKUP(WEEKDAY(G1332),Lookups!$A$1:$D$12,3,FALSE))</f>
        <v/>
      </c>
      <c r="I1332" s="52" t="str">
        <f>IF(G1332="","",VLOOKUP(MONTH(G1332),Lookups!$A$1:$D$12,2,FALSE))</f>
        <v/>
      </c>
      <c r="J1332" s="68"/>
      <c r="K1332" s="50"/>
      <c r="L1332" s="50"/>
      <c r="M1332" s="48"/>
      <c r="N1332" s="48"/>
      <c r="O1332" s="48"/>
      <c r="P1332" s="48"/>
      <c r="Q1332" s="61"/>
      <c r="W1332" s="11"/>
      <c r="X1332" s="6"/>
      <c r="Y1332" s="6"/>
      <c r="Z1332" s="6"/>
    </row>
    <row r="1333" spans="1:26" ht="14.5" customHeight="1" x14ac:dyDescent="0.35">
      <c r="A1333" s="46"/>
      <c r="B1333" s="46"/>
      <c r="C1333" s="48"/>
      <c r="D1333" s="47"/>
      <c r="E1333" s="47"/>
      <c r="F1333" s="48"/>
      <c r="G1333" s="49"/>
      <c r="H1333" s="48" t="str">
        <f>IF(G1333="","",VLOOKUP(WEEKDAY(G1333),Lookups!$A$1:$D$12,3,FALSE))</f>
        <v/>
      </c>
      <c r="I1333" s="52" t="str">
        <f>IF(G1333="","",VLOOKUP(MONTH(G1333),Lookups!$A$1:$D$12,2,FALSE))</f>
        <v/>
      </c>
      <c r="J1333" s="68"/>
      <c r="K1333" s="50"/>
      <c r="L1333" s="50"/>
      <c r="M1333" s="48"/>
      <c r="N1333" s="48"/>
      <c r="O1333" s="48"/>
      <c r="P1333" s="48"/>
      <c r="Q1333" s="61"/>
      <c r="W1333" s="11"/>
      <c r="X1333" s="6"/>
      <c r="Y1333" s="6"/>
      <c r="Z1333" s="6"/>
    </row>
    <row r="1334" spans="1:26" ht="14.5" customHeight="1" x14ac:dyDescent="0.35">
      <c r="A1334" s="46"/>
      <c r="B1334" s="46"/>
      <c r="C1334" s="48"/>
      <c r="D1334" s="47"/>
      <c r="E1334" s="47"/>
      <c r="F1334" s="48"/>
      <c r="G1334" s="49"/>
      <c r="H1334" s="48" t="str">
        <f>IF(G1334="","",VLOOKUP(WEEKDAY(G1334),Lookups!$A$1:$D$12,3,FALSE))</f>
        <v/>
      </c>
      <c r="I1334" s="52" t="str">
        <f>IF(G1334="","",VLOOKUP(MONTH(G1334),Lookups!$A$1:$D$12,2,FALSE))</f>
        <v/>
      </c>
      <c r="J1334" s="68"/>
      <c r="K1334" s="50"/>
      <c r="L1334" s="50"/>
      <c r="M1334" s="48"/>
      <c r="N1334" s="48"/>
      <c r="O1334" s="48"/>
      <c r="P1334" s="48"/>
      <c r="Q1334" s="61"/>
      <c r="W1334" s="11"/>
      <c r="X1334" s="6"/>
      <c r="Y1334" s="6"/>
      <c r="Z1334" s="6"/>
    </row>
    <row r="1335" spans="1:26" ht="14.5" customHeight="1" x14ac:dyDescent="0.35">
      <c r="A1335" s="46"/>
      <c r="B1335" s="46"/>
      <c r="C1335" s="48"/>
      <c r="D1335" s="47"/>
      <c r="E1335" s="47"/>
      <c r="F1335" s="48"/>
      <c r="G1335" s="49"/>
      <c r="H1335" s="48" t="str">
        <f>IF(G1335="","",VLOOKUP(WEEKDAY(G1335),Lookups!$A$1:$D$12,3,FALSE))</f>
        <v/>
      </c>
      <c r="I1335" s="52" t="str">
        <f>IF(G1335="","",VLOOKUP(MONTH(G1335),Lookups!$A$1:$D$12,2,FALSE))</f>
        <v/>
      </c>
      <c r="J1335" s="68"/>
      <c r="K1335" s="50"/>
      <c r="L1335" s="50"/>
      <c r="M1335" s="48"/>
      <c r="N1335" s="48"/>
      <c r="O1335" s="48"/>
      <c r="P1335" s="48"/>
      <c r="Q1335" s="61"/>
      <c r="W1335" s="11"/>
      <c r="X1335" s="6"/>
      <c r="Y1335" s="6"/>
      <c r="Z1335" s="6"/>
    </row>
    <row r="1336" spans="1:26" ht="14.5" customHeight="1" x14ac:dyDescent="0.35">
      <c r="A1336" s="46"/>
      <c r="B1336" s="46"/>
      <c r="C1336" s="48"/>
      <c r="D1336" s="47"/>
      <c r="E1336" s="47"/>
      <c r="F1336" s="48"/>
      <c r="G1336" s="49"/>
      <c r="H1336" s="48" t="str">
        <f>IF(G1336="","",VLOOKUP(WEEKDAY(G1336),Lookups!$A$1:$D$12,3,FALSE))</f>
        <v/>
      </c>
      <c r="I1336" s="52" t="str">
        <f>IF(G1336="","",VLOOKUP(MONTH(G1336),Lookups!$A$1:$D$12,2,FALSE))</f>
        <v/>
      </c>
      <c r="J1336" s="68"/>
      <c r="K1336" s="50"/>
      <c r="L1336" s="50"/>
      <c r="M1336" s="48"/>
      <c r="N1336" s="48"/>
      <c r="O1336" s="48"/>
      <c r="P1336" s="48"/>
      <c r="Q1336" s="61"/>
      <c r="W1336" s="11"/>
      <c r="X1336" s="6"/>
      <c r="Y1336" s="6"/>
      <c r="Z1336" s="6"/>
    </row>
    <row r="1337" spans="1:26" ht="14.5" customHeight="1" x14ac:dyDescent="0.35">
      <c r="A1337" s="46"/>
      <c r="B1337" s="46"/>
      <c r="C1337" s="48"/>
      <c r="D1337" s="47"/>
      <c r="E1337" s="47"/>
      <c r="F1337" s="48"/>
      <c r="G1337" s="49"/>
      <c r="H1337" s="48" t="str">
        <f>IF(G1337="","",VLOOKUP(WEEKDAY(G1337),Lookups!$A$1:$D$12,3,FALSE))</f>
        <v/>
      </c>
      <c r="I1337" s="52" t="str">
        <f>IF(G1337="","",VLOOKUP(MONTH(G1337),Lookups!$A$1:$D$12,2,FALSE))</f>
        <v/>
      </c>
      <c r="J1337" s="68"/>
      <c r="K1337" s="50"/>
      <c r="L1337" s="50"/>
      <c r="M1337" s="48"/>
      <c r="N1337" s="48"/>
      <c r="O1337" s="48"/>
      <c r="P1337" s="48"/>
      <c r="Q1337" s="61"/>
      <c r="W1337" s="11"/>
      <c r="X1337" s="6"/>
      <c r="Y1337" s="6"/>
      <c r="Z1337" s="6"/>
    </row>
    <row r="1338" spans="1:26" ht="14.5" customHeight="1" x14ac:dyDescent="0.35">
      <c r="A1338" s="46"/>
      <c r="B1338" s="46"/>
      <c r="C1338" s="48"/>
      <c r="D1338" s="47"/>
      <c r="E1338" s="47"/>
      <c r="F1338" s="48"/>
      <c r="G1338" s="49"/>
      <c r="H1338" s="48" t="str">
        <f>IF(G1338="","",VLOOKUP(WEEKDAY(G1338),Lookups!$A$1:$D$12,3,FALSE))</f>
        <v/>
      </c>
      <c r="I1338" s="52" t="str">
        <f>IF(G1338="","",VLOOKUP(MONTH(G1338),Lookups!$A$1:$D$12,2,FALSE))</f>
        <v/>
      </c>
      <c r="J1338" s="68"/>
      <c r="K1338" s="50"/>
      <c r="L1338" s="50"/>
      <c r="M1338" s="48"/>
      <c r="N1338" s="48"/>
      <c r="O1338" s="48"/>
      <c r="P1338" s="48"/>
      <c r="Q1338" s="61"/>
      <c r="W1338" s="11"/>
      <c r="X1338" s="6"/>
      <c r="Y1338" s="6"/>
      <c r="Z1338" s="6"/>
    </row>
    <row r="1339" spans="1:26" ht="14.5" customHeight="1" x14ac:dyDescent="0.35">
      <c r="A1339" s="46"/>
      <c r="B1339" s="46"/>
      <c r="C1339" s="48"/>
      <c r="D1339" s="47"/>
      <c r="E1339" s="47"/>
      <c r="F1339" s="48"/>
      <c r="G1339" s="49"/>
      <c r="H1339" s="48" t="str">
        <f>IF(G1339="","",VLOOKUP(WEEKDAY(G1339),Lookups!$A$1:$D$12,3,FALSE))</f>
        <v/>
      </c>
      <c r="I1339" s="52" t="str">
        <f>IF(G1339="","",VLOOKUP(MONTH(G1339),Lookups!$A$1:$D$12,2,FALSE))</f>
        <v/>
      </c>
      <c r="J1339" s="68"/>
      <c r="K1339" s="50"/>
      <c r="L1339" s="50"/>
      <c r="M1339" s="48"/>
      <c r="N1339" s="48"/>
      <c r="O1339" s="48"/>
      <c r="P1339" s="48"/>
      <c r="Q1339" s="61"/>
      <c r="W1339" s="11"/>
      <c r="X1339" s="6"/>
      <c r="Y1339" s="6"/>
      <c r="Z1339" s="6"/>
    </row>
    <row r="1340" spans="1:26" ht="14.5" customHeight="1" x14ac:dyDescent="0.35">
      <c r="A1340" s="46"/>
      <c r="B1340" s="46"/>
      <c r="C1340" s="48"/>
      <c r="D1340" s="47"/>
      <c r="E1340" s="47"/>
      <c r="F1340" s="48"/>
      <c r="G1340" s="49"/>
      <c r="H1340" s="48" t="str">
        <f>IF(G1340="","",VLOOKUP(WEEKDAY(G1340),Lookups!$A$1:$D$12,3,FALSE))</f>
        <v/>
      </c>
      <c r="I1340" s="52" t="str">
        <f>IF(G1340="","",VLOOKUP(MONTH(G1340),Lookups!$A$1:$D$12,2,FALSE))</f>
        <v/>
      </c>
      <c r="J1340" s="68"/>
      <c r="K1340" s="50"/>
      <c r="L1340" s="50"/>
      <c r="M1340" s="48"/>
      <c r="N1340" s="48"/>
      <c r="O1340" s="48"/>
      <c r="P1340" s="48"/>
      <c r="Q1340" s="61"/>
      <c r="W1340" s="11"/>
      <c r="X1340" s="6"/>
      <c r="Y1340" s="6"/>
      <c r="Z1340" s="6"/>
    </row>
    <row r="1341" spans="1:26" ht="14.5" customHeight="1" x14ac:dyDescent="0.35">
      <c r="C1341" s="116"/>
      <c r="D1341" s="116"/>
      <c r="E1341" s="133"/>
      <c r="F1341" s="116"/>
      <c r="G1341" s="116"/>
      <c r="H1341" s="48" t="str">
        <f>IF(G1341="","",VLOOKUP(WEEKDAY(G1341),Lookups!$A$1:$D$12,3,FALSE))</f>
        <v/>
      </c>
      <c r="I1341" s="109" t="str">
        <f>IF(G1341="","",VLOOKUP(MONTH(G1341),Lookups!$A$1:$D$12,2,FALSE))</f>
        <v/>
      </c>
      <c r="J1341" s="117"/>
      <c r="K1341" s="118"/>
      <c r="L1341" s="118"/>
      <c r="M1341" s="116"/>
      <c r="N1341" s="116"/>
      <c r="O1341" s="116"/>
      <c r="P1341" s="116"/>
      <c r="Q1341" s="119"/>
      <c r="W1341" s="11"/>
      <c r="X1341" s="6"/>
      <c r="Y1341" s="6"/>
      <c r="Z1341" s="6"/>
    </row>
    <row r="1342" spans="1:26" ht="14.5" customHeight="1" x14ac:dyDescent="0.35">
      <c r="C1342" s="116"/>
      <c r="D1342" s="116"/>
      <c r="E1342" s="133"/>
      <c r="F1342" s="116"/>
      <c r="G1342" s="116"/>
      <c r="H1342" s="48" t="str">
        <f>IF(G1342="","",VLOOKUP(WEEKDAY(G1342),Lookups!$A$1:$D$12,3,FALSE))</f>
        <v/>
      </c>
      <c r="I1342" s="109" t="str">
        <f>IF(G1342="","",VLOOKUP(MONTH(G1342),Lookups!$A$1:$D$12,2,FALSE))</f>
        <v/>
      </c>
      <c r="J1342" s="117"/>
      <c r="K1342" s="118"/>
      <c r="L1342" s="118"/>
      <c r="M1342" s="116"/>
      <c r="N1342" s="116"/>
      <c r="O1342" s="116"/>
      <c r="P1342" s="116"/>
      <c r="Q1342" s="119"/>
      <c r="W1342" s="11"/>
      <c r="X1342" s="6"/>
      <c r="Y1342" s="6"/>
      <c r="Z1342" s="6"/>
    </row>
    <row r="1343" spans="1:26" ht="14.5" customHeight="1" x14ac:dyDescent="0.35">
      <c r="C1343" s="116"/>
      <c r="D1343" s="116"/>
      <c r="E1343" s="133"/>
      <c r="F1343" s="116"/>
      <c r="G1343" s="116"/>
      <c r="H1343" s="48" t="str">
        <f>IF(G1343="","",VLOOKUP(WEEKDAY(G1343),Lookups!$A$1:$D$12,3,FALSE))</f>
        <v/>
      </c>
      <c r="I1343" s="109" t="str">
        <f>IF(G1343="","",VLOOKUP(MONTH(G1343),Lookups!$A$1:$D$12,2,FALSE))</f>
        <v/>
      </c>
      <c r="J1343" s="117"/>
      <c r="K1343" s="118"/>
      <c r="L1343" s="118"/>
      <c r="M1343" s="116"/>
      <c r="N1343" s="116"/>
      <c r="O1343" s="116"/>
      <c r="P1343" s="116"/>
      <c r="Q1343" s="119"/>
      <c r="W1343" s="11"/>
      <c r="X1343" s="6"/>
      <c r="Y1343" s="6"/>
      <c r="Z1343" s="6"/>
    </row>
    <row r="1344" spans="1:26" ht="14.5" customHeight="1" x14ac:dyDescent="0.35">
      <c r="C1344" s="116"/>
      <c r="D1344" s="116"/>
      <c r="E1344" s="133"/>
      <c r="F1344" s="116"/>
      <c r="G1344" s="116"/>
      <c r="H1344" s="48" t="str">
        <f>IF(G1344="","",VLOOKUP(WEEKDAY(G1344),Lookups!$A$1:$D$12,3,FALSE))</f>
        <v/>
      </c>
      <c r="I1344" s="109" t="str">
        <f>IF(G1344="","",VLOOKUP(MONTH(G1344),Lookups!$A$1:$D$12,2,FALSE))</f>
        <v/>
      </c>
      <c r="J1344" s="117"/>
      <c r="K1344" s="118"/>
      <c r="L1344" s="118"/>
      <c r="M1344" s="116"/>
      <c r="N1344" s="116"/>
      <c r="O1344" s="116"/>
      <c r="P1344" s="116"/>
      <c r="Q1344" s="119"/>
      <c r="W1344" s="11"/>
      <c r="X1344" s="6"/>
      <c r="Y1344" s="6"/>
      <c r="Z1344" s="6"/>
    </row>
    <row r="1345" spans="3:26" ht="14.5" customHeight="1" x14ac:dyDescent="0.35">
      <c r="C1345" s="116"/>
      <c r="D1345" s="116"/>
      <c r="E1345" s="133"/>
      <c r="F1345" s="116"/>
      <c r="G1345" s="116"/>
      <c r="H1345" s="48" t="str">
        <f>IF(G1345="","",VLOOKUP(WEEKDAY(G1345),Lookups!$A$1:$D$12,3,FALSE))</f>
        <v/>
      </c>
      <c r="I1345" s="109" t="str">
        <f>IF(G1345="","",VLOOKUP(MONTH(G1345),Lookups!$A$1:$D$12,2,FALSE))</f>
        <v/>
      </c>
      <c r="J1345" s="117"/>
      <c r="K1345" s="118"/>
      <c r="L1345" s="118"/>
      <c r="M1345" s="116"/>
      <c r="N1345" s="116"/>
      <c r="O1345" s="116"/>
      <c r="P1345" s="116"/>
      <c r="Q1345" s="119"/>
      <c r="W1345" s="11"/>
      <c r="X1345" s="6"/>
      <c r="Y1345" s="6"/>
      <c r="Z1345" s="6"/>
    </row>
    <row r="1346" spans="3:26" ht="14.5" customHeight="1" x14ac:dyDescent="0.35">
      <c r="C1346" s="116"/>
      <c r="D1346" s="116"/>
      <c r="E1346" s="133"/>
      <c r="F1346" s="116"/>
      <c r="G1346" s="116"/>
      <c r="H1346" s="48" t="str">
        <f>IF(G1346="","",VLOOKUP(WEEKDAY(G1346),Lookups!$A$1:$D$12,3,FALSE))</f>
        <v/>
      </c>
      <c r="I1346" s="109" t="str">
        <f>IF(G1346="","",VLOOKUP(MONTH(G1346),Lookups!$A$1:$D$12,2,FALSE))</f>
        <v/>
      </c>
      <c r="J1346" s="117"/>
      <c r="K1346" s="118"/>
      <c r="L1346" s="118"/>
      <c r="M1346" s="116"/>
      <c r="N1346" s="116"/>
      <c r="O1346" s="116"/>
      <c r="P1346" s="116"/>
      <c r="Q1346" s="119"/>
      <c r="W1346" s="11"/>
      <c r="X1346" s="6"/>
      <c r="Y1346" s="6"/>
      <c r="Z1346" s="6"/>
    </row>
    <row r="1347" spans="3:26" ht="14.5" customHeight="1" x14ac:dyDescent="0.35">
      <c r="C1347" s="116"/>
      <c r="D1347" s="116"/>
      <c r="E1347" s="133"/>
      <c r="F1347" s="116"/>
      <c r="G1347" s="116"/>
      <c r="H1347" s="48" t="str">
        <f>IF(G1347="","",VLOOKUP(WEEKDAY(G1347),Lookups!$A$1:$D$12,3,FALSE))</f>
        <v/>
      </c>
      <c r="I1347" s="109" t="str">
        <f>IF(G1347="","",VLOOKUP(MONTH(G1347),Lookups!$A$1:$D$12,2,FALSE))</f>
        <v/>
      </c>
      <c r="J1347" s="117"/>
      <c r="K1347" s="118"/>
      <c r="L1347" s="118"/>
      <c r="M1347" s="116"/>
      <c r="N1347" s="116"/>
      <c r="O1347" s="116"/>
      <c r="P1347" s="116"/>
      <c r="Q1347" s="119"/>
      <c r="W1347" s="11"/>
      <c r="X1347" s="6"/>
      <c r="Y1347" s="6"/>
      <c r="Z1347" s="6"/>
    </row>
    <row r="1348" spans="3:26" ht="14.5" customHeight="1" x14ac:dyDescent="0.35">
      <c r="C1348" s="116"/>
      <c r="D1348" s="116"/>
      <c r="E1348" s="133"/>
      <c r="F1348" s="116"/>
      <c r="G1348" s="116"/>
      <c r="H1348" s="116" t="str">
        <f>IF(G1348="","",VLOOKUP(WEEKDAY(G1348),Lookups!$A$1:$D$12,3,FALSE))</f>
        <v/>
      </c>
      <c r="I1348" s="109" t="str">
        <f>IF(G1348="","",VLOOKUP(MONTH(G1348),Lookups!$A$1:$D$12,2,FALSE))</f>
        <v/>
      </c>
      <c r="J1348" s="117"/>
      <c r="K1348" s="118"/>
      <c r="L1348" s="118"/>
      <c r="M1348" s="116"/>
      <c r="N1348" s="116"/>
      <c r="O1348" s="116"/>
      <c r="P1348" s="116"/>
      <c r="Q1348" s="119"/>
      <c r="W1348" s="11"/>
      <c r="X1348" s="6"/>
      <c r="Y1348" s="6"/>
      <c r="Z1348" s="6"/>
    </row>
    <row r="1349" spans="3:26" ht="14.5" customHeight="1" x14ac:dyDescent="0.35">
      <c r="C1349" s="116"/>
      <c r="D1349" s="116"/>
      <c r="E1349" s="133"/>
      <c r="F1349" s="116"/>
      <c r="G1349" s="116"/>
      <c r="H1349" s="116" t="str">
        <f>IF(G1349="","",VLOOKUP(WEEKDAY(G1349),Lookups!$A$1:$D$12,3,FALSE))</f>
        <v/>
      </c>
      <c r="I1349" s="109" t="str">
        <f>IF(G1349="","",VLOOKUP(MONTH(G1349),Lookups!$A$1:$D$12,2,FALSE))</f>
        <v/>
      </c>
      <c r="J1349" s="117"/>
      <c r="K1349" s="118"/>
      <c r="L1349" s="118"/>
      <c r="M1349" s="116"/>
      <c r="N1349" s="116"/>
      <c r="O1349" s="116"/>
      <c r="P1349" s="116"/>
      <c r="Q1349" s="119"/>
      <c r="W1349" s="11"/>
      <c r="X1349" s="6"/>
      <c r="Y1349" s="6"/>
      <c r="Z1349" s="6"/>
    </row>
    <row r="1350" spans="3:26" ht="14.5" customHeight="1" x14ac:dyDescent="0.35">
      <c r="C1350" s="116"/>
      <c r="D1350" s="116"/>
      <c r="E1350" s="133"/>
      <c r="F1350" s="116"/>
      <c r="G1350" s="116"/>
      <c r="H1350" s="116" t="str">
        <f>IF(G1350="","",VLOOKUP(WEEKDAY(G1350),Lookups!$A$1:$D$12,3,FALSE))</f>
        <v/>
      </c>
      <c r="I1350" s="109" t="str">
        <f>IF(G1350="","",VLOOKUP(MONTH(G1350),Lookups!$A$1:$D$12,2,FALSE))</f>
        <v/>
      </c>
      <c r="J1350" s="117"/>
      <c r="K1350" s="118"/>
      <c r="L1350" s="118"/>
      <c r="M1350" s="116"/>
      <c r="N1350" s="116"/>
      <c r="O1350" s="116"/>
      <c r="P1350" s="116"/>
      <c r="Q1350" s="119"/>
      <c r="W1350" s="11"/>
      <c r="X1350" s="6"/>
      <c r="Y1350" s="6"/>
      <c r="Z1350" s="6"/>
    </row>
    <row r="1351" spans="3:26" ht="14.5" customHeight="1" x14ac:dyDescent="0.35">
      <c r="C1351" s="116"/>
      <c r="D1351" s="116"/>
      <c r="E1351" s="133"/>
      <c r="F1351" s="116"/>
      <c r="G1351" s="116"/>
      <c r="H1351" s="116" t="str">
        <f>IF(G1351="","",VLOOKUP(WEEKDAY(G1351),Lookups!$A$1:$D$12,3,FALSE))</f>
        <v/>
      </c>
      <c r="I1351" s="109" t="str">
        <f>IF(G1351="","",VLOOKUP(MONTH(G1351),Lookups!$A$1:$D$12,2,FALSE))</f>
        <v/>
      </c>
      <c r="J1351" s="117"/>
      <c r="K1351" s="118"/>
      <c r="L1351" s="118"/>
      <c r="M1351" s="116"/>
      <c r="N1351" s="116"/>
      <c r="O1351" s="116"/>
      <c r="P1351" s="116"/>
      <c r="Q1351" s="119"/>
      <c r="W1351" s="11"/>
      <c r="X1351" s="6"/>
      <c r="Y1351" s="6"/>
      <c r="Z1351" s="6"/>
    </row>
    <row r="1352" spans="3:26" ht="14.5" customHeight="1" x14ac:dyDescent="0.35">
      <c r="C1352" s="116"/>
      <c r="D1352" s="116"/>
      <c r="E1352" s="133"/>
      <c r="F1352" s="116"/>
      <c r="G1352" s="116"/>
      <c r="H1352" s="116" t="str">
        <f>IF(G1352="","",VLOOKUP(WEEKDAY(G1352),Lookups!$A$1:$D$12,3,FALSE))</f>
        <v/>
      </c>
      <c r="I1352" s="109" t="str">
        <f>IF(G1352="","",VLOOKUP(MONTH(G1352),Lookups!$A$1:$D$12,2,FALSE))</f>
        <v/>
      </c>
      <c r="J1352" s="117"/>
      <c r="K1352" s="118"/>
      <c r="L1352" s="118"/>
      <c r="M1352" s="116"/>
      <c r="N1352" s="116"/>
      <c r="O1352" s="116"/>
      <c r="P1352" s="116"/>
      <c r="Q1352" s="119"/>
      <c r="W1352" s="11"/>
      <c r="X1352" s="6"/>
      <c r="Y1352" s="6"/>
      <c r="Z1352" s="6"/>
    </row>
    <row r="1353" spans="3:26" ht="14.5" customHeight="1" x14ac:dyDescent="0.35">
      <c r="C1353" s="116"/>
      <c r="D1353" s="116"/>
      <c r="E1353" s="133"/>
      <c r="F1353" s="116"/>
      <c r="G1353" s="116"/>
      <c r="H1353" s="116" t="str">
        <f>IF(G1353="","",VLOOKUP(WEEKDAY(G1353),Lookups!$A$1:$D$12,3,FALSE))</f>
        <v/>
      </c>
      <c r="I1353" s="109" t="str">
        <f>IF(G1353="","",VLOOKUP(MONTH(G1353),Lookups!$A$1:$D$12,2,FALSE))</f>
        <v/>
      </c>
      <c r="J1353" s="117"/>
      <c r="K1353" s="118"/>
      <c r="L1353" s="118"/>
      <c r="M1353" s="116"/>
      <c r="N1353" s="116"/>
      <c r="O1353" s="116"/>
      <c r="P1353" s="116"/>
      <c r="Q1353" s="119"/>
      <c r="W1353" s="11"/>
      <c r="X1353" s="6"/>
      <c r="Y1353" s="6"/>
      <c r="Z1353" s="6"/>
    </row>
    <row r="1354" spans="3:26" ht="14.5" customHeight="1" x14ac:dyDescent="0.35">
      <c r="C1354" s="116"/>
      <c r="D1354" s="116"/>
      <c r="E1354" s="133"/>
      <c r="F1354" s="116"/>
      <c r="G1354" s="116"/>
      <c r="H1354" s="116" t="str">
        <f>IF(G1354="","",VLOOKUP(WEEKDAY(G1354),Lookups!$A$1:$D$12,3,FALSE))</f>
        <v/>
      </c>
      <c r="I1354" s="109" t="str">
        <f>IF(G1354="","",VLOOKUP(MONTH(G1354),Lookups!$A$1:$D$12,2,FALSE))</f>
        <v/>
      </c>
      <c r="J1354" s="117"/>
      <c r="K1354" s="118"/>
      <c r="L1354" s="118"/>
      <c r="M1354" s="116"/>
      <c r="N1354" s="116"/>
      <c r="O1354" s="116"/>
      <c r="P1354" s="116"/>
      <c r="Q1354" s="119"/>
      <c r="W1354" s="11"/>
      <c r="X1354" s="6"/>
      <c r="Y1354" s="6"/>
      <c r="Z1354" s="6"/>
    </row>
    <row r="1355" spans="3:26" ht="14.5" customHeight="1" x14ac:dyDescent="0.35">
      <c r="C1355" s="116"/>
      <c r="D1355" s="116"/>
      <c r="E1355" s="133"/>
      <c r="F1355" s="116"/>
      <c r="G1355" s="116"/>
      <c r="H1355" s="116" t="str">
        <f>IF(G1355="","",VLOOKUP(WEEKDAY(G1355),Lookups!$A$1:$D$12,3,FALSE))</f>
        <v/>
      </c>
      <c r="I1355" s="109" t="str">
        <f>IF(G1355="","",VLOOKUP(MONTH(G1355),Lookups!$A$1:$D$12,2,FALSE))</f>
        <v/>
      </c>
      <c r="J1355" s="117"/>
      <c r="K1355" s="118"/>
      <c r="L1355" s="118"/>
      <c r="M1355" s="116"/>
      <c r="N1355" s="116"/>
      <c r="O1355" s="116"/>
      <c r="P1355" s="116"/>
      <c r="Q1355" s="119"/>
      <c r="W1355" s="11"/>
      <c r="X1355" s="6"/>
      <c r="Y1355" s="6"/>
      <c r="Z1355" s="6"/>
    </row>
    <row r="1356" spans="3:26" ht="14.5" customHeight="1" x14ac:dyDescent="0.35">
      <c r="C1356" s="116"/>
      <c r="D1356" s="116"/>
      <c r="E1356" s="133"/>
      <c r="F1356" s="116"/>
      <c r="G1356" s="116"/>
      <c r="H1356" s="116" t="str">
        <f>IF(G1356="","",VLOOKUP(WEEKDAY(G1356),Lookups!$A$1:$D$12,3,FALSE))</f>
        <v/>
      </c>
      <c r="I1356" s="109" t="str">
        <f>IF(G1356="","",VLOOKUP(MONTH(G1356),Lookups!$A$1:$D$12,2,FALSE))</f>
        <v/>
      </c>
      <c r="J1356" s="117"/>
      <c r="K1356" s="118"/>
      <c r="L1356" s="118"/>
      <c r="M1356" s="116"/>
      <c r="N1356" s="116"/>
      <c r="O1356" s="116"/>
      <c r="P1356" s="116"/>
      <c r="Q1356" s="119"/>
      <c r="W1356" s="11"/>
      <c r="X1356" s="6"/>
      <c r="Y1356" s="6"/>
      <c r="Z1356" s="6"/>
    </row>
    <row r="1357" spans="3:26" ht="14.5" customHeight="1" x14ac:dyDescent="0.35">
      <c r="C1357" s="116"/>
      <c r="D1357" s="116"/>
      <c r="E1357" s="133"/>
      <c r="F1357" s="116"/>
      <c r="G1357" s="116"/>
      <c r="H1357" s="116" t="str">
        <f>IF(G1357="","",VLOOKUP(WEEKDAY(G1357),Lookups!$A$1:$D$12,3,FALSE))</f>
        <v/>
      </c>
      <c r="I1357" s="109" t="str">
        <f>IF(G1357="","",VLOOKUP(MONTH(G1357),Lookups!$A$1:$D$12,2,FALSE))</f>
        <v/>
      </c>
      <c r="J1357" s="117"/>
      <c r="K1357" s="118"/>
      <c r="L1357" s="118"/>
      <c r="M1357" s="116"/>
      <c r="N1357" s="116"/>
      <c r="O1357" s="116"/>
      <c r="P1357" s="116"/>
      <c r="Q1357" s="119"/>
      <c r="W1357" s="11"/>
      <c r="X1357" s="6"/>
      <c r="Y1357" s="6"/>
      <c r="Z1357" s="6"/>
    </row>
    <row r="1358" spans="3:26" ht="14.5" customHeight="1" x14ac:dyDescent="0.35">
      <c r="C1358" s="116"/>
      <c r="D1358" s="116"/>
      <c r="E1358" s="133"/>
      <c r="F1358" s="116"/>
      <c r="G1358" s="116"/>
      <c r="H1358" s="116" t="str">
        <f>IF(G1358="","",VLOOKUP(WEEKDAY(G1358),Lookups!$A$1:$D$12,3,FALSE))</f>
        <v/>
      </c>
      <c r="I1358" s="109" t="str">
        <f>IF(G1358="","",VLOOKUP(MONTH(G1358),Lookups!$A$1:$D$12,2,FALSE))</f>
        <v/>
      </c>
      <c r="J1358" s="117"/>
      <c r="K1358" s="118"/>
      <c r="L1358" s="118"/>
      <c r="M1358" s="116"/>
      <c r="N1358" s="116"/>
      <c r="O1358" s="116"/>
      <c r="P1358" s="116"/>
      <c r="Q1358" s="119"/>
      <c r="W1358" s="11"/>
      <c r="X1358" s="6"/>
      <c r="Y1358" s="6"/>
      <c r="Z1358" s="6"/>
    </row>
    <row r="1359" spans="3:26" ht="14.5" customHeight="1" x14ac:dyDescent="0.35">
      <c r="C1359" s="116"/>
      <c r="D1359" s="116"/>
      <c r="E1359" s="133"/>
      <c r="F1359" s="116"/>
      <c r="G1359" s="116"/>
      <c r="H1359" s="116" t="str">
        <f>IF(G1359="","",VLOOKUP(WEEKDAY(G1359),Lookups!$A$1:$D$12,3,FALSE))</f>
        <v/>
      </c>
      <c r="I1359" s="109" t="str">
        <f>IF(G1359="","",VLOOKUP(MONTH(G1359),Lookups!$A$1:$D$12,2,FALSE))</f>
        <v/>
      </c>
      <c r="J1359" s="117"/>
      <c r="K1359" s="118"/>
      <c r="L1359" s="118"/>
      <c r="M1359" s="116"/>
      <c r="N1359" s="116"/>
      <c r="O1359" s="116"/>
      <c r="P1359" s="116"/>
      <c r="Q1359" s="119"/>
      <c r="W1359" s="11"/>
      <c r="X1359" s="6"/>
      <c r="Y1359" s="6"/>
      <c r="Z1359" s="6"/>
    </row>
    <row r="1360" spans="3:26" ht="14.5" customHeight="1" x14ac:dyDescent="0.35">
      <c r="C1360" s="116"/>
      <c r="D1360" s="116"/>
      <c r="E1360" s="133"/>
      <c r="F1360" s="116"/>
      <c r="G1360" s="116"/>
      <c r="H1360" s="116" t="str">
        <f>IF(G1360="","",VLOOKUP(WEEKDAY(G1360),Lookups!$A$1:$D$12,3,FALSE))</f>
        <v/>
      </c>
      <c r="I1360" s="109" t="str">
        <f>IF(G1360="","",VLOOKUP(MONTH(G1360),Lookups!$A$1:$D$12,2,FALSE))</f>
        <v/>
      </c>
      <c r="J1360" s="117"/>
      <c r="K1360" s="118"/>
      <c r="L1360" s="118"/>
      <c r="M1360" s="116"/>
      <c r="N1360" s="116"/>
      <c r="O1360" s="116"/>
      <c r="P1360" s="116"/>
      <c r="Q1360" s="119"/>
      <c r="W1360" s="11"/>
      <c r="X1360" s="6"/>
      <c r="Y1360" s="6"/>
      <c r="Z1360" s="6"/>
    </row>
    <row r="1361" spans="3:26" ht="14.5" customHeight="1" x14ac:dyDescent="0.35">
      <c r="C1361" s="116"/>
      <c r="D1361" s="116"/>
      <c r="E1361" s="133"/>
      <c r="F1361" s="116"/>
      <c r="G1361" s="116"/>
      <c r="H1361" s="116" t="str">
        <f>IF(G1361="","",VLOOKUP(WEEKDAY(G1361),Lookups!$A$1:$D$12,3,FALSE))</f>
        <v/>
      </c>
      <c r="I1361" s="109" t="str">
        <f>IF(G1361="","",VLOOKUP(MONTH(G1361),Lookups!$A$1:$D$12,2,FALSE))</f>
        <v/>
      </c>
      <c r="J1361" s="117"/>
      <c r="K1361" s="118"/>
      <c r="L1361" s="118"/>
      <c r="M1361" s="116"/>
      <c r="N1361" s="116"/>
      <c r="O1361" s="116"/>
      <c r="P1361" s="116"/>
      <c r="Q1361" s="119"/>
      <c r="W1361" s="11"/>
      <c r="X1361" s="6"/>
      <c r="Y1361" s="6"/>
      <c r="Z1361" s="6"/>
    </row>
    <row r="1362" spans="3:26" ht="14.5" customHeight="1" x14ac:dyDescent="0.35">
      <c r="C1362" s="116"/>
      <c r="D1362" s="116"/>
      <c r="E1362" s="133"/>
      <c r="F1362" s="116"/>
      <c r="G1362" s="116"/>
      <c r="H1362" s="116" t="str">
        <f>IF(G1362="","",VLOOKUP(WEEKDAY(G1362),Lookups!$A$1:$D$12,3,FALSE))</f>
        <v/>
      </c>
      <c r="I1362" s="109" t="str">
        <f>IF(G1362="","",VLOOKUP(MONTH(G1362),Lookups!$A$1:$D$12,2,FALSE))</f>
        <v/>
      </c>
      <c r="J1362" s="117"/>
      <c r="K1362" s="118"/>
      <c r="L1362" s="118"/>
      <c r="M1362" s="116"/>
      <c r="N1362" s="116"/>
      <c r="O1362" s="116"/>
      <c r="P1362" s="116"/>
      <c r="Q1362" s="119"/>
      <c r="W1362" s="11"/>
      <c r="X1362" s="6"/>
      <c r="Y1362" s="6"/>
      <c r="Z1362" s="6"/>
    </row>
    <row r="1363" spans="3:26" ht="14.5" customHeight="1" x14ac:dyDescent="0.35">
      <c r="C1363" s="116"/>
      <c r="D1363" s="116"/>
      <c r="E1363" s="133"/>
      <c r="F1363" s="116"/>
      <c r="G1363" s="116"/>
      <c r="H1363" s="116" t="str">
        <f>IF(G1363="","",VLOOKUP(WEEKDAY(G1363),Lookups!$A$1:$D$12,3,FALSE))</f>
        <v/>
      </c>
      <c r="I1363" s="109" t="str">
        <f>IF(G1363="","",VLOOKUP(MONTH(G1363),Lookups!$A$1:$D$12,2,FALSE))</f>
        <v/>
      </c>
      <c r="J1363" s="117"/>
      <c r="K1363" s="118"/>
      <c r="L1363" s="118"/>
      <c r="M1363" s="116"/>
      <c r="N1363" s="116"/>
      <c r="O1363" s="116"/>
      <c r="P1363" s="116"/>
      <c r="Q1363" s="119"/>
      <c r="W1363" s="11"/>
      <c r="X1363" s="6"/>
      <c r="Y1363" s="6"/>
      <c r="Z1363" s="6"/>
    </row>
    <row r="1364" spans="3:26" ht="14.5" customHeight="1" x14ac:dyDescent="0.35">
      <c r="C1364" s="116"/>
      <c r="D1364" s="116"/>
      <c r="E1364" s="133"/>
      <c r="F1364" s="116"/>
      <c r="G1364" s="116"/>
      <c r="H1364" s="116" t="str">
        <f>IF(G1364="","",VLOOKUP(WEEKDAY(G1364),Lookups!$A$1:$D$12,3,FALSE))</f>
        <v/>
      </c>
      <c r="I1364" s="109" t="str">
        <f>IF(G1364="","",VLOOKUP(MONTH(G1364),Lookups!$A$1:$D$12,2,FALSE))</f>
        <v/>
      </c>
      <c r="J1364" s="117"/>
      <c r="K1364" s="118"/>
      <c r="L1364" s="118"/>
      <c r="M1364" s="116"/>
      <c r="N1364" s="116"/>
      <c r="O1364" s="116"/>
      <c r="P1364" s="116"/>
      <c r="Q1364" s="119"/>
      <c r="W1364" s="11"/>
      <c r="X1364" s="6"/>
      <c r="Y1364" s="6"/>
      <c r="Z1364" s="6"/>
    </row>
    <row r="1365" spans="3:26" ht="14.5" customHeight="1" x14ac:dyDescent="0.35">
      <c r="C1365" s="116"/>
      <c r="D1365" s="116"/>
      <c r="E1365" s="133"/>
      <c r="F1365" s="116"/>
      <c r="G1365" s="116"/>
      <c r="H1365" s="116" t="str">
        <f>IF(G1365="","",VLOOKUP(WEEKDAY(G1365),Lookups!$A$1:$D$12,3,FALSE))</f>
        <v/>
      </c>
      <c r="I1365" s="109" t="str">
        <f>IF(G1365="","",VLOOKUP(MONTH(G1365),Lookups!$A$1:$D$12,2,FALSE))</f>
        <v/>
      </c>
      <c r="J1365" s="117"/>
      <c r="K1365" s="118"/>
      <c r="L1365" s="118"/>
      <c r="M1365" s="116"/>
      <c r="N1365" s="116"/>
      <c r="O1365" s="116"/>
      <c r="P1365" s="116"/>
      <c r="Q1365" s="119"/>
      <c r="W1365" s="11"/>
      <c r="X1365" s="6"/>
      <c r="Y1365" s="6"/>
      <c r="Z1365" s="6"/>
    </row>
    <row r="1366" spans="3:26" ht="14.5" customHeight="1" x14ac:dyDescent="0.35">
      <c r="C1366" s="116"/>
      <c r="D1366" s="116"/>
      <c r="E1366" s="133"/>
      <c r="F1366" s="116"/>
      <c r="G1366" s="116"/>
      <c r="H1366" s="116" t="str">
        <f>IF(G1366="","",VLOOKUP(WEEKDAY(G1366),Lookups!$A$1:$D$12,3,FALSE))</f>
        <v/>
      </c>
      <c r="I1366" s="109" t="str">
        <f>IF(G1366="","",VLOOKUP(MONTH(G1366),Lookups!$A$1:$D$12,2,FALSE))</f>
        <v/>
      </c>
      <c r="J1366" s="117"/>
      <c r="K1366" s="118"/>
      <c r="L1366" s="118"/>
      <c r="M1366" s="116"/>
      <c r="N1366" s="116"/>
      <c r="O1366" s="116"/>
      <c r="P1366" s="116"/>
      <c r="Q1366" s="119"/>
      <c r="W1366" s="11"/>
      <c r="X1366" s="6"/>
      <c r="Y1366" s="6"/>
      <c r="Z1366" s="6"/>
    </row>
    <row r="1367" spans="3:26" ht="14.5" customHeight="1" x14ac:dyDescent="0.35">
      <c r="C1367" s="116"/>
      <c r="D1367" s="116"/>
      <c r="E1367" s="133"/>
      <c r="F1367" s="116"/>
      <c r="G1367" s="116"/>
      <c r="H1367" s="116" t="str">
        <f>IF(G1367="","",VLOOKUP(WEEKDAY(G1367),Lookups!$A$1:$D$12,3,FALSE))</f>
        <v/>
      </c>
      <c r="I1367" s="109" t="str">
        <f>IF(G1367="","",VLOOKUP(MONTH(G1367),Lookups!$A$1:$D$12,2,FALSE))</f>
        <v/>
      </c>
      <c r="J1367" s="117"/>
      <c r="K1367" s="118"/>
      <c r="L1367" s="118"/>
      <c r="M1367" s="116"/>
      <c r="N1367" s="116"/>
      <c r="O1367" s="116"/>
      <c r="P1367" s="116"/>
      <c r="Q1367" s="119"/>
      <c r="W1367" s="11"/>
      <c r="X1367" s="6"/>
      <c r="Y1367" s="6"/>
      <c r="Z1367" s="6"/>
    </row>
    <row r="1368" spans="3:26" ht="14.5" customHeight="1" x14ac:dyDescent="0.35">
      <c r="C1368" s="116"/>
      <c r="D1368" s="116"/>
      <c r="E1368" s="133"/>
      <c r="F1368" s="116"/>
      <c r="G1368" s="116"/>
      <c r="H1368" s="116" t="str">
        <f>IF(G1368="","",VLOOKUP(WEEKDAY(G1368),Lookups!$A$1:$D$12,3,FALSE))</f>
        <v/>
      </c>
      <c r="I1368" s="109" t="str">
        <f>IF(G1368="","",VLOOKUP(MONTH(G1368),Lookups!$A$1:$D$12,2,FALSE))</f>
        <v/>
      </c>
      <c r="J1368" s="117"/>
      <c r="K1368" s="118"/>
      <c r="L1368" s="118"/>
      <c r="M1368" s="116"/>
      <c r="N1368" s="116"/>
      <c r="O1368" s="116"/>
      <c r="P1368" s="116"/>
      <c r="Q1368" s="119"/>
      <c r="W1368" s="11"/>
      <c r="X1368" s="6"/>
      <c r="Y1368" s="6"/>
      <c r="Z1368" s="6"/>
    </row>
    <row r="1369" spans="3:26" ht="14.5" customHeight="1" x14ac:dyDescent="0.35">
      <c r="C1369" s="116"/>
      <c r="D1369" s="116"/>
      <c r="E1369" s="133"/>
      <c r="F1369" s="116"/>
      <c r="G1369" s="116"/>
      <c r="H1369" s="116" t="str">
        <f>IF(G1369="","",VLOOKUP(WEEKDAY(G1369),Lookups!$A$1:$D$12,3,FALSE))</f>
        <v/>
      </c>
      <c r="I1369" s="109" t="str">
        <f>IF(G1369="","",VLOOKUP(MONTH(G1369),Lookups!$A$1:$D$12,2,FALSE))</f>
        <v/>
      </c>
      <c r="J1369" s="117"/>
      <c r="K1369" s="118"/>
      <c r="L1369" s="118"/>
      <c r="M1369" s="116"/>
      <c r="N1369" s="116"/>
      <c r="O1369" s="116"/>
      <c r="P1369" s="116"/>
      <c r="Q1369" s="119"/>
      <c r="W1369" s="11"/>
      <c r="X1369" s="6"/>
      <c r="Y1369" s="6"/>
      <c r="Z1369" s="6"/>
    </row>
    <row r="1370" spans="3:26" ht="14.5" customHeight="1" x14ac:dyDescent="0.35">
      <c r="C1370" s="116"/>
      <c r="D1370" s="116"/>
      <c r="E1370" s="133"/>
      <c r="F1370" s="116"/>
      <c r="G1370" s="116"/>
      <c r="H1370" s="116" t="str">
        <f>IF(G1370="","",VLOOKUP(WEEKDAY(G1370),Lookups!$A$1:$D$12,3,FALSE))</f>
        <v/>
      </c>
      <c r="I1370" s="109" t="str">
        <f>IF(G1370="","",VLOOKUP(MONTH(G1370),Lookups!$A$1:$D$12,2,FALSE))</f>
        <v/>
      </c>
      <c r="J1370" s="117"/>
      <c r="K1370" s="118"/>
      <c r="L1370" s="118"/>
      <c r="M1370" s="116"/>
      <c r="N1370" s="116"/>
      <c r="O1370" s="116"/>
      <c r="P1370" s="116"/>
      <c r="Q1370" s="119"/>
      <c r="W1370" s="11"/>
      <c r="X1370" s="6"/>
      <c r="Y1370" s="6"/>
      <c r="Z1370" s="6"/>
    </row>
    <row r="1371" spans="3:26" ht="14.5" customHeight="1" x14ac:dyDescent="0.35">
      <c r="C1371" s="116"/>
      <c r="D1371" s="116"/>
      <c r="E1371" s="133"/>
      <c r="F1371" s="116"/>
      <c r="G1371" s="116"/>
      <c r="H1371" s="116" t="str">
        <f>IF(G1371="","",VLOOKUP(WEEKDAY(G1371),Lookups!$A$1:$D$12,3,FALSE))</f>
        <v/>
      </c>
      <c r="I1371" s="109" t="str">
        <f>IF(G1371="","",VLOOKUP(MONTH(G1371),Lookups!$A$1:$D$12,2,FALSE))</f>
        <v/>
      </c>
      <c r="J1371" s="117"/>
      <c r="K1371" s="118"/>
      <c r="L1371" s="118"/>
      <c r="M1371" s="116"/>
      <c r="N1371" s="116"/>
      <c r="O1371" s="116"/>
      <c r="P1371" s="116"/>
      <c r="Q1371" s="119"/>
      <c r="W1371" s="11"/>
      <c r="X1371" s="6"/>
      <c r="Y1371" s="6"/>
      <c r="Z1371" s="6"/>
    </row>
    <row r="1372" spans="3:26" ht="14.5" customHeight="1" x14ac:dyDescent="0.35">
      <c r="C1372" s="116"/>
      <c r="D1372" s="116"/>
      <c r="E1372" s="133"/>
      <c r="F1372" s="116"/>
      <c r="G1372" s="116"/>
      <c r="H1372" s="116" t="str">
        <f>IF(G1372="","",VLOOKUP(WEEKDAY(G1372),Lookups!$A$1:$D$12,3,FALSE))</f>
        <v/>
      </c>
      <c r="I1372" s="109" t="str">
        <f>IF(G1372="","",VLOOKUP(MONTH(G1372),Lookups!$A$1:$D$12,2,FALSE))</f>
        <v/>
      </c>
      <c r="J1372" s="117"/>
      <c r="K1372" s="118"/>
      <c r="L1372" s="118"/>
      <c r="M1372" s="116"/>
      <c r="N1372" s="116"/>
      <c r="O1372" s="116"/>
      <c r="P1372" s="116"/>
      <c r="Q1372" s="119"/>
      <c r="W1372" s="11"/>
      <c r="X1372" s="6"/>
      <c r="Y1372" s="6"/>
      <c r="Z1372" s="6"/>
    </row>
    <row r="1373" spans="3:26" ht="14.5" customHeight="1" x14ac:dyDescent="0.35">
      <c r="C1373" s="116"/>
      <c r="D1373" s="116"/>
      <c r="E1373" s="133"/>
      <c r="F1373" s="116"/>
      <c r="G1373" s="116"/>
      <c r="H1373" s="116" t="str">
        <f>IF(G1373="","",VLOOKUP(WEEKDAY(G1373),Lookups!$A$1:$D$12,3,FALSE))</f>
        <v/>
      </c>
      <c r="I1373" s="109" t="str">
        <f>IF(G1373="","",VLOOKUP(MONTH(G1373),Lookups!$A$1:$D$12,2,FALSE))</f>
        <v/>
      </c>
      <c r="J1373" s="117"/>
      <c r="K1373" s="118"/>
      <c r="L1373" s="118"/>
      <c r="M1373" s="116"/>
      <c r="N1373" s="116"/>
      <c r="O1373" s="116"/>
      <c r="P1373" s="116"/>
      <c r="Q1373" s="119"/>
      <c r="W1373" s="11"/>
      <c r="X1373" s="6"/>
      <c r="Y1373" s="6"/>
      <c r="Z1373" s="6"/>
    </row>
    <row r="1374" spans="3:26" ht="14.5" customHeight="1" x14ac:dyDescent="0.35">
      <c r="C1374" s="116"/>
      <c r="D1374" s="116"/>
      <c r="E1374" s="133"/>
      <c r="F1374" s="116"/>
      <c r="G1374" s="116"/>
      <c r="H1374" s="116" t="str">
        <f>IF(G1374="","",VLOOKUP(WEEKDAY(G1374),Lookups!$A$1:$D$12,3,FALSE))</f>
        <v/>
      </c>
      <c r="I1374" s="109" t="str">
        <f>IF(G1374="","",VLOOKUP(MONTH(G1374),Lookups!$A$1:$D$12,2,FALSE))</f>
        <v/>
      </c>
      <c r="J1374" s="117"/>
      <c r="K1374" s="118"/>
      <c r="L1374" s="118"/>
      <c r="M1374" s="116"/>
      <c r="N1374" s="116"/>
      <c r="O1374" s="116"/>
      <c r="P1374" s="116"/>
      <c r="Q1374" s="119"/>
      <c r="W1374" s="11"/>
      <c r="X1374" s="6"/>
      <c r="Y1374" s="6"/>
      <c r="Z1374" s="6"/>
    </row>
    <row r="1375" spans="3:26" ht="14.5" customHeight="1" x14ac:dyDescent="0.35">
      <c r="C1375" s="116"/>
      <c r="D1375" s="116"/>
      <c r="E1375" s="133"/>
      <c r="F1375" s="116"/>
      <c r="G1375" s="116"/>
      <c r="H1375" s="116" t="str">
        <f>IF(G1375="","",VLOOKUP(WEEKDAY(G1375),Lookups!$A$1:$D$12,3,FALSE))</f>
        <v/>
      </c>
      <c r="I1375" s="109" t="str">
        <f>IF(G1375="","",VLOOKUP(MONTH(G1375),Lookups!$A$1:$D$12,2,FALSE))</f>
        <v/>
      </c>
      <c r="J1375" s="117"/>
      <c r="K1375" s="118"/>
      <c r="L1375" s="118"/>
      <c r="M1375" s="116"/>
      <c r="N1375" s="116"/>
      <c r="O1375" s="116"/>
      <c r="P1375" s="116"/>
      <c r="Q1375" s="119"/>
      <c r="W1375" s="11"/>
      <c r="X1375" s="6"/>
      <c r="Y1375" s="6"/>
      <c r="Z1375" s="6"/>
    </row>
    <row r="1376" spans="3:26" ht="14.5" customHeight="1" x14ac:dyDescent="0.35">
      <c r="C1376" s="116"/>
      <c r="D1376" s="116"/>
      <c r="E1376" s="133"/>
      <c r="F1376" s="116"/>
      <c r="G1376" s="116"/>
      <c r="H1376" s="116" t="str">
        <f>IF(G1376="","",VLOOKUP(WEEKDAY(G1376),Lookups!$A$1:$D$12,3,FALSE))</f>
        <v/>
      </c>
      <c r="I1376" s="109" t="str">
        <f>IF(G1376="","",VLOOKUP(MONTH(G1376),Lookups!$A$1:$D$12,2,FALSE))</f>
        <v/>
      </c>
      <c r="J1376" s="117"/>
      <c r="K1376" s="118"/>
      <c r="L1376" s="118"/>
      <c r="M1376" s="116"/>
      <c r="N1376" s="116"/>
      <c r="O1376" s="116"/>
      <c r="P1376" s="116"/>
      <c r="Q1376" s="119"/>
      <c r="W1376" s="11"/>
      <c r="X1376" s="6"/>
      <c r="Y1376" s="6"/>
      <c r="Z1376" s="6"/>
    </row>
    <row r="1377" spans="3:26" ht="14.5" customHeight="1" x14ac:dyDescent="0.35">
      <c r="C1377" s="116"/>
      <c r="D1377" s="116"/>
      <c r="E1377" s="133"/>
      <c r="F1377" s="116"/>
      <c r="G1377" s="116"/>
      <c r="H1377" s="116" t="str">
        <f>IF(G1377="","",VLOOKUP(WEEKDAY(G1377),Lookups!$A$1:$D$12,3,FALSE))</f>
        <v/>
      </c>
      <c r="I1377" s="109" t="str">
        <f>IF(G1377="","",VLOOKUP(MONTH(G1377),Lookups!$A$1:$D$12,2,FALSE))</f>
        <v/>
      </c>
      <c r="J1377" s="117"/>
      <c r="K1377" s="118"/>
      <c r="L1377" s="118"/>
      <c r="M1377" s="116"/>
      <c r="N1377" s="116"/>
      <c r="O1377" s="116"/>
      <c r="P1377" s="116"/>
      <c r="Q1377" s="119"/>
      <c r="W1377" s="11"/>
      <c r="X1377" s="6"/>
      <c r="Y1377" s="6"/>
      <c r="Z1377" s="6"/>
    </row>
    <row r="1378" spans="3:26" x14ac:dyDescent="0.35">
      <c r="C1378" s="116"/>
      <c r="D1378" s="116"/>
      <c r="E1378" s="133"/>
      <c r="F1378" s="116"/>
      <c r="G1378" s="116"/>
      <c r="H1378" s="116" t="str">
        <f>IF(G1378="","",VLOOKUP(WEEKDAY(G1378),Lookups!$A$1:$D$12,3,FALSE))</f>
        <v/>
      </c>
      <c r="I1378" s="109" t="str">
        <f>IF(G1378="","",VLOOKUP(MONTH(G1378),Lookups!$A$1:$D$12,2,FALSE))</f>
        <v/>
      </c>
      <c r="J1378" s="117"/>
      <c r="K1378" s="118"/>
      <c r="L1378" s="118"/>
      <c r="M1378" s="116"/>
      <c r="N1378" s="116"/>
      <c r="O1378" s="116"/>
      <c r="P1378" s="116"/>
      <c r="Q1378" s="119"/>
      <c r="W1378" s="11"/>
      <c r="X1378" s="6"/>
      <c r="Y1378" s="6"/>
      <c r="Z1378" s="6"/>
    </row>
    <row r="1379" spans="3:26" ht="5.25" customHeight="1" x14ac:dyDescent="0.35">
      <c r="C1379" s="116"/>
      <c r="D1379" s="116"/>
      <c r="E1379" s="133"/>
      <c r="F1379" s="116"/>
      <c r="G1379" s="116"/>
      <c r="H1379" s="116" t="str">
        <f>IF(G1379="","",VLOOKUP(WEEKDAY(G1379),Lookups!$A$1:$D$12,3,FALSE))</f>
        <v/>
      </c>
      <c r="I1379" s="109" t="str">
        <f>IF(G1379="","",VLOOKUP(MONTH(G1379),Lookups!$A$1:$D$12,2,FALSE))</f>
        <v/>
      </c>
      <c r="J1379" s="117"/>
      <c r="K1379" s="118"/>
      <c r="L1379" s="118"/>
      <c r="M1379" s="116"/>
      <c r="N1379" s="116"/>
      <c r="O1379" s="116"/>
      <c r="P1379" s="116"/>
      <c r="Q1379" s="119"/>
      <c r="W1379" s="11"/>
      <c r="X1379" s="6"/>
      <c r="Y1379" s="6"/>
      <c r="Z1379" s="6"/>
    </row>
    <row r="1380" spans="3:26" x14ac:dyDescent="0.35">
      <c r="C1380" s="116"/>
      <c r="D1380" s="116"/>
      <c r="E1380" s="133"/>
      <c r="F1380" s="116"/>
      <c r="G1380" s="116"/>
      <c r="H1380" s="116" t="str">
        <f>IF(G1380="","",VLOOKUP(WEEKDAY(G1380),Lookups!$A$1:$D$12,3,FALSE))</f>
        <v/>
      </c>
      <c r="I1380" s="109" t="str">
        <f>IF(G1380="","",VLOOKUP(MONTH(G1380),Lookups!$A$1:$D$12,2,FALSE))</f>
        <v/>
      </c>
      <c r="J1380" s="117"/>
      <c r="K1380" s="118"/>
      <c r="L1380" s="118"/>
      <c r="M1380" s="116"/>
      <c r="N1380" s="116"/>
      <c r="O1380" s="116"/>
      <c r="P1380" s="116"/>
      <c r="Q1380" s="119"/>
      <c r="W1380" s="11"/>
      <c r="X1380" s="6"/>
      <c r="Y1380" s="6"/>
      <c r="Z1380" s="6"/>
    </row>
    <row r="1381" spans="3:26" x14ac:dyDescent="0.35">
      <c r="L1381" s="50"/>
    </row>
  </sheetData>
  <mergeCells count="4">
    <mergeCell ref="A1:C1"/>
    <mergeCell ref="A2:C2"/>
    <mergeCell ref="W2:X2"/>
    <mergeCell ref="Q2:V2"/>
  </mergeCells>
  <dataValidations count="3">
    <dataValidation type="list" allowBlank="1" showInputMessage="1" showErrorMessage="1" sqref="Y4:Y13 Y15:Y54 Y129:Y130 Y56:Y117 Y132:Y234 Y266 Y256:Y257 Y236:Y253 Y289:Y307 Y309:Y549" xr:uid="{00000000-0002-0000-0100-000000000000}">
      <formula1>"LEP,ENG"</formula1>
    </dataValidation>
    <dataValidation type="list" allowBlank="1" showInputMessage="1" showErrorMessage="1" sqref="B4:C1380" xr:uid="{00000000-0002-0000-0100-000001000000}">
      <formula1>INDIRECT(A4)</formula1>
    </dataValidation>
    <dataValidation type="list" allowBlank="1" showInputMessage="1" showErrorMessage="1" sqref="A4:A1380" xr:uid="{00000000-0002-0000-0100-000002000000}">
      <formula1>Initiatives</formula1>
    </dataValidation>
  </dataValidations>
  <pageMargins left="0.7" right="0.7" top="0.75" bottom="0.75" header="0.3" footer="0.3"/>
  <pageSetup orientation="portrait" r:id="rId1"/>
  <tableParts count="1">
    <tablePart r:id="rId2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I47"/>
  <sheetViews>
    <sheetView workbookViewId="0"/>
  </sheetViews>
  <sheetFormatPr defaultRowHeight="14.5" x14ac:dyDescent="0.35"/>
  <cols>
    <col min="1" max="1" width="20.453125" customWidth="1"/>
    <col min="2" max="2" width="3.453125" customWidth="1"/>
    <col min="3" max="3" width="36.453125" customWidth="1"/>
    <col min="4" max="4" width="3.26953125" customWidth="1"/>
    <col min="5" max="5" width="27.81640625" customWidth="1"/>
    <col min="6" max="6" width="3" customWidth="1"/>
    <col min="7" max="7" width="22.54296875" customWidth="1"/>
    <col min="8" max="8" width="3.1796875" customWidth="1"/>
    <col min="9" max="9" width="30.1796875" customWidth="1"/>
    <col min="12" max="12" width="27.453125" customWidth="1"/>
  </cols>
  <sheetData>
    <row r="1" spans="1:9" x14ac:dyDescent="0.35">
      <c r="A1" t="s">
        <v>1</v>
      </c>
      <c r="C1" t="s">
        <v>256</v>
      </c>
      <c r="E1" t="s">
        <v>257</v>
      </c>
      <c r="G1" s="6" t="s">
        <v>259</v>
      </c>
      <c r="I1" t="s">
        <v>258</v>
      </c>
    </row>
    <row r="2" spans="1:9" x14ac:dyDescent="0.35">
      <c r="A2" s="6" t="s">
        <v>95</v>
      </c>
      <c r="C2" t="s">
        <v>28</v>
      </c>
      <c r="E2" t="s">
        <v>16</v>
      </c>
      <c r="G2" s="6" t="s">
        <v>14</v>
      </c>
      <c r="I2" t="s">
        <v>103</v>
      </c>
    </row>
    <row r="3" spans="1:9" x14ac:dyDescent="0.35">
      <c r="A3" s="6" t="s">
        <v>5</v>
      </c>
      <c r="C3" t="s">
        <v>29</v>
      </c>
      <c r="E3" t="s">
        <v>17</v>
      </c>
      <c r="G3" s="6" t="s">
        <v>15</v>
      </c>
      <c r="I3" t="s">
        <v>117</v>
      </c>
    </row>
    <row r="4" spans="1:9" x14ac:dyDescent="0.35">
      <c r="A4" t="s">
        <v>0</v>
      </c>
      <c r="C4" t="s">
        <v>30</v>
      </c>
      <c r="E4" t="s">
        <v>18</v>
      </c>
      <c r="G4" t="s">
        <v>218</v>
      </c>
      <c r="I4" t="s">
        <v>110</v>
      </c>
    </row>
    <row r="5" spans="1:9" x14ac:dyDescent="0.35">
      <c r="A5" t="s">
        <v>4</v>
      </c>
      <c r="C5" t="s">
        <v>31</v>
      </c>
      <c r="E5" t="s">
        <v>94</v>
      </c>
      <c r="G5" s="6"/>
      <c r="I5" t="s">
        <v>114</v>
      </c>
    </row>
    <row r="6" spans="1:9" x14ac:dyDescent="0.35">
      <c r="A6" t="s">
        <v>80</v>
      </c>
      <c r="E6" t="s">
        <v>19</v>
      </c>
    </row>
    <row r="9" spans="1:9" x14ac:dyDescent="0.35">
      <c r="C9" t="s">
        <v>28</v>
      </c>
      <c r="E9" s="2" t="s">
        <v>16</v>
      </c>
      <c r="G9" t="s">
        <v>14</v>
      </c>
      <c r="I9" s="3" t="s">
        <v>103</v>
      </c>
    </row>
    <row r="10" spans="1:9" x14ac:dyDescent="0.35">
      <c r="C10" s="19" t="s">
        <v>222</v>
      </c>
      <c r="E10" s="19" t="s">
        <v>221</v>
      </c>
      <c r="G10" s="20" t="s">
        <v>216</v>
      </c>
      <c r="I10" s="20" t="s">
        <v>104</v>
      </c>
    </row>
    <row r="11" spans="1:9" x14ac:dyDescent="0.35">
      <c r="C11" t="s">
        <v>223</v>
      </c>
      <c r="I11" s="20" t="s">
        <v>105</v>
      </c>
    </row>
    <row r="12" spans="1:9" x14ac:dyDescent="0.35">
      <c r="C12" t="s">
        <v>221</v>
      </c>
      <c r="I12" t="s">
        <v>106</v>
      </c>
    </row>
    <row r="13" spans="1:9" x14ac:dyDescent="0.35">
      <c r="C13" s="6" t="s">
        <v>91</v>
      </c>
      <c r="E13" s="1" t="s">
        <v>17</v>
      </c>
      <c r="G13" t="s">
        <v>15</v>
      </c>
    </row>
    <row r="14" spans="1:9" x14ac:dyDescent="0.35">
      <c r="E14" t="s">
        <v>82</v>
      </c>
      <c r="G14" t="s">
        <v>215</v>
      </c>
      <c r="I14" t="s">
        <v>117</v>
      </c>
    </row>
    <row r="15" spans="1:9" x14ac:dyDescent="0.35">
      <c r="C15" t="s">
        <v>29</v>
      </c>
      <c r="E15" t="s">
        <v>219</v>
      </c>
      <c r="G15" t="s">
        <v>214</v>
      </c>
      <c r="I15" t="s">
        <v>107</v>
      </c>
    </row>
    <row r="16" spans="1:9" x14ac:dyDescent="0.35">
      <c r="C16" t="s">
        <v>32</v>
      </c>
      <c r="E16" t="s">
        <v>220</v>
      </c>
      <c r="I16" s="6" t="s">
        <v>108</v>
      </c>
    </row>
    <row r="17" spans="3:9" x14ac:dyDescent="0.35">
      <c r="C17" s="6" t="s">
        <v>90</v>
      </c>
      <c r="E17" t="s">
        <v>83</v>
      </c>
      <c r="I17" t="s">
        <v>109</v>
      </c>
    </row>
    <row r="18" spans="3:9" x14ac:dyDescent="0.35">
      <c r="C18" s="6" t="s">
        <v>224</v>
      </c>
      <c r="G18" t="s">
        <v>218</v>
      </c>
    </row>
    <row r="19" spans="3:9" x14ac:dyDescent="0.35">
      <c r="E19" t="s">
        <v>18</v>
      </c>
      <c r="G19" t="s">
        <v>89</v>
      </c>
    </row>
    <row r="20" spans="3:9" x14ac:dyDescent="0.35">
      <c r="C20" t="s">
        <v>30</v>
      </c>
      <c r="E20" t="s">
        <v>81</v>
      </c>
      <c r="G20" t="s">
        <v>212</v>
      </c>
      <c r="I20" s="4" t="s">
        <v>110</v>
      </c>
    </row>
    <row r="21" spans="3:9" x14ac:dyDescent="0.35">
      <c r="C21" t="s">
        <v>225</v>
      </c>
      <c r="E21" t="s">
        <v>84</v>
      </c>
      <c r="G21" t="s">
        <v>213</v>
      </c>
      <c r="I21" t="s">
        <v>111</v>
      </c>
    </row>
    <row r="22" spans="3:9" x14ac:dyDescent="0.35">
      <c r="C22" t="s">
        <v>226</v>
      </c>
      <c r="E22" t="s">
        <v>85</v>
      </c>
      <c r="I22" t="s">
        <v>112</v>
      </c>
    </row>
    <row r="23" spans="3:9" x14ac:dyDescent="0.35">
      <c r="I23" t="s">
        <v>113</v>
      </c>
    </row>
    <row r="24" spans="3:9" x14ac:dyDescent="0.35">
      <c r="E24" s="6" t="s">
        <v>94</v>
      </c>
    </row>
    <row r="25" spans="3:9" x14ac:dyDescent="0.35">
      <c r="E25" t="s">
        <v>100</v>
      </c>
      <c r="I25" s="5" t="s">
        <v>114</v>
      </c>
    </row>
    <row r="26" spans="3:9" x14ac:dyDescent="0.35">
      <c r="C26" t="s">
        <v>31</v>
      </c>
      <c r="E26" s="6" t="s">
        <v>195</v>
      </c>
      <c r="I26" t="s">
        <v>116</v>
      </c>
    </row>
    <row r="27" spans="3:9" x14ac:dyDescent="0.35">
      <c r="C27" t="s">
        <v>92</v>
      </c>
      <c r="E27" s="6"/>
      <c r="I27" t="s">
        <v>115</v>
      </c>
    </row>
    <row r="28" spans="3:9" x14ac:dyDescent="0.35">
      <c r="C28" t="s">
        <v>93</v>
      </c>
      <c r="E28" s="6"/>
      <c r="I28" t="s">
        <v>27</v>
      </c>
    </row>
    <row r="29" spans="3:9" x14ac:dyDescent="0.35">
      <c r="C29" s="6" t="s">
        <v>227</v>
      </c>
      <c r="E29" s="6"/>
    </row>
    <row r="30" spans="3:9" x14ac:dyDescent="0.35">
      <c r="C30" s="6" t="s">
        <v>228</v>
      </c>
      <c r="E30" s="6"/>
    </row>
    <row r="31" spans="3:9" s="6" customFormat="1" x14ac:dyDescent="0.35">
      <c r="C31" s="6" t="s">
        <v>229</v>
      </c>
    </row>
    <row r="32" spans="3:9" s="6" customFormat="1" x14ac:dyDescent="0.35"/>
    <row r="33" spans="3:5" s="6" customFormat="1" x14ac:dyDescent="0.35">
      <c r="C33"/>
    </row>
    <row r="34" spans="3:5" x14ac:dyDescent="0.35">
      <c r="C34" s="6"/>
      <c r="E34" t="s">
        <v>19</v>
      </c>
    </row>
    <row r="35" spans="3:5" x14ac:dyDescent="0.35">
      <c r="C35" s="6"/>
      <c r="E35" t="s">
        <v>86</v>
      </c>
    </row>
    <row r="36" spans="3:5" x14ac:dyDescent="0.35">
      <c r="C36" s="6"/>
      <c r="E36" s="6" t="s">
        <v>87</v>
      </c>
    </row>
    <row r="42" spans="3:5" x14ac:dyDescent="0.35">
      <c r="E42" s="15" t="s">
        <v>20</v>
      </c>
    </row>
    <row r="43" spans="3:5" x14ac:dyDescent="0.35">
      <c r="E43" s="16" t="s">
        <v>21</v>
      </c>
    </row>
    <row r="44" spans="3:5" x14ac:dyDescent="0.35">
      <c r="E44" s="15" t="s">
        <v>22</v>
      </c>
    </row>
    <row r="45" spans="3:5" x14ac:dyDescent="0.35">
      <c r="E45" s="16" t="s">
        <v>23</v>
      </c>
    </row>
    <row r="46" spans="3:5" x14ac:dyDescent="0.35">
      <c r="E46" s="15" t="s">
        <v>24</v>
      </c>
    </row>
    <row r="47" spans="3:5" x14ac:dyDescent="0.35">
      <c r="E47" s="17" t="s">
        <v>88</v>
      </c>
    </row>
  </sheetData>
  <pageMargins left="0.7" right="0.7" top="0.75" bottom="0.75" header="0.3" footer="0.3"/>
  <pageSetup orientation="portrait" r:id="rId1"/>
  <tableParts count="21">
    <tablePart r:id="rId2"/>
    <tablePart r:id="rId3"/>
    <tablePart r:id="rId4"/>
    <tablePart r:id="rId5"/>
    <tablePart r:id="rId6"/>
    <tablePart r:id="rId7"/>
    <tablePart r:id="rId8"/>
    <tablePart r:id="rId9"/>
    <tablePart r:id="rId10"/>
    <tablePart r:id="rId11"/>
    <tablePart r:id="rId12"/>
    <tablePart r:id="rId13"/>
    <tablePart r:id="rId14"/>
    <tablePart r:id="rId15"/>
    <tablePart r:id="rId16"/>
    <tablePart r:id="rId17"/>
    <tablePart r:id="rId18"/>
    <tablePart r:id="rId19"/>
    <tablePart r:id="rId20"/>
    <tablePart r:id="rId21"/>
    <tablePart r:id="rId22"/>
  </tablePart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D12"/>
  <sheetViews>
    <sheetView workbookViewId="0">
      <selection activeCell="D25" sqref="D25"/>
    </sheetView>
  </sheetViews>
  <sheetFormatPr defaultRowHeight="14.5" x14ac:dyDescent="0.35"/>
  <cols>
    <col min="4" max="4" width="6.7265625" customWidth="1"/>
  </cols>
  <sheetData>
    <row r="1" spans="1:4" x14ac:dyDescent="0.35">
      <c r="A1">
        <v>1</v>
      </c>
      <c r="B1" t="s">
        <v>119</v>
      </c>
      <c r="C1" t="s">
        <v>131</v>
      </c>
      <c r="D1">
        <v>2018</v>
      </c>
    </row>
    <row r="2" spans="1:4" x14ac:dyDescent="0.35">
      <c r="A2">
        <v>2</v>
      </c>
      <c r="B2" t="s">
        <v>120</v>
      </c>
      <c r="C2" t="s">
        <v>132</v>
      </c>
      <c r="D2">
        <v>2019</v>
      </c>
    </row>
    <row r="3" spans="1:4" x14ac:dyDescent="0.35">
      <c r="A3">
        <v>3</v>
      </c>
      <c r="B3" s="6" t="s">
        <v>121</v>
      </c>
      <c r="C3" s="6" t="s">
        <v>133</v>
      </c>
      <c r="D3">
        <v>2020</v>
      </c>
    </row>
    <row r="4" spans="1:4" x14ac:dyDescent="0.35">
      <c r="A4" s="6">
        <v>4</v>
      </c>
      <c r="B4" s="6" t="s">
        <v>122</v>
      </c>
      <c r="C4" s="6" t="s">
        <v>134</v>
      </c>
    </row>
    <row r="5" spans="1:4" x14ac:dyDescent="0.35">
      <c r="A5" s="6">
        <v>5</v>
      </c>
      <c r="B5" s="6" t="s">
        <v>123</v>
      </c>
      <c r="C5" s="6" t="s">
        <v>135</v>
      </c>
    </row>
    <row r="6" spans="1:4" x14ac:dyDescent="0.35">
      <c r="A6" s="6">
        <v>6</v>
      </c>
      <c r="B6" s="6" t="s">
        <v>124</v>
      </c>
      <c r="C6" s="6" t="s">
        <v>136</v>
      </c>
    </row>
    <row r="7" spans="1:4" x14ac:dyDescent="0.35">
      <c r="A7" s="6">
        <v>7</v>
      </c>
      <c r="B7" s="6" t="s">
        <v>125</v>
      </c>
      <c r="C7" s="6" t="s">
        <v>137</v>
      </c>
    </row>
    <row r="8" spans="1:4" x14ac:dyDescent="0.35">
      <c r="A8" s="6">
        <v>8</v>
      </c>
      <c r="B8" s="6" t="s">
        <v>126</v>
      </c>
    </row>
    <row r="9" spans="1:4" x14ac:dyDescent="0.35">
      <c r="A9" s="6">
        <v>9</v>
      </c>
      <c r="B9" s="6" t="s">
        <v>127</v>
      </c>
    </row>
    <row r="10" spans="1:4" x14ac:dyDescent="0.35">
      <c r="A10" s="6">
        <v>10</v>
      </c>
      <c r="B10" s="6" t="s">
        <v>128</v>
      </c>
    </row>
    <row r="11" spans="1:4" x14ac:dyDescent="0.35">
      <c r="A11" s="6">
        <v>11</v>
      </c>
      <c r="B11" s="6" t="s">
        <v>129</v>
      </c>
    </row>
    <row r="12" spans="1:4" x14ac:dyDescent="0.35">
      <c r="A12" s="6">
        <v>12</v>
      </c>
      <c r="B12" s="6" t="s">
        <v>130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B2:AR101"/>
  <sheetViews>
    <sheetView topLeftCell="A31" zoomScale="90" zoomScaleNormal="90" workbookViewId="0">
      <selection activeCell="S310" sqref="S310:U310"/>
    </sheetView>
  </sheetViews>
  <sheetFormatPr defaultRowHeight="14.5" x14ac:dyDescent="0.35"/>
  <cols>
    <col min="2" max="2" width="39.54296875" customWidth="1"/>
    <col min="3" max="3" width="10.7265625" customWidth="1"/>
    <col min="4" max="4" width="5.7265625" customWidth="1"/>
    <col min="5" max="5" width="6.453125" customWidth="1"/>
    <col min="6" max="6" width="6" customWidth="1"/>
    <col min="7" max="7" width="7.453125" bestFit="1" customWidth="1"/>
    <col min="8" max="8" width="8.26953125" bestFit="1" customWidth="1"/>
    <col min="9" max="9" width="6.453125" bestFit="1" customWidth="1"/>
    <col min="10" max="10" width="6" customWidth="1"/>
    <col min="11" max="11" width="5.453125" bestFit="1" customWidth="1"/>
    <col min="12" max="12" width="5.81640625" bestFit="1" customWidth="1"/>
    <col min="13" max="13" width="7.26953125" bestFit="1" customWidth="1"/>
    <col min="14" max="14" width="5.81640625" bestFit="1" customWidth="1"/>
    <col min="15" max="15" width="4.54296875" bestFit="1" customWidth="1"/>
    <col min="16" max="16" width="7.26953125" bestFit="1" customWidth="1"/>
    <col min="17" max="17" width="6" bestFit="1" customWidth="1"/>
    <col min="18" max="18" width="5.81640625" customWidth="1"/>
    <col min="19" max="19" width="9.1796875" hidden="1" customWidth="1"/>
    <col min="20" max="20" width="7.26953125" customWidth="1"/>
    <col min="21" max="21" width="7.453125" customWidth="1"/>
    <col min="22" max="22" width="7.54296875" customWidth="1"/>
    <col min="23" max="23" width="7.7265625" customWidth="1"/>
    <col min="24" max="24" width="7" customWidth="1"/>
    <col min="25" max="25" width="7.453125" bestFit="1" customWidth="1"/>
    <col min="26" max="26" width="7.7265625" customWidth="1"/>
    <col min="28" max="28" width="9" bestFit="1" customWidth="1"/>
    <col min="29" max="29" width="8.26953125" bestFit="1" customWidth="1"/>
    <col min="30" max="30" width="9.7265625" customWidth="1"/>
    <col min="31" max="31" width="8.453125" bestFit="1" customWidth="1"/>
    <col min="36" max="36" width="4.54296875" bestFit="1" customWidth="1"/>
    <col min="37" max="37" width="9.1796875" bestFit="1" customWidth="1"/>
    <col min="38" max="38" width="7" bestFit="1" customWidth="1"/>
    <col min="39" max="39" width="5.7265625" bestFit="1" customWidth="1"/>
    <col min="40" max="40" width="6" bestFit="1" customWidth="1"/>
    <col min="41" max="41" width="4.54296875" bestFit="1" customWidth="1"/>
    <col min="42" max="42" width="8.7265625" bestFit="1" customWidth="1"/>
    <col min="43" max="43" width="6.7265625" bestFit="1" customWidth="1"/>
    <col min="44" max="44" width="4.54296875" bestFit="1" customWidth="1"/>
    <col min="45" max="45" width="9.453125" bestFit="1" customWidth="1"/>
    <col min="46" max="46" width="5.81640625" bestFit="1" customWidth="1"/>
    <col min="47" max="47" width="4.54296875" bestFit="1" customWidth="1"/>
    <col min="48" max="48" width="8.54296875" bestFit="1" customWidth="1"/>
    <col min="49" max="49" width="5.26953125" bestFit="1" customWidth="1"/>
    <col min="50" max="50" width="4.54296875" bestFit="1" customWidth="1"/>
    <col min="51" max="51" width="7.81640625" bestFit="1" customWidth="1"/>
    <col min="52" max="52" width="6.26953125" bestFit="1" customWidth="1"/>
    <col min="53" max="53" width="4.54296875" bestFit="1" customWidth="1"/>
    <col min="54" max="54" width="9" bestFit="1" customWidth="1"/>
  </cols>
  <sheetData>
    <row r="2" spans="2:26" x14ac:dyDescent="0.35">
      <c r="B2" s="43"/>
      <c r="C2" s="12"/>
      <c r="D2" s="6"/>
      <c r="E2" s="6"/>
      <c r="F2" s="6"/>
      <c r="G2" s="6"/>
      <c r="H2" s="6"/>
      <c r="I2" s="6"/>
      <c r="J2" s="6"/>
    </row>
    <row r="3" spans="2:26" x14ac:dyDescent="0.35">
      <c r="B3" s="21" t="s">
        <v>282</v>
      </c>
      <c r="C3" s="21" t="s">
        <v>139</v>
      </c>
    </row>
    <row r="4" spans="2:26" x14ac:dyDescent="0.35">
      <c r="C4" s="22">
        <v>2018</v>
      </c>
      <c r="D4" s="22"/>
      <c r="E4" s="22"/>
      <c r="F4" s="22"/>
      <c r="G4" s="22"/>
      <c r="H4" s="22"/>
      <c r="I4" s="22"/>
      <c r="J4" s="22"/>
      <c r="K4" s="22"/>
      <c r="L4" s="22"/>
      <c r="M4" s="22"/>
      <c r="N4" s="22"/>
      <c r="O4" s="22"/>
      <c r="P4" s="22"/>
      <c r="Q4" s="22"/>
      <c r="R4" s="22"/>
      <c r="S4" s="22"/>
      <c r="T4" s="22"/>
      <c r="U4" s="22"/>
      <c r="V4" s="22"/>
      <c r="W4" s="22"/>
      <c r="X4" s="22"/>
      <c r="Y4" s="22"/>
      <c r="Z4" s="6" t="s">
        <v>138</v>
      </c>
    </row>
    <row r="5" spans="2:26" x14ac:dyDescent="0.35">
      <c r="C5" s="57" t="s">
        <v>119</v>
      </c>
      <c r="D5" s="57" t="s">
        <v>120</v>
      </c>
      <c r="E5" s="57"/>
      <c r="F5" s="57" t="s">
        <v>121</v>
      </c>
      <c r="G5" s="57"/>
      <c r="H5" s="57" t="s">
        <v>122</v>
      </c>
      <c r="I5" s="57" t="s">
        <v>123</v>
      </c>
      <c r="J5" s="57"/>
      <c r="K5" s="57" t="s">
        <v>124</v>
      </c>
      <c r="L5" s="57"/>
      <c r="M5" s="57" t="s">
        <v>125</v>
      </c>
      <c r="N5" s="57"/>
      <c r="O5" s="57" t="s">
        <v>126</v>
      </c>
      <c r="P5" s="57"/>
      <c r="Q5" s="6" t="s">
        <v>128</v>
      </c>
      <c r="S5" s="6" t="s">
        <v>127</v>
      </c>
      <c r="U5" s="6" t="s">
        <v>129</v>
      </c>
      <c r="X5" s="6" t="s">
        <v>130</v>
      </c>
      <c r="Z5" s="57"/>
    </row>
    <row r="6" spans="2:26" x14ac:dyDescent="0.35">
      <c r="B6" s="21" t="s">
        <v>3</v>
      </c>
      <c r="D6" s="6" t="s">
        <v>254</v>
      </c>
      <c r="E6" s="6" t="s">
        <v>325</v>
      </c>
      <c r="F6" s="6" t="s">
        <v>254</v>
      </c>
      <c r="G6" s="6" t="s">
        <v>325</v>
      </c>
      <c r="H6" s="6" t="s">
        <v>254</v>
      </c>
      <c r="I6" s="6" t="s">
        <v>254</v>
      </c>
      <c r="J6" s="6" t="s">
        <v>325</v>
      </c>
      <c r="K6" s="6" t="s">
        <v>254</v>
      </c>
      <c r="L6" s="6" t="s">
        <v>325</v>
      </c>
      <c r="M6" s="6" t="s">
        <v>254</v>
      </c>
      <c r="N6" s="6" t="s">
        <v>325</v>
      </c>
      <c r="O6" s="6" t="s">
        <v>254</v>
      </c>
      <c r="P6" s="6" t="s">
        <v>325</v>
      </c>
      <c r="Q6" s="6" t="s">
        <v>254</v>
      </c>
      <c r="R6" s="6" t="s">
        <v>325</v>
      </c>
      <c r="S6" s="6" t="s">
        <v>254</v>
      </c>
      <c r="T6" s="6" t="s">
        <v>325</v>
      </c>
      <c r="U6" s="6" t="s">
        <v>254</v>
      </c>
      <c r="V6" s="6" t="s">
        <v>325</v>
      </c>
      <c r="W6" s="6" t="s">
        <v>550</v>
      </c>
      <c r="X6" s="6" t="s">
        <v>254</v>
      </c>
      <c r="Y6" s="6" t="s">
        <v>325</v>
      </c>
    </row>
    <row r="7" spans="2:26" x14ac:dyDescent="0.35">
      <c r="B7" s="83" t="s">
        <v>95</v>
      </c>
      <c r="C7" s="84"/>
      <c r="D7" s="84"/>
      <c r="E7" s="84"/>
      <c r="F7" s="84"/>
      <c r="G7" s="84"/>
      <c r="H7" s="84"/>
      <c r="I7" s="84"/>
      <c r="J7" s="84"/>
      <c r="K7" s="84"/>
      <c r="L7" s="84"/>
      <c r="M7" s="84"/>
      <c r="N7" s="84"/>
      <c r="O7" s="84"/>
      <c r="P7" s="84"/>
      <c r="Q7" s="84"/>
      <c r="R7" s="84"/>
      <c r="S7" s="84"/>
      <c r="T7" s="84"/>
      <c r="U7" s="84"/>
      <c r="V7" s="84"/>
      <c r="W7" s="84"/>
      <c r="X7" s="84"/>
      <c r="Y7" s="84"/>
      <c r="Z7" s="84"/>
    </row>
    <row r="8" spans="2:26" x14ac:dyDescent="0.35">
      <c r="B8" s="85" t="s">
        <v>94</v>
      </c>
      <c r="C8" s="84">
        <v>1</v>
      </c>
      <c r="D8" s="84">
        <v>5</v>
      </c>
      <c r="E8" s="84">
        <v>4</v>
      </c>
      <c r="F8" s="84">
        <v>4</v>
      </c>
      <c r="G8" s="84">
        <v>1</v>
      </c>
      <c r="H8" s="84">
        <v>3</v>
      </c>
      <c r="I8" s="84">
        <v>9</v>
      </c>
      <c r="J8" s="84">
        <v>2</v>
      </c>
      <c r="K8" s="84">
        <v>5</v>
      </c>
      <c r="L8" s="84">
        <v>4</v>
      </c>
      <c r="M8" s="84">
        <v>2</v>
      </c>
      <c r="N8" s="84">
        <v>2</v>
      </c>
      <c r="O8" s="84">
        <v>3</v>
      </c>
      <c r="P8" s="84">
        <v>2</v>
      </c>
      <c r="Q8" s="84">
        <v>11</v>
      </c>
      <c r="R8" s="84">
        <v>5</v>
      </c>
      <c r="S8" s="84">
        <v>2</v>
      </c>
      <c r="T8" s="84">
        <v>1</v>
      </c>
      <c r="U8" s="84">
        <v>8</v>
      </c>
      <c r="V8" s="84"/>
      <c r="W8" s="84"/>
      <c r="X8" s="84">
        <v>2</v>
      </c>
      <c r="Y8" s="84">
        <v>1</v>
      </c>
      <c r="Z8" s="84">
        <v>77</v>
      </c>
    </row>
    <row r="9" spans="2:26" x14ac:dyDescent="0.35">
      <c r="B9" s="85" t="s">
        <v>17</v>
      </c>
      <c r="C9" s="84">
        <v>3</v>
      </c>
      <c r="D9" s="84">
        <v>3</v>
      </c>
      <c r="E9" s="84"/>
      <c r="F9" s="84"/>
      <c r="G9" s="84"/>
      <c r="H9" s="84"/>
      <c r="I9" s="84">
        <v>2</v>
      </c>
      <c r="J9" s="84"/>
      <c r="K9" s="84">
        <v>3</v>
      </c>
      <c r="L9" s="84"/>
      <c r="M9" s="84"/>
      <c r="N9" s="84"/>
      <c r="O9" s="84">
        <v>1</v>
      </c>
      <c r="P9" s="84"/>
      <c r="Q9" s="84"/>
      <c r="R9" s="84"/>
      <c r="S9" s="84"/>
      <c r="T9" s="84"/>
      <c r="U9" s="84"/>
      <c r="V9" s="84"/>
      <c r="W9" s="84"/>
      <c r="X9" s="84"/>
      <c r="Y9" s="84"/>
      <c r="Z9" s="84">
        <v>12</v>
      </c>
    </row>
    <row r="10" spans="2:26" x14ac:dyDescent="0.35">
      <c r="B10" s="85" t="s">
        <v>16</v>
      </c>
      <c r="C10" s="84"/>
      <c r="D10" s="84"/>
      <c r="E10" s="84"/>
      <c r="F10" s="84"/>
      <c r="G10" s="84"/>
      <c r="H10" s="84"/>
      <c r="I10" s="84">
        <v>1</v>
      </c>
      <c r="J10" s="84"/>
      <c r="K10" s="84"/>
      <c r="L10" s="84"/>
      <c r="M10" s="84"/>
      <c r="N10" s="84"/>
      <c r="O10" s="84"/>
      <c r="P10" s="84"/>
      <c r="Q10" s="84"/>
      <c r="R10" s="84"/>
      <c r="S10" s="84"/>
      <c r="T10" s="84"/>
      <c r="U10" s="84"/>
      <c r="V10" s="84"/>
      <c r="W10" s="84"/>
      <c r="X10" s="84"/>
      <c r="Y10" s="84"/>
      <c r="Z10" s="84">
        <v>1</v>
      </c>
    </row>
    <row r="11" spans="2:26" x14ac:dyDescent="0.35">
      <c r="B11" s="83" t="s">
        <v>0</v>
      </c>
      <c r="C11" s="84"/>
      <c r="D11" s="84"/>
      <c r="E11" s="84"/>
      <c r="F11" s="84"/>
      <c r="G11" s="84"/>
      <c r="H11" s="84"/>
      <c r="I11" s="84"/>
      <c r="J11" s="84"/>
      <c r="K11" s="84"/>
      <c r="L11" s="84"/>
      <c r="M11" s="84"/>
      <c r="N11" s="84"/>
      <c r="O11" s="84"/>
      <c r="P11" s="84"/>
      <c r="Q11" s="84"/>
      <c r="R11" s="84"/>
      <c r="S11" s="84"/>
      <c r="T11" s="84"/>
      <c r="U11" s="84"/>
      <c r="V11" s="84"/>
      <c r="W11" s="84"/>
      <c r="X11" s="84"/>
      <c r="Y11" s="84"/>
      <c r="Z11" s="84"/>
    </row>
    <row r="12" spans="2:26" x14ac:dyDescent="0.35">
      <c r="B12" s="23" t="s">
        <v>218</v>
      </c>
      <c r="C12" s="84"/>
      <c r="D12" s="84"/>
      <c r="E12" s="84"/>
      <c r="F12" s="84"/>
      <c r="G12" s="84"/>
      <c r="H12" s="84">
        <v>2</v>
      </c>
      <c r="I12" s="84"/>
      <c r="J12" s="84">
        <v>1</v>
      </c>
      <c r="K12" s="84">
        <v>1</v>
      </c>
      <c r="L12" s="84"/>
      <c r="M12" s="84">
        <v>1</v>
      </c>
      <c r="N12" s="84"/>
      <c r="O12" s="84"/>
      <c r="P12" s="84"/>
      <c r="Q12" s="84">
        <v>3</v>
      </c>
      <c r="R12" s="84">
        <v>4</v>
      </c>
      <c r="S12" s="84">
        <v>2</v>
      </c>
      <c r="T12" s="84">
        <v>1</v>
      </c>
      <c r="U12" s="84">
        <v>1</v>
      </c>
      <c r="V12" s="84">
        <v>1</v>
      </c>
      <c r="W12" s="84"/>
      <c r="X12" s="84">
        <v>3</v>
      </c>
      <c r="Y12" s="84">
        <v>1</v>
      </c>
      <c r="Z12" s="84">
        <v>21</v>
      </c>
    </row>
    <row r="13" spans="2:26" x14ac:dyDescent="0.35">
      <c r="B13" s="23" t="s">
        <v>15</v>
      </c>
      <c r="C13" s="84"/>
      <c r="D13" s="84"/>
      <c r="E13" s="84"/>
      <c r="F13" s="84"/>
      <c r="G13" s="84"/>
      <c r="H13" s="84"/>
      <c r="I13" s="84"/>
      <c r="J13" s="84"/>
      <c r="K13" s="84"/>
      <c r="L13" s="84"/>
      <c r="M13" s="84"/>
      <c r="N13" s="84"/>
      <c r="O13" s="84"/>
      <c r="P13" s="84"/>
      <c r="Q13" s="84">
        <v>1</v>
      </c>
      <c r="R13" s="84">
        <v>1</v>
      </c>
      <c r="S13" s="84"/>
      <c r="T13" s="84"/>
      <c r="U13" s="84">
        <v>2</v>
      </c>
      <c r="V13" s="84">
        <v>1</v>
      </c>
      <c r="W13" s="84"/>
      <c r="X13" s="84"/>
      <c r="Y13" s="84"/>
      <c r="Z13" s="84">
        <v>5</v>
      </c>
    </row>
    <row r="14" spans="2:26" x14ac:dyDescent="0.35">
      <c r="B14" s="23" t="s">
        <v>14</v>
      </c>
      <c r="C14" s="84"/>
      <c r="D14" s="84"/>
      <c r="E14" s="84"/>
      <c r="F14" s="84"/>
      <c r="G14" s="84"/>
      <c r="H14" s="84"/>
      <c r="I14" s="84"/>
      <c r="J14" s="84"/>
      <c r="K14" s="84"/>
      <c r="L14" s="84"/>
      <c r="M14" s="84"/>
      <c r="N14" s="84"/>
      <c r="O14" s="84"/>
      <c r="P14" s="84"/>
      <c r="Q14" s="84"/>
      <c r="R14" s="84"/>
      <c r="S14" s="84"/>
      <c r="T14" s="84"/>
      <c r="U14" s="84"/>
      <c r="V14" s="84"/>
      <c r="W14" s="84"/>
      <c r="X14" s="84"/>
      <c r="Y14" s="84"/>
      <c r="Z14" s="84"/>
    </row>
    <row r="15" spans="2:26" x14ac:dyDescent="0.35">
      <c r="B15" s="25" t="s">
        <v>216</v>
      </c>
      <c r="C15" s="84"/>
      <c r="D15" s="84"/>
      <c r="E15" s="84"/>
      <c r="F15" s="84"/>
      <c r="G15" s="84"/>
      <c r="H15" s="84"/>
      <c r="I15" s="84"/>
      <c r="J15" s="84"/>
      <c r="K15" s="84"/>
      <c r="L15" s="84"/>
      <c r="M15" s="84"/>
      <c r="N15" s="84">
        <v>1</v>
      </c>
      <c r="O15" s="84"/>
      <c r="P15" s="84"/>
      <c r="Q15" s="84"/>
      <c r="R15" s="84"/>
      <c r="S15" s="84"/>
      <c r="T15" s="84"/>
      <c r="U15" s="84"/>
      <c r="V15" s="84">
        <v>2</v>
      </c>
      <c r="W15" s="84"/>
      <c r="X15" s="84"/>
      <c r="Y15" s="84"/>
      <c r="Z15" s="84">
        <v>3</v>
      </c>
    </row>
    <row r="16" spans="2:26" x14ac:dyDescent="0.35">
      <c r="B16" s="83" t="s">
        <v>4</v>
      </c>
      <c r="C16" s="84"/>
      <c r="D16" s="84"/>
      <c r="E16" s="84"/>
      <c r="F16" s="84"/>
      <c r="G16" s="84"/>
      <c r="H16" s="84"/>
      <c r="I16" s="84"/>
      <c r="J16" s="84"/>
      <c r="K16" s="84"/>
      <c r="L16" s="84"/>
      <c r="M16" s="84"/>
      <c r="N16" s="84"/>
      <c r="O16" s="84"/>
      <c r="P16" s="84"/>
      <c r="Q16" s="84"/>
      <c r="R16" s="84"/>
      <c r="S16" s="84"/>
      <c r="T16" s="84"/>
      <c r="U16" s="84"/>
      <c r="V16" s="84"/>
      <c r="W16" s="84"/>
      <c r="X16" s="84"/>
      <c r="Y16" s="84"/>
      <c r="Z16" s="84"/>
    </row>
    <row r="17" spans="2:29" x14ac:dyDescent="0.35">
      <c r="B17" s="23" t="s">
        <v>28</v>
      </c>
      <c r="C17" s="84">
        <v>14</v>
      </c>
      <c r="D17" s="84">
        <v>13</v>
      </c>
      <c r="E17" s="84"/>
      <c r="F17" s="84">
        <v>6</v>
      </c>
      <c r="G17" s="84"/>
      <c r="H17" s="84">
        <v>13</v>
      </c>
      <c r="I17" s="84">
        <v>15</v>
      </c>
      <c r="J17" s="84"/>
      <c r="K17" s="84">
        <v>12</v>
      </c>
      <c r="L17" s="84"/>
      <c r="M17" s="84">
        <v>12</v>
      </c>
      <c r="N17" s="84"/>
      <c r="O17" s="84">
        <v>16</v>
      </c>
      <c r="P17" s="84"/>
      <c r="Q17" s="84">
        <v>16</v>
      </c>
      <c r="R17" s="84"/>
      <c r="S17" s="84">
        <v>16</v>
      </c>
      <c r="T17" s="84"/>
      <c r="U17" s="84">
        <v>13</v>
      </c>
      <c r="V17" s="84"/>
      <c r="W17" s="84"/>
      <c r="X17" s="84">
        <v>7</v>
      </c>
      <c r="Y17" s="84"/>
      <c r="Z17" s="84">
        <v>153</v>
      </c>
    </row>
    <row r="18" spans="2:29" x14ac:dyDescent="0.35">
      <c r="B18" s="23" t="s">
        <v>31</v>
      </c>
      <c r="C18" s="84"/>
      <c r="D18" s="84">
        <v>7</v>
      </c>
      <c r="E18" s="84"/>
      <c r="F18" s="84">
        <v>4</v>
      </c>
      <c r="G18" s="84"/>
      <c r="H18" s="84"/>
      <c r="I18" s="84"/>
      <c r="J18" s="84"/>
      <c r="K18" s="84"/>
      <c r="L18" s="84"/>
      <c r="M18" s="84"/>
      <c r="N18" s="84"/>
      <c r="O18" s="84">
        <v>2</v>
      </c>
      <c r="P18" s="84">
        <v>1</v>
      </c>
      <c r="Q18" s="84"/>
      <c r="R18" s="84"/>
      <c r="S18" s="84"/>
      <c r="T18" s="84"/>
      <c r="U18" s="84"/>
      <c r="V18" s="84"/>
      <c r="W18" s="84"/>
      <c r="X18" s="84"/>
      <c r="Y18" s="84"/>
      <c r="Z18" s="84">
        <v>14</v>
      </c>
    </row>
    <row r="19" spans="2:29" x14ac:dyDescent="0.35">
      <c r="B19" s="83" t="s">
        <v>5</v>
      </c>
      <c r="C19" s="84"/>
      <c r="D19" s="84"/>
      <c r="E19" s="84"/>
      <c r="F19" s="84"/>
      <c r="G19" s="84"/>
      <c r="H19" s="84"/>
      <c r="I19" s="84"/>
      <c r="J19" s="84"/>
      <c r="K19" s="84"/>
      <c r="L19" s="84"/>
      <c r="M19" s="84"/>
      <c r="N19" s="84"/>
      <c r="O19" s="84"/>
      <c r="P19" s="84"/>
      <c r="Q19" s="84"/>
      <c r="R19" s="84"/>
      <c r="S19" s="84"/>
      <c r="T19" s="84"/>
      <c r="U19" s="84"/>
      <c r="V19" s="84"/>
      <c r="W19" s="84"/>
      <c r="X19" s="84"/>
      <c r="Y19" s="84"/>
      <c r="Z19" s="84"/>
    </row>
    <row r="20" spans="2:29" x14ac:dyDescent="0.35">
      <c r="B20" s="23" t="s">
        <v>103</v>
      </c>
      <c r="C20" s="84">
        <v>1</v>
      </c>
      <c r="D20" s="84"/>
      <c r="E20" s="84"/>
      <c r="F20" s="84"/>
      <c r="G20" s="84"/>
      <c r="H20" s="84"/>
      <c r="I20" s="84">
        <v>2</v>
      </c>
      <c r="J20" s="84"/>
      <c r="K20" s="84"/>
      <c r="L20" s="84"/>
      <c r="M20" s="84"/>
      <c r="N20" s="84"/>
      <c r="O20" s="84">
        <v>2</v>
      </c>
      <c r="P20" s="84"/>
      <c r="Q20" s="84">
        <v>2</v>
      </c>
      <c r="R20" s="84"/>
      <c r="S20" s="84"/>
      <c r="T20" s="84"/>
      <c r="U20" s="84">
        <v>2</v>
      </c>
      <c r="V20" s="84"/>
      <c r="W20" s="84">
        <v>1</v>
      </c>
      <c r="X20" s="84">
        <v>3</v>
      </c>
      <c r="Y20" s="84"/>
      <c r="Z20" s="84">
        <v>13</v>
      </c>
    </row>
    <row r="21" spans="2:29" x14ac:dyDescent="0.35">
      <c r="B21" s="23" t="s">
        <v>117</v>
      </c>
      <c r="C21" s="84"/>
      <c r="D21" s="84"/>
      <c r="E21" s="84"/>
      <c r="F21" s="84"/>
      <c r="G21" s="84"/>
      <c r="H21" s="84"/>
      <c r="I21" s="84"/>
      <c r="J21" s="84"/>
      <c r="K21" s="84"/>
      <c r="L21" s="84"/>
      <c r="M21" s="84"/>
      <c r="N21" s="84"/>
      <c r="O21" s="84"/>
      <c r="P21" s="84"/>
      <c r="Q21" s="84"/>
      <c r="R21" s="84"/>
      <c r="S21" s="84"/>
      <c r="T21" s="84"/>
      <c r="U21" s="84"/>
      <c r="V21" s="84"/>
      <c r="W21" s="84"/>
      <c r="X21" s="84"/>
      <c r="Y21" s="84"/>
      <c r="Z21" s="84"/>
    </row>
    <row r="22" spans="2:29" x14ac:dyDescent="0.35">
      <c r="B22" s="25" t="s">
        <v>108</v>
      </c>
      <c r="C22" s="84"/>
      <c r="D22" s="84"/>
      <c r="E22" s="84"/>
      <c r="F22" s="84"/>
      <c r="G22" s="84"/>
      <c r="H22" s="84"/>
      <c r="I22" s="84"/>
      <c r="J22" s="84"/>
      <c r="K22" s="84"/>
      <c r="L22" s="84"/>
      <c r="M22" s="84">
        <v>3</v>
      </c>
      <c r="N22" s="84"/>
      <c r="O22" s="84">
        <v>1</v>
      </c>
      <c r="P22" s="84"/>
      <c r="Q22" s="84">
        <v>2</v>
      </c>
      <c r="R22" s="84"/>
      <c r="S22" s="84">
        <v>1</v>
      </c>
      <c r="T22" s="84"/>
      <c r="U22" s="84"/>
      <c r="V22" s="84"/>
      <c r="W22" s="84"/>
      <c r="X22" s="84"/>
      <c r="Y22" s="84"/>
      <c r="Z22" s="84">
        <v>7</v>
      </c>
    </row>
    <row r="23" spans="2:29" x14ac:dyDescent="0.35">
      <c r="B23" s="23" t="s">
        <v>110</v>
      </c>
      <c r="C23" s="84"/>
      <c r="D23" s="84"/>
      <c r="E23" s="84"/>
      <c r="F23" s="84"/>
      <c r="G23" s="84"/>
      <c r="H23" s="84"/>
      <c r="I23" s="84"/>
      <c r="J23" s="84"/>
      <c r="K23" s="84"/>
      <c r="L23" s="84"/>
      <c r="M23" s="84"/>
      <c r="N23" s="84"/>
      <c r="O23" s="84"/>
      <c r="P23" s="84"/>
      <c r="Q23" s="84"/>
      <c r="R23" s="84"/>
      <c r="S23" s="84"/>
      <c r="T23" s="84"/>
      <c r="U23" s="84"/>
      <c r="V23" s="84"/>
      <c r="W23" s="84"/>
      <c r="X23" s="84"/>
      <c r="Y23" s="84"/>
      <c r="Z23" s="84"/>
    </row>
    <row r="24" spans="2:29" x14ac:dyDescent="0.35">
      <c r="B24" s="25" t="s">
        <v>112</v>
      </c>
      <c r="C24" s="84"/>
      <c r="D24" s="84"/>
      <c r="E24" s="84"/>
      <c r="F24" s="84"/>
      <c r="G24" s="84"/>
      <c r="H24" s="84"/>
      <c r="I24" s="84"/>
      <c r="J24" s="84"/>
      <c r="K24" s="84"/>
      <c r="L24" s="84"/>
      <c r="M24" s="84"/>
      <c r="N24" s="84"/>
      <c r="O24" s="84"/>
      <c r="P24" s="84"/>
      <c r="Q24" s="84"/>
      <c r="R24" s="84"/>
      <c r="S24" s="84"/>
      <c r="T24" s="84"/>
      <c r="U24" s="84"/>
      <c r="V24" s="84"/>
      <c r="W24" s="84"/>
      <c r="X24" s="84"/>
      <c r="Y24" s="84">
        <v>1</v>
      </c>
      <c r="Z24" s="84">
        <v>1</v>
      </c>
    </row>
    <row r="25" spans="2:29" x14ac:dyDescent="0.35">
      <c r="B25" s="83" t="s">
        <v>138</v>
      </c>
      <c r="C25" s="84">
        <v>19</v>
      </c>
      <c r="D25" s="84">
        <v>28</v>
      </c>
      <c r="E25" s="84">
        <v>4</v>
      </c>
      <c r="F25" s="84">
        <v>14</v>
      </c>
      <c r="G25" s="84">
        <v>1</v>
      </c>
      <c r="H25" s="84">
        <v>18</v>
      </c>
      <c r="I25" s="84">
        <v>29</v>
      </c>
      <c r="J25" s="84">
        <v>3</v>
      </c>
      <c r="K25" s="84">
        <v>21</v>
      </c>
      <c r="L25" s="84">
        <v>4</v>
      </c>
      <c r="M25" s="84">
        <v>18</v>
      </c>
      <c r="N25" s="84">
        <v>3</v>
      </c>
      <c r="O25" s="84">
        <v>25</v>
      </c>
      <c r="P25" s="84">
        <v>3</v>
      </c>
      <c r="Q25" s="84">
        <v>35</v>
      </c>
      <c r="R25" s="84">
        <v>10</v>
      </c>
      <c r="S25" s="84">
        <v>21</v>
      </c>
      <c r="T25" s="84">
        <v>2</v>
      </c>
      <c r="U25" s="84">
        <v>26</v>
      </c>
      <c r="V25" s="84">
        <v>4</v>
      </c>
      <c r="W25" s="84">
        <v>1</v>
      </c>
      <c r="X25" s="84">
        <v>15</v>
      </c>
      <c r="Y25" s="84">
        <v>3</v>
      </c>
      <c r="Z25" s="84">
        <v>307</v>
      </c>
    </row>
    <row r="26" spans="2:29" x14ac:dyDescent="0.35">
      <c r="AC26" s="6">
        <f t="shared" ref="AC26:AC32" si="0">SUM(C26:G26)</f>
        <v>0</v>
      </c>
    </row>
    <row r="27" spans="2:29" x14ac:dyDescent="0.35">
      <c r="AC27" s="6">
        <f t="shared" si="0"/>
        <v>0</v>
      </c>
    </row>
    <row r="28" spans="2:29" x14ac:dyDescent="0.35">
      <c r="AC28" s="6">
        <f t="shared" si="0"/>
        <v>0</v>
      </c>
    </row>
    <row r="29" spans="2:29" x14ac:dyDescent="0.35">
      <c r="AC29" s="6">
        <f t="shared" si="0"/>
        <v>0</v>
      </c>
    </row>
    <row r="30" spans="2:29" x14ac:dyDescent="0.35">
      <c r="AC30" s="6">
        <f t="shared" si="0"/>
        <v>0</v>
      </c>
    </row>
    <row r="31" spans="2:29" x14ac:dyDescent="0.35">
      <c r="AC31" s="6">
        <f t="shared" si="0"/>
        <v>0</v>
      </c>
    </row>
    <row r="32" spans="2:29" x14ac:dyDescent="0.35">
      <c r="AC32" s="6">
        <f t="shared" si="0"/>
        <v>0</v>
      </c>
    </row>
    <row r="38" spans="2:32" s="6" customFormat="1" x14ac:dyDescent="0.35">
      <c r="B38" s="106"/>
      <c r="C38" s="109"/>
      <c r="D38" s="109"/>
      <c r="E38" s="109"/>
      <c r="F38" s="109"/>
      <c r="G38" s="109"/>
      <c r="H38" s="109"/>
      <c r="I38" s="109"/>
      <c r="J38" s="109"/>
      <c r="K38" s="109"/>
      <c r="L38" s="109"/>
      <c r="M38" s="109"/>
      <c r="N38" s="109"/>
      <c r="O38" s="109"/>
      <c r="P38" s="109"/>
      <c r="Q38" s="109"/>
      <c r="R38" s="109"/>
      <c r="S38" s="109"/>
      <c r="T38" s="109"/>
      <c r="U38" s="109"/>
      <c r="V38" s="109"/>
      <c r="W38" s="109"/>
      <c r="X38" s="109"/>
      <c r="Y38" s="109"/>
    </row>
    <row r="39" spans="2:32" s="6" customFormat="1" x14ac:dyDescent="0.35">
      <c r="B39" s="106"/>
      <c r="C39" s="109"/>
      <c r="D39" s="109"/>
      <c r="E39" s="109"/>
      <c r="F39" s="109"/>
      <c r="G39" s="109"/>
      <c r="H39" s="109"/>
      <c r="I39" s="109"/>
      <c r="J39" s="109"/>
      <c r="K39" s="109"/>
      <c r="L39" s="109"/>
      <c r="M39" s="109"/>
      <c r="N39" s="109"/>
      <c r="O39" s="109"/>
      <c r="P39" s="109"/>
      <c r="Q39" s="109"/>
      <c r="R39" s="109"/>
      <c r="S39" s="109"/>
      <c r="T39" s="109"/>
      <c r="U39" s="109"/>
      <c r="V39" s="109"/>
      <c r="W39" s="109"/>
      <c r="X39" s="109"/>
      <c r="Y39" s="109"/>
    </row>
    <row r="40" spans="2:32" s="6" customFormat="1" x14ac:dyDescent="0.35">
      <c r="B40" s="106"/>
      <c r="C40" s="109"/>
      <c r="D40" s="109"/>
      <c r="E40" s="109"/>
      <c r="F40" s="109"/>
      <c r="G40" s="109"/>
      <c r="H40" s="109"/>
      <c r="I40" s="109"/>
      <c r="J40" s="109"/>
      <c r="K40" s="109"/>
      <c r="L40" s="109"/>
      <c r="M40" s="109"/>
      <c r="N40" s="109"/>
      <c r="O40" s="109"/>
      <c r="P40" s="109"/>
      <c r="Q40" s="109"/>
      <c r="R40" s="109"/>
      <c r="S40" s="109"/>
      <c r="T40" s="109"/>
      <c r="U40" s="109"/>
      <c r="V40" s="109"/>
      <c r="W40" s="109"/>
      <c r="X40" s="109"/>
      <c r="Y40" s="109"/>
    </row>
    <row r="42" spans="2:32" x14ac:dyDescent="0.35">
      <c r="B42" s="44" t="s">
        <v>189</v>
      </c>
      <c r="C42" s="12"/>
      <c r="D42" s="12"/>
      <c r="E42" s="12"/>
      <c r="F42" s="12"/>
      <c r="G42" s="6"/>
      <c r="H42" s="6"/>
      <c r="I42" s="6"/>
      <c r="J42" s="6"/>
      <c r="K42" s="6"/>
      <c r="L42" s="6"/>
      <c r="M42" s="6"/>
      <c r="N42" s="6"/>
      <c r="O42" s="6"/>
      <c r="P42" s="6"/>
      <c r="Q42" s="6"/>
      <c r="R42" s="6"/>
    </row>
    <row r="43" spans="2:32" x14ac:dyDescent="0.35">
      <c r="B43" s="21" t="s">
        <v>324</v>
      </c>
      <c r="C43" s="21" t="s">
        <v>139</v>
      </c>
    </row>
    <row r="44" spans="2:32" ht="29" x14ac:dyDescent="0.35">
      <c r="C44" s="57" t="s">
        <v>119</v>
      </c>
      <c r="D44" s="57"/>
      <c r="E44" s="57"/>
      <c r="F44" s="97" t="s">
        <v>248</v>
      </c>
      <c r="G44" s="57" t="s">
        <v>120</v>
      </c>
      <c r="H44" s="57"/>
      <c r="I44" s="57"/>
      <c r="J44" s="97" t="s">
        <v>249</v>
      </c>
      <c r="K44" s="97" t="s">
        <v>121</v>
      </c>
      <c r="L44" s="97"/>
      <c r="M44" s="97" t="s">
        <v>250</v>
      </c>
      <c r="N44" s="97" t="s">
        <v>122</v>
      </c>
      <c r="O44" s="97"/>
      <c r="P44" s="97" t="s">
        <v>247</v>
      </c>
      <c r="Q44" s="97" t="s">
        <v>123</v>
      </c>
      <c r="R44" s="97"/>
      <c r="S44" s="97" t="s">
        <v>251</v>
      </c>
      <c r="T44" s="97" t="s">
        <v>124</v>
      </c>
      <c r="U44" s="97"/>
      <c r="V44" s="97" t="s">
        <v>252</v>
      </c>
      <c r="W44" s="97" t="s">
        <v>125</v>
      </c>
      <c r="X44" s="97"/>
      <c r="Y44" s="97" t="s">
        <v>329</v>
      </c>
      <c r="Z44" s="97" t="s">
        <v>126</v>
      </c>
      <c r="AA44" s="97"/>
      <c r="AB44" s="97" t="s">
        <v>330</v>
      </c>
      <c r="AC44" s="57" t="s">
        <v>127</v>
      </c>
      <c r="AD44" s="57"/>
      <c r="AE44" s="97" t="s">
        <v>436</v>
      </c>
      <c r="AF44" s="24" t="s">
        <v>138</v>
      </c>
    </row>
    <row r="45" spans="2:32" x14ac:dyDescent="0.35">
      <c r="B45" s="21" t="s">
        <v>3</v>
      </c>
      <c r="C45" s="57" t="s">
        <v>254</v>
      </c>
      <c r="D45" s="6" t="s">
        <v>517</v>
      </c>
      <c r="E45" s="57" t="s">
        <v>325</v>
      </c>
      <c r="F45" s="97"/>
      <c r="G45" s="57" t="s">
        <v>254</v>
      </c>
      <c r="H45" s="6" t="s">
        <v>517</v>
      </c>
      <c r="I45" s="57" t="s">
        <v>325</v>
      </c>
      <c r="J45" s="97"/>
      <c r="K45" s="57" t="s">
        <v>254</v>
      </c>
      <c r="L45" s="57" t="s">
        <v>325</v>
      </c>
      <c r="M45" s="97"/>
      <c r="N45" s="57" t="s">
        <v>254</v>
      </c>
      <c r="O45" s="57" t="s">
        <v>325</v>
      </c>
      <c r="P45" s="97"/>
      <c r="Q45" s="57" t="s">
        <v>254</v>
      </c>
      <c r="R45" s="57" t="s">
        <v>325</v>
      </c>
      <c r="S45" s="97"/>
      <c r="T45" s="57" t="s">
        <v>254</v>
      </c>
      <c r="U45" s="57" t="s">
        <v>325</v>
      </c>
      <c r="V45" s="97"/>
      <c r="W45" s="57" t="s">
        <v>254</v>
      </c>
      <c r="X45" s="57" t="s">
        <v>325</v>
      </c>
      <c r="Y45" s="97"/>
      <c r="Z45" s="57" t="s">
        <v>254</v>
      </c>
      <c r="AA45" s="57" t="s">
        <v>325</v>
      </c>
      <c r="AB45" s="97"/>
      <c r="AC45" s="6" t="s">
        <v>254</v>
      </c>
      <c r="AD45" s="6" t="s">
        <v>325</v>
      </c>
      <c r="AE45" s="97"/>
      <c r="AF45" s="24"/>
    </row>
    <row r="46" spans="2:32" x14ac:dyDescent="0.35">
      <c r="B46" s="22" t="s">
        <v>95</v>
      </c>
      <c r="C46" s="93"/>
      <c r="D46" s="93"/>
      <c r="E46" s="93"/>
      <c r="F46" s="93"/>
      <c r="G46" s="93"/>
      <c r="H46" s="93"/>
      <c r="I46" s="93"/>
      <c r="J46" s="93"/>
      <c r="K46" s="93"/>
      <c r="L46" s="93"/>
      <c r="M46" s="93"/>
      <c r="N46" s="93"/>
      <c r="O46" s="93"/>
      <c r="P46" s="93"/>
      <c r="Q46" s="93"/>
      <c r="R46" s="93"/>
      <c r="S46" s="93"/>
      <c r="T46" s="93"/>
      <c r="U46" s="93"/>
      <c r="V46" s="93"/>
      <c r="W46" s="93"/>
      <c r="X46" s="93"/>
      <c r="Y46" s="93"/>
      <c r="Z46" s="93"/>
      <c r="AA46" s="93"/>
      <c r="AB46" s="93"/>
      <c r="AC46" s="93"/>
      <c r="AD46" s="93"/>
      <c r="AE46" s="93"/>
      <c r="AF46" s="93"/>
    </row>
    <row r="47" spans="2:32" x14ac:dyDescent="0.35">
      <c r="B47" s="23" t="s">
        <v>94</v>
      </c>
      <c r="C47" s="93">
        <v>8</v>
      </c>
      <c r="D47" s="93"/>
      <c r="E47" s="93"/>
      <c r="F47" s="93">
        <v>8</v>
      </c>
      <c r="G47" s="93">
        <v>102</v>
      </c>
      <c r="H47" s="93">
        <v>30</v>
      </c>
      <c r="I47" s="93">
        <v>81</v>
      </c>
      <c r="J47" s="93">
        <v>213</v>
      </c>
      <c r="K47" s="93">
        <v>184</v>
      </c>
      <c r="L47" s="93">
        <v>73</v>
      </c>
      <c r="M47" s="93">
        <v>257</v>
      </c>
      <c r="N47" s="93">
        <v>180</v>
      </c>
      <c r="O47" s="93"/>
      <c r="P47" s="93">
        <v>180</v>
      </c>
      <c r="Q47" s="93">
        <v>167</v>
      </c>
      <c r="R47" s="93">
        <v>18</v>
      </c>
      <c r="S47" s="93">
        <v>185</v>
      </c>
      <c r="T47" s="93">
        <v>69</v>
      </c>
      <c r="U47" s="93">
        <v>56</v>
      </c>
      <c r="V47" s="93">
        <v>125</v>
      </c>
      <c r="W47" s="93">
        <v>3</v>
      </c>
      <c r="X47" s="93">
        <v>18</v>
      </c>
      <c r="Y47" s="93">
        <v>21</v>
      </c>
      <c r="Z47" s="93">
        <v>37</v>
      </c>
      <c r="AA47" s="93">
        <v>20</v>
      </c>
      <c r="AB47" s="93">
        <v>57</v>
      </c>
      <c r="AC47" s="93">
        <v>12</v>
      </c>
      <c r="AD47" s="93">
        <v>61</v>
      </c>
      <c r="AE47" s="93">
        <v>73</v>
      </c>
      <c r="AF47" s="93">
        <v>1119</v>
      </c>
    </row>
    <row r="48" spans="2:32" x14ac:dyDescent="0.35">
      <c r="B48" s="23" t="s">
        <v>17</v>
      </c>
      <c r="C48" s="93">
        <v>20</v>
      </c>
      <c r="D48" s="93"/>
      <c r="E48" s="93">
        <v>5</v>
      </c>
      <c r="F48" s="93">
        <v>25</v>
      </c>
      <c r="G48" s="93">
        <v>19</v>
      </c>
      <c r="H48" s="93"/>
      <c r="I48" s="93"/>
      <c r="J48" s="93">
        <v>19</v>
      </c>
      <c r="K48" s="93"/>
      <c r="L48" s="93"/>
      <c r="M48" s="93"/>
      <c r="N48" s="93"/>
      <c r="O48" s="93"/>
      <c r="P48" s="93"/>
      <c r="Q48" s="93">
        <v>8</v>
      </c>
      <c r="R48" s="93"/>
      <c r="S48" s="93">
        <v>8</v>
      </c>
      <c r="T48" s="93">
        <v>12</v>
      </c>
      <c r="U48" s="93"/>
      <c r="V48" s="93">
        <v>12</v>
      </c>
      <c r="W48" s="93"/>
      <c r="X48" s="93"/>
      <c r="Y48" s="93"/>
      <c r="Z48" s="93">
        <v>4</v>
      </c>
      <c r="AA48" s="93"/>
      <c r="AB48" s="93">
        <v>4</v>
      </c>
      <c r="AC48" s="93"/>
      <c r="AD48" s="93"/>
      <c r="AE48" s="93"/>
      <c r="AF48" s="93">
        <v>68</v>
      </c>
    </row>
    <row r="49" spans="2:44" x14ac:dyDescent="0.35">
      <c r="B49" s="23" t="s">
        <v>16</v>
      </c>
      <c r="C49" s="93"/>
      <c r="D49" s="93"/>
      <c r="E49" s="93"/>
      <c r="F49" s="93"/>
      <c r="G49" s="93"/>
      <c r="H49" s="93"/>
      <c r="I49" s="93"/>
      <c r="J49" s="93"/>
      <c r="K49" s="93"/>
      <c r="L49" s="93"/>
      <c r="M49" s="93"/>
      <c r="N49" s="93"/>
      <c r="O49" s="93"/>
      <c r="P49" s="93"/>
      <c r="Q49" s="93">
        <v>8</v>
      </c>
      <c r="R49" s="93"/>
      <c r="S49" s="93">
        <v>8</v>
      </c>
      <c r="T49" s="93"/>
      <c r="U49" s="93"/>
      <c r="V49" s="93"/>
      <c r="W49" s="93"/>
      <c r="X49" s="93"/>
      <c r="Y49" s="93"/>
      <c r="Z49" s="93"/>
      <c r="AA49" s="93"/>
      <c r="AB49" s="93"/>
      <c r="AC49" s="93"/>
      <c r="AD49" s="93"/>
      <c r="AE49" s="93"/>
      <c r="AF49" s="93">
        <v>8</v>
      </c>
    </row>
    <row r="50" spans="2:44" x14ac:dyDescent="0.35">
      <c r="B50" s="22" t="s">
        <v>4</v>
      </c>
      <c r="C50" s="93"/>
      <c r="D50" s="93"/>
      <c r="E50" s="93"/>
      <c r="F50" s="93"/>
      <c r="G50" s="93"/>
      <c r="H50" s="93"/>
      <c r="I50" s="93"/>
      <c r="J50" s="93"/>
      <c r="K50" s="93"/>
      <c r="L50" s="93"/>
      <c r="M50" s="93"/>
      <c r="N50" s="93"/>
      <c r="O50" s="93"/>
      <c r="P50" s="93"/>
      <c r="Q50" s="93"/>
      <c r="R50" s="93"/>
      <c r="S50" s="93"/>
      <c r="T50" s="93"/>
      <c r="U50" s="93"/>
      <c r="V50" s="93"/>
      <c r="W50" s="93"/>
      <c r="X50" s="93"/>
      <c r="Y50" s="93"/>
      <c r="Z50" s="93"/>
      <c r="AA50" s="93"/>
      <c r="AB50" s="93"/>
      <c r="AC50" s="93"/>
      <c r="AD50" s="93"/>
      <c r="AE50" s="93"/>
      <c r="AF50" s="93"/>
    </row>
    <row r="51" spans="2:44" x14ac:dyDescent="0.35">
      <c r="B51" s="23" t="s">
        <v>30</v>
      </c>
      <c r="C51" s="93"/>
      <c r="D51" s="93"/>
      <c r="E51" s="93"/>
      <c r="F51" s="93"/>
      <c r="G51" s="93"/>
      <c r="H51" s="93"/>
      <c r="I51" s="93"/>
      <c r="J51" s="93"/>
      <c r="K51" s="93"/>
      <c r="L51" s="93"/>
      <c r="M51" s="93"/>
      <c r="N51" s="93"/>
      <c r="O51" s="93">
        <v>18</v>
      </c>
      <c r="P51" s="93">
        <v>18</v>
      </c>
      <c r="Q51" s="93"/>
      <c r="R51" s="93"/>
      <c r="S51" s="93"/>
      <c r="T51" s="93"/>
      <c r="U51" s="93"/>
      <c r="V51" s="93"/>
      <c r="W51" s="93"/>
      <c r="X51" s="93"/>
      <c r="Y51" s="93"/>
      <c r="Z51" s="93"/>
      <c r="AA51" s="93"/>
      <c r="AB51" s="93"/>
      <c r="AC51" s="93"/>
      <c r="AD51" s="93"/>
      <c r="AE51" s="93"/>
      <c r="AF51" s="93">
        <v>18</v>
      </c>
    </row>
    <row r="52" spans="2:44" x14ac:dyDescent="0.35">
      <c r="B52" s="23" t="s">
        <v>28</v>
      </c>
      <c r="C52" s="93">
        <v>60</v>
      </c>
      <c r="D52" s="93"/>
      <c r="E52" s="93"/>
      <c r="F52" s="93">
        <v>60</v>
      </c>
      <c r="G52" s="93">
        <v>74</v>
      </c>
      <c r="H52" s="93"/>
      <c r="I52" s="93"/>
      <c r="J52" s="93">
        <v>74</v>
      </c>
      <c r="K52" s="93">
        <v>40</v>
      </c>
      <c r="L52" s="93"/>
      <c r="M52" s="93">
        <v>40</v>
      </c>
      <c r="N52" s="93">
        <v>98</v>
      </c>
      <c r="O52" s="93">
        <v>190</v>
      </c>
      <c r="P52" s="93">
        <v>288</v>
      </c>
      <c r="Q52" s="93">
        <v>92</v>
      </c>
      <c r="R52" s="93"/>
      <c r="S52" s="93">
        <v>92</v>
      </c>
      <c r="T52" s="93">
        <v>58</v>
      </c>
      <c r="U52" s="93"/>
      <c r="V52" s="93">
        <v>58</v>
      </c>
      <c r="W52" s="93">
        <v>63</v>
      </c>
      <c r="X52" s="93"/>
      <c r="Y52" s="93">
        <v>63</v>
      </c>
      <c r="Z52" s="93">
        <v>95</v>
      </c>
      <c r="AA52" s="93"/>
      <c r="AB52" s="93">
        <v>95</v>
      </c>
      <c r="AC52" s="93">
        <v>102</v>
      </c>
      <c r="AD52" s="93"/>
      <c r="AE52" s="93">
        <v>102</v>
      </c>
      <c r="AF52" s="93">
        <v>872</v>
      </c>
    </row>
    <row r="53" spans="2:44" x14ac:dyDescent="0.35">
      <c r="B53" s="23" t="s">
        <v>31</v>
      </c>
      <c r="C53" s="93"/>
      <c r="D53" s="93"/>
      <c r="E53" s="93"/>
      <c r="F53" s="93"/>
      <c r="G53" s="93">
        <v>34</v>
      </c>
      <c r="H53" s="93"/>
      <c r="I53" s="93"/>
      <c r="J53" s="93">
        <v>34</v>
      </c>
      <c r="K53" s="93">
        <v>30</v>
      </c>
      <c r="L53" s="93"/>
      <c r="M53" s="93">
        <v>30</v>
      </c>
      <c r="N53" s="93"/>
      <c r="O53" s="93">
        <v>25</v>
      </c>
      <c r="P53" s="93">
        <v>25</v>
      </c>
      <c r="Q53" s="93"/>
      <c r="R53" s="93"/>
      <c r="S53" s="93"/>
      <c r="T53" s="93"/>
      <c r="U53" s="93"/>
      <c r="V53" s="93"/>
      <c r="W53" s="93"/>
      <c r="X53" s="93"/>
      <c r="Y53" s="93"/>
      <c r="Z53" s="93">
        <v>47</v>
      </c>
      <c r="AA53" s="93">
        <v>20</v>
      </c>
      <c r="AB53" s="93">
        <v>67</v>
      </c>
      <c r="AC53" s="93"/>
      <c r="AD53" s="93"/>
      <c r="AE53" s="93"/>
      <c r="AF53" s="93">
        <v>156</v>
      </c>
    </row>
    <row r="54" spans="2:44" x14ac:dyDescent="0.35">
      <c r="B54" s="22" t="s">
        <v>5</v>
      </c>
      <c r="C54" s="93"/>
      <c r="D54" s="93"/>
      <c r="E54" s="93"/>
      <c r="F54" s="93"/>
      <c r="G54" s="93"/>
      <c r="H54" s="93"/>
      <c r="I54" s="93"/>
      <c r="J54" s="93"/>
      <c r="K54" s="93"/>
      <c r="L54" s="93"/>
      <c r="M54" s="93"/>
      <c r="N54" s="93"/>
      <c r="O54" s="93"/>
      <c r="P54" s="93"/>
      <c r="Q54" s="93"/>
      <c r="R54" s="93"/>
      <c r="S54" s="93"/>
      <c r="T54" s="93"/>
      <c r="U54" s="93"/>
      <c r="V54" s="93"/>
      <c r="W54" s="93"/>
      <c r="X54" s="93"/>
      <c r="Y54" s="93"/>
      <c r="Z54" s="93"/>
      <c r="AA54" s="93"/>
      <c r="AB54" s="93"/>
      <c r="AC54" s="93"/>
      <c r="AD54" s="93"/>
      <c r="AE54" s="93"/>
      <c r="AF54" s="93"/>
    </row>
    <row r="55" spans="2:44" x14ac:dyDescent="0.35">
      <c r="B55" s="23" t="s">
        <v>103</v>
      </c>
      <c r="C55" s="93"/>
      <c r="D55" s="93"/>
      <c r="E55" s="93"/>
      <c r="F55" s="93"/>
      <c r="G55" s="93"/>
      <c r="H55" s="93"/>
      <c r="I55" s="93"/>
      <c r="J55" s="93"/>
      <c r="K55" s="93"/>
      <c r="L55" s="93"/>
      <c r="M55" s="93"/>
      <c r="N55" s="93"/>
      <c r="O55" s="93"/>
      <c r="P55" s="93"/>
      <c r="Q55" s="93">
        <v>24</v>
      </c>
      <c r="R55" s="93"/>
      <c r="S55" s="93">
        <v>24</v>
      </c>
      <c r="T55" s="93"/>
      <c r="U55" s="93"/>
      <c r="V55" s="93"/>
      <c r="W55" s="93"/>
      <c r="X55" s="93"/>
      <c r="Y55" s="93"/>
      <c r="Z55" s="93">
        <v>12</v>
      </c>
      <c r="AA55" s="93"/>
      <c r="AB55" s="93">
        <v>12</v>
      </c>
      <c r="AC55" s="93"/>
      <c r="AD55" s="93"/>
      <c r="AE55" s="93"/>
      <c r="AF55" s="93">
        <v>36</v>
      </c>
    </row>
    <row r="56" spans="2:44" x14ac:dyDescent="0.35">
      <c r="B56" s="23" t="s">
        <v>117</v>
      </c>
      <c r="C56" s="93"/>
      <c r="D56" s="93"/>
      <c r="E56" s="93"/>
      <c r="F56" s="93"/>
      <c r="G56" s="93"/>
      <c r="H56" s="93"/>
      <c r="I56" s="93"/>
      <c r="J56" s="93"/>
      <c r="K56" s="93"/>
      <c r="L56" s="93"/>
      <c r="M56" s="93"/>
      <c r="N56" s="93"/>
      <c r="O56" s="93"/>
      <c r="P56" s="93"/>
      <c r="Q56" s="93"/>
      <c r="R56" s="93"/>
      <c r="S56" s="93"/>
      <c r="T56" s="93"/>
      <c r="U56" s="93"/>
      <c r="V56" s="93"/>
      <c r="W56" s="93">
        <v>70</v>
      </c>
      <c r="X56" s="93"/>
      <c r="Y56" s="93">
        <v>70</v>
      </c>
      <c r="Z56" s="93">
        <v>32</v>
      </c>
      <c r="AA56" s="93"/>
      <c r="AB56" s="93">
        <v>32</v>
      </c>
      <c r="AC56" s="93">
        <v>10</v>
      </c>
      <c r="AD56" s="93"/>
      <c r="AE56" s="93">
        <v>10</v>
      </c>
      <c r="AF56" s="93">
        <v>112</v>
      </c>
    </row>
    <row r="57" spans="2:44" x14ac:dyDescent="0.35">
      <c r="B57" s="25" t="s">
        <v>108</v>
      </c>
      <c r="C57" s="93"/>
      <c r="D57" s="93"/>
      <c r="E57" s="93"/>
      <c r="F57" s="93"/>
      <c r="G57" s="93"/>
      <c r="H57" s="93"/>
      <c r="I57" s="93"/>
      <c r="J57" s="93"/>
      <c r="K57" s="93"/>
      <c r="L57" s="93"/>
      <c r="M57" s="93"/>
      <c r="N57" s="93"/>
      <c r="O57" s="93"/>
      <c r="P57" s="93"/>
      <c r="Q57" s="93"/>
      <c r="R57" s="93"/>
      <c r="S57" s="93"/>
      <c r="T57" s="93"/>
      <c r="U57" s="93"/>
      <c r="V57" s="93"/>
      <c r="W57" s="93">
        <v>70</v>
      </c>
      <c r="X57" s="93"/>
      <c r="Y57" s="93">
        <v>70</v>
      </c>
      <c r="Z57" s="93">
        <v>32</v>
      </c>
      <c r="AA57" s="93"/>
      <c r="AB57" s="93">
        <v>32</v>
      </c>
      <c r="AC57" s="93">
        <v>10</v>
      </c>
      <c r="AD57" s="93"/>
      <c r="AE57" s="93">
        <v>10</v>
      </c>
      <c r="AF57" s="93">
        <v>112</v>
      </c>
    </row>
    <row r="58" spans="2:44" x14ac:dyDescent="0.35">
      <c r="B58" s="22" t="s">
        <v>0</v>
      </c>
      <c r="C58" s="93"/>
      <c r="D58" s="93"/>
      <c r="E58" s="93"/>
      <c r="F58" s="93"/>
      <c r="G58" s="93"/>
      <c r="H58" s="93"/>
      <c r="I58" s="93"/>
      <c r="J58" s="93"/>
      <c r="K58" s="93"/>
      <c r="L58" s="93"/>
      <c r="M58" s="93"/>
      <c r="N58" s="93"/>
      <c r="O58" s="93"/>
      <c r="P58" s="93"/>
      <c r="Q58" s="93"/>
      <c r="R58" s="93"/>
      <c r="S58" s="93"/>
      <c r="T58" s="93"/>
      <c r="U58" s="93"/>
      <c r="V58" s="93"/>
      <c r="W58" s="93"/>
      <c r="X58" s="93"/>
      <c r="Y58" s="93"/>
      <c r="Z58" s="93"/>
      <c r="AA58" s="93"/>
      <c r="AB58" s="93"/>
      <c r="AC58" s="93"/>
      <c r="AD58" s="93"/>
      <c r="AE58" s="93"/>
      <c r="AF58" s="93"/>
    </row>
    <row r="59" spans="2:44" x14ac:dyDescent="0.35">
      <c r="B59" s="23" t="s">
        <v>218</v>
      </c>
      <c r="C59" s="93">
        <v>7</v>
      </c>
      <c r="D59" s="93"/>
      <c r="E59" s="93"/>
      <c r="F59" s="93">
        <v>7</v>
      </c>
      <c r="G59" s="93"/>
      <c r="H59" s="93"/>
      <c r="I59" s="93"/>
      <c r="J59" s="93"/>
      <c r="K59" s="93"/>
      <c r="L59" s="93"/>
      <c r="M59" s="93"/>
      <c r="N59" s="93">
        <v>49</v>
      </c>
      <c r="O59" s="93"/>
      <c r="P59" s="93">
        <v>49</v>
      </c>
      <c r="Q59" s="93">
        <v>25</v>
      </c>
      <c r="R59" s="93">
        <v>48</v>
      </c>
      <c r="S59" s="93">
        <v>73</v>
      </c>
      <c r="T59" s="93">
        <v>45</v>
      </c>
      <c r="U59" s="93"/>
      <c r="V59" s="93">
        <v>45</v>
      </c>
      <c r="W59" s="93">
        <v>6</v>
      </c>
      <c r="X59" s="93">
        <v>15</v>
      </c>
      <c r="Y59" s="93">
        <v>21</v>
      </c>
      <c r="Z59" s="93"/>
      <c r="AA59" s="93"/>
      <c r="AB59" s="93"/>
      <c r="AC59" s="93">
        <v>62</v>
      </c>
      <c r="AD59" s="93">
        <v>14</v>
      </c>
      <c r="AE59" s="93">
        <v>76</v>
      </c>
      <c r="AF59" s="93">
        <v>271</v>
      </c>
    </row>
    <row r="60" spans="2:44" x14ac:dyDescent="0.35">
      <c r="B60" s="23" t="s">
        <v>14</v>
      </c>
      <c r="C60" s="93"/>
      <c r="D60" s="93"/>
      <c r="E60" s="93"/>
      <c r="F60" s="93"/>
      <c r="G60" s="93"/>
      <c r="H60" s="93"/>
      <c r="I60" s="93"/>
      <c r="J60" s="93"/>
      <c r="K60" s="93"/>
      <c r="L60" s="93"/>
      <c r="M60" s="93"/>
      <c r="N60" s="93"/>
      <c r="O60" s="93"/>
      <c r="P60" s="93"/>
      <c r="Q60" s="93"/>
      <c r="R60" s="93"/>
      <c r="S60" s="93"/>
      <c r="T60" s="93"/>
      <c r="U60" s="93"/>
      <c r="V60" s="93"/>
      <c r="W60" s="93"/>
      <c r="X60" s="93">
        <v>94</v>
      </c>
      <c r="Y60" s="93">
        <v>94</v>
      </c>
      <c r="Z60" s="93"/>
      <c r="AA60" s="93">
        <v>88</v>
      </c>
      <c r="AB60" s="93">
        <v>88</v>
      </c>
      <c r="AC60" s="93"/>
      <c r="AD60" s="93">
        <v>83</v>
      </c>
      <c r="AE60" s="93">
        <v>83</v>
      </c>
      <c r="AF60" s="93">
        <v>265</v>
      </c>
    </row>
    <row r="61" spans="2:44" s="6" customFormat="1" x14ac:dyDescent="0.35">
      <c r="B61" s="25" t="s">
        <v>216</v>
      </c>
      <c r="C61" s="93"/>
      <c r="D61" s="93"/>
      <c r="E61" s="93"/>
      <c r="F61" s="93"/>
      <c r="G61" s="93"/>
      <c r="H61" s="93"/>
      <c r="I61" s="93"/>
      <c r="J61" s="93"/>
      <c r="K61" s="93"/>
      <c r="L61" s="93"/>
      <c r="M61" s="93"/>
      <c r="N61" s="93"/>
      <c r="O61" s="93"/>
      <c r="P61" s="93"/>
      <c r="Q61" s="93"/>
      <c r="R61" s="93"/>
      <c r="S61" s="93"/>
      <c r="T61" s="93"/>
      <c r="U61" s="93"/>
      <c r="V61" s="93"/>
      <c r="W61" s="93"/>
      <c r="X61" s="93">
        <v>94</v>
      </c>
      <c r="Y61" s="93">
        <v>94</v>
      </c>
      <c r="Z61" s="93"/>
      <c r="AA61" s="93">
        <v>88</v>
      </c>
      <c r="AB61" s="93">
        <v>88</v>
      </c>
      <c r="AC61" s="93"/>
      <c r="AD61" s="93">
        <v>83</v>
      </c>
      <c r="AE61" s="93">
        <v>83</v>
      </c>
      <c r="AF61" s="93">
        <v>265</v>
      </c>
      <c r="AG61"/>
      <c r="AH61"/>
      <c r="AI61"/>
      <c r="AJ61"/>
      <c r="AK61"/>
      <c r="AL61"/>
      <c r="AM61"/>
      <c r="AN61"/>
      <c r="AO61"/>
      <c r="AP61"/>
      <c r="AQ61"/>
      <c r="AR61"/>
    </row>
    <row r="62" spans="2:44" s="6" customFormat="1" x14ac:dyDescent="0.35">
      <c r="B62" s="87" t="s">
        <v>138</v>
      </c>
      <c r="C62" s="93">
        <v>95</v>
      </c>
      <c r="D62" s="93"/>
      <c r="E62" s="93">
        <v>5</v>
      </c>
      <c r="F62" s="93">
        <v>100</v>
      </c>
      <c r="G62" s="93">
        <v>229</v>
      </c>
      <c r="H62" s="93">
        <v>30</v>
      </c>
      <c r="I62" s="93">
        <v>81</v>
      </c>
      <c r="J62" s="93">
        <v>340</v>
      </c>
      <c r="K62" s="93">
        <v>254</v>
      </c>
      <c r="L62" s="93">
        <v>73</v>
      </c>
      <c r="M62" s="93">
        <v>327</v>
      </c>
      <c r="N62" s="93">
        <v>327</v>
      </c>
      <c r="O62" s="93">
        <v>233</v>
      </c>
      <c r="P62" s="93">
        <v>560</v>
      </c>
      <c r="Q62" s="93">
        <v>324</v>
      </c>
      <c r="R62" s="93">
        <v>66</v>
      </c>
      <c r="S62" s="93">
        <v>390</v>
      </c>
      <c r="T62" s="93">
        <v>184</v>
      </c>
      <c r="U62" s="93">
        <v>56</v>
      </c>
      <c r="V62" s="93">
        <v>240</v>
      </c>
      <c r="W62" s="93">
        <v>142</v>
      </c>
      <c r="X62" s="93">
        <v>127</v>
      </c>
      <c r="Y62" s="93">
        <v>269</v>
      </c>
      <c r="Z62" s="93">
        <v>227</v>
      </c>
      <c r="AA62" s="93">
        <v>128</v>
      </c>
      <c r="AB62" s="93">
        <v>355</v>
      </c>
      <c r="AC62" s="93">
        <v>186</v>
      </c>
      <c r="AD62" s="93">
        <v>158</v>
      </c>
      <c r="AE62" s="93">
        <v>344</v>
      </c>
      <c r="AF62" s="93">
        <v>2925</v>
      </c>
      <c r="AG62"/>
      <c r="AH62"/>
      <c r="AI62"/>
      <c r="AJ62"/>
      <c r="AK62"/>
      <c r="AL62"/>
      <c r="AM62"/>
      <c r="AN62"/>
      <c r="AO62"/>
      <c r="AP62"/>
      <c r="AQ62"/>
      <c r="AR62"/>
    </row>
    <row r="63" spans="2:44" s="6" customFormat="1" x14ac:dyDescent="0.35">
      <c r="B63"/>
      <c r="C63"/>
      <c r="D63"/>
      <c r="E63"/>
      <c r="F63"/>
      <c r="G63"/>
      <c r="H63"/>
      <c r="I63"/>
      <c r="J63"/>
      <c r="K63"/>
      <c r="L63"/>
      <c r="M63"/>
      <c r="N63"/>
      <c r="O63"/>
      <c r="P63"/>
      <c r="Q63"/>
      <c r="R63"/>
      <c r="S63"/>
      <c r="T63"/>
      <c r="U63"/>
      <c r="V63"/>
      <c r="W63"/>
      <c r="X63"/>
      <c r="Y63"/>
      <c r="Z63"/>
      <c r="AA63"/>
      <c r="AB63"/>
      <c r="AC63"/>
      <c r="AD63"/>
      <c r="AE63"/>
      <c r="AF63"/>
      <c r="AG63"/>
      <c r="AH63"/>
      <c r="AI63"/>
      <c r="AJ63"/>
      <c r="AK63"/>
      <c r="AL63"/>
      <c r="AM63"/>
      <c r="AN63"/>
      <c r="AO63"/>
      <c r="AP63"/>
      <c r="AQ63"/>
      <c r="AR63"/>
    </row>
    <row r="64" spans="2:44" s="6" customFormat="1" x14ac:dyDescent="0.35">
      <c r="B64"/>
      <c r="C64"/>
      <c r="D64"/>
      <c r="E64"/>
      <c r="F64"/>
      <c r="G64"/>
      <c r="H64"/>
      <c r="I64"/>
      <c r="J64"/>
      <c r="K64"/>
      <c r="L64"/>
      <c r="M64"/>
      <c r="N64"/>
      <c r="O64"/>
      <c r="P64"/>
      <c r="Q64"/>
      <c r="R64"/>
      <c r="S64"/>
      <c r="T64"/>
      <c r="U64"/>
      <c r="V64"/>
      <c r="W64"/>
      <c r="X64"/>
      <c r="Y64"/>
      <c r="Z64"/>
      <c r="AA64"/>
      <c r="AB64"/>
      <c r="AC64"/>
      <c r="AD64"/>
      <c r="AE64"/>
      <c r="AF64"/>
      <c r="AG64"/>
      <c r="AH64"/>
      <c r="AI64"/>
      <c r="AJ64"/>
      <c r="AK64"/>
      <c r="AL64"/>
      <c r="AM64"/>
      <c r="AN64"/>
      <c r="AO64"/>
      <c r="AP64"/>
      <c r="AQ64"/>
      <c r="AR64"/>
    </row>
    <row r="65" spans="2:32" s="6" customFormat="1" x14ac:dyDescent="0.35">
      <c r="B65"/>
      <c r="C65"/>
      <c r="D65"/>
      <c r="E65"/>
      <c r="F65"/>
      <c r="G65"/>
      <c r="H65"/>
      <c r="I65"/>
      <c r="J65"/>
      <c r="K65"/>
      <c r="L65"/>
      <c r="M65"/>
      <c r="N65"/>
      <c r="O65"/>
      <c r="P65"/>
      <c r="Q65"/>
      <c r="R65"/>
      <c r="S65"/>
      <c r="T65"/>
      <c r="U65"/>
      <c r="V65"/>
      <c r="W65"/>
      <c r="X65"/>
      <c r="Y65"/>
      <c r="Z65"/>
      <c r="AA65"/>
      <c r="AB65"/>
      <c r="AC65"/>
      <c r="AD65"/>
      <c r="AE65"/>
      <c r="AF65"/>
    </row>
    <row r="66" spans="2:32" s="6" customFormat="1" x14ac:dyDescent="0.35">
      <c r="B66"/>
      <c r="C66"/>
      <c r="D66"/>
      <c r="E66"/>
      <c r="F66"/>
      <c r="G66"/>
      <c r="H66"/>
      <c r="I66"/>
      <c r="J66"/>
      <c r="K66"/>
      <c r="L66"/>
      <c r="M66"/>
      <c r="N66"/>
      <c r="O66"/>
      <c r="P66"/>
      <c r="Q66"/>
      <c r="R66"/>
      <c r="S66"/>
      <c r="T66"/>
      <c r="U66"/>
      <c r="V66"/>
      <c r="W66"/>
      <c r="X66"/>
      <c r="Y66"/>
      <c r="Z66"/>
      <c r="AA66"/>
      <c r="AB66"/>
      <c r="AC66"/>
      <c r="AD66"/>
      <c r="AE66"/>
      <c r="AF66"/>
    </row>
    <row r="67" spans="2:32" s="6" customFormat="1" x14ac:dyDescent="0.35">
      <c r="B67"/>
      <c r="C67"/>
      <c r="D67"/>
      <c r="E67"/>
      <c r="F67"/>
      <c r="G67"/>
      <c r="H67"/>
      <c r="I67"/>
      <c r="J67"/>
      <c r="K67"/>
      <c r="L67"/>
      <c r="M67"/>
      <c r="N67"/>
      <c r="O67"/>
      <c r="P67"/>
      <c r="Q67"/>
      <c r="R67"/>
      <c r="S67"/>
      <c r="T67"/>
      <c r="U67"/>
      <c r="V67"/>
      <c r="W67"/>
      <c r="X67"/>
      <c r="Y67"/>
      <c r="Z67"/>
      <c r="AA67"/>
      <c r="AB67"/>
      <c r="AC67"/>
      <c r="AD67"/>
      <c r="AE67"/>
      <c r="AF67"/>
    </row>
    <row r="68" spans="2:32" s="6" customFormat="1" x14ac:dyDescent="0.35">
      <c r="B68"/>
      <c r="C68"/>
      <c r="D68"/>
      <c r="E68"/>
      <c r="F68"/>
      <c r="G68"/>
      <c r="H68"/>
      <c r="I68"/>
      <c r="J68"/>
      <c r="K68"/>
      <c r="L68"/>
      <c r="M68"/>
      <c r="N68"/>
      <c r="O68"/>
      <c r="P68"/>
      <c r="Q68"/>
      <c r="R68"/>
      <c r="S68"/>
      <c r="T68"/>
      <c r="U68"/>
      <c r="V68"/>
      <c r="W68"/>
      <c r="X68"/>
      <c r="Y68"/>
      <c r="Z68"/>
      <c r="AA68"/>
      <c r="AB68"/>
      <c r="AC68"/>
      <c r="AD68"/>
      <c r="AE68"/>
      <c r="AF68"/>
    </row>
    <row r="69" spans="2:32" s="6" customFormat="1" x14ac:dyDescent="0.35">
      <c r="B69"/>
      <c r="C69"/>
      <c r="D69"/>
      <c r="E69"/>
      <c r="F69"/>
      <c r="G69"/>
      <c r="H69"/>
      <c r="I69"/>
      <c r="J69"/>
      <c r="K69"/>
      <c r="L69"/>
      <c r="M69"/>
      <c r="N69"/>
      <c r="O69"/>
      <c r="P69"/>
      <c r="Q69"/>
      <c r="R69"/>
      <c r="S69"/>
      <c r="T69"/>
      <c r="U69"/>
      <c r="V69"/>
      <c r="W69"/>
      <c r="X69"/>
      <c r="Y69"/>
      <c r="Z69"/>
      <c r="AA69"/>
      <c r="AB69"/>
      <c r="AC69"/>
      <c r="AD69"/>
      <c r="AE69"/>
      <c r="AF69"/>
    </row>
    <row r="70" spans="2:32" s="6" customFormat="1" x14ac:dyDescent="0.35">
      <c r="B70"/>
      <c r="C70"/>
      <c r="D70"/>
      <c r="E70"/>
      <c r="F70"/>
      <c r="G70"/>
      <c r="H70"/>
      <c r="I70"/>
      <c r="J70"/>
      <c r="K70"/>
      <c r="L70"/>
      <c r="M70"/>
      <c r="N70"/>
      <c r="O70"/>
      <c r="P70"/>
      <c r="Q70"/>
      <c r="R70"/>
      <c r="S70"/>
      <c r="T70"/>
      <c r="U70"/>
      <c r="V70"/>
      <c r="W70"/>
      <c r="X70"/>
      <c r="Y70"/>
      <c r="Z70"/>
      <c r="AA70"/>
      <c r="AB70"/>
      <c r="AC70"/>
      <c r="AD70"/>
      <c r="AE70"/>
      <c r="AF70"/>
    </row>
    <row r="71" spans="2:32" s="6" customFormat="1" x14ac:dyDescent="0.35">
      <c r="B71"/>
      <c r="C71"/>
      <c r="D71"/>
      <c r="E71"/>
      <c r="F71"/>
      <c r="G71"/>
      <c r="H71"/>
      <c r="I71"/>
      <c r="J71"/>
      <c r="K71"/>
      <c r="L71"/>
      <c r="M71"/>
      <c r="N71"/>
      <c r="O71"/>
      <c r="P71"/>
      <c r="Q71"/>
      <c r="R71"/>
      <c r="S71"/>
      <c r="T71"/>
      <c r="U71"/>
      <c r="V71"/>
      <c r="W71"/>
      <c r="X71"/>
      <c r="Y71"/>
      <c r="Z71"/>
      <c r="AA71"/>
      <c r="AB71"/>
      <c r="AC71"/>
      <c r="AD71"/>
      <c r="AE71"/>
      <c r="AF71"/>
    </row>
    <row r="72" spans="2:32" s="6" customFormat="1" x14ac:dyDescent="0.35">
      <c r="B72"/>
      <c r="C72"/>
      <c r="D72"/>
      <c r="E72"/>
      <c r="F72"/>
      <c r="G72"/>
      <c r="H72"/>
      <c r="I72"/>
      <c r="J72"/>
      <c r="K72"/>
      <c r="L72"/>
      <c r="M72"/>
      <c r="N72"/>
      <c r="O72"/>
      <c r="P72"/>
      <c r="Q72"/>
      <c r="R72"/>
      <c r="S72"/>
      <c r="T72"/>
      <c r="U72"/>
      <c r="V72"/>
      <c r="W72"/>
      <c r="X72"/>
      <c r="Y72"/>
      <c r="Z72"/>
      <c r="AA72"/>
      <c r="AB72"/>
      <c r="AC72"/>
      <c r="AD72"/>
      <c r="AE72"/>
      <c r="AF72"/>
    </row>
    <row r="73" spans="2:32" s="6" customFormat="1" x14ac:dyDescent="0.35">
      <c r="B73"/>
      <c r="C73"/>
      <c r="D73"/>
      <c r="E73"/>
      <c r="F73"/>
      <c r="G73"/>
      <c r="H73"/>
      <c r="I73"/>
      <c r="J73"/>
      <c r="K73"/>
      <c r="L73"/>
      <c r="M73"/>
      <c r="N73"/>
      <c r="O73"/>
      <c r="P73"/>
      <c r="Q73"/>
      <c r="R73"/>
      <c r="S73"/>
      <c r="T73"/>
      <c r="U73"/>
      <c r="V73"/>
      <c r="W73"/>
      <c r="X73"/>
      <c r="Y73"/>
      <c r="Z73"/>
      <c r="AA73"/>
      <c r="AB73"/>
      <c r="AC73"/>
      <c r="AD73"/>
      <c r="AE73"/>
      <c r="AF73"/>
    </row>
    <row r="74" spans="2:32" s="6" customFormat="1" x14ac:dyDescent="0.35">
      <c r="B74"/>
      <c r="C74"/>
      <c r="D74"/>
      <c r="E74"/>
      <c r="F74"/>
      <c r="G74"/>
      <c r="H74"/>
      <c r="I74"/>
      <c r="J74"/>
      <c r="K74"/>
      <c r="L74"/>
      <c r="M74"/>
      <c r="N74"/>
      <c r="O74"/>
      <c r="P74"/>
      <c r="Q74"/>
      <c r="R74"/>
      <c r="S74"/>
      <c r="T74"/>
      <c r="U74"/>
      <c r="V74"/>
      <c r="W74"/>
      <c r="X74"/>
      <c r="Y74"/>
      <c r="Z74"/>
      <c r="AA74"/>
      <c r="AB74"/>
      <c r="AC74"/>
      <c r="AD74"/>
      <c r="AE74"/>
      <c r="AF74"/>
    </row>
    <row r="75" spans="2:32" s="6" customFormat="1" x14ac:dyDescent="0.35">
      <c r="B75"/>
      <c r="C75"/>
      <c r="D75"/>
      <c r="E75"/>
      <c r="F75"/>
      <c r="G75"/>
      <c r="H75"/>
      <c r="I75"/>
      <c r="J75"/>
      <c r="K75"/>
      <c r="L75"/>
      <c r="M75"/>
      <c r="N75"/>
      <c r="O75"/>
      <c r="P75"/>
      <c r="Q75"/>
      <c r="R75"/>
      <c r="S75"/>
      <c r="T75"/>
      <c r="U75"/>
      <c r="V75"/>
      <c r="W75"/>
      <c r="X75"/>
      <c r="Y75"/>
      <c r="Z75"/>
      <c r="AA75"/>
      <c r="AB75"/>
      <c r="AC75"/>
      <c r="AD75"/>
      <c r="AE75"/>
      <c r="AF75"/>
    </row>
    <row r="76" spans="2:32" s="6" customFormat="1" x14ac:dyDescent="0.35">
      <c r="B76"/>
      <c r="C76"/>
      <c r="D76"/>
      <c r="E76"/>
      <c r="F76"/>
      <c r="G76"/>
      <c r="H76"/>
      <c r="I76"/>
      <c r="J76"/>
      <c r="K76"/>
      <c r="L76"/>
      <c r="M76"/>
      <c r="N76"/>
      <c r="O76"/>
      <c r="P76"/>
      <c r="Q76"/>
      <c r="R76"/>
      <c r="S76"/>
      <c r="T76"/>
      <c r="U76"/>
      <c r="V76"/>
      <c r="W76"/>
      <c r="X76"/>
      <c r="Y76"/>
      <c r="Z76"/>
      <c r="AA76"/>
      <c r="AB76"/>
      <c r="AC76"/>
      <c r="AD76"/>
      <c r="AE76"/>
      <c r="AF76"/>
    </row>
    <row r="78" spans="2:32" s="6" customFormat="1" x14ac:dyDescent="0.35"/>
    <row r="79" spans="2:32" s="6" customFormat="1" x14ac:dyDescent="0.35"/>
    <row r="81" spans="2:35" x14ac:dyDescent="0.35">
      <c r="B81" s="21" t="s">
        <v>323</v>
      </c>
      <c r="C81" s="21" t="s">
        <v>139</v>
      </c>
    </row>
    <row r="82" spans="2:35" ht="29" x14ac:dyDescent="0.35">
      <c r="C82" s="57" t="s">
        <v>119</v>
      </c>
      <c r="D82" s="57"/>
      <c r="E82" s="57"/>
      <c r="F82" s="97" t="s">
        <v>248</v>
      </c>
      <c r="G82" s="57" t="s">
        <v>120</v>
      </c>
      <c r="H82" s="57"/>
      <c r="I82" s="57"/>
      <c r="J82" s="97" t="s">
        <v>249</v>
      </c>
      <c r="K82" s="97" t="s">
        <v>121</v>
      </c>
      <c r="L82" s="97"/>
      <c r="M82" s="97" t="s">
        <v>250</v>
      </c>
      <c r="N82" s="97" t="s">
        <v>122</v>
      </c>
      <c r="O82" s="97"/>
      <c r="P82" s="97" t="s">
        <v>247</v>
      </c>
      <c r="Q82" s="97" t="s">
        <v>123</v>
      </c>
      <c r="R82" s="97"/>
      <c r="S82" s="97" t="s">
        <v>251</v>
      </c>
      <c r="T82" s="97" t="s">
        <v>124</v>
      </c>
      <c r="U82" s="97"/>
      <c r="V82" s="97" t="s">
        <v>252</v>
      </c>
      <c r="W82" s="97" t="s">
        <v>125</v>
      </c>
      <c r="X82" s="97"/>
      <c r="Y82" s="97" t="s">
        <v>329</v>
      </c>
      <c r="Z82" s="97" t="s">
        <v>126</v>
      </c>
      <c r="AA82" s="97"/>
      <c r="AB82" s="97" t="s">
        <v>330</v>
      </c>
      <c r="AC82" s="57" t="s">
        <v>128</v>
      </c>
      <c r="AD82" s="57"/>
      <c r="AE82" s="97" t="s">
        <v>426</v>
      </c>
      <c r="AF82" s="57" t="s">
        <v>127</v>
      </c>
      <c r="AG82" s="57"/>
      <c r="AH82" s="97" t="s">
        <v>436</v>
      </c>
      <c r="AI82" s="24" t="s">
        <v>138</v>
      </c>
    </row>
    <row r="83" spans="2:35" x14ac:dyDescent="0.35">
      <c r="B83" s="21" t="s">
        <v>3</v>
      </c>
      <c r="C83" s="57" t="s">
        <v>254</v>
      </c>
      <c r="D83" s="6" t="s">
        <v>517</v>
      </c>
      <c r="E83" s="57" t="s">
        <v>325</v>
      </c>
      <c r="F83" s="97"/>
      <c r="G83" s="57" t="s">
        <v>254</v>
      </c>
      <c r="H83" s="6" t="s">
        <v>517</v>
      </c>
      <c r="I83" s="57" t="s">
        <v>325</v>
      </c>
      <c r="J83" s="97"/>
      <c r="K83" s="57" t="s">
        <v>254</v>
      </c>
      <c r="L83" s="57" t="s">
        <v>325</v>
      </c>
      <c r="M83" s="97"/>
      <c r="N83" s="57" t="s">
        <v>254</v>
      </c>
      <c r="O83" s="57" t="s">
        <v>325</v>
      </c>
      <c r="P83" s="97"/>
      <c r="Q83" s="57" t="s">
        <v>254</v>
      </c>
      <c r="R83" s="57" t="s">
        <v>325</v>
      </c>
      <c r="S83" s="97"/>
      <c r="T83" s="57" t="s">
        <v>254</v>
      </c>
      <c r="U83" s="57" t="s">
        <v>325</v>
      </c>
      <c r="V83" s="97"/>
      <c r="W83" s="57" t="s">
        <v>254</v>
      </c>
      <c r="X83" s="57" t="s">
        <v>325</v>
      </c>
      <c r="Y83" s="97"/>
      <c r="Z83" s="57" t="s">
        <v>254</v>
      </c>
      <c r="AA83" s="57" t="s">
        <v>325</v>
      </c>
      <c r="AB83" s="97"/>
      <c r="AC83" s="6" t="s">
        <v>254</v>
      </c>
      <c r="AD83" s="6" t="s">
        <v>325</v>
      </c>
      <c r="AE83" s="97"/>
      <c r="AF83" s="6" t="s">
        <v>254</v>
      </c>
      <c r="AG83" s="6" t="s">
        <v>325</v>
      </c>
      <c r="AH83" s="97"/>
      <c r="AI83" s="24"/>
    </row>
    <row r="84" spans="2:35" x14ac:dyDescent="0.35">
      <c r="B84" s="22" t="s">
        <v>95</v>
      </c>
      <c r="C84" s="93"/>
      <c r="D84" s="93"/>
      <c r="E84" s="93"/>
      <c r="F84" s="93"/>
      <c r="G84" s="93"/>
      <c r="H84" s="93"/>
      <c r="I84" s="93"/>
      <c r="J84" s="93"/>
      <c r="K84" s="93"/>
      <c r="L84" s="93"/>
      <c r="M84" s="93"/>
      <c r="N84" s="93"/>
      <c r="O84" s="93"/>
      <c r="P84" s="93"/>
      <c r="Q84" s="93"/>
      <c r="R84" s="93"/>
      <c r="S84" s="93"/>
      <c r="T84" s="93"/>
      <c r="U84" s="93"/>
      <c r="V84" s="93"/>
      <c r="W84" s="93"/>
      <c r="X84" s="93"/>
      <c r="Y84" s="93"/>
      <c r="Z84" s="93"/>
      <c r="AA84" s="93"/>
      <c r="AB84" s="93"/>
      <c r="AC84" s="93"/>
      <c r="AD84" s="93"/>
      <c r="AE84" s="93"/>
      <c r="AF84" s="93"/>
      <c r="AG84" s="93"/>
      <c r="AH84" s="93"/>
      <c r="AI84" s="93"/>
    </row>
    <row r="85" spans="2:35" x14ac:dyDescent="0.35">
      <c r="B85" s="23" t="s">
        <v>94</v>
      </c>
      <c r="C85" s="93">
        <v>8</v>
      </c>
      <c r="D85" s="93"/>
      <c r="E85" s="93"/>
      <c r="F85" s="93">
        <v>8</v>
      </c>
      <c r="G85" s="93">
        <v>97</v>
      </c>
      <c r="H85" s="93">
        <v>30</v>
      </c>
      <c r="I85" s="93">
        <v>81</v>
      </c>
      <c r="J85" s="93">
        <v>208</v>
      </c>
      <c r="K85" s="93">
        <v>184</v>
      </c>
      <c r="L85" s="93">
        <v>73</v>
      </c>
      <c r="M85" s="93">
        <v>257</v>
      </c>
      <c r="N85" s="93">
        <v>180</v>
      </c>
      <c r="O85" s="93"/>
      <c r="P85" s="93">
        <v>180</v>
      </c>
      <c r="Q85" s="93">
        <v>97</v>
      </c>
      <c r="R85" s="93">
        <v>18</v>
      </c>
      <c r="S85" s="93">
        <v>115</v>
      </c>
      <c r="T85" s="93">
        <v>12</v>
      </c>
      <c r="U85" s="93">
        <v>56</v>
      </c>
      <c r="V85" s="93">
        <v>68</v>
      </c>
      <c r="W85" s="93">
        <v>3</v>
      </c>
      <c r="X85" s="93">
        <v>18</v>
      </c>
      <c r="Y85" s="93">
        <v>21</v>
      </c>
      <c r="Z85" s="93">
        <v>37</v>
      </c>
      <c r="AA85" s="93">
        <v>20</v>
      </c>
      <c r="AB85" s="93">
        <v>57</v>
      </c>
      <c r="AC85" s="93">
        <v>162</v>
      </c>
      <c r="AD85" s="93">
        <v>59</v>
      </c>
      <c r="AE85" s="93">
        <v>221</v>
      </c>
      <c r="AF85" s="93">
        <v>6</v>
      </c>
      <c r="AG85" s="93">
        <v>61</v>
      </c>
      <c r="AH85" s="93">
        <v>67</v>
      </c>
      <c r="AI85" s="93">
        <v>1202</v>
      </c>
    </row>
    <row r="86" spans="2:35" x14ac:dyDescent="0.35">
      <c r="B86" s="23" t="s">
        <v>17</v>
      </c>
      <c r="C86" s="93">
        <v>20</v>
      </c>
      <c r="D86" s="93"/>
      <c r="E86" s="93">
        <v>5</v>
      </c>
      <c r="F86" s="93">
        <v>25</v>
      </c>
      <c r="G86" s="93">
        <v>19</v>
      </c>
      <c r="H86" s="93"/>
      <c r="I86" s="93"/>
      <c r="J86" s="93">
        <v>19</v>
      </c>
      <c r="K86" s="93"/>
      <c r="L86" s="93"/>
      <c r="M86" s="93"/>
      <c r="N86" s="93"/>
      <c r="O86" s="93"/>
      <c r="P86" s="93"/>
      <c r="Q86" s="93">
        <v>8</v>
      </c>
      <c r="R86" s="93"/>
      <c r="S86" s="93">
        <v>8</v>
      </c>
      <c r="T86" s="93">
        <v>12</v>
      </c>
      <c r="U86" s="93"/>
      <c r="V86" s="93">
        <v>12</v>
      </c>
      <c r="W86" s="93"/>
      <c r="X86" s="93"/>
      <c r="Y86" s="93"/>
      <c r="Z86" s="93">
        <v>4</v>
      </c>
      <c r="AA86" s="93"/>
      <c r="AB86" s="93">
        <v>4</v>
      </c>
      <c r="AC86" s="93"/>
      <c r="AD86" s="93"/>
      <c r="AE86" s="93"/>
      <c r="AF86" s="93"/>
      <c r="AG86" s="93"/>
      <c r="AH86" s="93"/>
      <c r="AI86" s="93">
        <v>68</v>
      </c>
    </row>
    <row r="87" spans="2:35" x14ac:dyDescent="0.35">
      <c r="B87" s="23" t="s">
        <v>16</v>
      </c>
      <c r="C87" s="93"/>
      <c r="D87" s="93"/>
      <c r="E87" s="93"/>
      <c r="F87" s="93"/>
      <c r="G87" s="93"/>
      <c r="H87" s="93"/>
      <c r="I87" s="93"/>
      <c r="J87" s="93"/>
      <c r="K87" s="93"/>
      <c r="L87" s="93"/>
      <c r="M87" s="93"/>
      <c r="N87" s="93"/>
      <c r="O87" s="93"/>
      <c r="P87" s="93"/>
      <c r="Q87" s="93">
        <v>8</v>
      </c>
      <c r="R87" s="93"/>
      <c r="S87" s="93">
        <v>8</v>
      </c>
      <c r="T87" s="93"/>
      <c r="U87" s="93"/>
      <c r="V87" s="93"/>
      <c r="W87" s="93"/>
      <c r="X87" s="93"/>
      <c r="Y87" s="93"/>
      <c r="Z87" s="93"/>
      <c r="AA87" s="93"/>
      <c r="AB87" s="93"/>
      <c r="AC87" s="93"/>
      <c r="AD87" s="93"/>
      <c r="AE87" s="93"/>
      <c r="AF87" s="93"/>
      <c r="AG87" s="93"/>
      <c r="AH87" s="93"/>
      <c r="AI87" s="93">
        <v>8</v>
      </c>
    </row>
    <row r="88" spans="2:35" x14ac:dyDescent="0.35">
      <c r="B88" s="22" t="s">
        <v>4</v>
      </c>
      <c r="C88" s="93"/>
      <c r="D88" s="93"/>
      <c r="E88" s="93"/>
      <c r="F88" s="93"/>
      <c r="G88" s="93"/>
      <c r="H88" s="93"/>
      <c r="I88" s="93"/>
      <c r="J88" s="93"/>
      <c r="K88" s="93"/>
      <c r="L88" s="93"/>
      <c r="M88" s="93"/>
      <c r="N88" s="93"/>
      <c r="O88" s="93"/>
      <c r="P88" s="93"/>
      <c r="Q88" s="93"/>
      <c r="R88" s="93"/>
      <c r="S88" s="93"/>
      <c r="T88" s="93"/>
      <c r="U88" s="93"/>
      <c r="V88" s="93"/>
      <c r="W88" s="93"/>
      <c r="X88" s="93"/>
      <c r="Y88" s="93"/>
      <c r="Z88" s="93"/>
      <c r="AA88" s="93"/>
      <c r="AB88" s="93"/>
      <c r="AC88" s="93"/>
      <c r="AD88" s="93"/>
      <c r="AE88" s="93"/>
      <c r="AF88" s="93"/>
      <c r="AG88" s="93"/>
      <c r="AH88" s="93"/>
      <c r="AI88" s="93"/>
    </row>
    <row r="89" spans="2:35" x14ac:dyDescent="0.35">
      <c r="B89" s="23" t="s">
        <v>30</v>
      </c>
      <c r="C89" s="93"/>
      <c r="D89" s="93"/>
      <c r="E89" s="93"/>
      <c r="F89" s="93"/>
      <c r="G89" s="93"/>
      <c r="H89" s="93"/>
      <c r="I89" s="93"/>
      <c r="J89" s="93"/>
      <c r="K89" s="93"/>
      <c r="L89" s="93"/>
      <c r="M89" s="93"/>
      <c r="N89" s="93"/>
      <c r="O89" s="93">
        <v>18</v>
      </c>
      <c r="P89" s="93">
        <v>18</v>
      </c>
      <c r="Q89" s="93"/>
      <c r="R89" s="93"/>
      <c r="S89" s="93"/>
      <c r="T89" s="93"/>
      <c r="U89" s="93"/>
      <c r="V89" s="93"/>
      <c r="W89" s="93"/>
      <c r="X89" s="93"/>
      <c r="Y89" s="93"/>
      <c r="Z89" s="93"/>
      <c r="AA89" s="93"/>
      <c r="AB89" s="93"/>
      <c r="AC89" s="93"/>
      <c r="AD89" s="93"/>
      <c r="AE89" s="93"/>
      <c r="AF89" s="93"/>
      <c r="AG89" s="93"/>
      <c r="AH89" s="93"/>
      <c r="AI89" s="93">
        <v>18</v>
      </c>
    </row>
    <row r="90" spans="2:35" x14ac:dyDescent="0.35">
      <c r="B90" s="23" t="s">
        <v>28</v>
      </c>
      <c r="C90" s="93">
        <v>26</v>
      </c>
      <c r="D90" s="93"/>
      <c r="E90" s="93"/>
      <c r="F90" s="93">
        <v>26</v>
      </c>
      <c r="G90" s="93">
        <v>23</v>
      </c>
      <c r="H90" s="93"/>
      <c r="I90" s="93"/>
      <c r="J90" s="93">
        <v>23</v>
      </c>
      <c r="K90" s="93">
        <v>4</v>
      </c>
      <c r="L90" s="93"/>
      <c r="M90" s="93">
        <v>4</v>
      </c>
      <c r="N90" s="93">
        <v>25</v>
      </c>
      <c r="O90" s="93">
        <v>190</v>
      </c>
      <c r="P90" s="93">
        <v>215</v>
      </c>
      <c r="Q90" s="93">
        <v>10</v>
      </c>
      <c r="R90" s="93"/>
      <c r="S90" s="93">
        <v>10</v>
      </c>
      <c r="T90" s="93">
        <v>4</v>
      </c>
      <c r="U90" s="93"/>
      <c r="V90" s="93">
        <v>4</v>
      </c>
      <c r="W90" s="93">
        <v>9</v>
      </c>
      <c r="X90" s="93"/>
      <c r="Y90" s="93">
        <v>9</v>
      </c>
      <c r="Z90" s="93">
        <v>40</v>
      </c>
      <c r="AA90" s="93"/>
      <c r="AB90" s="93">
        <v>40</v>
      </c>
      <c r="AC90" s="93">
        <v>28</v>
      </c>
      <c r="AD90" s="93"/>
      <c r="AE90" s="93">
        <v>28</v>
      </c>
      <c r="AF90" s="93">
        <v>24</v>
      </c>
      <c r="AG90" s="93"/>
      <c r="AH90" s="93">
        <v>24</v>
      </c>
      <c r="AI90" s="93">
        <v>383</v>
      </c>
    </row>
    <row r="91" spans="2:35" x14ac:dyDescent="0.35">
      <c r="B91" s="23" t="s">
        <v>31</v>
      </c>
      <c r="C91" s="93"/>
      <c r="D91" s="93"/>
      <c r="E91" s="93"/>
      <c r="F91" s="93"/>
      <c r="G91" s="93">
        <v>13</v>
      </c>
      <c r="H91" s="93"/>
      <c r="I91" s="93"/>
      <c r="J91" s="93">
        <v>13</v>
      </c>
      <c r="K91" s="93">
        <v>16</v>
      </c>
      <c r="L91" s="93"/>
      <c r="M91" s="93">
        <v>16</v>
      </c>
      <c r="N91" s="93"/>
      <c r="O91" s="93">
        <v>25</v>
      </c>
      <c r="P91" s="93">
        <v>25</v>
      </c>
      <c r="Q91" s="93"/>
      <c r="R91" s="93"/>
      <c r="S91" s="93"/>
      <c r="T91" s="93"/>
      <c r="U91" s="93"/>
      <c r="V91" s="93"/>
      <c r="W91" s="93"/>
      <c r="X91" s="93"/>
      <c r="Y91" s="93"/>
      <c r="Z91" s="93">
        <v>47</v>
      </c>
      <c r="AA91" s="93">
        <v>20</v>
      </c>
      <c r="AB91" s="93">
        <v>67</v>
      </c>
      <c r="AC91" s="93"/>
      <c r="AD91" s="93"/>
      <c r="AE91" s="93"/>
      <c r="AF91" s="93"/>
      <c r="AG91" s="93"/>
      <c r="AH91" s="93"/>
      <c r="AI91" s="93">
        <v>121</v>
      </c>
    </row>
    <row r="92" spans="2:35" x14ac:dyDescent="0.35">
      <c r="B92" s="22" t="s">
        <v>5</v>
      </c>
      <c r="C92" s="93"/>
      <c r="D92" s="93"/>
      <c r="E92" s="93"/>
      <c r="F92" s="93"/>
      <c r="G92" s="93"/>
      <c r="H92" s="93"/>
      <c r="I92" s="93"/>
      <c r="J92" s="93"/>
      <c r="K92" s="93"/>
      <c r="L92" s="93"/>
      <c r="M92" s="93"/>
      <c r="N92" s="93"/>
      <c r="O92" s="93"/>
      <c r="P92" s="93"/>
      <c r="Q92" s="93"/>
      <c r="R92" s="93"/>
      <c r="S92" s="93"/>
      <c r="T92" s="93"/>
      <c r="U92" s="93"/>
      <c r="V92" s="93"/>
      <c r="W92" s="93"/>
      <c r="X92" s="93"/>
      <c r="Y92" s="93"/>
      <c r="Z92" s="93"/>
      <c r="AA92" s="93"/>
      <c r="AB92" s="93"/>
      <c r="AC92" s="93"/>
      <c r="AD92" s="93"/>
      <c r="AE92" s="93"/>
      <c r="AF92" s="93"/>
      <c r="AG92" s="93"/>
      <c r="AH92" s="93"/>
      <c r="AI92" s="93"/>
    </row>
    <row r="93" spans="2:35" x14ac:dyDescent="0.35">
      <c r="B93" s="23" t="s">
        <v>103</v>
      </c>
      <c r="C93" s="93"/>
      <c r="D93" s="93"/>
      <c r="E93" s="93"/>
      <c r="F93" s="93"/>
      <c r="G93" s="93"/>
      <c r="H93" s="93"/>
      <c r="I93" s="93"/>
      <c r="J93" s="93"/>
      <c r="K93" s="93"/>
      <c r="L93" s="93"/>
      <c r="M93" s="93"/>
      <c r="N93" s="93"/>
      <c r="O93" s="93"/>
      <c r="P93" s="93"/>
      <c r="Q93" s="93">
        <v>15</v>
      </c>
      <c r="R93" s="93"/>
      <c r="S93" s="93">
        <v>15</v>
      </c>
      <c r="T93" s="93"/>
      <c r="U93" s="93"/>
      <c r="V93" s="93"/>
      <c r="W93" s="93"/>
      <c r="X93" s="93"/>
      <c r="Y93" s="93"/>
      <c r="Z93" s="93">
        <v>6</v>
      </c>
      <c r="AA93" s="93"/>
      <c r="AB93" s="93">
        <v>6</v>
      </c>
      <c r="AC93" s="93">
        <v>13</v>
      </c>
      <c r="AD93" s="93"/>
      <c r="AE93" s="93">
        <v>13</v>
      </c>
      <c r="AF93" s="93"/>
      <c r="AG93" s="93"/>
      <c r="AH93" s="93"/>
      <c r="AI93" s="93">
        <v>34</v>
      </c>
    </row>
    <row r="94" spans="2:35" x14ac:dyDescent="0.35">
      <c r="B94" s="23" t="s">
        <v>117</v>
      </c>
      <c r="C94" s="93"/>
      <c r="D94" s="93"/>
      <c r="E94" s="93"/>
      <c r="F94" s="93"/>
      <c r="G94" s="93"/>
      <c r="H94" s="93"/>
      <c r="I94" s="93"/>
      <c r="J94" s="93"/>
      <c r="K94" s="93"/>
      <c r="L94" s="93"/>
      <c r="M94" s="93"/>
      <c r="N94" s="93"/>
      <c r="O94" s="93"/>
      <c r="P94" s="93"/>
      <c r="Q94" s="93"/>
      <c r="R94" s="93"/>
      <c r="S94" s="93"/>
      <c r="T94" s="93"/>
      <c r="U94" s="93"/>
      <c r="V94" s="93"/>
      <c r="W94" s="93">
        <v>34</v>
      </c>
      <c r="X94" s="93"/>
      <c r="Y94" s="93">
        <v>34</v>
      </c>
      <c r="Z94" s="93">
        <v>22</v>
      </c>
      <c r="AA94" s="93"/>
      <c r="AB94" s="93">
        <v>22</v>
      </c>
      <c r="AC94" s="93">
        <v>7</v>
      </c>
      <c r="AD94" s="93"/>
      <c r="AE94" s="93">
        <v>7</v>
      </c>
      <c r="AF94" s="93">
        <v>2</v>
      </c>
      <c r="AG94" s="93"/>
      <c r="AH94" s="93">
        <v>2</v>
      </c>
      <c r="AI94" s="93">
        <v>65</v>
      </c>
    </row>
    <row r="95" spans="2:35" x14ac:dyDescent="0.35">
      <c r="B95" s="25" t="s">
        <v>108</v>
      </c>
      <c r="C95" s="93"/>
      <c r="D95" s="93"/>
      <c r="E95" s="93"/>
      <c r="F95" s="93"/>
      <c r="G95" s="93"/>
      <c r="H95" s="93"/>
      <c r="I95" s="93"/>
      <c r="J95" s="93"/>
      <c r="K95" s="93"/>
      <c r="L95" s="93"/>
      <c r="M95" s="93"/>
      <c r="N95" s="93"/>
      <c r="O95" s="93"/>
      <c r="P95" s="93"/>
      <c r="Q95" s="93"/>
      <c r="R95" s="93"/>
      <c r="S95" s="93"/>
      <c r="T95" s="93"/>
      <c r="U95" s="93"/>
      <c r="V95" s="93"/>
      <c r="W95" s="93">
        <v>34</v>
      </c>
      <c r="X95" s="93"/>
      <c r="Y95" s="93">
        <v>34</v>
      </c>
      <c r="Z95" s="93">
        <v>22</v>
      </c>
      <c r="AA95" s="93"/>
      <c r="AB95" s="93">
        <v>22</v>
      </c>
      <c r="AC95" s="93">
        <v>7</v>
      </c>
      <c r="AD95" s="93"/>
      <c r="AE95" s="93">
        <v>7</v>
      </c>
      <c r="AF95" s="93">
        <v>2</v>
      </c>
      <c r="AG95" s="93"/>
      <c r="AH95" s="93">
        <v>2</v>
      </c>
      <c r="AI95" s="93">
        <v>65</v>
      </c>
    </row>
    <row r="96" spans="2:35" x14ac:dyDescent="0.35">
      <c r="B96" s="22" t="s">
        <v>0</v>
      </c>
      <c r="C96" s="93"/>
      <c r="D96" s="93"/>
      <c r="E96" s="93"/>
      <c r="F96" s="93"/>
      <c r="G96" s="93"/>
      <c r="H96" s="93"/>
      <c r="I96" s="93"/>
      <c r="J96" s="93"/>
      <c r="K96" s="93"/>
      <c r="L96" s="93"/>
      <c r="M96" s="93"/>
      <c r="N96" s="93"/>
      <c r="O96" s="93"/>
      <c r="P96" s="93"/>
      <c r="Q96" s="93"/>
      <c r="R96" s="93"/>
      <c r="S96" s="93"/>
      <c r="T96" s="93"/>
      <c r="U96" s="93"/>
      <c r="V96" s="93"/>
      <c r="W96" s="93"/>
      <c r="X96" s="93"/>
      <c r="Y96" s="93"/>
      <c r="Z96" s="93"/>
      <c r="AA96" s="93"/>
      <c r="AB96" s="93"/>
      <c r="AC96" s="93"/>
      <c r="AD96" s="93"/>
      <c r="AE96" s="93"/>
      <c r="AF96" s="93"/>
      <c r="AG96" s="93"/>
      <c r="AH96" s="93"/>
      <c r="AI96" s="93"/>
    </row>
    <row r="97" spans="2:35" x14ac:dyDescent="0.35">
      <c r="B97" s="23" t="s">
        <v>15</v>
      </c>
      <c r="C97" s="93"/>
      <c r="D97" s="93"/>
      <c r="E97" s="93"/>
      <c r="F97" s="93"/>
      <c r="G97" s="93"/>
      <c r="H97" s="93"/>
      <c r="I97" s="93"/>
      <c r="J97" s="93"/>
      <c r="K97" s="93"/>
      <c r="L97" s="93"/>
      <c r="M97" s="93"/>
      <c r="N97" s="93"/>
      <c r="O97" s="93"/>
      <c r="P97" s="93"/>
      <c r="Q97" s="93"/>
      <c r="R97" s="93"/>
      <c r="S97" s="93"/>
      <c r="T97" s="93"/>
      <c r="U97" s="93"/>
      <c r="V97" s="93"/>
      <c r="W97" s="93"/>
      <c r="X97" s="93"/>
      <c r="Y97" s="93"/>
      <c r="Z97" s="93"/>
      <c r="AA97" s="93"/>
      <c r="AB97" s="93"/>
      <c r="AC97" s="93">
        <v>48</v>
      </c>
      <c r="AD97" s="93">
        <v>17</v>
      </c>
      <c r="AE97" s="93">
        <v>65</v>
      </c>
      <c r="AF97" s="93"/>
      <c r="AG97" s="93"/>
      <c r="AH97" s="93"/>
      <c r="AI97" s="93">
        <v>65</v>
      </c>
    </row>
    <row r="98" spans="2:35" x14ac:dyDescent="0.35">
      <c r="B98" s="23" t="s">
        <v>218</v>
      </c>
      <c r="C98" s="93">
        <v>0</v>
      </c>
      <c r="D98" s="93"/>
      <c r="E98" s="93"/>
      <c r="F98" s="93">
        <v>0</v>
      </c>
      <c r="G98" s="93"/>
      <c r="H98" s="93"/>
      <c r="I98" s="93"/>
      <c r="J98" s="93"/>
      <c r="K98" s="93"/>
      <c r="L98" s="93"/>
      <c r="M98" s="93"/>
      <c r="N98" s="93">
        <v>49</v>
      </c>
      <c r="O98" s="93"/>
      <c r="P98" s="93">
        <v>49</v>
      </c>
      <c r="Q98" s="93">
        <v>25</v>
      </c>
      <c r="R98" s="93">
        <v>48</v>
      </c>
      <c r="S98" s="93">
        <v>73</v>
      </c>
      <c r="T98" s="93">
        <v>45</v>
      </c>
      <c r="U98" s="93"/>
      <c r="V98" s="93">
        <v>45</v>
      </c>
      <c r="W98" s="93">
        <v>6</v>
      </c>
      <c r="X98" s="93">
        <v>15</v>
      </c>
      <c r="Y98" s="93">
        <v>21</v>
      </c>
      <c r="Z98" s="93"/>
      <c r="AA98" s="93"/>
      <c r="AB98" s="93"/>
      <c r="AC98" s="93">
        <v>13</v>
      </c>
      <c r="AD98" s="93">
        <v>32</v>
      </c>
      <c r="AE98" s="93">
        <v>45</v>
      </c>
      <c r="AF98" s="93">
        <v>51</v>
      </c>
      <c r="AG98" s="93">
        <v>6</v>
      </c>
      <c r="AH98" s="93">
        <v>57</v>
      </c>
      <c r="AI98" s="93">
        <v>290</v>
      </c>
    </row>
    <row r="99" spans="2:35" x14ac:dyDescent="0.35">
      <c r="B99" s="23" t="s">
        <v>14</v>
      </c>
      <c r="C99" s="93"/>
      <c r="D99" s="93"/>
      <c r="E99" s="93"/>
      <c r="F99" s="93"/>
      <c r="G99" s="93"/>
      <c r="H99" s="93"/>
      <c r="I99" s="93"/>
      <c r="J99" s="93"/>
      <c r="K99" s="93"/>
      <c r="L99" s="93"/>
      <c r="M99" s="93"/>
      <c r="N99" s="93"/>
      <c r="O99" s="93"/>
      <c r="P99" s="93"/>
      <c r="Q99" s="93"/>
      <c r="R99" s="93"/>
      <c r="S99" s="93"/>
      <c r="T99" s="93"/>
      <c r="U99" s="93"/>
      <c r="V99" s="93"/>
      <c r="W99" s="93"/>
      <c r="X99" s="93">
        <v>74</v>
      </c>
      <c r="Y99" s="93">
        <v>74</v>
      </c>
      <c r="Z99" s="93"/>
      <c r="AA99" s="93">
        <v>11</v>
      </c>
      <c r="AB99" s="93">
        <v>11</v>
      </c>
      <c r="AC99" s="93"/>
      <c r="AD99" s="93"/>
      <c r="AE99" s="93"/>
      <c r="AF99" s="93"/>
      <c r="AG99" s="93">
        <v>13</v>
      </c>
      <c r="AH99" s="93">
        <v>13</v>
      </c>
      <c r="AI99" s="93">
        <v>98</v>
      </c>
    </row>
    <row r="100" spans="2:35" x14ac:dyDescent="0.35">
      <c r="B100" s="25" t="s">
        <v>216</v>
      </c>
      <c r="C100" s="93"/>
      <c r="D100" s="93"/>
      <c r="E100" s="93"/>
      <c r="F100" s="93"/>
      <c r="G100" s="93"/>
      <c r="H100" s="93"/>
      <c r="I100" s="93"/>
      <c r="J100" s="93"/>
      <c r="K100" s="93"/>
      <c r="L100" s="93"/>
      <c r="M100" s="93"/>
      <c r="N100" s="93"/>
      <c r="O100" s="93"/>
      <c r="P100" s="93"/>
      <c r="Q100" s="93"/>
      <c r="R100" s="93"/>
      <c r="S100" s="93"/>
      <c r="T100" s="93"/>
      <c r="U100" s="93"/>
      <c r="V100" s="93"/>
      <c r="W100" s="93"/>
      <c r="X100" s="93">
        <v>74</v>
      </c>
      <c r="Y100" s="93">
        <v>74</v>
      </c>
      <c r="Z100" s="93"/>
      <c r="AA100" s="93">
        <v>11</v>
      </c>
      <c r="AB100" s="93">
        <v>11</v>
      </c>
      <c r="AC100" s="93"/>
      <c r="AD100" s="93"/>
      <c r="AE100" s="93"/>
      <c r="AF100" s="93"/>
      <c r="AG100" s="93">
        <v>13</v>
      </c>
      <c r="AH100" s="93">
        <v>13</v>
      </c>
      <c r="AI100" s="93">
        <v>98</v>
      </c>
    </row>
    <row r="101" spans="2:35" x14ac:dyDescent="0.35">
      <c r="B101" s="87" t="s">
        <v>138</v>
      </c>
      <c r="C101" s="93">
        <v>54</v>
      </c>
      <c r="D101" s="93"/>
      <c r="E101" s="93">
        <v>5</v>
      </c>
      <c r="F101" s="93">
        <v>59</v>
      </c>
      <c r="G101" s="93">
        <v>152</v>
      </c>
      <c r="H101" s="93">
        <v>30</v>
      </c>
      <c r="I101" s="93">
        <v>81</v>
      </c>
      <c r="J101" s="93">
        <v>263</v>
      </c>
      <c r="K101" s="93">
        <v>204</v>
      </c>
      <c r="L101" s="93">
        <v>73</v>
      </c>
      <c r="M101" s="93">
        <v>277</v>
      </c>
      <c r="N101" s="93">
        <v>254</v>
      </c>
      <c r="O101" s="93">
        <v>233</v>
      </c>
      <c r="P101" s="93">
        <v>487</v>
      </c>
      <c r="Q101" s="93">
        <v>163</v>
      </c>
      <c r="R101" s="93">
        <v>66</v>
      </c>
      <c r="S101" s="93">
        <v>229</v>
      </c>
      <c r="T101" s="93">
        <v>73</v>
      </c>
      <c r="U101" s="93">
        <v>56</v>
      </c>
      <c r="V101" s="93">
        <v>129</v>
      </c>
      <c r="W101" s="93">
        <v>52</v>
      </c>
      <c r="X101" s="93">
        <v>107</v>
      </c>
      <c r="Y101" s="93">
        <v>159</v>
      </c>
      <c r="Z101" s="93">
        <v>156</v>
      </c>
      <c r="AA101" s="93">
        <v>51</v>
      </c>
      <c r="AB101" s="93">
        <v>207</v>
      </c>
      <c r="AC101" s="93">
        <v>271</v>
      </c>
      <c r="AD101" s="93">
        <v>108</v>
      </c>
      <c r="AE101" s="93">
        <v>379</v>
      </c>
      <c r="AF101" s="93">
        <v>83</v>
      </c>
      <c r="AG101" s="93">
        <v>80</v>
      </c>
      <c r="AH101" s="93">
        <v>163</v>
      </c>
      <c r="AI101" s="93">
        <v>2352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sheetPr>
    <tabColor theme="0"/>
  </sheetPr>
  <dimension ref="A1:AH103"/>
  <sheetViews>
    <sheetView zoomScale="60" zoomScaleNormal="60" workbookViewId="0">
      <pane xSplit="1" ySplit="6" topLeftCell="B7" activePane="bottomRight" state="frozen"/>
      <selection pane="topRight" activeCell="B1" sqref="B1"/>
      <selection pane="bottomLeft" activeCell="A7" sqref="A7"/>
      <selection pane="bottomRight" activeCell="A11" sqref="A11"/>
    </sheetView>
  </sheetViews>
  <sheetFormatPr defaultRowHeight="14.5" x14ac:dyDescent="0.35"/>
  <cols>
    <col min="1" max="1" width="47.90625" bestFit="1" customWidth="1"/>
    <col min="2" max="2" width="5.36328125" bestFit="1" customWidth="1"/>
    <col min="3" max="3" width="4.453125" bestFit="1" customWidth="1"/>
    <col min="4" max="4" width="8.26953125" bestFit="1" customWidth="1"/>
    <col min="5" max="5" width="5.6328125" bestFit="1" customWidth="1"/>
    <col min="6" max="6" width="6.7265625" bestFit="1" customWidth="1"/>
    <col min="7" max="7" width="4.453125" bestFit="1" customWidth="1"/>
    <col min="8" max="8" width="8.54296875" bestFit="1" customWidth="1"/>
    <col min="9" max="9" width="6.08984375" bestFit="1" customWidth="1"/>
    <col min="10" max="10" width="4.453125" style="6" bestFit="1" customWidth="1"/>
    <col min="11" max="11" width="9" style="6" bestFit="1" customWidth="1"/>
    <col min="12" max="12" width="5.6328125" style="6" bestFit="1" customWidth="1"/>
    <col min="13" max="13" width="8.54296875" style="6" bestFit="1" customWidth="1"/>
    <col min="14" max="14" width="6.26953125" style="6" bestFit="1" customWidth="1"/>
    <col min="15" max="15" width="4.453125" bestFit="1" customWidth="1"/>
    <col min="16" max="16" width="9.1796875" bestFit="1" customWidth="1"/>
    <col min="17" max="17" width="5.453125" bestFit="1" customWidth="1"/>
    <col min="18" max="18" width="4.453125" bestFit="1" customWidth="1"/>
    <col min="19" max="19" width="8.36328125" bestFit="1" customWidth="1"/>
    <col min="20" max="20" width="4.81640625" bestFit="1" customWidth="1"/>
    <col min="21" max="21" width="4.453125" bestFit="1" customWidth="1"/>
    <col min="22" max="22" width="7.7265625" bestFit="1" customWidth="1"/>
    <col min="23" max="23" width="5.81640625" bestFit="1" customWidth="1"/>
    <col min="24" max="24" width="4.453125" bestFit="1" customWidth="1"/>
    <col min="25" max="25" width="8.7265625" bestFit="1" customWidth="1"/>
    <col min="26" max="26" width="5.54296875" bestFit="1" customWidth="1"/>
    <col min="27" max="27" width="4.453125" bestFit="1" customWidth="1"/>
    <col min="28" max="28" width="8.453125" bestFit="1" customWidth="1"/>
    <col min="29" max="29" width="5.6328125" bestFit="1" customWidth="1"/>
    <col min="30" max="30" width="4.453125" bestFit="1" customWidth="1"/>
    <col min="31" max="31" width="8.54296875" bestFit="1" customWidth="1"/>
    <col min="32" max="32" width="5.90625" bestFit="1" customWidth="1"/>
    <col min="33" max="33" width="8.90625" bestFit="1" customWidth="1"/>
    <col min="34" max="34" width="10.7265625" bestFit="1" customWidth="1"/>
    <col min="35" max="35" width="8.54296875" customWidth="1"/>
    <col min="36" max="36" width="6.7265625" customWidth="1"/>
    <col min="37" max="37" width="8.81640625" customWidth="1"/>
    <col min="38" max="38" width="24.81640625" customWidth="1"/>
    <col min="39" max="39" width="20.26953125" customWidth="1"/>
    <col min="40" max="40" width="36.453125" customWidth="1"/>
    <col min="41" max="41" width="35.26953125" customWidth="1"/>
    <col min="42" max="42" width="4" customWidth="1"/>
    <col min="43" max="43" width="9.453125" customWidth="1"/>
    <col min="44" max="44" width="7.26953125" customWidth="1"/>
    <col min="45" max="45" width="4" customWidth="1"/>
    <col min="46" max="46" width="9" customWidth="1"/>
    <col min="47" max="48" width="7.26953125" customWidth="1"/>
    <col min="49" max="49" width="9.7265625" customWidth="1"/>
    <col min="50" max="50" width="7.26953125" customWidth="1"/>
    <col min="51" max="51" width="8.81640625" customWidth="1"/>
    <col min="52" max="52" width="10.54296875" customWidth="1"/>
    <col min="53" max="53" width="9.1796875" customWidth="1"/>
    <col min="54" max="54" width="10.54296875" bestFit="1" customWidth="1"/>
  </cols>
  <sheetData>
    <row r="1" spans="1:23" x14ac:dyDescent="0.35">
      <c r="A1" s="41" t="s">
        <v>193</v>
      </c>
    </row>
    <row r="3" spans="1:23" x14ac:dyDescent="0.35">
      <c r="A3" s="42"/>
      <c r="B3" s="6"/>
      <c r="C3" s="6"/>
      <c r="D3" s="6"/>
      <c r="E3" s="6"/>
      <c r="F3" s="6"/>
      <c r="G3" s="6"/>
      <c r="H3" s="6"/>
      <c r="I3" s="6"/>
      <c r="O3" s="6"/>
      <c r="P3" s="6"/>
    </row>
    <row r="4" spans="1:23" x14ac:dyDescent="0.35">
      <c r="A4" s="21" t="s">
        <v>261</v>
      </c>
      <c r="B4" s="21" t="s">
        <v>262</v>
      </c>
      <c r="J4"/>
      <c r="K4"/>
      <c r="L4"/>
      <c r="M4"/>
      <c r="N4"/>
    </row>
    <row r="5" spans="1:23" ht="75" customHeight="1" x14ac:dyDescent="0.35">
      <c r="B5" s="6" t="s">
        <v>119</v>
      </c>
      <c r="D5" s="6" t="s">
        <v>120</v>
      </c>
      <c r="G5" s="6" t="s">
        <v>121</v>
      </c>
      <c r="I5" s="6" t="s">
        <v>122</v>
      </c>
      <c r="J5" s="6" t="s">
        <v>123</v>
      </c>
      <c r="K5"/>
      <c r="L5" s="6" t="s">
        <v>124</v>
      </c>
      <c r="M5"/>
      <c r="N5" s="6" t="s">
        <v>125</v>
      </c>
      <c r="P5" s="6" t="s">
        <v>126</v>
      </c>
      <c r="R5" s="6" t="s">
        <v>128</v>
      </c>
      <c r="T5" s="6" t="s">
        <v>127</v>
      </c>
      <c r="V5" s="6" t="s">
        <v>129</v>
      </c>
      <c r="W5" s="6" t="s">
        <v>138</v>
      </c>
    </row>
    <row r="6" spans="1:23" x14ac:dyDescent="0.35">
      <c r="A6" s="21" t="s">
        <v>260</v>
      </c>
      <c r="B6" s="6" t="s">
        <v>254</v>
      </c>
      <c r="C6" s="6" t="s">
        <v>325</v>
      </c>
      <c r="D6" s="6" t="s">
        <v>254</v>
      </c>
      <c r="E6" s="6" t="s">
        <v>517</v>
      </c>
      <c r="F6" s="6" t="s">
        <v>325</v>
      </c>
      <c r="G6" s="6" t="s">
        <v>254</v>
      </c>
      <c r="H6" s="6" t="s">
        <v>325</v>
      </c>
      <c r="I6" s="6" t="s">
        <v>254</v>
      </c>
      <c r="J6" s="6" t="s">
        <v>254</v>
      </c>
      <c r="K6" s="6" t="s">
        <v>325</v>
      </c>
      <c r="L6" s="6" t="s">
        <v>254</v>
      </c>
      <c r="M6" s="6" t="s">
        <v>325</v>
      </c>
      <c r="N6" s="6" t="s">
        <v>254</v>
      </c>
      <c r="O6" s="6" t="s">
        <v>325</v>
      </c>
      <c r="P6" s="6" t="s">
        <v>254</v>
      </c>
      <c r="Q6" s="6" t="s">
        <v>325</v>
      </c>
      <c r="R6" s="6" t="s">
        <v>254</v>
      </c>
      <c r="S6" s="6" t="s">
        <v>325</v>
      </c>
      <c r="T6" s="6" t="s">
        <v>254</v>
      </c>
      <c r="U6" s="6" t="s">
        <v>325</v>
      </c>
      <c r="V6" s="6" t="s">
        <v>254</v>
      </c>
    </row>
    <row r="7" spans="1:23" x14ac:dyDescent="0.35">
      <c r="A7" s="83" t="s">
        <v>95</v>
      </c>
      <c r="B7" s="84"/>
      <c r="C7" s="84"/>
      <c r="D7" s="84"/>
      <c r="E7" s="84"/>
      <c r="F7" s="84"/>
      <c r="G7" s="84"/>
      <c r="H7" s="84"/>
      <c r="I7" s="84"/>
      <c r="J7" s="84"/>
      <c r="K7" s="84"/>
      <c r="L7" s="84"/>
      <c r="M7" s="84"/>
      <c r="N7" s="84"/>
      <c r="O7" s="84"/>
      <c r="P7" s="84"/>
      <c r="Q7" s="84"/>
      <c r="R7" s="84"/>
      <c r="S7" s="84"/>
      <c r="T7" s="84"/>
      <c r="U7" s="84"/>
      <c r="V7" s="84"/>
      <c r="W7" s="84"/>
    </row>
    <row r="8" spans="1:23" x14ac:dyDescent="0.35">
      <c r="A8" s="85" t="s">
        <v>94</v>
      </c>
      <c r="B8" s="84"/>
      <c r="C8" s="84"/>
      <c r="D8" s="84"/>
      <c r="E8" s="84"/>
      <c r="F8" s="84"/>
      <c r="G8" s="84"/>
      <c r="H8" s="84"/>
      <c r="I8" s="84"/>
      <c r="J8" s="84"/>
      <c r="K8" s="84"/>
      <c r="L8" s="84"/>
      <c r="M8" s="84"/>
      <c r="N8" s="84"/>
      <c r="O8" s="84"/>
      <c r="P8" s="84"/>
      <c r="Q8" s="84"/>
      <c r="R8" s="84"/>
      <c r="S8" s="84"/>
      <c r="T8" s="84"/>
      <c r="U8" s="84"/>
      <c r="V8" s="84"/>
      <c r="W8" s="84"/>
    </row>
    <row r="9" spans="1:23" x14ac:dyDescent="0.35">
      <c r="A9" s="86" t="s">
        <v>100</v>
      </c>
      <c r="B9" s="84"/>
      <c r="C9" s="84"/>
      <c r="D9" s="84"/>
      <c r="E9" s="84"/>
      <c r="F9" s="84"/>
      <c r="G9" s="84"/>
      <c r="H9" s="84"/>
      <c r="I9" s="84"/>
      <c r="J9" s="84"/>
      <c r="K9" s="84"/>
      <c r="L9" s="84"/>
      <c r="M9" s="84"/>
      <c r="N9" s="84"/>
      <c r="O9" s="84"/>
      <c r="P9" s="84"/>
      <c r="Q9" s="84"/>
      <c r="R9" s="84"/>
      <c r="S9" s="84"/>
      <c r="T9" s="84"/>
      <c r="U9" s="84"/>
      <c r="V9" s="84"/>
      <c r="W9" s="84"/>
    </row>
    <row r="10" spans="1:23" x14ac:dyDescent="0.35">
      <c r="A10" s="105" t="s">
        <v>140</v>
      </c>
      <c r="B10" s="84">
        <v>1</v>
      </c>
      <c r="C10" s="84"/>
      <c r="D10" s="84">
        <v>2</v>
      </c>
      <c r="E10" s="84">
        <v>1</v>
      </c>
      <c r="F10" s="84"/>
      <c r="G10" s="84">
        <v>2</v>
      </c>
      <c r="H10" s="84"/>
      <c r="I10" s="84">
        <v>2</v>
      </c>
      <c r="J10" s="84">
        <v>2</v>
      </c>
      <c r="K10" s="84">
        <v>1</v>
      </c>
      <c r="L10" s="84">
        <v>2</v>
      </c>
      <c r="M10" s="84">
        <v>1</v>
      </c>
      <c r="N10" s="84">
        <v>2</v>
      </c>
      <c r="O10" s="84">
        <v>1</v>
      </c>
      <c r="P10" s="84">
        <v>2</v>
      </c>
      <c r="Q10" s="84">
        <v>1</v>
      </c>
      <c r="R10" s="84">
        <v>1</v>
      </c>
      <c r="S10" s="84">
        <v>1</v>
      </c>
      <c r="T10" s="84">
        <v>2</v>
      </c>
      <c r="U10" s="84"/>
      <c r="V10" s="84">
        <v>3</v>
      </c>
      <c r="W10" s="84">
        <v>27</v>
      </c>
    </row>
    <row r="11" spans="1:23" x14ac:dyDescent="0.35">
      <c r="A11" s="105" t="s">
        <v>22</v>
      </c>
      <c r="B11" s="84"/>
      <c r="C11" s="84"/>
      <c r="D11" s="84"/>
      <c r="E11" s="84"/>
      <c r="F11" s="84">
        <v>4</v>
      </c>
      <c r="G11" s="84"/>
      <c r="H11" s="84"/>
      <c r="I11" s="84"/>
      <c r="J11" s="84"/>
      <c r="K11" s="84"/>
      <c r="L11" s="84"/>
      <c r="M11" s="84">
        <v>3</v>
      </c>
      <c r="N11" s="84"/>
      <c r="O11" s="84">
        <v>1</v>
      </c>
      <c r="P11" s="84"/>
      <c r="Q11" s="84"/>
      <c r="R11" s="84"/>
      <c r="S11" s="84">
        <v>4</v>
      </c>
      <c r="T11" s="84"/>
      <c r="U11" s="84"/>
      <c r="V11" s="84"/>
      <c r="W11" s="84">
        <v>12</v>
      </c>
    </row>
    <row r="12" spans="1:23" x14ac:dyDescent="0.35">
      <c r="A12" s="105" t="s">
        <v>211</v>
      </c>
      <c r="B12" s="84"/>
      <c r="C12" s="84"/>
      <c r="D12" s="84">
        <v>2</v>
      </c>
      <c r="E12" s="84"/>
      <c r="F12" s="84"/>
      <c r="G12" s="84"/>
      <c r="H12" s="84"/>
      <c r="I12" s="84"/>
      <c r="J12" s="84">
        <v>4</v>
      </c>
      <c r="K12" s="84"/>
      <c r="L12" s="84">
        <v>3</v>
      </c>
      <c r="M12" s="84"/>
      <c r="N12" s="84"/>
      <c r="O12" s="84"/>
      <c r="P12" s="84"/>
      <c r="Q12" s="84"/>
      <c r="R12" s="84"/>
      <c r="S12" s="84"/>
      <c r="T12" s="84"/>
      <c r="U12" s="84"/>
      <c r="V12" s="84"/>
      <c r="W12" s="84">
        <v>9</v>
      </c>
    </row>
    <row r="13" spans="1:23" x14ac:dyDescent="0.35">
      <c r="A13" s="105" t="s">
        <v>20</v>
      </c>
      <c r="B13" s="84"/>
      <c r="C13" s="84"/>
      <c r="D13" s="84"/>
      <c r="E13" s="84"/>
      <c r="F13" s="84"/>
      <c r="G13" s="84"/>
      <c r="H13" s="84">
        <v>1</v>
      </c>
      <c r="I13" s="84"/>
      <c r="J13" s="84"/>
      <c r="K13" s="84"/>
      <c r="L13" s="84"/>
      <c r="M13" s="84"/>
      <c r="N13" s="84"/>
      <c r="O13" s="84"/>
      <c r="P13" s="84"/>
      <c r="Q13" s="84"/>
      <c r="R13" s="84"/>
      <c r="S13" s="84"/>
      <c r="T13" s="84"/>
      <c r="U13" s="84">
        <v>1</v>
      </c>
      <c r="V13" s="84"/>
      <c r="W13" s="84">
        <v>2</v>
      </c>
    </row>
    <row r="14" spans="1:23" x14ac:dyDescent="0.35">
      <c r="A14" s="105" t="s">
        <v>563</v>
      </c>
      <c r="B14" s="84">
        <v>1</v>
      </c>
      <c r="C14" s="84">
        <v>1</v>
      </c>
      <c r="D14" s="84"/>
      <c r="E14" s="84"/>
      <c r="F14" s="84"/>
      <c r="G14" s="84"/>
      <c r="H14" s="84"/>
      <c r="I14" s="84"/>
      <c r="J14" s="84"/>
      <c r="K14" s="84"/>
      <c r="L14" s="84"/>
      <c r="M14" s="84"/>
      <c r="N14" s="84"/>
      <c r="O14" s="84"/>
      <c r="P14" s="84"/>
      <c r="Q14" s="84"/>
      <c r="R14" s="84"/>
      <c r="S14" s="84"/>
      <c r="T14" s="84"/>
      <c r="U14" s="84"/>
      <c r="V14" s="84">
        <v>3</v>
      </c>
      <c r="W14" s="84">
        <v>5</v>
      </c>
    </row>
    <row r="15" spans="1:23" x14ac:dyDescent="0.35">
      <c r="A15" s="105" t="s">
        <v>592</v>
      </c>
      <c r="B15" s="84"/>
      <c r="C15" s="84"/>
      <c r="D15" s="84"/>
      <c r="E15" s="84"/>
      <c r="F15" s="84"/>
      <c r="G15" s="84"/>
      <c r="H15" s="84"/>
      <c r="I15" s="84"/>
      <c r="J15" s="84"/>
      <c r="K15" s="84"/>
      <c r="L15" s="84"/>
      <c r="M15" s="84"/>
      <c r="N15" s="84"/>
      <c r="O15" s="84"/>
      <c r="P15" s="84"/>
      <c r="Q15" s="84"/>
      <c r="R15" s="84"/>
      <c r="S15" s="84"/>
      <c r="T15" s="84"/>
      <c r="U15" s="84"/>
      <c r="V15" s="84">
        <v>1</v>
      </c>
      <c r="W15" s="84">
        <v>1</v>
      </c>
    </row>
    <row r="16" spans="1:23" x14ac:dyDescent="0.35">
      <c r="A16" s="86" t="s">
        <v>195</v>
      </c>
      <c r="B16" s="84"/>
      <c r="C16" s="84"/>
      <c r="D16" s="84"/>
      <c r="E16" s="84"/>
      <c r="F16" s="84"/>
      <c r="G16" s="84"/>
      <c r="H16" s="84"/>
      <c r="I16" s="84"/>
      <c r="J16" s="84"/>
      <c r="K16" s="84"/>
      <c r="L16" s="84"/>
      <c r="M16" s="84"/>
      <c r="N16" s="84"/>
      <c r="O16" s="84"/>
      <c r="P16" s="84"/>
      <c r="Q16" s="84"/>
      <c r="R16" s="84"/>
      <c r="S16" s="84"/>
      <c r="T16" s="84"/>
      <c r="U16" s="84"/>
      <c r="V16" s="84"/>
      <c r="W16" s="84"/>
    </row>
    <row r="17" spans="1:27" x14ac:dyDescent="0.35">
      <c r="A17" s="105" t="s">
        <v>206</v>
      </c>
      <c r="B17" s="84"/>
      <c r="C17" s="84"/>
      <c r="D17" s="84">
        <v>1</v>
      </c>
      <c r="E17" s="84"/>
      <c r="F17" s="84"/>
      <c r="G17" s="84">
        <v>2</v>
      </c>
      <c r="H17" s="84"/>
      <c r="I17" s="84">
        <v>1</v>
      </c>
      <c r="J17" s="84">
        <v>2</v>
      </c>
      <c r="K17" s="84"/>
      <c r="L17" s="84"/>
      <c r="M17" s="84"/>
      <c r="N17" s="84"/>
      <c r="O17" s="84"/>
      <c r="P17" s="84">
        <v>1</v>
      </c>
      <c r="Q17" s="84">
        <v>1</v>
      </c>
      <c r="R17" s="84">
        <v>1</v>
      </c>
      <c r="S17" s="84"/>
      <c r="T17" s="84"/>
      <c r="U17" s="84"/>
      <c r="V17" s="84"/>
      <c r="W17" s="84">
        <v>9</v>
      </c>
    </row>
    <row r="18" spans="1:27" x14ac:dyDescent="0.35">
      <c r="A18" s="105" t="s">
        <v>563</v>
      </c>
      <c r="B18" s="84"/>
      <c r="C18" s="84"/>
      <c r="D18" s="84"/>
      <c r="E18" s="84"/>
      <c r="F18" s="84"/>
      <c r="G18" s="84"/>
      <c r="H18" s="84"/>
      <c r="I18" s="84"/>
      <c r="J18" s="84">
        <v>3</v>
      </c>
      <c r="K18" s="84">
        <v>1</v>
      </c>
      <c r="L18" s="84"/>
      <c r="M18" s="84"/>
      <c r="N18" s="84"/>
      <c r="O18" s="84"/>
      <c r="P18" s="84"/>
      <c r="Q18" s="84"/>
      <c r="R18" s="84">
        <v>9</v>
      </c>
      <c r="S18" s="84"/>
      <c r="T18" s="84"/>
      <c r="U18" s="84"/>
      <c r="V18" s="84">
        <v>1</v>
      </c>
      <c r="W18" s="84">
        <v>14</v>
      </c>
    </row>
    <row r="19" spans="1:27" s="6" customFormat="1" x14ac:dyDescent="0.35">
      <c r="A19" s="85" t="s">
        <v>17</v>
      </c>
      <c r="B19" s="84"/>
      <c r="C19" s="84"/>
      <c r="D19" s="84"/>
      <c r="E19" s="84"/>
      <c r="F19" s="84"/>
      <c r="G19" s="84"/>
      <c r="H19" s="84"/>
      <c r="I19" s="84"/>
      <c r="J19" s="84"/>
      <c r="K19" s="84"/>
      <c r="L19" s="84"/>
      <c r="M19" s="84"/>
      <c r="N19" s="84"/>
      <c r="O19" s="84"/>
      <c r="P19" s="84"/>
      <c r="Q19" s="84"/>
      <c r="R19" s="84"/>
      <c r="S19" s="84"/>
      <c r="T19" s="84"/>
      <c r="U19" s="84"/>
      <c r="V19" s="84"/>
      <c r="W19" s="84"/>
      <c r="X19"/>
      <c r="Y19"/>
      <c r="Z19"/>
      <c r="AA19"/>
    </row>
    <row r="20" spans="1:27" s="6" customFormat="1" x14ac:dyDescent="0.35">
      <c r="A20" s="25" t="s">
        <v>82</v>
      </c>
      <c r="B20" s="84"/>
      <c r="C20" s="84"/>
      <c r="D20" s="84"/>
      <c r="E20" s="84"/>
      <c r="F20" s="84"/>
      <c r="G20" s="84"/>
      <c r="H20" s="84"/>
      <c r="I20" s="84"/>
      <c r="J20" s="84"/>
      <c r="K20" s="84"/>
      <c r="L20" s="84"/>
      <c r="M20" s="84"/>
      <c r="N20" s="84"/>
      <c r="O20" s="84"/>
      <c r="P20" s="84"/>
      <c r="Q20" s="84"/>
      <c r="R20" s="84"/>
      <c r="S20" s="84"/>
      <c r="T20" s="84"/>
      <c r="U20" s="84"/>
      <c r="V20" s="84"/>
      <c r="W20" s="84"/>
      <c r="X20"/>
      <c r="Y20"/>
      <c r="Z20"/>
      <c r="AA20"/>
    </row>
    <row r="21" spans="1:27" s="6" customFormat="1" x14ac:dyDescent="0.35">
      <c r="A21" s="105" t="s">
        <v>76</v>
      </c>
      <c r="B21" s="84">
        <v>1</v>
      </c>
      <c r="C21" s="84">
        <v>2</v>
      </c>
      <c r="D21" s="84">
        <v>3</v>
      </c>
      <c r="E21" s="84"/>
      <c r="F21" s="84"/>
      <c r="G21" s="84"/>
      <c r="H21" s="84"/>
      <c r="I21" s="84"/>
      <c r="J21" s="84">
        <v>2</v>
      </c>
      <c r="K21" s="84"/>
      <c r="L21" s="84">
        <v>3</v>
      </c>
      <c r="M21" s="84"/>
      <c r="N21" s="84"/>
      <c r="O21" s="84"/>
      <c r="P21" s="84">
        <v>1</v>
      </c>
      <c r="Q21" s="84"/>
      <c r="R21" s="84"/>
      <c r="S21" s="84"/>
      <c r="T21" s="84"/>
      <c r="U21" s="84"/>
      <c r="V21" s="84"/>
      <c r="W21" s="84">
        <v>12</v>
      </c>
      <c r="X21"/>
      <c r="Y21"/>
      <c r="Z21"/>
      <c r="AA21"/>
    </row>
    <row r="22" spans="1:27" s="6" customFormat="1" x14ac:dyDescent="0.35">
      <c r="A22" s="23" t="s">
        <v>16</v>
      </c>
      <c r="B22" s="84"/>
      <c r="C22" s="84"/>
      <c r="D22" s="84"/>
      <c r="E22" s="84"/>
      <c r="F22" s="84"/>
      <c r="G22" s="84"/>
      <c r="H22" s="84"/>
      <c r="I22" s="84"/>
      <c r="J22" s="84"/>
      <c r="K22" s="84"/>
      <c r="L22" s="84"/>
      <c r="M22" s="84"/>
      <c r="N22" s="84"/>
      <c r="O22" s="84"/>
      <c r="P22" s="84"/>
      <c r="Q22" s="84"/>
      <c r="R22" s="84"/>
      <c r="S22" s="84"/>
      <c r="T22" s="84"/>
      <c r="U22" s="84"/>
      <c r="V22" s="84"/>
      <c r="W22" s="84"/>
      <c r="X22"/>
      <c r="Y22"/>
      <c r="Z22"/>
      <c r="AA22"/>
    </row>
    <row r="23" spans="1:27" x14ac:dyDescent="0.35">
      <c r="A23" s="25" t="s">
        <v>221</v>
      </c>
      <c r="B23" s="84"/>
      <c r="C23" s="84"/>
      <c r="D23" s="84"/>
      <c r="E23" s="84"/>
      <c r="F23" s="84"/>
      <c r="G23" s="84"/>
      <c r="H23" s="84"/>
      <c r="I23" s="84"/>
      <c r="J23" s="84"/>
      <c r="K23" s="84"/>
      <c r="L23" s="84"/>
      <c r="M23" s="84"/>
      <c r="N23" s="84"/>
      <c r="O23" s="84"/>
      <c r="P23" s="84"/>
      <c r="Q23" s="84"/>
      <c r="R23" s="84"/>
      <c r="S23" s="84"/>
      <c r="T23" s="84"/>
      <c r="U23" s="84"/>
      <c r="V23" s="84"/>
      <c r="W23" s="84"/>
    </row>
    <row r="24" spans="1:27" x14ac:dyDescent="0.35">
      <c r="A24" s="105" t="s">
        <v>332</v>
      </c>
      <c r="B24" s="84"/>
      <c r="C24" s="84"/>
      <c r="D24" s="84"/>
      <c r="E24" s="84"/>
      <c r="F24" s="84"/>
      <c r="G24" s="84"/>
      <c r="H24" s="84"/>
      <c r="I24" s="84"/>
      <c r="J24" s="84">
        <v>1</v>
      </c>
      <c r="K24" s="84"/>
      <c r="L24" s="84"/>
      <c r="M24" s="84"/>
      <c r="N24" s="84"/>
      <c r="O24" s="84"/>
      <c r="P24" s="84"/>
      <c r="Q24" s="84"/>
      <c r="R24" s="84"/>
      <c r="S24" s="84"/>
      <c r="T24" s="84"/>
      <c r="U24" s="84"/>
      <c r="V24" s="84"/>
      <c r="W24" s="84">
        <v>1</v>
      </c>
    </row>
    <row r="25" spans="1:27" x14ac:dyDescent="0.35">
      <c r="A25" s="83" t="s">
        <v>138</v>
      </c>
      <c r="B25" s="84">
        <v>3</v>
      </c>
      <c r="C25" s="84">
        <v>3</v>
      </c>
      <c r="D25" s="84">
        <v>8</v>
      </c>
      <c r="E25" s="84">
        <v>1</v>
      </c>
      <c r="F25" s="84">
        <v>4</v>
      </c>
      <c r="G25" s="84">
        <v>4</v>
      </c>
      <c r="H25" s="84">
        <v>1</v>
      </c>
      <c r="I25" s="84">
        <v>3</v>
      </c>
      <c r="J25" s="84">
        <v>14</v>
      </c>
      <c r="K25" s="84">
        <v>2</v>
      </c>
      <c r="L25" s="84">
        <v>8</v>
      </c>
      <c r="M25" s="84">
        <v>4</v>
      </c>
      <c r="N25" s="84">
        <v>2</v>
      </c>
      <c r="O25" s="84">
        <v>2</v>
      </c>
      <c r="P25" s="84">
        <v>4</v>
      </c>
      <c r="Q25" s="84">
        <v>2</v>
      </c>
      <c r="R25" s="84">
        <v>11</v>
      </c>
      <c r="S25" s="84">
        <v>5</v>
      </c>
      <c r="T25" s="84">
        <v>2</v>
      </c>
      <c r="U25" s="84">
        <v>1</v>
      </c>
      <c r="V25" s="84">
        <v>8</v>
      </c>
      <c r="W25" s="84">
        <v>92</v>
      </c>
    </row>
    <row r="26" spans="1:27" s="6" customFormat="1" x14ac:dyDescent="0.35">
      <c r="A26"/>
      <c r="B26"/>
      <c r="C26"/>
      <c r="D26"/>
      <c r="E26"/>
      <c r="F26"/>
      <c r="G26"/>
      <c r="H26"/>
      <c r="I26"/>
      <c r="J26"/>
      <c r="K26"/>
      <c r="L26"/>
      <c r="M26"/>
      <c r="N26"/>
      <c r="O26"/>
      <c r="P26"/>
      <c r="Q26"/>
      <c r="R26"/>
      <c r="S26"/>
      <c r="T26"/>
      <c r="U26"/>
      <c r="V26"/>
      <c r="W26"/>
      <c r="X26"/>
      <c r="Y26"/>
      <c r="Z26"/>
      <c r="AA26"/>
    </row>
    <row r="27" spans="1:27" s="6" customFormat="1" x14ac:dyDescent="0.35">
      <c r="A27" s="23"/>
      <c r="B27" s="26"/>
      <c r="C27" s="26"/>
      <c r="D27" s="26"/>
      <c r="E27" s="26"/>
      <c r="F27" s="26"/>
      <c r="G27" s="26"/>
      <c r="H27" s="26"/>
    </row>
    <row r="28" spans="1:27" s="6" customFormat="1" x14ac:dyDescent="0.35">
      <c r="A28" s="23"/>
      <c r="B28" s="26" t="s">
        <v>119</v>
      </c>
      <c r="C28" s="26" t="s">
        <v>370</v>
      </c>
      <c r="D28" s="26"/>
      <c r="E28" s="26"/>
      <c r="F28" s="26"/>
      <c r="G28" s="26"/>
      <c r="H28" s="26"/>
    </row>
    <row r="29" spans="1:27" x14ac:dyDescent="0.35">
      <c r="A29" s="25"/>
      <c r="B29" s="26"/>
      <c r="C29" s="26"/>
      <c r="D29" s="26"/>
      <c r="E29" s="26"/>
      <c r="F29" s="26"/>
      <c r="G29" s="26"/>
      <c r="H29" s="26"/>
      <c r="I29" s="26"/>
    </row>
    <row r="30" spans="1:27" s="6" customFormat="1" x14ac:dyDescent="0.35">
      <c r="A30" s="25"/>
      <c r="B30" s="26"/>
      <c r="C30" s="26"/>
      <c r="D30" s="26"/>
      <c r="E30" s="26"/>
      <c r="F30" s="26"/>
      <c r="G30" s="26"/>
      <c r="H30" s="26"/>
    </row>
    <row r="31" spans="1:27" s="6" customFormat="1" x14ac:dyDescent="0.35">
      <c r="A31" s="25"/>
      <c r="B31" s="26"/>
      <c r="C31" s="26"/>
      <c r="D31" s="26"/>
      <c r="E31" s="26"/>
      <c r="F31" s="26"/>
      <c r="G31" s="26"/>
      <c r="H31" s="26"/>
    </row>
    <row r="32" spans="1:27" s="6" customFormat="1" x14ac:dyDescent="0.35">
      <c r="A32" s="25"/>
      <c r="B32" s="26"/>
      <c r="C32" s="26"/>
      <c r="D32" s="26"/>
      <c r="E32" s="26"/>
      <c r="F32" s="26"/>
      <c r="G32" s="26"/>
      <c r="H32" s="26"/>
    </row>
    <row r="33" spans="1:34" x14ac:dyDescent="0.35">
      <c r="A33" s="22"/>
      <c r="B33" s="26"/>
      <c r="C33" s="26"/>
      <c r="D33" s="26"/>
      <c r="E33" s="26"/>
      <c r="F33" s="26"/>
      <c r="G33" s="26"/>
      <c r="H33" s="26"/>
    </row>
    <row r="34" spans="1:34" s="6" customFormat="1" x14ac:dyDescent="0.35">
      <c r="A34" s="22"/>
      <c r="B34" s="26"/>
      <c r="C34" s="26"/>
      <c r="D34" s="26"/>
      <c r="E34" s="26"/>
      <c r="F34" s="26"/>
      <c r="G34" s="26"/>
      <c r="H34" s="26"/>
    </row>
    <row r="35" spans="1:34" s="6" customFormat="1" x14ac:dyDescent="0.35">
      <c r="A35" s="22"/>
      <c r="B35" s="26"/>
      <c r="C35" s="26"/>
      <c r="D35" s="26"/>
      <c r="E35" s="26"/>
      <c r="F35" s="26"/>
      <c r="G35" s="26"/>
      <c r="H35" s="26"/>
    </row>
    <row r="36" spans="1:34" s="6" customFormat="1" x14ac:dyDescent="0.35">
      <c r="A36" s="22"/>
      <c r="B36" s="26"/>
      <c r="C36" s="26"/>
      <c r="D36" s="26"/>
      <c r="E36" s="26"/>
      <c r="F36" s="26"/>
      <c r="G36" s="26"/>
      <c r="H36" s="26"/>
    </row>
    <row r="37" spans="1:34" s="6" customFormat="1" x14ac:dyDescent="0.35">
      <c r="A37" s="22"/>
      <c r="B37" s="26"/>
      <c r="C37" s="26"/>
      <c r="D37" s="26"/>
      <c r="E37" s="26"/>
      <c r="F37" s="26"/>
      <c r="G37" s="26"/>
      <c r="H37" s="26"/>
    </row>
    <row r="38" spans="1:34" x14ac:dyDescent="0.35">
      <c r="A38" s="23"/>
      <c r="B38" s="26"/>
      <c r="C38" s="26"/>
      <c r="D38" s="26"/>
      <c r="E38" s="26"/>
      <c r="F38" s="26"/>
      <c r="G38" s="26"/>
      <c r="H38" s="26"/>
    </row>
    <row r="39" spans="1:34" x14ac:dyDescent="0.35">
      <c r="A39" s="25"/>
      <c r="B39" s="26"/>
      <c r="C39" s="26"/>
      <c r="D39" s="26"/>
      <c r="E39" s="26"/>
      <c r="F39" s="26"/>
      <c r="G39" s="26"/>
      <c r="H39" s="26"/>
    </row>
    <row r="40" spans="1:34" x14ac:dyDescent="0.35">
      <c r="A40" s="22"/>
      <c r="B40" s="26"/>
      <c r="C40" s="26"/>
      <c r="D40" s="26"/>
      <c r="E40" s="26"/>
      <c r="F40" s="26"/>
      <c r="G40" s="26"/>
      <c r="H40" s="26"/>
    </row>
    <row r="44" spans="1:34" x14ac:dyDescent="0.35">
      <c r="A44" s="42" t="s">
        <v>194</v>
      </c>
      <c r="B44" s="12"/>
      <c r="C44" s="6"/>
      <c r="D44" s="6"/>
      <c r="E44" s="6"/>
      <c r="F44" s="6"/>
      <c r="G44" s="6"/>
      <c r="H44" s="6"/>
      <c r="I44" s="6"/>
      <c r="O44" s="6"/>
      <c r="P44" s="6"/>
    </row>
    <row r="45" spans="1:34" x14ac:dyDescent="0.35">
      <c r="A45" s="21" t="s">
        <v>190</v>
      </c>
      <c r="B45" s="21" t="s">
        <v>139</v>
      </c>
      <c r="J45"/>
      <c r="K45"/>
      <c r="L45"/>
      <c r="M45"/>
      <c r="N45"/>
    </row>
    <row r="46" spans="1:34" x14ac:dyDescent="0.35">
      <c r="B46" s="90" t="s">
        <v>119</v>
      </c>
      <c r="C46" s="90"/>
      <c r="D46" s="88" t="s">
        <v>248</v>
      </c>
      <c r="E46" s="90" t="s">
        <v>120</v>
      </c>
      <c r="F46" s="90"/>
      <c r="G46" s="90"/>
      <c r="H46" s="88" t="s">
        <v>249</v>
      </c>
      <c r="I46" s="90" t="s">
        <v>121</v>
      </c>
      <c r="J46" s="90"/>
      <c r="K46" s="88" t="s">
        <v>250</v>
      </c>
      <c r="L46" s="90" t="s">
        <v>122</v>
      </c>
      <c r="M46" s="88" t="s">
        <v>247</v>
      </c>
      <c r="N46" s="90" t="s">
        <v>123</v>
      </c>
      <c r="O46" s="90"/>
      <c r="P46" s="88" t="s">
        <v>251</v>
      </c>
      <c r="Q46" s="90" t="s">
        <v>124</v>
      </c>
      <c r="R46" s="90"/>
      <c r="S46" s="88" t="s">
        <v>252</v>
      </c>
      <c r="T46" s="90" t="s">
        <v>125</v>
      </c>
      <c r="U46" s="90"/>
      <c r="V46" s="88" t="s">
        <v>329</v>
      </c>
      <c r="W46" s="90" t="s">
        <v>126</v>
      </c>
      <c r="X46" s="90"/>
      <c r="Y46" s="88" t="s">
        <v>330</v>
      </c>
      <c r="Z46" s="90" t="s">
        <v>128</v>
      </c>
      <c r="AA46" s="90"/>
      <c r="AB46" s="88" t="s">
        <v>426</v>
      </c>
      <c r="AC46" s="90" t="s">
        <v>127</v>
      </c>
      <c r="AD46" s="90"/>
      <c r="AE46" s="88" t="s">
        <v>436</v>
      </c>
      <c r="AF46" s="90" t="s">
        <v>129</v>
      </c>
      <c r="AG46" s="88" t="s">
        <v>501</v>
      </c>
      <c r="AH46" s="89" t="s">
        <v>138</v>
      </c>
    </row>
    <row r="47" spans="1:34" x14ac:dyDescent="0.35">
      <c r="A47" s="54" t="s">
        <v>3</v>
      </c>
      <c r="B47" s="88" t="s">
        <v>254</v>
      </c>
      <c r="C47" s="6" t="s">
        <v>325</v>
      </c>
      <c r="D47" s="88"/>
      <c r="E47" s="88" t="s">
        <v>254</v>
      </c>
      <c r="F47" s="88" t="s">
        <v>517</v>
      </c>
      <c r="G47" s="88" t="s">
        <v>325</v>
      </c>
      <c r="H47" s="88"/>
      <c r="I47" s="88" t="s">
        <v>254</v>
      </c>
      <c r="J47" s="6" t="s">
        <v>325</v>
      </c>
      <c r="K47" s="88"/>
      <c r="L47" s="88" t="s">
        <v>254</v>
      </c>
      <c r="M47" s="88"/>
      <c r="N47" s="88" t="s">
        <v>254</v>
      </c>
      <c r="O47" s="6" t="s">
        <v>325</v>
      </c>
      <c r="P47" s="88"/>
      <c r="Q47" s="88" t="s">
        <v>254</v>
      </c>
      <c r="R47" s="6" t="s">
        <v>325</v>
      </c>
      <c r="S47" s="88"/>
      <c r="T47" s="6" t="s">
        <v>254</v>
      </c>
      <c r="U47" s="6" t="s">
        <v>325</v>
      </c>
      <c r="V47" s="88"/>
      <c r="W47" s="6" t="s">
        <v>254</v>
      </c>
      <c r="X47" s="6" t="s">
        <v>325</v>
      </c>
      <c r="Y47" s="88"/>
      <c r="Z47" s="6" t="s">
        <v>254</v>
      </c>
      <c r="AA47" s="6" t="s">
        <v>325</v>
      </c>
      <c r="AB47" s="88"/>
      <c r="AC47" s="6" t="s">
        <v>254</v>
      </c>
      <c r="AD47" s="6" t="s">
        <v>325</v>
      </c>
      <c r="AE47" s="88"/>
      <c r="AF47" s="6" t="s">
        <v>254</v>
      </c>
      <c r="AG47" s="88"/>
      <c r="AH47" s="89"/>
    </row>
    <row r="48" spans="1:34" x14ac:dyDescent="0.35">
      <c r="A48" s="83" t="s">
        <v>95</v>
      </c>
      <c r="B48" s="91"/>
      <c r="C48" s="91"/>
      <c r="D48" s="91"/>
      <c r="E48" s="91"/>
      <c r="F48" s="91"/>
      <c r="G48" s="91"/>
      <c r="H48" s="91"/>
      <c r="I48" s="91"/>
      <c r="J48" s="91"/>
      <c r="K48" s="91"/>
      <c r="L48" s="91"/>
      <c r="M48" s="91"/>
      <c r="N48" s="91"/>
      <c r="O48" s="91"/>
      <c r="P48" s="91"/>
      <c r="Q48" s="91"/>
      <c r="R48" s="91"/>
      <c r="S48" s="91"/>
      <c r="T48" s="91"/>
      <c r="U48" s="91"/>
      <c r="V48" s="91"/>
      <c r="W48" s="91"/>
      <c r="X48" s="91"/>
      <c r="Y48" s="91"/>
      <c r="Z48" s="91"/>
      <c r="AA48" s="91"/>
      <c r="AB48" s="91"/>
      <c r="AC48" s="91"/>
      <c r="AD48" s="91"/>
      <c r="AE48" s="91"/>
      <c r="AF48" s="91"/>
      <c r="AG48" s="91"/>
      <c r="AH48" s="91"/>
    </row>
    <row r="49" spans="1:34" x14ac:dyDescent="0.35">
      <c r="A49" s="85" t="s">
        <v>94</v>
      </c>
      <c r="B49" s="91">
        <v>8</v>
      </c>
      <c r="C49" s="91"/>
      <c r="D49" s="91">
        <v>8</v>
      </c>
      <c r="E49" s="91">
        <v>97</v>
      </c>
      <c r="F49" s="91">
        <v>30</v>
      </c>
      <c r="G49" s="91">
        <v>81</v>
      </c>
      <c r="H49" s="91">
        <v>208</v>
      </c>
      <c r="I49" s="91">
        <v>184</v>
      </c>
      <c r="J49" s="91">
        <v>73</v>
      </c>
      <c r="K49" s="91">
        <v>257</v>
      </c>
      <c r="L49" s="91">
        <v>180</v>
      </c>
      <c r="M49" s="91">
        <v>180</v>
      </c>
      <c r="N49" s="91">
        <v>97</v>
      </c>
      <c r="O49" s="91">
        <v>18</v>
      </c>
      <c r="P49" s="91">
        <v>115</v>
      </c>
      <c r="Q49" s="91">
        <v>12</v>
      </c>
      <c r="R49" s="91">
        <v>56</v>
      </c>
      <c r="S49" s="91">
        <v>68</v>
      </c>
      <c r="T49" s="91">
        <v>3</v>
      </c>
      <c r="U49" s="91">
        <v>18</v>
      </c>
      <c r="V49" s="91">
        <v>21</v>
      </c>
      <c r="W49" s="91">
        <v>37</v>
      </c>
      <c r="X49" s="91">
        <v>20</v>
      </c>
      <c r="Y49" s="91">
        <v>57</v>
      </c>
      <c r="Z49" s="91">
        <v>162</v>
      </c>
      <c r="AA49" s="91">
        <v>59</v>
      </c>
      <c r="AB49" s="91">
        <v>221</v>
      </c>
      <c r="AC49" s="91">
        <v>6</v>
      </c>
      <c r="AD49" s="91">
        <v>61</v>
      </c>
      <c r="AE49" s="91">
        <v>67</v>
      </c>
      <c r="AF49" s="91">
        <v>105</v>
      </c>
      <c r="AG49" s="91">
        <v>105</v>
      </c>
      <c r="AH49" s="91">
        <v>1307</v>
      </c>
    </row>
    <row r="50" spans="1:34" x14ac:dyDescent="0.35">
      <c r="A50" s="92" t="s">
        <v>100</v>
      </c>
      <c r="B50" s="91">
        <v>8</v>
      </c>
      <c r="C50" s="91"/>
      <c r="D50" s="91">
        <v>8</v>
      </c>
      <c r="E50" s="91">
        <v>12</v>
      </c>
      <c r="F50" s="91">
        <v>30</v>
      </c>
      <c r="G50" s="91">
        <v>81</v>
      </c>
      <c r="H50" s="91">
        <v>123</v>
      </c>
      <c r="I50" s="91">
        <v>9</v>
      </c>
      <c r="J50" s="91">
        <v>73</v>
      </c>
      <c r="K50" s="91">
        <v>82</v>
      </c>
      <c r="L50" s="91">
        <v>8</v>
      </c>
      <c r="M50" s="91">
        <v>8</v>
      </c>
      <c r="N50" s="91">
        <v>32</v>
      </c>
      <c r="O50" s="91">
        <v>6</v>
      </c>
      <c r="P50" s="91">
        <v>38</v>
      </c>
      <c r="Q50" s="91">
        <v>12</v>
      </c>
      <c r="R50" s="91">
        <v>56</v>
      </c>
      <c r="S50" s="91">
        <v>68</v>
      </c>
      <c r="T50" s="91">
        <v>3</v>
      </c>
      <c r="U50" s="91">
        <v>18</v>
      </c>
      <c r="V50" s="91">
        <v>21</v>
      </c>
      <c r="W50" s="91">
        <v>7</v>
      </c>
      <c r="X50" s="91">
        <v>12</v>
      </c>
      <c r="Y50" s="91">
        <v>19</v>
      </c>
      <c r="Z50" s="91">
        <v>4</v>
      </c>
      <c r="AA50" s="91">
        <v>59</v>
      </c>
      <c r="AB50" s="91">
        <v>63</v>
      </c>
      <c r="AC50" s="91">
        <v>6</v>
      </c>
      <c r="AD50" s="91">
        <v>61</v>
      </c>
      <c r="AE50" s="91">
        <v>67</v>
      </c>
      <c r="AF50" s="91">
        <v>73</v>
      </c>
      <c r="AG50" s="91">
        <v>73</v>
      </c>
      <c r="AH50" s="91">
        <v>570</v>
      </c>
    </row>
    <row r="51" spans="1:34" x14ac:dyDescent="0.35">
      <c r="A51" s="105" t="s">
        <v>140</v>
      </c>
      <c r="B51" s="91">
        <v>8</v>
      </c>
      <c r="C51" s="91"/>
      <c r="D51" s="91">
        <v>8</v>
      </c>
      <c r="E51" s="91">
        <v>7</v>
      </c>
      <c r="F51" s="91">
        <v>30</v>
      </c>
      <c r="G51" s="91"/>
      <c r="H51" s="91">
        <v>37</v>
      </c>
      <c r="I51" s="91">
        <v>9</v>
      </c>
      <c r="J51" s="91"/>
      <c r="K51" s="91">
        <v>9</v>
      </c>
      <c r="L51" s="91">
        <v>8</v>
      </c>
      <c r="M51" s="91">
        <v>8</v>
      </c>
      <c r="N51" s="91">
        <v>0</v>
      </c>
      <c r="O51" s="91">
        <v>6</v>
      </c>
      <c r="P51" s="91">
        <v>6</v>
      </c>
      <c r="Q51" s="91">
        <v>9</v>
      </c>
      <c r="R51" s="91">
        <v>3</v>
      </c>
      <c r="S51" s="91">
        <v>12</v>
      </c>
      <c r="T51" s="91">
        <v>3</v>
      </c>
      <c r="U51" s="91">
        <v>9</v>
      </c>
      <c r="V51" s="91">
        <v>12</v>
      </c>
      <c r="W51" s="91">
        <v>7</v>
      </c>
      <c r="X51" s="91">
        <v>12</v>
      </c>
      <c r="Y51" s="91">
        <v>19</v>
      </c>
      <c r="Z51" s="91">
        <v>4</v>
      </c>
      <c r="AA51" s="91">
        <v>3</v>
      </c>
      <c r="AB51" s="91">
        <v>7</v>
      </c>
      <c r="AC51" s="91">
        <v>6</v>
      </c>
      <c r="AD51" s="91"/>
      <c r="AE51" s="91">
        <v>6</v>
      </c>
      <c r="AF51" s="91"/>
      <c r="AG51" s="91"/>
      <c r="AH51" s="91">
        <v>124</v>
      </c>
    </row>
    <row r="52" spans="1:34" x14ac:dyDescent="0.35">
      <c r="A52" s="105" t="s">
        <v>22</v>
      </c>
      <c r="B52" s="91"/>
      <c r="C52" s="91"/>
      <c r="D52" s="91"/>
      <c r="E52" s="91"/>
      <c r="F52" s="91"/>
      <c r="G52" s="91">
        <v>81</v>
      </c>
      <c r="H52" s="91">
        <v>81</v>
      </c>
      <c r="I52" s="91"/>
      <c r="J52" s="91"/>
      <c r="K52" s="91"/>
      <c r="L52" s="91"/>
      <c r="M52" s="91"/>
      <c r="N52" s="91"/>
      <c r="O52" s="91"/>
      <c r="P52" s="91"/>
      <c r="Q52" s="91"/>
      <c r="R52" s="91">
        <v>53</v>
      </c>
      <c r="S52" s="91">
        <v>53</v>
      </c>
      <c r="T52" s="91"/>
      <c r="U52" s="91">
        <v>9</v>
      </c>
      <c r="V52" s="91">
        <v>9</v>
      </c>
      <c r="W52" s="91"/>
      <c r="X52" s="91"/>
      <c r="Y52" s="91"/>
      <c r="Z52" s="91"/>
      <c r="AA52" s="91">
        <v>56</v>
      </c>
      <c r="AB52" s="91">
        <v>56</v>
      </c>
      <c r="AC52" s="91"/>
      <c r="AD52" s="91"/>
      <c r="AE52" s="91"/>
      <c r="AF52" s="91"/>
      <c r="AG52" s="91"/>
      <c r="AH52" s="91">
        <v>199</v>
      </c>
    </row>
    <row r="53" spans="1:34" x14ac:dyDescent="0.35">
      <c r="A53" s="105" t="s">
        <v>211</v>
      </c>
      <c r="B53" s="91"/>
      <c r="C53" s="91"/>
      <c r="D53" s="91"/>
      <c r="E53" s="91">
        <v>5</v>
      </c>
      <c r="F53" s="91"/>
      <c r="G53" s="91"/>
      <c r="H53" s="91">
        <v>5</v>
      </c>
      <c r="I53" s="91"/>
      <c r="J53" s="91"/>
      <c r="K53" s="91"/>
      <c r="L53" s="91"/>
      <c r="M53" s="91"/>
      <c r="N53" s="91">
        <v>32</v>
      </c>
      <c r="O53" s="91"/>
      <c r="P53" s="91">
        <v>32</v>
      </c>
      <c r="Q53" s="91">
        <v>3</v>
      </c>
      <c r="R53" s="91"/>
      <c r="S53" s="91">
        <v>3</v>
      </c>
      <c r="T53" s="91"/>
      <c r="U53" s="91"/>
      <c r="V53" s="91"/>
      <c r="W53" s="91"/>
      <c r="X53" s="91"/>
      <c r="Y53" s="91"/>
      <c r="Z53" s="91"/>
      <c r="AA53" s="91"/>
      <c r="AB53" s="91"/>
      <c r="AC53" s="91"/>
      <c r="AD53" s="91"/>
      <c r="AE53" s="91"/>
      <c r="AF53" s="91"/>
      <c r="AG53" s="91"/>
      <c r="AH53" s="91">
        <v>40</v>
      </c>
    </row>
    <row r="54" spans="1:34" x14ac:dyDescent="0.35">
      <c r="A54" s="105" t="s">
        <v>20</v>
      </c>
      <c r="B54" s="91"/>
      <c r="C54" s="91"/>
      <c r="D54" s="91"/>
      <c r="E54" s="91"/>
      <c r="F54" s="91"/>
      <c r="G54" s="91"/>
      <c r="H54" s="91"/>
      <c r="I54" s="91"/>
      <c r="J54" s="91">
        <v>73</v>
      </c>
      <c r="K54" s="91">
        <v>73</v>
      </c>
      <c r="L54" s="91"/>
      <c r="M54" s="91"/>
      <c r="N54" s="91"/>
      <c r="O54" s="91"/>
      <c r="P54" s="91"/>
      <c r="Q54" s="91"/>
      <c r="R54" s="91"/>
      <c r="S54" s="91"/>
      <c r="T54" s="91"/>
      <c r="U54" s="91"/>
      <c r="V54" s="91"/>
      <c r="W54" s="91"/>
      <c r="X54" s="91"/>
      <c r="Y54" s="91"/>
      <c r="Z54" s="91"/>
      <c r="AA54" s="91"/>
      <c r="AB54" s="91"/>
      <c r="AC54" s="91"/>
      <c r="AD54" s="91">
        <v>61</v>
      </c>
      <c r="AE54" s="91">
        <v>61</v>
      </c>
      <c r="AF54" s="91"/>
      <c r="AG54" s="91"/>
      <c r="AH54" s="91">
        <v>134</v>
      </c>
    </row>
    <row r="55" spans="1:34" x14ac:dyDescent="0.35">
      <c r="A55" s="105" t="s">
        <v>563</v>
      </c>
      <c r="B55" s="91"/>
      <c r="C55" s="91"/>
      <c r="D55" s="91"/>
      <c r="E55" s="91"/>
      <c r="F55" s="91"/>
      <c r="G55" s="91"/>
      <c r="H55" s="91"/>
      <c r="I55" s="91"/>
      <c r="J55" s="91"/>
      <c r="K55" s="91"/>
      <c r="L55" s="91"/>
      <c r="M55" s="91"/>
      <c r="N55" s="91"/>
      <c r="O55" s="91"/>
      <c r="P55" s="91"/>
      <c r="Q55" s="91"/>
      <c r="R55" s="91"/>
      <c r="S55" s="91"/>
      <c r="T55" s="91"/>
      <c r="U55" s="91"/>
      <c r="V55" s="91"/>
      <c r="W55" s="91"/>
      <c r="X55" s="91"/>
      <c r="Y55" s="91"/>
      <c r="Z55" s="91"/>
      <c r="AA55" s="91"/>
      <c r="AB55" s="91"/>
      <c r="AC55" s="91"/>
      <c r="AD55" s="91"/>
      <c r="AE55" s="91"/>
      <c r="AF55" s="91">
        <v>8</v>
      </c>
      <c r="AG55" s="91">
        <v>8</v>
      </c>
      <c r="AH55" s="91">
        <v>8</v>
      </c>
    </row>
    <row r="56" spans="1:34" s="6" customFormat="1" x14ac:dyDescent="0.35">
      <c r="A56" s="105" t="s">
        <v>592</v>
      </c>
      <c r="B56" s="91"/>
      <c r="C56" s="91"/>
      <c r="D56" s="91"/>
      <c r="E56" s="91"/>
      <c r="F56" s="91"/>
      <c r="G56" s="91"/>
      <c r="H56" s="91"/>
      <c r="I56" s="91"/>
      <c r="J56" s="91"/>
      <c r="K56" s="91"/>
      <c r="L56" s="91"/>
      <c r="M56" s="91"/>
      <c r="N56" s="91"/>
      <c r="O56" s="91"/>
      <c r="P56" s="91"/>
      <c r="Q56" s="91"/>
      <c r="R56" s="91"/>
      <c r="S56" s="91"/>
      <c r="T56" s="91"/>
      <c r="U56" s="91"/>
      <c r="V56" s="91"/>
      <c r="W56" s="91"/>
      <c r="X56" s="91"/>
      <c r="Y56" s="91"/>
      <c r="Z56" s="91"/>
      <c r="AA56" s="91"/>
      <c r="AB56" s="91"/>
      <c r="AC56" s="91"/>
      <c r="AD56" s="91"/>
      <c r="AE56" s="91"/>
      <c r="AF56" s="91">
        <v>65</v>
      </c>
      <c r="AG56" s="91">
        <v>65</v>
      </c>
      <c r="AH56" s="91">
        <v>65</v>
      </c>
    </row>
    <row r="57" spans="1:34" s="6" customFormat="1" x14ac:dyDescent="0.35">
      <c r="A57" s="86" t="s">
        <v>195</v>
      </c>
      <c r="B57" s="91"/>
      <c r="C57" s="91"/>
      <c r="D57" s="91"/>
      <c r="E57" s="91">
        <v>85</v>
      </c>
      <c r="F57" s="91"/>
      <c r="G57" s="91"/>
      <c r="H57" s="91">
        <v>85</v>
      </c>
      <c r="I57" s="91">
        <v>175</v>
      </c>
      <c r="J57" s="91"/>
      <c r="K57" s="91">
        <v>175</v>
      </c>
      <c r="L57" s="91">
        <v>172</v>
      </c>
      <c r="M57" s="91">
        <v>172</v>
      </c>
      <c r="N57" s="91">
        <v>65</v>
      </c>
      <c r="O57" s="91">
        <v>12</v>
      </c>
      <c r="P57" s="91">
        <v>77</v>
      </c>
      <c r="Q57" s="91"/>
      <c r="R57" s="91"/>
      <c r="S57" s="91"/>
      <c r="T57" s="91"/>
      <c r="U57" s="91"/>
      <c r="V57" s="91"/>
      <c r="W57" s="91">
        <v>30</v>
      </c>
      <c r="X57" s="91">
        <v>8</v>
      </c>
      <c r="Y57" s="91">
        <v>38</v>
      </c>
      <c r="Z57" s="91">
        <v>158</v>
      </c>
      <c r="AA57" s="91"/>
      <c r="AB57" s="91">
        <v>158</v>
      </c>
      <c r="AC57" s="91"/>
      <c r="AD57" s="91"/>
      <c r="AE57" s="91"/>
      <c r="AF57" s="91">
        <v>32</v>
      </c>
      <c r="AG57" s="91">
        <v>32</v>
      </c>
      <c r="AH57" s="91">
        <v>737</v>
      </c>
    </row>
    <row r="58" spans="1:34" s="6" customFormat="1" x14ac:dyDescent="0.35">
      <c r="A58" s="105" t="s">
        <v>206</v>
      </c>
      <c r="B58" s="91"/>
      <c r="C58" s="91"/>
      <c r="D58" s="91"/>
      <c r="E58" s="91">
        <v>85</v>
      </c>
      <c r="F58" s="91"/>
      <c r="G58" s="91"/>
      <c r="H58" s="91">
        <v>85</v>
      </c>
      <c r="I58" s="91">
        <v>175</v>
      </c>
      <c r="J58" s="91"/>
      <c r="K58" s="91">
        <v>175</v>
      </c>
      <c r="L58" s="91">
        <v>172</v>
      </c>
      <c r="M58" s="91">
        <v>172</v>
      </c>
      <c r="N58" s="91">
        <v>39</v>
      </c>
      <c r="O58" s="91"/>
      <c r="P58" s="91">
        <v>39</v>
      </c>
      <c r="Q58" s="91"/>
      <c r="R58" s="91"/>
      <c r="S58" s="91"/>
      <c r="T58" s="91"/>
      <c r="U58" s="91"/>
      <c r="V58" s="91"/>
      <c r="W58" s="91">
        <v>30</v>
      </c>
      <c r="X58" s="91">
        <v>8</v>
      </c>
      <c r="Y58" s="91">
        <v>38</v>
      </c>
      <c r="Z58" s="91">
        <v>11</v>
      </c>
      <c r="AA58" s="91"/>
      <c r="AB58" s="91">
        <v>11</v>
      </c>
      <c r="AC58" s="91"/>
      <c r="AD58" s="91"/>
      <c r="AE58" s="91"/>
      <c r="AF58" s="91"/>
      <c r="AG58" s="91"/>
      <c r="AH58" s="91">
        <v>520</v>
      </c>
    </row>
    <row r="59" spans="1:34" s="6" customFormat="1" x14ac:dyDescent="0.35">
      <c r="A59" s="105" t="s">
        <v>563</v>
      </c>
      <c r="B59" s="91"/>
      <c r="C59" s="91"/>
      <c r="D59" s="91"/>
      <c r="E59" s="91"/>
      <c r="F59" s="91"/>
      <c r="G59" s="91"/>
      <c r="H59" s="91"/>
      <c r="I59" s="91"/>
      <c r="J59" s="91"/>
      <c r="K59" s="91"/>
      <c r="L59" s="91"/>
      <c r="M59" s="91"/>
      <c r="N59" s="91">
        <v>26</v>
      </c>
      <c r="O59" s="91">
        <v>12</v>
      </c>
      <c r="P59" s="91">
        <v>38</v>
      </c>
      <c r="Q59" s="91"/>
      <c r="R59" s="91"/>
      <c r="S59" s="91"/>
      <c r="T59" s="91"/>
      <c r="U59" s="91"/>
      <c r="V59" s="91"/>
      <c r="W59" s="91"/>
      <c r="X59" s="91"/>
      <c r="Y59" s="91"/>
      <c r="Z59" s="91">
        <v>147</v>
      </c>
      <c r="AA59" s="91"/>
      <c r="AB59" s="91">
        <v>147</v>
      </c>
      <c r="AC59" s="91"/>
      <c r="AD59" s="91"/>
      <c r="AE59" s="91"/>
      <c r="AF59" s="91">
        <v>32</v>
      </c>
      <c r="AG59" s="91">
        <v>32</v>
      </c>
      <c r="AH59" s="91">
        <v>217</v>
      </c>
    </row>
    <row r="60" spans="1:34" s="6" customFormat="1" x14ac:dyDescent="0.35">
      <c r="A60" s="85" t="s">
        <v>17</v>
      </c>
      <c r="B60" s="91">
        <v>20</v>
      </c>
      <c r="C60" s="91">
        <v>5</v>
      </c>
      <c r="D60" s="91">
        <v>25</v>
      </c>
      <c r="E60" s="91">
        <v>19</v>
      </c>
      <c r="F60" s="91"/>
      <c r="G60" s="91"/>
      <c r="H60" s="91">
        <v>19</v>
      </c>
      <c r="I60" s="91"/>
      <c r="J60" s="91"/>
      <c r="K60" s="91"/>
      <c r="L60" s="91"/>
      <c r="M60" s="91"/>
      <c r="N60" s="91">
        <v>8</v>
      </c>
      <c r="O60" s="91"/>
      <c r="P60" s="91">
        <v>8</v>
      </c>
      <c r="Q60" s="91">
        <v>12</v>
      </c>
      <c r="R60" s="91"/>
      <c r="S60" s="91">
        <v>12</v>
      </c>
      <c r="T60" s="91"/>
      <c r="U60" s="91"/>
      <c r="V60" s="91"/>
      <c r="W60" s="91">
        <v>4</v>
      </c>
      <c r="X60" s="91"/>
      <c r="Y60" s="91">
        <v>4</v>
      </c>
      <c r="Z60" s="91"/>
      <c r="AA60" s="91"/>
      <c r="AB60" s="91"/>
      <c r="AC60" s="91"/>
      <c r="AD60" s="91"/>
      <c r="AE60" s="91"/>
      <c r="AF60" s="91"/>
      <c r="AG60" s="91"/>
      <c r="AH60" s="91">
        <v>68</v>
      </c>
    </row>
    <row r="61" spans="1:34" s="6" customFormat="1" x14ac:dyDescent="0.35">
      <c r="A61" s="25" t="s">
        <v>82</v>
      </c>
      <c r="B61" s="91">
        <v>20</v>
      </c>
      <c r="C61" s="91">
        <v>5</v>
      </c>
      <c r="D61" s="91">
        <v>25</v>
      </c>
      <c r="E61" s="91">
        <v>19</v>
      </c>
      <c r="F61" s="91"/>
      <c r="G61" s="91"/>
      <c r="H61" s="91">
        <v>19</v>
      </c>
      <c r="I61" s="91"/>
      <c r="J61" s="91"/>
      <c r="K61" s="91"/>
      <c r="L61" s="91"/>
      <c r="M61" s="91"/>
      <c r="N61" s="91">
        <v>8</v>
      </c>
      <c r="O61" s="91"/>
      <c r="P61" s="91">
        <v>8</v>
      </c>
      <c r="Q61" s="91">
        <v>12</v>
      </c>
      <c r="R61" s="91"/>
      <c r="S61" s="91">
        <v>12</v>
      </c>
      <c r="T61" s="91"/>
      <c r="U61" s="91"/>
      <c r="V61" s="91"/>
      <c r="W61" s="91">
        <v>4</v>
      </c>
      <c r="X61" s="91"/>
      <c r="Y61" s="91">
        <v>4</v>
      </c>
      <c r="Z61" s="91"/>
      <c r="AA61" s="91"/>
      <c r="AB61" s="91"/>
      <c r="AC61" s="91"/>
      <c r="AD61" s="91"/>
      <c r="AE61" s="91"/>
      <c r="AF61" s="91"/>
      <c r="AG61" s="91"/>
      <c r="AH61" s="91">
        <v>68</v>
      </c>
    </row>
    <row r="62" spans="1:34" s="6" customFormat="1" x14ac:dyDescent="0.35">
      <c r="A62" s="105" t="s">
        <v>76</v>
      </c>
      <c r="B62" s="91">
        <v>20</v>
      </c>
      <c r="C62" s="91">
        <v>5</v>
      </c>
      <c r="D62" s="91">
        <v>25</v>
      </c>
      <c r="E62" s="91">
        <v>19</v>
      </c>
      <c r="F62" s="91"/>
      <c r="G62" s="91"/>
      <c r="H62" s="91">
        <v>19</v>
      </c>
      <c r="I62" s="91"/>
      <c r="J62" s="91"/>
      <c r="K62" s="91"/>
      <c r="L62" s="91"/>
      <c r="M62" s="91"/>
      <c r="N62" s="91">
        <v>8</v>
      </c>
      <c r="O62" s="91"/>
      <c r="P62" s="91">
        <v>8</v>
      </c>
      <c r="Q62" s="91">
        <v>12</v>
      </c>
      <c r="R62" s="91"/>
      <c r="S62" s="91">
        <v>12</v>
      </c>
      <c r="T62" s="91"/>
      <c r="U62" s="91"/>
      <c r="V62" s="91"/>
      <c r="W62" s="91">
        <v>4</v>
      </c>
      <c r="X62" s="91"/>
      <c r="Y62" s="91">
        <v>4</v>
      </c>
      <c r="Z62" s="91"/>
      <c r="AA62" s="91"/>
      <c r="AB62" s="91"/>
      <c r="AC62" s="91"/>
      <c r="AD62" s="91"/>
      <c r="AE62" s="91"/>
      <c r="AF62" s="91"/>
      <c r="AG62" s="91"/>
      <c r="AH62" s="91">
        <v>68</v>
      </c>
    </row>
    <row r="63" spans="1:34" s="6" customFormat="1" x14ac:dyDescent="0.35">
      <c r="A63" s="23" t="s">
        <v>16</v>
      </c>
      <c r="B63" s="91"/>
      <c r="C63" s="91"/>
      <c r="D63" s="91"/>
      <c r="E63" s="91"/>
      <c r="F63" s="91"/>
      <c r="G63" s="91"/>
      <c r="H63" s="91"/>
      <c r="I63" s="91"/>
      <c r="J63" s="91"/>
      <c r="K63" s="91"/>
      <c r="L63" s="91"/>
      <c r="M63" s="91"/>
      <c r="N63" s="91">
        <v>8</v>
      </c>
      <c r="O63" s="91"/>
      <c r="P63" s="91">
        <v>8</v>
      </c>
      <c r="Q63" s="91"/>
      <c r="R63" s="91"/>
      <c r="S63" s="91"/>
      <c r="T63" s="91"/>
      <c r="U63" s="91"/>
      <c r="V63" s="91"/>
      <c r="W63" s="91"/>
      <c r="X63" s="91"/>
      <c r="Y63" s="91"/>
      <c r="Z63" s="91"/>
      <c r="AA63" s="91"/>
      <c r="AB63" s="91"/>
      <c r="AC63" s="91"/>
      <c r="AD63" s="91"/>
      <c r="AE63" s="91"/>
      <c r="AF63" s="91"/>
      <c r="AG63" s="91"/>
      <c r="AH63" s="91">
        <v>8</v>
      </c>
    </row>
    <row r="64" spans="1:34" s="6" customFormat="1" x14ac:dyDescent="0.35">
      <c r="A64" s="25" t="s">
        <v>221</v>
      </c>
      <c r="B64" s="91"/>
      <c r="C64" s="91"/>
      <c r="D64" s="91"/>
      <c r="E64" s="91"/>
      <c r="F64" s="91"/>
      <c r="G64" s="91"/>
      <c r="H64" s="91"/>
      <c r="I64" s="91"/>
      <c r="J64" s="91"/>
      <c r="K64" s="91"/>
      <c r="L64" s="91"/>
      <c r="M64" s="91"/>
      <c r="N64" s="91">
        <v>8</v>
      </c>
      <c r="O64" s="91"/>
      <c r="P64" s="91">
        <v>8</v>
      </c>
      <c r="Q64" s="91"/>
      <c r="R64" s="91"/>
      <c r="S64" s="91"/>
      <c r="T64" s="91"/>
      <c r="U64" s="91"/>
      <c r="V64" s="91"/>
      <c r="W64" s="91"/>
      <c r="X64" s="91"/>
      <c r="Y64" s="91"/>
      <c r="Z64" s="91"/>
      <c r="AA64" s="91"/>
      <c r="AB64" s="91"/>
      <c r="AC64" s="91"/>
      <c r="AD64" s="91"/>
      <c r="AE64" s="91"/>
      <c r="AF64" s="91"/>
      <c r="AG64" s="91"/>
      <c r="AH64" s="91">
        <v>8</v>
      </c>
    </row>
    <row r="65" spans="1:34" s="6" customFormat="1" x14ac:dyDescent="0.35">
      <c r="A65" s="105" t="s">
        <v>332</v>
      </c>
      <c r="B65" s="91"/>
      <c r="C65" s="91"/>
      <c r="D65" s="91"/>
      <c r="E65" s="91"/>
      <c r="F65" s="91"/>
      <c r="G65" s="91"/>
      <c r="H65" s="91"/>
      <c r="I65" s="91"/>
      <c r="J65" s="91"/>
      <c r="K65" s="91"/>
      <c r="L65" s="91"/>
      <c r="M65" s="91"/>
      <c r="N65" s="91">
        <v>8</v>
      </c>
      <c r="O65" s="91"/>
      <c r="P65" s="91">
        <v>8</v>
      </c>
      <c r="Q65" s="91"/>
      <c r="R65" s="91"/>
      <c r="S65" s="91"/>
      <c r="T65" s="91"/>
      <c r="U65" s="91"/>
      <c r="V65" s="91"/>
      <c r="W65" s="91"/>
      <c r="X65" s="91"/>
      <c r="Y65" s="91"/>
      <c r="Z65" s="91"/>
      <c r="AA65" s="91"/>
      <c r="AB65" s="91"/>
      <c r="AC65" s="91"/>
      <c r="AD65" s="91"/>
      <c r="AE65" s="91"/>
      <c r="AF65" s="91"/>
      <c r="AG65" s="91"/>
      <c r="AH65" s="91">
        <v>8</v>
      </c>
    </row>
    <row r="66" spans="1:34" s="6" customFormat="1" x14ac:dyDescent="0.35">
      <c r="A66" s="83" t="s">
        <v>138</v>
      </c>
      <c r="B66" s="91">
        <v>28</v>
      </c>
      <c r="C66" s="91">
        <v>5</v>
      </c>
      <c r="D66" s="91">
        <v>33</v>
      </c>
      <c r="E66" s="91">
        <v>116</v>
      </c>
      <c r="F66" s="91">
        <v>30</v>
      </c>
      <c r="G66" s="91">
        <v>81</v>
      </c>
      <c r="H66" s="91">
        <v>227</v>
      </c>
      <c r="I66" s="91">
        <v>184</v>
      </c>
      <c r="J66" s="91">
        <v>73</v>
      </c>
      <c r="K66" s="91">
        <v>257</v>
      </c>
      <c r="L66" s="91">
        <v>180</v>
      </c>
      <c r="M66" s="91">
        <v>180</v>
      </c>
      <c r="N66" s="91">
        <v>113</v>
      </c>
      <c r="O66" s="91">
        <v>18</v>
      </c>
      <c r="P66" s="91">
        <v>131</v>
      </c>
      <c r="Q66" s="91">
        <v>24</v>
      </c>
      <c r="R66" s="91">
        <v>56</v>
      </c>
      <c r="S66" s="91">
        <v>80</v>
      </c>
      <c r="T66" s="91">
        <v>3</v>
      </c>
      <c r="U66" s="91">
        <v>18</v>
      </c>
      <c r="V66" s="91">
        <v>21</v>
      </c>
      <c r="W66" s="91">
        <v>41</v>
      </c>
      <c r="X66" s="91">
        <v>20</v>
      </c>
      <c r="Y66" s="91">
        <v>61</v>
      </c>
      <c r="Z66" s="91">
        <v>162</v>
      </c>
      <c r="AA66" s="91">
        <v>59</v>
      </c>
      <c r="AB66" s="91">
        <v>221</v>
      </c>
      <c r="AC66" s="91">
        <v>6</v>
      </c>
      <c r="AD66" s="91">
        <v>61</v>
      </c>
      <c r="AE66" s="91">
        <v>67</v>
      </c>
      <c r="AF66" s="91">
        <v>105</v>
      </c>
      <c r="AG66" s="91">
        <v>105</v>
      </c>
      <c r="AH66" s="91">
        <v>1383</v>
      </c>
    </row>
    <row r="67" spans="1:34" s="6" customFormat="1" x14ac:dyDescent="0.35">
      <c r="A67"/>
      <c r="B67"/>
      <c r="C67"/>
      <c r="D67"/>
      <c r="E67"/>
      <c r="F67"/>
      <c r="G67"/>
      <c r="H67"/>
      <c r="I67"/>
      <c r="J67"/>
      <c r="K67"/>
      <c r="L67"/>
      <c r="M67"/>
      <c r="N67"/>
      <c r="O67"/>
      <c r="P67"/>
      <c r="Q67"/>
      <c r="R67"/>
      <c r="S67"/>
      <c r="T67"/>
      <c r="U67"/>
      <c r="V67"/>
      <c r="W67"/>
      <c r="X67"/>
      <c r="Y67"/>
      <c r="Z67"/>
      <c r="AA67"/>
      <c r="AB67"/>
      <c r="AC67"/>
      <c r="AD67"/>
      <c r="AE67"/>
      <c r="AF67"/>
    </row>
    <row r="68" spans="1:34" s="6" customFormat="1" x14ac:dyDescent="0.35">
      <c r="A68" s="106"/>
      <c r="B68" s="107"/>
      <c r="C68" s="107"/>
      <c r="D68" s="107"/>
      <c r="E68" s="107"/>
      <c r="F68" s="107"/>
      <c r="G68" s="107"/>
      <c r="H68" s="107"/>
      <c r="I68" s="107"/>
      <c r="J68" s="107"/>
      <c r="K68" s="107"/>
      <c r="L68" s="107"/>
      <c r="M68" s="107"/>
      <c r="N68" s="107"/>
      <c r="O68" s="107"/>
      <c r="P68" s="107"/>
      <c r="Q68" s="107"/>
      <c r="R68" s="107"/>
      <c r="S68" s="107"/>
    </row>
    <row r="69" spans="1:34" s="6" customFormat="1" x14ac:dyDescent="0.35">
      <c r="A69" s="106"/>
      <c r="B69" s="107"/>
      <c r="C69" s="107"/>
      <c r="D69" s="107"/>
      <c r="E69" s="107"/>
      <c r="F69" s="107"/>
      <c r="G69" s="107"/>
      <c r="H69" s="107"/>
      <c r="I69" s="107"/>
      <c r="J69" s="107"/>
      <c r="K69" s="107"/>
      <c r="L69" s="107"/>
      <c r="M69" s="107"/>
      <c r="N69" s="107"/>
      <c r="O69" s="107"/>
      <c r="P69" s="107"/>
      <c r="Q69" s="107"/>
      <c r="R69" s="107"/>
      <c r="S69" s="107"/>
    </row>
    <row r="70" spans="1:34" s="6" customFormat="1" ht="19.149999999999999" customHeight="1" x14ac:dyDescent="0.35">
      <c r="A70" s="106"/>
      <c r="B70" s="107"/>
      <c r="C70" s="107"/>
      <c r="D70" s="107"/>
      <c r="E70" s="107"/>
      <c r="F70" s="107"/>
      <c r="G70" s="107"/>
      <c r="H70" s="107"/>
      <c r="I70" s="107"/>
      <c r="J70" s="107"/>
      <c r="K70" s="107"/>
      <c r="L70" s="107"/>
      <c r="M70" s="107"/>
      <c r="N70" s="107"/>
      <c r="O70" s="107"/>
      <c r="P70" s="107"/>
      <c r="Q70" s="107"/>
      <c r="R70" s="107"/>
      <c r="S70" s="107"/>
    </row>
    <row r="71" spans="1:34" s="6" customFormat="1" x14ac:dyDescent="0.35">
      <c r="A71" s="106"/>
      <c r="B71" s="107"/>
      <c r="C71" s="107"/>
      <c r="D71" s="107"/>
      <c r="E71" s="107"/>
      <c r="F71" s="107"/>
      <c r="G71" s="107"/>
      <c r="H71" s="107"/>
      <c r="I71" s="107"/>
      <c r="J71" s="107"/>
      <c r="K71" s="107"/>
      <c r="L71" s="107"/>
      <c r="M71" s="107"/>
      <c r="N71" s="107"/>
      <c r="O71" s="107"/>
      <c r="P71" s="107"/>
      <c r="Q71" s="107"/>
      <c r="R71" s="107"/>
      <c r="S71" s="107"/>
    </row>
    <row r="72" spans="1:34" s="6" customFormat="1" x14ac:dyDescent="0.35">
      <c r="A72" s="106"/>
      <c r="B72" s="107"/>
      <c r="C72" s="107"/>
      <c r="D72" s="107"/>
      <c r="E72" s="107"/>
      <c r="F72" s="107"/>
      <c r="G72" s="107"/>
      <c r="H72" s="107"/>
      <c r="I72" s="107"/>
      <c r="J72" s="107"/>
      <c r="K72" s="107"/>
      <c r="L72" s="107"/>
      <c r="M72" s="107"/>
      <c r="N72" s="107"/>
      <c r="O72" s="107"/>
      <c r="P72" s="107"/>
      <c r="Q72" s="107"/>
      <c r="R72" s="107"/>
      <c r="S72" s="107"/>
    </row>
    <row r="73" spans="1:34" s="6" customFormat="1" x14ac:dyDescent="0.35">
      <c r="A73" s="106"/>
      <c r="B73" s="107"/>
      <c r="C73" s="107"/>
      <c r="D73" s="107"/>
      <c r="E73" s="107"/>
      <c r="F73" s="107"/>
      <c r="G73" s="107"/>
      <c r="H73" s="107"/>
      <c r="I73" s="107"/>
      <c r="J73" s="107"/>
      <c r="K73" s="107"/>
      <c r="L73" s="107"/>
      <c r="M73" s="107"/>
      <c r="N73" s="107"/>
      <c r="O73" s="107"/>
      <c r="P73" s="107"/>
      <c r="Q73" s="107"/>
      <c r="R73" s="107"/>
      <c r="S73" s="107"/>
    </row>
    <row r="74" spans="1:34" s="6" customFormat="1" x14ac:dyDescent="0.35">
      <c r="A74" s="106"/>
      <c r="B74" s="107"/>
      <c r="C74" s="107"/>
      <c r="D74" s="107"/>
      <c r="E74" s="107"/>
      <c r="F74" s="107"/>
      <c r="G74" s="107"/>
      <c r="H74" s="107"/>
      <c r="I74" s="107"/>
      <c r="J74" s="107"/>
      <c r="K74" s="107"/>
      <c r="L74" s="107"/>
      <c r="M74" s="107"/>
      <c r="N74" s="107"/>
      <c r="O74" s="107"/>
      <c r="P74" s="107"/>
      <c r="Q74" s="107"/>
      <c r="R74" s="107"/>
      <c r="S74" s="107"/>
    </row>
    <row r="75" spans="1:34" s="6" customFormat="1" x14ac:dyDescent="0.35">
      <c r="A75" s="106"/>
      <c r="B75" s="107"/>
      <c r="C75" s="107"/>
      <c r="D75" s="107"/>
      <c r="E75" s="107"/>
      <c r="F75" s="107"/>
      <c r="G75" s="107"/>
      <c r="H75" s="107"/>
      <c r="I75" s="107"/>
      <c r="J75" s="107"/>
      <c r="K75" s="107"/>
      <c r="L75" s="107"/>
      <c r="M75" s="107"/>
      <c r="N75" s="107"/>
      <c r="O75" s="107"/>
      <c r="P75" s="107"/>
      <c r="Q75" s="107"/>
      <c r="R75" s="107"/>
      <c r="S75" s="107"/>
    </row>
    <row r="76" spans="1:34" s="6" customFormat="1" x14ac:dyDescent="0.35">
      <c r="A76" s="106"/>
      <c r="B76" s="107"/>
      <c r="C76" s="107"/>
      <c r="D76" s="107"/>
      <c r="E76" s="107"/>
      <c r="F76" s="107"/>
      <c r="G76" s="107"/>
      <c r="H76" s="107"/>
      <c r="I76" s="107"/>
      <c r="J76" s="107"/>
      <c r="K76" s="107"/>
      <c r="L76" s="107"/>
      <c r="M76" s="107"/>
      <c r="N76" s="107"/>
      <c r="O76" s="107"/>
      <c r="P76" s="107"/>
      <c r="Q76" s="107"/>
      <c r="R76" s="107"/>
      <c r="S76" s="107"/>
    </row>
    <row r="77" spans="1:34" s="6" customFormat="1" ht="19.149999999999999" customHeight="1" x14ac:dyDescent="0.35">
      <c r="A77" s="106"/>
      <c r="B77" s="107"/>
      <c r="C77" s="107"/>
      <c r="D77" s="107"/>
      <c r="E77" s="107"/>
      <c r="F77" s="107"/>
      <c r="G77" s="107"/>
      <c r="H77" s="107"/>
      <c r="I77" s="107"/>
      <c r="J77" s="107"/>
      <c r="K77" s="107"/>
      <c r="L77" s="107"/>
      <c r="M77" s="107"/>
      <c r="N77" s="107"/>
      <c r="O77" s="107"/>
      <c r="P77" s="107"/>
      <c r="Q77" s="107"/>
      <c r="R77" s="107"/>
      <c r="S77" s="107"/>
    </row>
    <row r="78" spans="1:34" s="6" customFormat="1" x14ac:dyDescent="0.35">
      <c r="A78" s="106"/>
      <c r="B78" s="107"/>
      <c r="C78" s="107"/>
      <c r="D78" s="107"/>
      <c r="E78" s="107"/>
      <c r="F78" s="107"/>
      <c r="G78" s="107"/>
      <c r="H78" s="107"/>
      <c r="I78" s="107"/>
      <c r="J78" s="107"/>
      <c r="K78" s="107"/>
      <c r="L78" s="107"/>
      <c r="M78" s="107"/>
      <c r="N78" s="107"/>
      <c r="O78" s="107"/>
      <c r="P78" s="107"/>
      <c r="Q78" s="107"/>
      <c r="R78" s="107"/>
      <c r="S78" s="107"/>
    </row>
    <row r="79" spans="1:34" s="6" customFormat="1" x14ac:dyDescent="0.35">
      <c r="A79" s="106"/>
      <c r="B79" s="107"/>
      <c r="C79" s="107"/>
      <c r="D79" s="107"/>
      <c r="E79" s="107"/>
      <c r="F79" s="107"/>
      <c r="G79" s="107"/>
      <c r="H79" s="107"/>
      <c r="I79" s="107"/>
      <c r="J79" s="107"/>
      <c r="K79" s="107"/>
      <c r="L79" s="107"/>
      <c r="M79" s="107"/>
      <c r="N79" s="107"/>
      <c r="O79" s="107"/>
      <c r="P79" s="107"/>
      <c r="Q79" s="107"/>
      <c r="R79" s="107"/>
      <c r="S79" s="107"/>
    </row>
    <row r="80" spans="1:34" s="6" customFormat="1" x14ac:dyDescent="0.35">
      <c r="A80" s="106"/>
      <c r="B80" s="107"/>
      <c r="C80" s="107"/>
      <c r="D80" s="107"/>
      <c r="E80" s="107"/>
      <c r="F80" s="107"/>
      <c r="G80" s="107"/>
      <c r="H80" s="107"/>
      <c r="I80" s="107"/>
      <c r="J80" s="107"/>
      <c r="K80" s="107"/>
      <c r="L80" s="107"/>
      <c r="M80" s="107"/>
      <c r="N80" s="107"/>
      <c r="O80" s="107"/>
      <c r="P80" s="107"/>
      <c r="Q80" s="107"/>
      <c r="R80" s="107"/>
      <c r="S80" s="107"/>
    </row>
    <row r="81" spans="1:34" s="6" customFormat="1" x14ac:dyDescent="0.35">
      <c r="A81" s="106"/>
      <c r="B81" s="107"/>
      <c r="C81" s="107"/>
      <c r="D81" s="107"/>
      <c r="E81" s="107"/>
      <c r="F81" s="107"/>
      <c r="G81" s="107"/>
      <c r="H81" s="107"/>
      <c r="I81" s="107"/>
      <c r="J81" s="107"/>
      <c r="K81" s="107"/>
      <c r="L81" s="107"/>
      <c r="M81" s="107"/>
      <c r="N81" s="107"/>
      <c r="O81" s="107"/>
      <c r="P81" s="107"/>
      <c r="Q81" s="107"/>
      <c r="R81" s="107"/>
      <c r="S81" s="107"/>
    </row>
    <row r="82" spans="1:34" x14ac:dyDescent="0.35">
      <c r="A82" s="21" t="s">
        <v>328</v>
      </c>
      <c r="B82" s="21" t="s">
        <v>139</v>
      </c>
      <c r="J82"/>
      <c r="K82"/>
      <c r="L82"/>
      <c r="M82"/>
      <c r="N82"/>
    </row>
    <row r="83" spans="1:34" x14ac:dyDescent="0.35">
      <c r="B83" s="90" t="s">
        <v>119</v>
      </c>
      <c r="C83" s="90"/>
      <c r="D83" s="88" t="s">
        <v>248</v>
      </c>
      <c r="E83" s="90" t="s">
        <v>120</v>
      </c>
      <c r="F83" s="90"/>
      <c r="G83" s="90"/>
      <c r="H83" s="88" t="s">
        <v>249</v>
      </c>
      <c r="I83" s="90" t="s">
        <v>121</v>
      </c>
      <c r="J83" s="90"/>
      <c r="K83" s="88" t="s">
        <v>250</v>
      </c>
      <c r="L83" s="90" t="s">
        <v>122</v>
      </c>
      <c r="M83" s="88" t="s">
        <v>247</v>
      </c>
      <c r="N83" s="90" t="s">
        <v>123</v>
      </c>
      <c r="O83" s="90"/>
      <c r="P83" s="88" t="s">
        <v>251</v>
      </c>
      <c r="Q83" s="90" t="s">
        <v>124</v>
      </c>
      <c r="R83" s="90"/>
      <c r="S83" s="88" t="s">
        <v>252</v>
      </c>
      <c r="T83" s="90" t="s">
        <v>125</v>
      </c>
      <c r="U83" s="90"/>
      <c r="V83" s="88" t="s">
        <v>329</v>
      </c>
      <c r="W83" s="90" t="s">
        <v>126</v>
      </c>
      <c r="X83" s="90"/>
      <c r="Y83" s="88" t="s">
        <v>330</v>
      </c>
      <c r="Z83" s="90" t="s">
        <v>128</v>
      </c>
      <c r="AA83" s="90"/>
      <c r="AB83" s="88" t="s">
        <v>426</v>
      </c>
      <c r="AC83" s="90" t="s">
        <v>127</v>
      </c>
      <c r="AD83" s="90"/>
      <c r="AE83" s="88" t="s">
        <v>436</v>
      </c>
      <c r="AF83" s="90" t="s">
        <v>129</v>
      </c>
      <c r="AG83" s="88" t="s">
        <v>501</v>
      </c>
      <c r="AH83" s="89" t="s">
        <v>138</v>
      </c>
    </row>
    <row r="84" spans="1:34" x14ac:dyDescent="0.35">
      <c r="A84" s="54" t="s">
        <v>3</v>
      </c>
      <c r="B84" s="88" t="s">
        <v>254</v>
      </c>
      <c r="C84" s="6" t="s">
        <v>325</v>
      </c>
      <c r="D84" s="88"/>
      <c r="E84" s="88" t="s">
        <v>254</v>
      </c>
      <c r="F84" s="88" t="s">
        <v>517</v>
      </c>
      <c r="G84" s="88" t="s">
        <v>325</v>
      </c>
      <c r="H84" s="88"/>
      <c r="I84" s="88" t="s">
        <v>254</v>
      </c>
      <c r="J84" s="6" t="s">
        <v>325</v>
      </c>
      <c r="K84" s="88"/>
      <c r="L84" s="88" t="s">
        <v>254</v>
      </c>
      <c r="M84" s="88"/>
      <c r="N84" s="88" t="s">
        <v>254</v>
      </c>
      <c r="O84" s="6" t="s">
        <v>325</v>
      </c>
      <c r="P84" s="88"/>
      <c r="Q84" s="88" t="s">
        <v>254</v>
      </c>
      <c r="R84" s="6" t="s">
        <v>325</v>
      </c>
      <c r="S84" s="88"/>
      <c r="T84" s="6" t="s">
        <v>254</v>
      </c>
      <c r="U84" s="6" t="s">
        <v>325</v>
      </c>
      <c r="V84" s="88"/>
      <c r="W84" s="6" t="s">
        <v>254</v>
      </c>
      <c r="X84" s="6" t="s">
        <v>325</v>
      </c>
      <c r="Y84" s="88"/>
      <c r="Z84" s="6" t="s">
        <v>254</v>
      </c>
      <c r="AA84" s="6" t="s">
        <v>325</v>
      </c>
      <c r="AB84" s="88"/>
      <c r="AC84" s="6" t="s">
        <v>254</v>
      </c>
      <c r="AD84" s="6" t="s">
        <v>325</v>
      </c>
      <c r="AE84" s="88"/>
      <c r="AF84" s="6" t="s">
        <v>254</v>
      </c>
      <c r="AG84" s="88"/>
      <c r="AH84" s="89"/>
    </row>
    <row r="85" spans="1:34" x14ac:dyDescent="0.35">
      <c r="A85" s="83" t="s">
        <v>95</v>
      </c>
      <c r="B85" s="91"/>
      <c r="C85" s="91"/>
      <c r="D85" s="91"/>
      <c r="E85" s="91"/>
      <c r="F85" s="91"/>
      <c r="G85" s="91"/>
      <c r="H85" s="91"/>
      <c r="I85" s="91"/>
      <c r="J85" s="91"/>
      <c r="K85" s="91"/>
      <c r="L85" s="91"/>
      <c r="M85" s="91"/>
      <c r="N85" s="91"/>
      <c r="O85" s="91"/>
      <c r="P85" s="91"/>
      <c r="Q85" s="91"/>
      <c r="R85" s="91"/>
      <c r="S85" s="91"/>
      <c r="T85" s="91"/>
      <c r="U85" s="91"/>
      <c r="V85" s="91"/>
      <c r="W85" s="91"/>
      <c r="X85" s="91"/>
      <c r="Y85" s="91"/>
      <c r="Z85" s="91"/>
      <c r="AA85" s="91"/>
      <c r="AB85" s="91"/>
      <c r="AC85" s="91"/>
      <c r="AD85" s="91"/>
      <c r="AE85" s="91"/>
      <c r="AF85" s="91"/>
      <c r="AG85" s="91"/>
      <c r="AH85" s="91"/>
    </row>
    <row r="86" spans="1:34" x14ac:dyDescent="0.35">
      <c r="A86" s="85" t="s">
        <v>94</v>
      </c>
      <c r="B86" s="91">
        <v>8</v>
      </c>
      <c r="C86" s="91"/>
      <c r="D86" s="91">
        <v>8</v>
      </c>
      <c r="E86" s="91">
        <v>102</v>
      </c>
      <c r="F86" s="91">
        <v>30</v>
      </c>
      <c r="G86" s="91">
        <v>81</v>
      </c>
      <c r="H86" s="91">
        <v>213</v>
      </c>
      <c r="I86" s="91">
        <v>184</v>
      </c>
      <c r="J86" s="91">
        <v>73</v>
      </c>
      <c r="K86" s="91">
        <v>257</v>
      </c>
      <c r="L86" s="91">
        <v>180</v>
      </c>
      <c r="M86" s="91">
        <v>180</v>
      </c>
      <c r="N86" s="91">
        <v>167</v>
      </c>
      <c r="O86" s="91">
        <v>18</v>
      </c>
      <c r="P86" s="91">
        <v>185</v>
      </c>
      <c r="Q86" s="91">
        <v>69</v>
      </c>
      <c r="R86" s="91">
        <v>56</v>
      </c>
      <c r="S86" s="91">
        <v>125</v>
      </c>
      <c r="T86" s="91">
        <v>3</v>
      </c>
      <c r="U86" s="91">
        <v>18</v>
      </c>
      <c r="V86" s="91">
        <v>21</v>
      </c>
      <c r="W86" s="91">
        <v>37</v>
      </c>
      <c r="X86" s="91">
        <v>20</v>
      </c>
      <c r="Y86" s="91">
        <v>57</v>
      </c>
      <c r="Z86" s="91">
        <v>162</v>
      </c>
      <c r="AA86" s="91">
        <v>59</v>
      </c>
      <c r="AB86" s="91">
        <v>221</v>
      </c>
      <c r="AC86" s="91">
        <v>12</v>
      </c>
      <c r="AD86" s="91">
        <v>61</v>
      </c>
      <c r="AE86" s="91">
        <v>73</v>
      </c>
      <c r="AF86" s="91">
        <v>108</v>
      </c>
      <c r="AG86" s="91">
        <v>108</v>
      </c>
      <c r="AH86" s="91">
        <v>1448</v>
      </c>
    </row>
    <row r="87" spans="1:34" x14ac:dyDescent="0.35">
      <c r="A87" s="92" t="s">
        <v>100</v>
      </c>
      <c r="B87" s="91">
        <v>8</v>
      </c>
      <c r="C87" s="91"/>
      <c r="D87" s="91">
        <v>8</v>
      </c>
      <c r="E87" s="91">
        <v>17</v>
      </c>
      <c r="F87" s="91">
        <v>30</v>
      </c>
      <c r="G87" s="91">
        <v>81</v>
      </c>
      <c r="H87" s="91">
        <v>128</v>
      </c>
      <c r="I87" s="91">
        <v>9</v>
      </c>
      <c r="J87" s="91">
        <v>73</v>
      </c>
      <c r="K87" s="91">
        <v>82</v>
      </c>
      <c r="L87" s="91">
        <v>8</v>
      </c>
      <c r="M87" s="91">
        <v>8</v>
      </c>
      <c r="N87" s="91">
        <v>102</v>
      </c>
      <c r="O87" s="91">
        <v>6</v>
      </c>
      <c r="P87" s="91">
        <v>108</v>
      </c>
      <c r="Q87" s="91">
        <v>69</v>
      </c>
      <c r="R87" s="91">
        <v>56</v>
      </c>
      <c r="S87" s="91">
        <v>125</v>
      </c>
      <c r="T87" s="91">
        <v>3</v>
      </c>
      <c r="U87" s="91">
        <v>18</v>
      </c>
      <c r="V87" s="91">
        <v>21</v>
      </c>
      <c r="W87" s="91">
        <v>7</v>
      </c>
      <c r="X87" s="91">
        <v>12</v>
      </c>
      <c r="Y87" s="91">
        <v>19</v>
      </c>
      <c r="Z87" s="91">
        <v>4</v>
      </c>
      <c r="AA87" s="91">
        <v>59</v>
      </c>
      <c r="AB87" s="91">
        <v>63</v>
      </c>
      <c r="AC87" s="91">
        <v>12</v>
      </c>
      <c r="AD87" s="91">
        <v>61</v>
      </c>
      <c r="AE87" s="91">
        <v>73</v>
      </c>
      <c r="AF87" s="91">
        <v>76</v>
      </c>
      <c r="AG87" s="91">
        <v>76</v>
      </c>
      <c r="AH87" s="91">
        <v>711</v>
      </c>
    </row>
    <row r="88" spans="1:34" x14ac:dyDescent="0.35">
      <c r="A88" s="105" t="s">
        <v>140</v>
      </c>
      <c r="B88" s="91">
        <v>8</v>
      </c>
      <c r="C88" s="91"/>
      <c r="D88" s="91">
        <v>8</v>
      </c>
      <c r="E88" s="91">
        <v>7</v>
      </c>
      <c r="F88" s="91">
        <v>30</v>
      </c>
      <c r="G88" s="91"/>
      <c r="H88" s="91">
        <v>37</v>
      </c>
      <c r="I88" s="91">
        <v>9</v>
      </c>
      <c r="J88" s="91"/>
      <c r="K88" s="91">
        <v>9</v>
      </c>
      <c r="L88" s="91">
        <v>8</v>
      </c>
      <c r="M88" s="91">
        <v>8</v>
      </c>
      <c r="N88" s="91">
        <v>0</v>
      </c>
      <c r="O88" s="91">
        <v>6</v>
      </c>
      <c r="P88" s="91">
        <v>6</v>
      </c>
      <c r="Q88" s="91">
        <v>9</v>
      </c>
      <c r="R88" s="91">
        <v>3</v>
      </c>
      <c r="S88" s="91">
        <v>12</v>
      </c>
      <c r="T88" s="91">
        <v>3</v>
      </c>
      <c r="U88" s="91">
        <v>9</v>
      </c>
      <c r="V88" s="91">
        <v>12</v>
      </c>
      <c r="W88" s="91">
        <v>7</v>
      </c>
      <c r="X88" s="91">
        <v>12</v>
      </c>
      <c r="Y88" s="91">
        <v>19</v>
      </c>
      <c r="Z88" s="91">
        <v>4</v>
      </c>
      <c r="AA88" s="91">
        <v>3</v>
      </c>
      <c r="AB88" s="91">
        <v>7</v>
      </c>
      <c r="AC88" s="91">
        <v>12</v>
      </c>
      <c r="AD88" s="91"/>
      <c r="AE88" s="91">
        <v>12</v>
      </c>
      <c r="AF88" s="91"/>
      <c r="AG88" s="91"/>
      <c r="AH88" s="91">
        <v>130</v>
      </c>
    </row>
    <row r="89" spans="1:34" x14ac:dyDescent="0.35">
      <c r="A89" s="105" t="s">
        <v>22</v>
      </c>
      <c r="B89" s="91"/>
      <c r="C89" s="91"/>
      <c r="D89" s="91"/>
      <c r="E89" s="91"/>
      <c r="F89" s="91"/>
      <c r="G89" s="91">
        <v>81</v>
      </c>
      <c r="H89" s="91">
        <v>81</v>
      </c>
      <c r="I89" s="91"/>
      <c r="J89" s="91"/>
      <c r="K89" s="91"/>
      <c r="L89" s="91"/>
      <c r="M89" s="91"/>
      <c r="N89" s="91"/>
      <c r="O89" s="91"/>
      <c r="P89" s="91"/>
      <c r="Q89" s="91"/>
      <c r="R89" s="91">
        <v>53</v>
      </c>
      <c r="S89" s="91">
        <v>53</v>
      </c>
      <c r="T89" s="91"/>
      <c r="U89" s="91">
        <v>9</v>
      </c>
      <c r="V89" s="91">
        <v>9</v>
      </c>
      <c r="W89" s="91"/>
      <c r="X89" s="91"/>
      <c r="Y89" s="91"/>
      <c r="Z89" s="91"/>
      <c r="AA89" s="91">
        <v>56</v>
      </c>
      <c r="AB89" s="91">
        <v>56</v>
      </c>
      <c r="AC89" s="91"/>
      <c r="AD89" s="91"/>
      <c r="AE89" s="91"/>
      <c r="AF89" s="91"/>
      <c r="AG89" s="91"/>
      <c r="AH89" s="91">
        <v>199</v>
      </c>
    </row>
    <row r="90" spans="1:34" x14ac:dyDescent="0.35">
      <c r="A90" s="105" t="s">
        <v>211</v>
      </c>
      <c r="B90" s="91"/>
      <c r="C90" s="91"/>
      <c r="D90" s="91"/>
      <c r="E90" s="91">
        <v>10</v>
      </c>
      <c r="F90" s="91"/>
      <c r="G90" s="91"/>
      <c r="H90" s="91">
        <v>10</v>
      </c>
      <c r="I90" s="91"/>
      <c r="J90" s="91"/>
      <c r="K90" s="91"/>
      <c r="L90" s="91"/>
      <c r="M90" s="91"/>
      <c r="N90" s="91">
        <v>102</v>
      </c>
      <c r="O90" s="91"/>
      <c r="P90" s="91">
        <v>102</v>
      </c>
      <c r="Q90" s="91">
        <v>60</v>
      </c>
      <c r="R90" s="91"/>
      <c r="S90" s="91">
        <v>60</v>
      </c>
      <c r="T90" s="91"/>
      <c r="U90" s="91"/>
      <c r="V90" s="91"/>
      <c r="W90" s="91"/>
      <c r="X90" s="91"/>
      <c r="Y90" s="91"/>
      <c r="Z90" s="91"/>
      <c r="AA90" s="91"/>
      <c r="AB90" s="91"/>
      <c r="AC90" s="91"/>
      <c r="AD90" s="91"/>
      <c r="AE90" s="91"/>
      <c r="AF90" s="91"/>
      <c r="AG90" s="91"/>
      <c r="AH90" s="91">
        <v>172</v>
      </c>
    </row>
    <row r="91" spans="1:34" x14ac:dyDescent="0.35">
      <c r="A91" s="105" t="s">
        <v>20</v>
      </c>
      <c r="B91" s="91"/>
      <c r="C91" s="91"/>
      <c r="D91" s="91"/>
      <c r="E91" s="91"/>
      <c r="F91" s="91"/>
      <c r="G91" s="91"/>
      <c r="H91" s="91"/>
      <c r="I91" s="91"/>
      <c r="J91" s="91">
        <v>73</v>
      </c>
      <c r="K91" s="91">
        <v>73</v>
      </c>
      <c r="L91" s="91"/>
      <c r="M91" s="91"/>
      <c r="N91" s="91"/>
      <c r="O91" s="91"/>
      <c r="P91" s="91"/>
      <c r="Q91" s="91"/>
      <c r="R91" s="91"/>
      <c r="S91" s="91"/>
      <c r="T91" s="91"/>
      <c r="U91" s="91"/>
      <c r="V91" s="91"/>
      <c r="W91" s="91"/>
      <c r="X91" s="91"/>
      <c r="Y91" s="91"/>
      <c r="Z91" s="91"/>
      <c r="AA91" s="91"/>
      <c r="AB91" s="91"/>
      <c r="AC91" s="91"/>
      <c r="AD91" s="91">
        <v>61</v>
      </c>
      <c r="AE91" s="91">
        <v>61</v>
      </c>
      <c r="AF91" s="91"/>
      <c r="AG91" s="91"/>
      <c r="AH91" s="91">
        <v>134</v>
      </c>
    </row>
    <row r="92" spans="1:34" x14ac:dyDescent="0.35">
      <c r="A92" s="105" t="s">
        <v>563</v>
      </c>
      <c r="B92" s="91"/>
      <c r="C92" s="91"/>
      <c r="D92" s="91"/>
      <c r="E92" s="91"/>
      <c r="F92" s="91"/>
      <c r="G92" s="91"/>
      <c r="H92" s="91"/>
      <c r="I92" s="91"/>
      <c r="J92" s="91"/>
      <c r="K92" s="91"/>
      <c r="L92" s="91"/>
      <c r="M92" s="91"/>
      <c r="N92" s="91"/>
      <c r="O92" s="91"/>
      <c r="P92" s="91"/>
      <c r="Q92" s="91"/>
      <c r="R92" s="91"/>
      <c r="S92" s="91"/>
      <c r="T92" s="91"/>
      <c r="U92" s="91"/>
      <c r="V92" s="91"/>
      <c r="W92" s="91"/>
      <c r="X92" s="91"/>
      <c r="Y92" s="91"/>
      <c r="Z92" s="91"/>
      <c r="AA92" s="91"/>
      <c r="AB92" s="91"/>
      <c r="AC92" s="91"/>
      <c r="AD92" s="91"/>
      <c r="AE92" s="91"/>
      <c r="AF92" s="91">
        <v>11</v>
      </c>
      <c r="AG92" s="91">
        <v>11</v>
      </c>
      <c r="AH92" s="91">
        <v>11</v>
      </c>
    </row>
    <row r="93" spans="1:34" x14ac:dyDescent="0.35">
      <c r="A93" s="105" t="s">
        <v>592</v>
      </c>
      <c r="B93" s="91"/>
      <c r="C93" s="91"/>
      <c r="D93" s="91"/>
      <c r="E93" s="91"/>
      <c r="F93" s="91"/>
      <c r="G93" s="91"/>
      <c r="H93" s="91"/>
      <c r="I93" s="91"/>
      <c r="J93" s="91"/>
      <c r="K93" s="91"/>
      <c r="L93" s="91"/>
      <c r="M93" s="91"/>
      <c r="N93" s="91"/>
      <c r="O93" s="91"/>
      <c r="P93" s="91"/>
      <c r="Q93" s="91"/>
      <c r="R93" s="91"/>
      <c r="S93" s="91"/>
      <c r="T93" s="91"/>
      <c r="U93" s="91"/>
      <c r="V93" s="91"/>
      <c r="W93" s="91"/>
      <c r="X93" s="91"/>
      <c r="Y93" s="91"/>
      <c r="Z93" s="91"/>
      <c r="AA93" s="91"/>
      <c r="AB93" s="91"/>
      <c r="AC93" s="91"/>
      <c r="AD93" s="91"/>
      <c r="AE93" s="91"/>
      <c r="AF93" s="91">
        <v>65</v>
      </c>
      <c r="AG93" s="91">
        <v>65</v>
      </c>
      <c r="AH93" s="91">
        <v>65</v>
      </c>
    </row>
    <row r="94" spans="1:34" x14ac:dyDescent="0.35">
      <c r="A94" s="86" t="s">
        <v>195</v>
      </c>
      <c r="B94" s="91"/>
      <c r="C94" s="91"/>
      <c r="D94" s="91"/>
      <c r="E94" s="91">
        <v>85</v>
      </c>
      <c r="F94" s="91"/>
      <c r="G94" s="91"/>
      <c r="H94" s="91">
        <v>85</v>
      </c>
      <c r="I94" s="91">
        <v>175</v>
      </c>
      <c r="J94" s="91"/>
      <c r="K94" s="91">
        <v>175</v>
      </c>
      <c r="L94" s="91">
        <v>172</v>
      </c>
      <c r="M94" s="91">
        <v>172</v>
      </c>
      <c r="N94" s="91">
        <v>65</v>
      </c>
      <c r="O94" s="91">
        <v>12</v>
      </c>
      <c r="P94" s="91">
        <v>77</v>
      </c>
      <c r="Q94" s="91"/>
      <c r="R94" s="91"/>
      <c r="S94" s="91"/>
      <c r="T94" s="91"/>
      <c r="U94" s="91"/>
      <c r="V94" s="91"/>
      <c r="W94" s="91">
        <v>30</v>
      </c>
      <c r="X94" s="91">
        <v>8</v>
      </c>
      <c r="Y94" s="91">
        <v>38</v>
      </c>
      <c r="Z94" s="91">
        <v>158</v>
      </c>
      <c r="AA94" s="91"/>
      <c r="AB94" s="91">
        <v>158</v>
      </c>
      <c r="AC94" s="91"/>
      <c r="AD94" s="91"/>
      <c r="AE94" s="91"/>
      <c r="AF94" s="91">
        <v>32</v>
      </c>
      <c r="AG94" s="91">
        <v>32</v>
      </c>
      <c r="AH94" s="91">
        <v>737</v>
      </c>
    </row>
    <row r="95" spans="1:34" x14ac:dyDescent="0.35">
      <c r="A95" s="105" t="s">
        <v>206</v>
      </c>
      <c r="B95" s="91"/>
      <c r="C95" s="91"/>
      <c r="D95" s="91"/>
      <c r="E95" s="91">
        <v>85</v>
      </c>
      <c r="F95" s="91"/>
      <c r="G95" s="91"/>
      <c r="H95" s="91">
        <v>85</v>
      </c>
      <c r="I95" s="91">
        <v>175</v>
      </c>
      <c r="J95" s="91"/>
      <c r="K95" s="91">
        <v>175</v>
      </c>
      <c r="L95" s="91">
        <v>172</v>
      </c>
      <c r="M95" s="91">
        <v>172</v>
      </c>
      <c r="N95" s="91">
        <v>39</v>
      </c>
      <c r="O95" s="91"/>
      <c r="P95" s="91">
        <v>39</v>
      </c>
      <c r="Q95" s="91"/>
      <c r="R95" s="91"/>
      <c r="S95" s="91"/>
      <c r="T95" s="91"/>
      <c r="U95" s="91"/>
      <c r="V95" s="91"/>
      <c r="W95" s="91">
        <v>30</v>
      </c>
      <c r="X95" s="91">
        <v>8</v>
      </c>
      <c r="Y95" s="91">
        <v>38</v>
      </c>
      <c r="Z95" s="91">
        <v>11</v>
      </c>
      <c r="AA95" s="91"/>
      <c r="AB95" s="91">
        <v>11</v>
      </c>
      <c r="AC95" s="91"/>
      <c r="AD95" s="91"/>
      <c r="AE95" s="91"/>
      <c r="AF95" s="91"/>
      <c r="AG95" s="91"/>
      <c r="AH95" s="91">
        <v>520</v>
      </c>
    </row>
    <row r="96" spans="1:34" x14ac:dyDescent="0.35">
      <c r="A96" s="105" t="s">
        <v>563</v>
      </c>
      <c r="B96" s="91"/>
      <c r="C96" s="91"/>
      <c r="D96" s="91"/>
      <c r="E96" s="91"/>
      <c r="F96" s="91"/>
      <c r="G96" s="91"/>
      <c r="H96" s="91"/>
      <c r="I96" s="91"/>
      <c r="J96" s="91"/>
      <c r="K96" s="91"/>
      <c r="L96" s="91"/>
      <c r="M96" s="91"/>
      <c r="N96" s="91">
        <v>26</v>
      </c>
      <c r="O96" s="91">
        <v>12</v>
      </c>
      <c r="P96" s="91">
        <v>38</v>
      </c>
      <c r="Q96" s="91"/>
      <c r="R96" s="91"/>
      <c r="S96" s="91"/>
      <c r="T96" s="91"/>
      <c r="U96" s="91"/>
      <c r="V96" s="91"/>
      <c r="W96" s="91"/>
      <c r="X96" s="91"/>
      <c r="Y96" s="91"/>
      <c r="Z96" s="91">
        <v>147</v>
      </c>
      <c r="AA96" s="91"/>
      <c r="AB96" s="91">
        <v>147</v>
      </c>
      <c r="AC96" s="91"/>
      <c r="AD96" s="91"/>
      <c r="AE96" s="91"/>
      <c r="AF96" s="91">
        <v>32</v>
      </c>
      <c r="AG96" s="91">
        <v>32</v>
      </c>
      <c r="AH96" s="91">
        <v>217</v>
      </c>
    </row>
    <row r="97" spans="1:34" x14ac:dyDescent="0.35">
      <c r="A97" s="85" t="s">
        <v>17</v>
      </c>
      <c r="B97" s="91">
        <v>20</v>
      </c>
      <c r="C97" s="91">
        <v>5</v>
      </c>
      <c r="D97" s="91">
        <v>25</v>
      </c>
      <c r="E97" s="91">
        <v>19</v>
      </c>
      <c r="F97" s="91"/>
      <c r="G97" s="91"/>
      <c r="H97" s="91">
        <v>19</v>
      </c>
      <c r="I97" s="91"/>
      <c r="J97" s="91"/>
      <c r="K97" s="91"/>
      <c r="L97" s="91"/>
      <c r="M97" s="91"/>
      <c r="N97" s="91">
        <v>8</v>
      </c>
      <c r="O97" s="91"/>
      <c r="P97" s="91">
        <v>8</v>
      </c>
      <c r="Q97" s="91">
        <v>12</v>
      </c>
      <c r="R97" s="91"/>
      <c r="S97" s="91">
        <v>12</v>
      </c>
      <c r="T97" s="91"/>
      <c r="U97" s="91"/>
      <c r="V97" s="91"/>
      <c r="W97" s="91">
        <v>4</v>
      </c>
      <c r="X97" s="91"/>
      <c r="Y97" s="91">
        <v>4</v>
      </c>
      <c r="Z97" s="91"/>
      <c r="AA97" s="91"/>
      <c r="AB97" s="91"/>
      <c r="AC97" s="91"/>
      <c r="AD97" s="91"/>
      <c r="AE97" s="91"/>
      <c r="AF97" s="91"/>
      <c r="AG97" s="91"/>
      <c r="AH97" s="91">
        <v>68</v>
      </c>
    </row>
    <row r="98" spans="1:34" x14ac:dyDescent="0.35">
      <c r="A98" s="25" t="s">
        <v>82</v>
      </c>
      <c r="B98" s="91">
        <v>20</v>
      </c>
      <c r="C98" s="91">
        <v>5</v>
      </c>
      <c r="D98" s="91">
        <v>25</v>
      </c>
      <c r="E98" s="91">
        <v>19</v>
      </c>
      <c r="F98" s="91"/>
      <c r="G98" s="91"/>
      <c r="H98" s="91">
        <v>19</v>
      </c>
      <c r="I98" s="91"/>
      <c r="J98" s="91"/>
      <c r="K98" s="91"/>
      <c r="L98" s="91"/>
      <c r="M98" s="91"/>
      <c r="N98" s="91">
        <v>8</v>
      </c>
      <c r="O98" s="91"/>
      <c r="P98" s="91">
        <v>8</v>
      </c>
      <c r="Q98" s="91">
        <v>12</v>
      </c>
      <c r="R98" s="91"/>
      <c r="S98" s="91">
        <v>12</v>
      </c>
      <c r="T98" s="91"/>
      <c r="U98" s="91"/>
      <c r="V98" s="91"/>
      <c r="W98" s="91">
        <v>4</v>
      </c>
      <c r="X98" s="91"/>
      <c r="Y98" s="91">
        <v>4</v>
      </c>
      <c r="Z98" s="91"/>
      <c r="AA98" s="91"/>
      <c r="AB98" s="91"/>
      <c r="AC98" s="91"/>
      <c r="AD98" s="91"/>
      <c r="AE98" s="91"/>
      <c r="AF98" s="91"/>
      <c r="AG98" s="91"/>
      <c r="AH98" s="91">
        <v>68</v>
      </c>
    </row>
    <row r="99" spans="1:34" x14ac:dyDescent="0.35">
      <c r="A99" s="105" t="s">
        <v>76</v>
      </c>
      <c r="B99" s="91">
        <v>20</v>
      </c>
      <c r="C99" s="91">
        <v>5</v>
      </c>
      <c r="D99" s="91">
        <v>25</v>
      </c>
      <c r="E99" s="91">
        <v>19</v>
      </c>
      <c r="F99" s="91"/>
      <c r="G99" s="91"/>
      <c r="H99" s="91">
        <v>19</v>
      </c>
      <c r="I99" s="91"/>
      <c r="J99" s="91"/>
      <c r="K99" s="91"/>
      <c r="L99" s="91"/>
      <c r="M99" s="91"/>
      <c r="N99" s="91">
        <v>8</v>
      </c>
      <c r="O99" s="91"/>
      <c r="P99" s="91">
        <v>8</v>
      </c>
      <c r="Q99" s="91">
        <v>12</v>
      </c>
      <c r="R99" s="91"/>
      <c r="S99" s="91">
        <v>12</v>
      </c>
      <c r="T99" s="91"/>
      <c r="U99" s="91"/>
      <c r="V99" s="91"/>
      <c r="W99" s="91">
        <v>4</v>
      </c>
      <c r="X99" s="91"/>
      <c r="Y99" s="91">
        <v>4</v>
      </c>
      <c r="Z99" s="91"/>
      <c r="AA99" s="91"/>
      <c r="AB99" s="91"/>
      <c r="AC99" s="91"/>
      <c r="AD99" s="91"/>
      <c r="AE99" s="91"/>
      <c r="AF99" s="91"/>
      <c r="AG99" s="91"/>
      <c r="AH99" s="91">
        <v>68</v>
      </c>
    </row>
    <row r="100" spans="1:34" x14ac:dyDescent="0.35">
      <c r="A100" s="23" t="s">
        <v>16</v>
      </c>
      <c r="B100" s="91"/>
      <c r="C100" s="91"/>
      <c r="D100" s="91"/>
      <c r="E100" s="91"/>
      <c r="F100" s="91"/>
      <c r="G100" s="91"/>
      <c r="H100" s="91"/>
      <c r="I100" s="91"/>
      <c r="J100" s="91"/>
      <c r="K100" s="91"/>
      <c r="L100" s="91"/>
      <c r="M100" s="91"/>
      <c r="N100" s="91">
        <v>8</v>
      </c>
      <c r="O100" s="91"/>
      <c r="P100" s="91">
        <v>8</v>
      </c>
      <c r="Q100" s="91"/>
      <c r="R100" s="91"/>
      <c r="S100" s="91"/>
      <c r="T100" s="91"/>
      <c r="U100" s="91"/>
      <c r="V100" s="91"/>
      <c r="W100" s="91"/>
      <c r="X100" s="91"/>
      <c r="Y100" s="91"/>
      <c r="Z100" s="91"/>
      <c r="AA100" s="91"/>
      <c r="AB100" s="91"/>
      <c r="AC100" s="91"/>
      <c r="AD100" s="91"/>
      <c r="AE100" s="91"/>
      <c r="AF100" s="91"/>
      <c r="AG100" s="91"/>
      <c r="AH100" s="91">
        <v>8</v>
      </c>
    </row>
    <row r="101" spans="1:34" x14ac:dyDescent="0.35">
      <c r="A101" s="25" t="s">
        <v>221</v>
      </c>
      <c r="B101" s="91"/>
      <c r="C101" s="91"/>
      <c r="D101" s="91"/>
      <c r="E101" s="91"/>
      <c r="F101" s="91"/>
      <c r="G101" s="91"/>
      <c r="H101" s="91"/>
      <c r="I101" s="91"/>
      <c r="J101" s="91"/>
      <c r="K101" s="91"/>
      <c r="L101" s="91"/>
      <c r="M101" s="91"/>
      <c r="N101" s="91">
        <v>8</v>
      </c>
      <c r="O101" s="91"/>
      <c r="P101" s="91">
        <v>8</v>
      </c>
      <c r="Q101" s="91"/>
      <c r="R101" s="91"/>
      <c r="S101" s="91"/>
      <c r="T101" s="91"/>
      <c r="U101" s="91"/>
      <c r="V101" s="91"/>
      <c r="W101" s="91"/>
      <c r="X101" s="91"/>
      <c r="Y101" s="91"/>
      <c r="Z101" s="91"/>
      <c r="AA101" s="91"/>
      <c r="AB101" s="91"/>
      <c r="AC101" s="91"/>
      <c r="AD101" s="91"/>
      <c r="AE101" s="91"/>
      <c r="AF101" s="91"/>
      <c r="AG101" s="91"/>
      <c r="AH101" s="91">
        <v>8</v>
      </c>
    </row>
    <row r="102" spans="1:34" x14ac:dyDescent="0.35">
      <c r="A102" s="105" t="s">
        <v>332</v>
      </c>
      <c r="B102" s="91"/>
      <c r="C102" s="91"/>
      <c r="D102" s="91"/>
      <c r="E102" s="91"/>
      <c r="F102" s="91"/>
      <c r="G102" s="91"/>
      <c r="H102" s="91"/>
      <c r="I102" s="91"/>
      <c r="J102" s="91"/>
      <c r="K102" s="91"/>
      <c r="L102" s="91"/>
      <c r="M102" s="91"/>
      <c r="N102" s="91">
        <v>8</v>
      </c>
      <c r="O102" s="91"/>
      <c r="P102" s="91">
        <v>8</v>
      </c>
      <c r="Q102" s="91"/>
      <c r="R102" s="91"/>
      <c r="S102" s="91"/>
      <c r="T102" s="91"/>
      <c r="U102" s="91"/>
      <c r="V102" s="91"/>
      <c r="W102" s="91"/>
      <c r="X102" s="91"/>
      <c r="Y102" s="91"/>
      <c r="Z102" s="91"/>
      <c r="AA102" s="91"/>
      <c r="AB102" s="91"/>
      <c r="AC102" s="91"/>
      <c r="AD102" s="91"/>
      <c r="AE102" s="91"/>
      <c r="AF102" s="91"/>
      <c r="AG102" s="91"/>
      <c r="AH102" s="91">
        <v>8</v>
      </c>
    </row>
    <row r="103" spans="1:34" x14ac:dyDescent="0.35">
      <c r="A103" s="83" t="s">
        <v>138</v>
      </c>
      <c r="B103" s="91">
        <v>28</v>
      </c>
      <c r="C103" s="91">
        <v>5</v>
      </c>
      <c r="D103" s="91">
        <v>33</v>
      </c>
      <c r="E103" s="91">
        <v>121</v>
      </c>
      <c r="F103" s="91">
        <v>30</v>
      </c>
      <c r="G103" s="91">
        <v>81</v>
      </c>
      <c r="H103" s="91">
        <v>232</v>
      </c>
      <c r="I103" s="91">
        <v>184</v>
      </c>
      <c r="J103" s="91">
        <v>73</v>
      </c>
      <c r="K103" s="91">
        <v>257</v>
      </c>
      <c r="L103" s="91">
        <v>180</v>
      </c>
      <c r="M103" s="91">
        <v>180</v>
      </c>
      <c r="N103" s="91">
        <v>183</v>
      </c>
      <c r="O103" s="91">
        <v>18</v>
      </c>
      <c r="P103" s="91">
        <v>201</v>
      </c>
      <c r="Q103" s="91">
        <v>81</v>
      </c>
      <c r="R103" s="91">
        <v>56</v>
      </c>
      <c r="S103" s="91">
        <v>137</v>
      </c>
      <c r="T103" s="91">
        <v>3</v>
      </c>
      <c r="U103" s="91">
        <v>18</v>
      </c>
      <c r="V103" s="91">
        <v>21</v>
      </c>
      <c r="W103" s="91">
        <v>41</v>
      </c>
      <c r="X103" s="91">
        <v>20</v>
      </c>
      <c r="Y103" s="91">
        <v>61</v>
      </c>
      <c r="Z103" s="91">
        <v>162</v>
      </c>
      <c r="AA103" s="91">
        <v>59</v>
      </c>
      <c r="AB103" s="91">
        <v>221</v>
      </c>
      <c r="AC103" s="91">
        <v>12</v>
      </c>
      <c r="AD103" s="91">
        <v>61</v>
      </c>
      <c r="AE103" s="91">
        <v>73</v>
      </c>
      <c r="AF103" s="91">
        <v>108</v>
      </c>
      <c r="AG103" s="91">
        <v>108</v>
      </c>
      <c r="AH103" s="91">
        <v>1524</v>
      </c>
    </row>
  </sheetData>
  <pageMargins left="0.7" right="0.7" top="0.75" bottom="0.75" header="0.3" footer="0.3"/>
  <pageSetup orientation="portrait" r:id="rId4"/>
  <legacyDrawing r:id="rId5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Z87"/>
  <sheetViews>
    <sheetView topLeftCell="A27" workbookViewId="0">
      <selection activeCell="S310" sqref="S310:U310"/>
    </sheetView>
  </sheetViews>
  <sheetFormatPr defaultRowHeight="14.5" x14ac:dyDescent="0.35"/>
  <cols>
    <col min="1" max="1" width="46.453125" customWidth="1"/>
    <col min="2" max="2" width="14.453125" customWidth="1"/>
    <col min="3" max="3" width="11" customWidth="1"/>
    <col min="4" max="4" width="10.7265625" customWidth="1"/>
    <col min="5" max="5" width="10.1796875" customWidth="1"/>
    <col min="6" max="6" width="9.54296875" customWidth="1"/>
    <col min="7" max="8" width="11.26953125" bestFit="1" customWidth="1"/>
    <col min="12" max="12" width="9.453125" bestFit="1" customWidth="1"/>
    <col min="13" max="13" width="5.81640625" bestFit="1" customWidth="1"/>
    <col min="14" max="14" width="9.7265625" customWidth="1"/>
    <col min="15" max="15" width="5.26953125" bestFit="1" customWidth="1"/>
    <col min="16" max="16" width="4.1796875" customWidth="1"/>
    <col min="17" max="17" width="6.26953125" bestFit="1" customWidth="1"/>
    <col min="18" max="18" width="4.26953125" customWidth="1"/>
    <col min="19" max="19" width="4.54296875" customWidth="1"/>
    <col min="20" max="20" width="4.1796875" customWidth="1"/>
    <col min="21" max="21" width="13.453125" customWidth="1"/>
    <col min="22" max="22" width="11.7265625" customWidth="1"/>
    <col min="23" max="23" width="4.81640625" customWidth="1"/>
    <col min="24" max="24" width="4" customWidth="1"/>
  </cols>
  <sheetData>
    <row r="1" spans="1:26" ht="36" customHeight="1" x14ac:dyDescent="0.35">
      <c r="A1" s="108" t="s">
        <v>191</v>
      </c>
    </row>
    <row r="2" spans="1:26" s="6" customFormat="1" x14ac:dyDescent="0.35"/>
    <row r="3" spans="1:26" x14ac:dyDescent="0.35">
      <c r="A3" s="43"/>
      <c r="B3" s="6"/>
      <c r="C3" s="6"/>
      <c r="D3" s="6"/>
      <c r="E3" s="6"/>
      <c r="F3" s="6"/>
      <c r="G3" s="6"/>
      <c r="H3" s="6"/>
      <c r="I3" s="6"/>
      <c r="J3" s="6"/>
      <c r="K3" s="6"/>
      <c r="Q3" s="6"/>
      <c r="R3" s="6"/>
      <c r="S3" s="6"/>
      <c r="T3" s="6"/>
      <c r="U3" s="6"/>
      <c r="V3" s="6"/>
      <c r="W3" s="6"/>
      <c r="X3" s="6"/>
      <c r="Y3" s="6"/>
      <c r="Z3" s="6"/>
    </row>
    <row r="4" spans="1:26" x14ac:dyDescent="0.35">
      <c r="A4" s="21" t="s">
        <v>188</v>
      </c>
      <c r="B4" s="21" t="s">
        <v>263</v>
      </c>
    </row>
    <row r="5" spans="1:26" x14ac:dyDescent="0.35">
      <c r="B5" s="88" t="s">
        <v>119</v>
      </c>
      <c r="C5" s="88" t="s">
        <v>120</v>
      </c>
      <c r="D5" s="88" t="s">
        <v>121</v>
      </c>
      <c r="E5" s="88" t="s">
        <v>122</v>
      </c>
      <c r="F5" s="88"/>
      <c r="G5" s="88" t="s">
        <v>123</v>
      </c>
      <c r="H5" s="88" t="s">
        <v>124</v>
      </c>
      <c r="I5" s="88" t="s">
        <v>125</v>
      </c>
      <c r="J5" s="88" t="s">
        <v>126</v>
      </c>
      <c r="K5" s="88"/>
      <c r="L5" s="6" t="s">
        <v>128</v>
      </c>
      <c r="M5" s="6" t="s">
        <v>127</v>
      </c>
      <c r="N5" s="6" t="s">
        <v>129</v>
      </c>
      <c r="O5" s="6" t="s">
        <v>130</v>
      </c>
      <c r="P5" s="88" t="s">
        <v>138</v>
      </c>
    </row>
    <row r="6" spans="1:26" x14ac:dyDescent="0.35">
      <c r="A6" s="21" t="s">
        <v>260</v>
      </c>
      <c r="B6" s="88" t="s">
        <v>254</v>
      </c>
      <c r="C6" s="88" t="s">
        <v>254</v>
      </c>
      <c r="D6" s="88" t="s">
        <v>254</v>
      </c>
      <c r="E6" s="88" t="s">
        <v>254</v>
      </c>
      <c r="F6" s="6" t="s">
        <v>325</v>
      </c>
      <c r="G6" s="88" t="s">
        <v>254</v>
      </c>
      <c r="H6" s="88" t="s">
        <v>254</v>
      </c>
      <c r="I6" s="88" t="s">
        <v>254</v>
      </c>
      <c r="J6" s="88" t="s">
        <v>254</v>
      </c>
      <c r="K6" s="6" t="s">
        <v>325</v>
      </c>
      <c r="L6" s="6" t="s">
        <v>254</v>
      </c>
      <c r="M6" s="6" t="s">
        <v>254</v>
      </c>
      <c r="N6" s="6" t="s">
        <v>254</v>
      </c>
      <c r="O6" s="6" t="s">
        <v>254</v>
      </c>
      <c r="P6" s="88"/>
    </row>
    <row r="7" spans="1:26" x14ac:dyDescent="0.35">
      <c r="A7" s="83" t="s">
        <v>4</v>
      </c>
      <c r="B7" s="84"/>
      <c r="C7" s="84"/>
      <c r="D7" s="84"/>
      <c r="E7" s="84"/>
      <c r="F7" s="84"/>
      <c r="G7" s="84"/>
      <c r="H7" s="84"/>
      <c r="I7" s="84"/>
      <c r="J7" s="84"/>
      <c r="K7" s="84"/>
      <c r="L7" s="84"/>
      <c r="M7" s="84"/>
      <c r="N7" s="84"/>
      <c r="O7" s="84"/>
      <c r="P7" s="84"/>
    </row>
    <row r="8" spans="1:26" x14ac:dyDescent="0.35">
      <c r="A8" s="23" t="s">
        <v>30</v>
      </c>
      <c r="B8" s="84"/>
      <c r="C8" s="84"/>
      <c r="D8" s="84"/>
      <c r="E8" s="84"/>
      <c r="F8" s="84"/>
      <c r="G8" s="84"/>
      <c r="H8" s="84"/>
      <c r="I8" s="84"/>
      <c r="J8" s="84"/>
      <c r="K8" s="84"/>
      <c r="L8" s="84"/>
      <c r="M8" s="84"/>
      <c r="N8" s="84"/>
      <c r="O8" s="84"/>
      <c r="P8" s="84"/>
    </row>
    <row r="9" spans="1:26" x14ac:dyDescent="0.35">
      <c r="A9" s="25" t="s">
        <v>225</v>
      </c>
      <c r="B9" s="84"/>
      <c r="C9" s="84"/>
      <c r="D9" s="84"/>
      <c r="E9" s="84"/>
      <c r="F9" s="84">
        <v>1</v>
      </c>
      <c r="G9" s="84"/>
      <c r="H9" s="84"/>
      <c r="I9" s="84"/>
      <c r="J9" s="84"/>
      <c r="K9" s="84"/>
      <c r="L9" s="84"/>
      <c r="M9" s="84"/>
      <c r="N9" s="84"/>
      <c r="O9" s="84"/>
      <c r="P9" s="84">
        <v>1</v>
      </c>
    </row>
    <row r="10" spans="1:26" x14ac:dyDescent="0.35">
      <c r="A10" s="85" t="s">
        <v>28</v>
      </c>
      <c r="B10" s="84"/>
      <c r="C10" s="84"/>
      <c r="D10" s="84"/>
      <c r="E10" s="84"/>
      <c r="F10" s="84"/>
      <c r="G10" s="84"/>
      <c r="H10" s="84"/>
      <c r="I10" s="84"/>
      <c r="J10" s="84"/>
      <c r="K10" s="84"/>
      <c r="L10" s="84"/>
      <c r="M10" s="84"/>
      <c r="N10" s="84"/>
      <c r="O10" s="84"/>
      <c r="P10" s="84"/>
    </row>
    <row r="11" spans="1:26" x14ac:dyDescent="0.35">
      <c r="A11" s="86" t="s">
        <v>221</v>
      </c>
      <c r="B11" s="84">
        <v>10</v>
      </c>
      <c r="C11" s="84">
        <v>12</v>
      </c>
      <c r="D11" s="84">
        <v>6</v>
      </c>
      <c r="E11" s="84">
        <v>12</v>
      </c>
      <c r="F11" s="84"/>
      <c r="G11" s="84">
        <v>15</v>
      </c>
      <c r="H11" s="84">
        <v>12</v>
      </c>
      <c r="I11" s="84">
        <v>12</v>
      </c>
      <c r="J11" s="84">
        <v>14</v>
      </c>
      <c r="K11" s="84"/>
      <c r="L11" s="84">
        <v>15</v>
      </c>
      <c r="M11" s="84">
        <v>12</v>
      </c>
      <c r="N11" s="84">
        <v>12</v>
      </c>
      <c r="O11" s="84">
        <v>6</v>
      </c>
      <c r="P11" s="84">
        <v>138</v>
      </c>
    </row>
    <row r="12" spans="1:26" x14ac:dyDescent="0.35">
      <c r="A12" s="86" t="s">
        <v>91</v>
      </c>
      <c r="B12" s="84">
        <v>3</v>
      </c>
      <c r="C12" s="84">
        <v>1</v>
      </c>
      <c r="D12" s="84"/>
      <c r="E12" s="84"/>
      <c r="F12" s="84">
        <v>4</v>
      </c>
      <c r="G12" s="84"/>
      <c r="H12" s="84"/>
      <c r="I12" s="84"/>
      <c r="J12" s="84">
        <v>2</v>
      </c>
      <c r="K12" s="84"/>
      <c r="L12" s="84">
        <v>2</v>
      </c>
      <c r="M12" s="84">
        <v>3</v>
      </c>
      <c r="N12" s="84">
        <v>4</v>
      </c>
      <c r="O12" s="84">
        <v>1</v>
      </c>
      <c r="P12" s="84">
        <v>20</v>
      </c>
    </row>
    <row r="13" spans="1:26" x14ac:dyDescent="0.35">
      <c r="A13" s="86" t="s">
        <v>223</v>
      </c>
      <c r="B13" s="84">
        <v>1</v>
      </c>
      <c r="C13" s="84">
        <v>1</v>
      </c>
      <c r="D13" s="84"/>
      <c r="E13" s="84">
        <v>1</v>
      </c>
      <c r="F13" s="84"/>
      <c r="G13" s="84"/>
      <c r="H13" s="84"/>
      <c r="I13" s="84"/>
      <c r="J13" s="84"/>
      <c r="K13" s="84"/>
      <c r="L13" s="84"/>
      <c r="M13" s="84">
        <v>1</v>
      </c>
      <c r="N13" s="84"/>
      <c r="O13" s="84"/>
      <c r="P13" s="84">
        <v>4</v>
      </c>
    </row>
    <row r="14" spans="1:26" x14ac:dyDescent="0.35">
      <c r="A14" s="85" t="s">
        <v>31</v>
      </c>
      <c r="B14" s="84"/>
      <c r="C14" s="84"/>
      <c r="D14" s="84"/>
      <c r="E14" s="84"/>
      <c r="F14" s="84"/>
      <c r="G14" s="84"/>
      <c r="H14" s="84"/>
      <c r="I14" s="84"/>
      <c r="J14" s="84"/>
      <c r="K14" s="84"/>
      <c r="L14" s="84"/>
      <c r="M14" s="84"/>
      <c r="N14" s="84"/>
      <c r="O14" s="84"/>
      <c r="P14" s="84"/>
    </row>
    <row r="15" spans="1:26" x14ac:dyDescent="0.35">
      <c r="A15" s="25" t="s">
        <v>92</v>
      </c>
      <c r="B15" s="84"/>
      <c r="C15" s="84">
        <v>7</v>
      </c>
      <c r="D15" s="84">
        <v>4</v>
      </c>
      <c r="E15" s="84"/>
      <c r="F15" s="84">
        <v>1</v>
      </c>
      <c r="G15" s="84"/>
      <c r="H15" s="84"/>
      <c r="I15" s="84"/>
      <c r="J15" s="84">
        <v>2</v>
      </c>
      <c r="K15" s="84">
        <v>1</v>
      </c>
      <c r="L15" s="84"/>
      <c r="M15" s="84"/>
      <c r="N15" s="84"/>
      <c r="O15" s="84"/>
      <c r="P15" s="84">
        <v>15</v>
      </c>
    </row>
    <row r="16" spans="1:26" x14ac:dyDescent="0.35">
      <c r="A16" s="83" t="s">
        <v>138</v>
      </c>
      <c r="B16" s="84">
        <v>14</v>
      </c>
      <c r="C16" s="84">
        <v>21</v>
      </c>
      <c r="D16" s="84">
        <v>10</v>
      </c>
      <c r="E16" s="84">
        <v>13</v>
      </c>
      <c r="F16" s="84">
        <v>6</v>
      </c>
      <c r="G16" s="84">
        <v>15</v>
      </c>
      <c r="H16" s="84">
        <v>12</v>
      </c>
      <c r="I16" s="84">
        <v>12</v>
      </c>
      <c r="J16" s="84">
        <v>18</v>
      </c>
      <c r="K16" s="84">
        <v>1</v>
      </c>
      <c r="L16" s="84">
        <v>17</v>
      </c>
      <c r="M16" s="84">
        <v>16</v>
      </c>
      <c r="N16" s="84">
        <v>16</v>
      </c>
      <c r="O16" s="84">
        <v>7</v>
      </c>
      <c r="P16" s="84">
        <v>178</v>
      </c>
    </row>
    <row r="17" spans="1:22" x14ac:dyDescent="0.35">
      <c r="I17" s="6"/>
      <c r="J17" s="6"/>
      <c r="K17" s="6"/>
    </row>
    <row r="18" spans="1:22" x14ac:dyDescent="0.35">
      <c r="I18" s="6"/>
      <c r="J18" s="6"/>
      <c r="K18" s="6"/>
    </row>
    <row r="19" spans="1:22" s="6" customFormat="1" x14ac:dyDescent="0.35"/>
    <row r="20" spans="1:22" s="6" customFormat="1" x14ac:dyDescent="0.35"/>
    <row r="21" spans="1:22" s="6" customFormat="1" x14ac:dyDescent="0.35"/>
    <row r="22" spans="1:22" s="6" customFormat="1" x14ac:dyDescent="0.35"/>
    <row r="23" spans="1:22" s="6" customFormat="1" x14ac:dyDescent="0.35"/>
    <row r="24" spans="1:22" s="6" customFormat="1" x14ac:dyDescent="0.35"/>
    <row r="25" spans="1:22" x14ac:dyDescent="0.35">
      <c r="I25" s="6"/>
      <c r="J25" s="6"/>
      <c r="K25" s="6"/>
    </row>
    <row r="26" spans="1:22" x14ac:dyDescent="0.35">
      <c r="I26" s="6"/>
      <c r="J26" s="6"/>
      <c r="K26" s="6"/>
    </row>
    <row r="29" spans="1:22" x14ac:dyDescent="0.35">
      <c r="A29" s="44" t="s">
        <v>192</v>
      </c>
      <c r="B29" s="12"/>
      <c r="C29" s="12"/>
      <c r="D29" s="12"/>
      <c r="E29" s="12"/>
    </row>
    <row r="30" spans="1:22" x14ac:dyDescent="0.35">
      <c r="A30" s="54" t="s">
        <v>326</v>
      </c>
      <c r="B30" s="54" t="s">
        <v>139</v>
      </c>
      <c r="C30" s="57"/>
      <c r="D30" s="57"/>
      <c r="E30" s="57"/>
      <c r="F30" s="57"/>
      <c r="G30" s="57"/>
      <c r="H30" s="57"/>
      <c r="I30" s="57"/>
      <c r="J30" s="57"/>
      <c r="K30" s="57"/>
      <c r="L30" s="57"/>
      <c r="M30" s="57"/>
      <c r="N30" s="57"/>
      <c r="O30" s="57"/>
      <c r="P30" s="57"/>
      <c r="Q30" s="57"/>
      <c r="R30" s="57"/>
      <c r="S30" s="57"/>
      <c r="T30" s="57"/>
      <c r="U30" s="57"/>
      <c r="V30" s="57"/>
    </row>
    <row r="31" spans="1:22" x14ac:dyDescent="0.35">
      <c r="A31" s="57"/>
      <c r="B31" s="57" t="s">
        <v>119</v>
      </c>
      <c r="C31" s="57" t="s">
        <v>248</v>
      </c>
      <c r="D31" s="57" t="s">
        <v>120</v>
      </c>
      <c r="E31" s="57" t="s">
        <v>249</v>
      </c>
      <c r="F31" s="57" t="s">
        <v>121</v>
      </c>
      <c r="G31" s="57" t="s">
        <v>250</v>
      </c>
      <c r="H31" s="57" t="s">
        <v>122</v>
      </c>
      <c r="I31" s="57"/>
      <c r="J31" s="57" t="s">
        <v>247</v>
      </c>
      <c r="K31" s="57" t="s">
        <v>123</v>
      </c>
      <c r="L31" s="57" t="s">
        <v>251</v>
      </c>
      <c r="M31" s="57" t="s">
        <v>124</v>
      </c>
      <c r="N31" s="57" t="s">
        <v>252</v>
      </c>
      <c r="O31" s="57" t="s">
        <v>125</v>
      </c>
      <c r="P31" s="57" t="s">
        <v>329</v>
      </c>
      <c r="Q31" s="57" t="s">
        <v>126</v>
      </c>
      <c r="R31" s="57"/>
      <c r="S31" s="57" t="s">
        <v>330</v>
      </c>
      <c r="T31" s="57" t="s">
        <v>127</v>
      </c>
      <c r="U31" s="57" t="s">
        <v>436</v>
      </c>
      <c r="V31" s="90" t="s">
        <v>138</v>
      </c>
    </row>
    <row r="32" spans="1:22" x14ac:dyDescent="0.35">
      <c r="A32" s="54" t="s">
        <v>3</v>
      </c>
      <c r="B32" s="88" t="s">
        <v>254</v>
      </c>
      <c r="C32" s="57"/>
      <c r="D32" s="88" t="s">
        <v>254</v>
      </c>
      <c r="E32" s="57"/>
      <c r="F32" s="88" t="s">
        <v>254</v>
      </c>
      <c r="G32" s="57"/>
      <c r="H32" s="88" t="s">
        <v>254</v>
      </c>
      <c r="I32" s="57" t="s">
        <v>325</v>
      </c>
      <c r="J32" s="57"/>
      <c r="K32" s="88" t="s">
        <v>254</v>
      </c>
      <c r="L32" s="57"/>
      <c r="M32" s="88" t="s">
        <v>254</v>
      </c>
      <c r="N32" s="57"/>
      <c r="O32" s="88" t="s">
        <v>254</v>
      </c>
      <c r="P32" s="57"/>
      <c r="Q32" s="88" t="s">
        <v>254</v>
      </c>
      <c r="R32" s="57" t="s">
        <v>325</v>
      </c>
      <c r="S32" s="57"/>
      <c r="T32" s="88" t="s">
        <v>254</v>
      </c>
      <c r="U32" s="57"/>
      <c r="V32" s="90"/>
    </row>
    <row r="33" spans="1:22" x14ac:dyDescent="0.35">
      <c r="A33" s="83" t="s">
        <v>4</v>
      </c>
      <c r="B33" s="91"/>
      <c r="C33" s="91"/>
      <c r="D33" s="91"/>
      <c r="E33" s="91"/>
      <c r="F33" s="91"/>
      <c r="G33" s="91"/>
      <c r="H33" s="91"/>
      <c r="I33" s="91"/>
      <c r="J33" s="91"/>
      <c r="K33" s="91"/>
      <c r="L33" s="91"/>
      <c r="M33" s="91"/>
      <c r="N33" s="91"/>
      <c r="O33" s="91"/>
      <c r="P33" s="91"/>
      <c r="Q33" s="91"/>
      <c r="R33" s="91"/>
      <c r="S33" s="91"/>
      <c r="T33" s="91"/>
      <c r="U33" s="91"/>
      <c r="V33" s="91"/>
    </row>
    <row r="34" spans="1:22" x14ac:dyDescent="0.35">
      <c r="A34" s="55" t="s">
        <v>30</v>
      </c>
      <c r="B34" s="91"/>
      <c r="C34" s="91"/>
      <c r="D34" s="91"/>
      <c r="E34" s="91"/>
      <c r="F34" s="91"/>
      <c r="G34" s="91"/>
      <c r="H34" s="91"/>
      <c r="I34" s="91">
        <v>18</v>
      </c>
      <c r="J34" s="91">
        <v>18</v>
      </c>
      <c r="K34" s="91"/>
      <c r="L34" s="91"/>
      <c r="M34" s="91"/>
      <c r="N34" s="91"/>
      <c r="O34" s="91"/>
      <c r="P34" s="91"/>
      <c r="Q34" s="91"/>
      <c r="R34" s="91"/>
      <c r="S34" s="91"/>
      <c r="T34" s="91"/>
      <c r="U34" s="91"/>
      <c r="V34" s="91">
        <v>18</v>
      </c>
    </row>
    <row r="35" spans="1:22" x14ac:dyDescent="0.35">
      <c r="A35" s="56" t="s">
        <v>225</v>
      </c>
      <c r="B35" s="91"/>
      <c r="C35" s="91"/>
      <c r="D35" s="91"/>
      <c r="E35" s="91"/>
      <c r="F35" s="91"/>
      <c r="G35" s="91"/>
      <c r="H35" s="91"/>
      <c r="I35" s="91">
        <v>18</v>
      </c>
      <c r="J35" s="91">
        <v>18</v>
      </c>
      <c r="K35" s="91"/>
      <c r="L35" s="91"/>
      <c r="M35" s="91"/>
      <c r="N35" s="91"/>
      <c r="O35" s="91"/>
      <c r="P35" s="91"/>
      <c r="Q35" s="91"/>
      <c r="R35" s="91"/>
      <c r="S35" s="91"/>
      <c r="T35" s="91"/>
      <c r="U35" s="91"/>
      <c r="V35" s="91">
        <v>18</v>
      </c>
    </row>
    <row r="36" spans="1:22" x14ac:dyDescent="0.35">
      <c r="A36" s="128" t="s">
        <v>293</v>
      </c>
      <c r="B36" s="91"/>
      <c r="C36" s="91"/>
      <c r="D36" s="91"/>
      <c r="E36" s="91"/>
      <c r="F36" s="91"/>
      <c r="G36" s="91"/>
      <c r="H36" s="91"/>
      <c r="I36" s="91">
        <v>18</v>
      </c>
      <c r="J36" s="91">
        <v>18</v>
      </c>
      <c r="K36" s="91"/>
      <c r="L36" s="91"/>
      <c r="M36" s="91"/>
      <c r="N36" s="91"/>
      <c r="O36" s="91"/>
      <c r="P36" s="91"/>
      <c r="Q36" s="91"/>
      <c r="R36" s="91"/>
      <c r="S36" s="91"/>
      <c r="T36" s="91"/>
      <c r="U36" s="91"/>
      <c r="V36" s="91">
        <v>18</v>
      </c>
    </row>
    <row r="37" spans="1:22" x14ac:dyDescent="0.35">
      <c r="A37" s="55" t="s">
        <v>28</v>
      </c>
      <c r="B37" s="91">
        <v>60</v>
      </c>
      <c r="C37" s="91">
        <v>60</v>
      </c>
      <c r="D37" s="91">
        <v>74</v>
      </c>
      <c r="E37" s="91">
        <v>74</v>
      </c>
      <c r="F37" s="91">
        <v>40</v>
      </c>
      <c r="G37" s="91">
        <v>40</v>
      </c>
      <c r="H37" s="91">
        <v>98</v>
      </c>
      <c r="I37" s="91">
        <v>190</v>
      </c>
      <c r="J37" s="91">
        <v>288</v>
      </c>
      <c r="K37" s="91">
        <v>92</v>
      </c>
      <c r="L37" s="91">
        <v>92</v>
      </c>
      <c r="M37" s="91">
        <v>58</v>
      </c>
      <c r="N37" s="91">
        <v>58</v>
      </c>
      <c r="O37" s="91">
        <v>63</v>
      </c>
      <c r="P37" s="91">
        <v>63</v>
      </c>
      <c r="Q37" s="91">
        <v>95</v>
      </c>
      <c r="R37" s="91"/>
      <c r="S37" s="91">
        <v>95</v>
      </c>
      <c r="T37" s="91">
        <v>102</v>
      </c>
      <c r="U37" s="91">
        <v>102</v>
      </c>
      <c r="V37" s="91">
        <v>872</v>
      </c>
    </row>
    <row r="38" spans="1:22" x14ac:dyDescent="0.35">
      <c r="A38" s="56" t="s">
        <v>91</v>
      </c>
      <c r="B38" s="91">
        <v>15</v>
      </c>
      <c r="C38" s="91">
        <v>15</v>
      </c>
      <c r="D38" s="91"/>
      <c r="E38" s="91"/>
      <c r="F38" s="91"/>
      <c r="G38" s="91"/>
      <c r="H38" s="91"/>
      <c r="I38" s="91">
        <v>190</v>
      </c>
      <c r="J38" s="91">
        <v>190</v>
      </c>
      <c r="K38" s="91"/>
      <c r="L38" s="91"/>
      <c r="M38" s="91"/>
      <c r="N38" s="91"/>
      <c r="O38" s="91"/>
      <c r="P38" s="91"/>
      <c r="Q38" s="91">
        <v>26</v>
      </c>
      <c r="R38" s="91"/>
      <c r="S38" s="91">
        <v>26</v>
      </c>
      <c r="T38" s="91">
        <v>24</v>
      </c>
      <c r="U38" s="91">
        <v>24</v>
      </c>
      <c r="V38" s="91">
        <v>255</v>
      </c>
    </row>
    <row r="39" spans="1:22" x14ac:dyDescent="0.35">
      <c r="A39" s="128" t="s">
        <v>437</v>
      </c>
      <c r="B39" s="91"/>
      <c r="C39" s="91"/>
      <c r="D39" s="91"/>
      <c r="E39" s="91"/>
      <c r="F39" s="91"/>
      <c r="G39" s="91"/>
      <c r="H39" s="91"/>
      <c r="I39" s="91"/>
      <c r="J39" s="91"/>
      <c r="K39" s="91"/>
      <c r="L39" s="91"/>
      <c r="M39" s="91"/>
      <c r="N39" s="91"/>
      <c r="O39" s="91"/>
      <c r="P39" s="91"/>
      <c r="Q39" s="91">
        <v>26</v>
      </c>
      <c r="R39" s="91"/>
      <c r="S39" s="91">
        <v>26</v>
      </c>
      <c r="T39" s="91">
        <v>24</v>
      </c>
      <c r="U39" s="91">
        <v>24</v>
      </c>
      <c r="V39" s="91">
        <v>50</v>
      </c>
    </row>
    <row r="40" spans="1:22" x14ac:dyDescent="0.35">
      <c r="A40" s="128" t="s">
        <v>556</v>
      </c>
      <c r="B40" s="91"/>
      <c r="C40" s="91"/>
      <c r="D40" s="91"/>
      <c r="E40" s="91"/>
      <c r="F40" s="91"/>
      <c r="G40" s="91"/>
      <c r="H40" s="91"/>
      <c r="I40" s="91"/>
      <c r="J40" s="91"/>
      <c r="K40" s="91"/>
      <c r="L40" s="91"/>
      <c r="M40" s="91"/>
      <c r="N40" s="91"/>
      <c r="O40" s="91"/>
      <c r="P40" s="91"/>
      <c r="Q40" s="91"/>
      <c r="R40" s="91"/>
      <c r="S40" s="91"/>
      <c r="T40" s="91"/>
      <c r="U40" s="91"/>
      <c r="V40" s="91"/>
    </row>
    <row r="41" spans="1:22" x14ac:dyDescent="0.35">
      <c r="A41" s="128" t="s">
        <v>414</v>
      </c>
      <c r="B41" s="91"/>
      <c r="C41" s="91"/>
      <c r="D41" s="91"/>
      <c r="E41" s="91"/>
      <c r="F41" s="91"/>
      <c r="G41" s="91"/>
      <c r="H41" s="91"/>
      <c r="I41" s="91">
        <v>65</v>
      </c>
      <c r="J41" s="91">
        <v>65</v>
      </c>
      <c r="K41" s="91"/>
      <c r="L41" s="91"/>
      <c r="M41" s="91"/>
      <c r="N41" s="91"/>
      <c r="O41" s="91"/>
      <c r="P41" s="91"/>
      <c r="Q41" s="91"/>
      <c r="R41" s="91"/>
      <c r="S41" s="91"/>
      <c r="T41" s="91"/>
      <c r="U41" s="91"/>
      <c r="V41" s="91">
        <v>65</v>
      </c>
    </row>
    <row r="42" spans="1:22" x14ac:dyDescent="0.35">
      <c r="A42" s="128" t="s">
        <v>79</v>
      </c>
      <c r="B42" s="91">
        <v>12</v>
      </c>
      <c r="C42" s="91">
        <v>12</v>
      </c>
      <c r="D42" s="91"/>
      <c r="E42" s="91"/>
      <c r="F42" s="91"/>
      <c r="G42" s="91"/>
      <c r="H42" s="91"/>
      <c r="I42" s="91"/>
      <c r="J42" s="91"/>
      <c r="K42" s="91"/>
      <c r="L42" s="91"/>
      <c r="M42" s="91"/>
      <c r="N42" s="91"/>
      <c r="O42" s="91"/>
      <c r="P42" s="91"/>
      <c r="Q42" s="91"/>
      <c r="R42" s="91"/>
      <c r="S42" s="91"/>
      <c r="T42" s="91"/>
      <c r="U42" s="91"/>
      <c r="V42" s="91">
        <v>12</v>
      </c>
    </row>
    <row r="43" spans="1:22" x14ac:dyDescent="0.35">
      <c r="A43" s="128" t="s">
        <v>283</v>
      </c>
      <c r="B43" s="91"/>
      <c r="C43" s="91"/>
      <c r="D43" s="91"/>
      <c r="E43" s="91"/>
      <c r="F43" s="91"/>
      <c r="G43" s="91"/>
      <c r="H43" s="91"/>
      <c r="I43" s="91">
        <v>25</v>
      </c>
      <c r="J43" s="91">
        <v>25</v>
      </c>
      <c r="K43" s="91"/>
      <c r="L43" s="91"/>
      <c r="M43" s="91"/>
      <c r="N43" s="91"/>
      <c r="O43" s="91"/>
      <c r="P43" s="91"/>
      <c r="Q43" s="91"/>
      <c r="R43" s="91"/>
      <c r="S43" s="91"/>
      <c r="T43" s="91"/>
      <c r="U43" s="91"/>
      <c r="V43" s="91">
        <v>25</v>
      </c>
    </row>
    <row r="44" spans="1:22" x14ac:dyDescent="0.35">
      <c r="A44" s="128" t="s">
        <v>311</v>
      </c>
      <c r="B44" s="91"/>
      <c r="C44" s="91"/>
      <c r="D44" s="91"/>
      <c r="E44" s="91"/>
      <c r="F44" s="91"/>
      <c r="G44" s="91"/>
      <c r="H44" s="91"/>
      <c r="I44" s="91">
        <v>100</v>
      </c>
      <c r="J44" s="91">
        <v>100</v>
      </c>
      <c r="K44" s="91"/>
      <c r="L44" s="91"/>
      <c r="M44" s="91"/>
      <c r="N44" s="91"/>
      <c r="O44" s="91"/>
      <c r="P44" s="91"/>
      <c r="Q44" s="91"/>
      <c r="R44" s="91"/>
      <c r="S44" s="91"/>
      <c r="T44" s="91"/>
      <c r="U44" s="91"/>
      <c r="V44" s="91">
        <v>100</v>
      </c>
    </row>
    <row r="45" spans="1:22" s="6" customFormat="1" x14ac:dyDescent="0.35">
      <c r="A45" s="128" t="s">
        <v>208</v>
      </c>
      <c r="B45" s="91">
        <v>3</v>
      </c>
      <c r="C45" s="91">
        <v>3</v>
      </c>
      <c r="D45" s="91"/>
      <c r="E45" s="91"/>
      <c r="F45" s="91"/>
      <c r="G45" s="91"/>
      <c r="H45" s="91"/>
      <c r="I45" s="91"/>
      <c r="J45" s="91"/>
      <c r="K45" s="91"/>
      <c r="L45" s="91"/>
      <c r="M45" s="91"/>
      <c r="N45" s="91"/>
      <c r="O45" s="91"/>
      <c r="P45" s="91"/>
      <c r="Q45" s="91"/>
      <c r="R45" s="91"/>
      <c r="S45" s="91"/>
      <c r="T45" s="91"/>
      <c r="U45" s="91"/>
      <c r="V45" s="91">
        <v>3</v>
      </c>
    </row>
    <row r="46" spans="1:22" s="6" customFormat="1" x14ac:dyDescent="0.35">
      <c r="A46" s="56" t="s">
        <v>221</v>
      </c>
      <c r="B46" s="91">
        <v>39</v>
      </c>
      <c r="C46" s="91">
        <v>39</v>
      </c>
      <c r="D46" s="91">
        <v>66</v>
      </c>
      <c r="E46" s="91">
        <v>66</v>
      </c>
      <c r="F46" s="91">
        <v>40</v>
      </c>
      <c r="G46" s="91">
        <v>40</v>
      </c>
      <c r="H46" s="91">
        <v>82</v>
      </c>
      <c r="I46" s="91"/>
      <c r="J46" s="91">
        <v>82</v>
      </c>
      <c r="K46" s="91">
        <v>92</v>
      </c>
      <c r="L46" s="91">
        <v>92</v>
      </c>
      <c r="M46" s="91">
        <v>58</v>
      </c>
      <c r="N46" s="91">
        <v>58</v>
      </c>
      <c r="O46" s="91">
        <v>63</v>
      </c>
      <c r="P46" s="91">
        <v>63</v>
      </c>
      <c r="Q46" s="91">
        <v>69</v>
      </c>
      <c r="R46" s="91"/>
      <c r="S46" s="91">
        <v>69</v>
      </c>
      <c r="T46" s="91">
        <v>70</v>
      </c>
      <c r="U46" s="91">
        <v>70</v>
      </c>
      <c r="V46" s="91">
        <v>579</v>
      </c>
    </row>
    <row r="47" spans="1:22" s="6" customFormat="1" x14ac:dyDescent="0.35">
      <c r="A47" s="128" t="s">
        <v>268</v>
      </c>
      <c r="B47" s="91">
        <v>39</v>
      </c>
      <c r="C47" s="91">
        <v>39</v>
      </c>
      <c r="D47" s="91">
        <v>66</v>
      </c>
      <c r="E47" s="91">
        <v>66</v>
      </c>
      <c r="F47" s="91">
        <v>40</v>
      </c>
      <c r="G47" s="91">
        <v>40</v>
      </c>
      <c r="H47" s="91">
        <v>82</v>
      </c>
      <c r="I47" s="91"/>
      <c r="J47" s="91">
        <v>82</v>
      </c>
      <c r="K47" s="91">
        <v>92</v>
      </c>
      <c r="L47" s="91">
        <v>92</v>
      </c>
      <c r="M47" s="91">
        <v>58</v>
      </c>
      <c r="N47" s="91">
        <v>58</v>
      </c>
      <c r="O47" s="91">
        <v>63</v>
      </c>
      <c r="P47" s="91">
        <v>63</v>
      </c>
      <c r="Q47" s="91">
        <v>69</v>
      </c>
      <c r="R47" s="91"/>
      <c r="S47" s="91">
        <v>69</v>
      </c>
      <c r="T47" s="91">
        <v>70</v>
      </c>
      <c r="U47" s="91">
        <v>70</v>
      </c>
      <c r="V47" s="91">
        <v>579</v>
      </c>
    </row>
    <row r="48" spans="1:22" s="6" customFormat="1" x14ac:dyDescent="0.35">
      <c r="A48" s="56" t="s">
        <v>223</v>
      </c>
      <c r="B48" s="91">
        <v>6</v>
      </c>
      <c r="C48" s="91">
        <v>6</v>
      </c>
      <c r="D48" s="91">
        <v>8</v>
      </c>
      <c r="E48" s="91">
        <v>8</v>
      </c>
      <c r="F48" s="91"/>
      <c r="G48" s="91"/>
      <c r="H48" s="91">
        <v>16</v>
      </c>
      <c r="I48" s="91"/>
      <c r="J48" s="91">
        <v>16</v>
      </c>
      <c r="K48" s="91"/>
      <c r="L48" s="91"/>
      <c r="M48" s="91"/>
      <c r="N48" s="91"/>
      <c r="O48" s="91"/>
      <c r="P48" s="91"/>
      <c r="Q48" s="91"/>
      <c r="R48" s="91"/>
      <c r="S48" s="91"/>
      <c r="T48" s="91">
        <v>8</v>
      </c>
      <c r="U48" s="91">
        <v>8</v>
      </c>
      <c r="V48" s="91">
        <v>38</v>
      </c>
    </row>
    <row r="49" spans="1:24" s="6" customFormat="1" x14ac:dyDescent="0.35">
      <c r="A49" s="128" t="s">
        <v>473</v>
      </c>
      <c r="B49" s="91"/>
      <c r="C49" s="91"/>
      <c r="D49" s="91"/>
      <c r="E49" s="91"/>
      <c r="F49" s="91"/>
      <c r="G49" s="91"/>
      <c r="H49" s="91">
        <v>16</v>
      </c>
      <c r="I49" s="91"/>
      <c r="J49" s="91">
        <v>16</v>
      </c>
      <c r="K49" s="91"/>
      <c r="L49" s="91"/>
      <c r="M49" s="91"/>
      <c r="N49" s="91"/>
      <c r="O49" s="91"/>
      <c r="P49" s="91"/>
      <c r="Q49" s="91"/>
      <c r="R49" s="91"/>
      <c r="S49" s="91"/>
      <c r="T49" s="91"/>
      <c r="U49" s="91"/>
      <c r="V49" s="91">
        <v>16</v>
      </c>
    </row>
    <row r="50" spans="1:24" s="6" customFormat="1" x14ac:dyDescent="0.35">
      <c r="A50" s="128" t="s">
        <v>208</v>
      </c>
      <c r="B50" s="91">
        <v>6</v>
      </c>
      <c r="C50" s="91">
        <v>6</v>
      </c>
      <c r="D50" s="91">
        <v>8</v>
      </c>
      <c r="E50" s="91">
        <v>8</v>
      </c>
      <c r="F50" s="91"/>
      <c r="G50" s="91"/>
      <c r="H50" s="91"/>
      <c r="I50" s="91"/>
      <c r="J50" s="91"/>
      <c r="K50" s="91"/>
      <c r="L50" s="91"/>
      <c r="M50" s="91"/>
      <c r="N50" s="91"/>
      <c r="O50" s="91"/>
      <c r="P50" s="91"/>
      <c r="Q50" s="91"/>
      <c r="R50" s="91"/>
      <c r="S50" s="91"/>
      <c r="T50" s="91">
        <v>8</v>
      </c>
      <c r="U50" s="91">
        <v>8</v>
      </c>
      <c r="V50" s="91">
        <v>22</v>
      </c>
    </row>
    <row r="51" spans="1:24" s="6" customFormat="1" x14ac:dyDescent="0.35">
      <c r="A51" s="55" t="s">
        <v>31</v>
      </c>
      <c r="B51" s="91"/>
      <c r="C51" s="91"/>
      <c r="D51" s="91">
        <v>34</v>
      </c>
      <c r="E51" s="91">
        <v>34</v>
      </c>
      <c r="F51" s="91">
        <v>30</v>
      </c>
      <c r="G51" s="91">
        <v>30</v>
      </c>
      <c r="H51" s="91"/>
      <c r="I51" s="91">
        <v>25</v>
      </c>
      <c r="J51" s="91">
        <v>25</v>
      </c>
      <c r="K51" s="91"/>
      <c r="L51" s="91"/>
      <c r="M51" s="91"/>
      <c r="N51" s="91"/>
      <c r="O51" s="91"/>
      <c r="P51" s="91"/>
      <c r="Q51" s="91">
        <v>47</v>
      </c>
      <c r="R51" s="91">
        <v>20</v>
      </c>
      <c r="S51" s="91">
        <v>67</v>
      </c>
      <c r="T51" s="91"/>
      <c r="U51" s="91"/>
      <c r="V51" s="91">
        <v>156</v>
      </c>
    </row>
    <row r="52" spans="1:24" x14ac:dyDescent="0.35">
      <c r="A52" s="56" t="s">
        <v>92</v>
      </c>
      <c r="B52" s="91"/>
      <c r="C52" s="91"/>
      <c r="D52" s="91">
        <v>34</v>
      </c>
      <c r="E52" s="91">
        <v>34</v>
      </c>
      <c r="F52" s="91">
        <v>30</v>
      </c>
      <c r="G52" s="91">
        <v>30</v>
      </c>
      <c r="H52" s="91"/>
      <c r="I52" s="91">
        <v>25</v>
      </c>
      <c r="J52" s="91">
        <v>25</v>
      </c>
      <c r="K52" s="91"/>
      <c r="L52" s="91"/>
      <c r="M52" s="91"/>
      <c r="N52" s="91"/>
      <c r="O52" s="91"/>
      <c r="P52" s="91"/>
      <c r="Q52" s="91">
        <v>47</v>
      </c>
      <c r="R52" s="91">
        <v>20</v>
      </c>
      <c r="S52" s="91">
        <v>67</v>
      </c>
      <c r="T52" s="91"/>
      <c r="U52" s="91"/>
      <c r="V52" s="91">
        <v>156</v>
      </c>
    </row>
    <row r="53" spans="1:24" s="6" customFormat="1" x14ac:dyDescent="0.35">
      <c r="A53" s="128" t="s">
        <v>206</v>
      </c>
      <c r="B53" s="91"/>
      <c r="C53" s="91"/>
      <c r="D53" s="91"/>
      <c r="E53" s="91"/>
      <c r="F53" s="91"/>
      <c r="G53" s="91"/>
      <c r="H53" s="91"/>
      <c r="I53" s="91"/>
      <c r="J53" s="91"/>
      <c r="K53" s="91"/>
      <c r="L53" s="91"/>
      <c r="M53" s="91"/>
      <c r="N53" s="91"/>
      <c r="O53" s="91"/>
      <c r="P53" s="91"/>
      <c r="Q53" s="91">
        <v>47</v>
      </c>
      <c r="R53" s="91">
        <v>20</v>
      </c>
      <c r="S53" s="91">
        <v>67</v>
      </c>
      <c r="T53" s="91"/>
      <c r="U53" s="91"/>
      <c r="V53" s="91">
        <v>67</v>
      </c>
    </row>
    <row r="54" spans="1:24" s="6" customFormat="1" x14ac:dyDescent="0.35">
      <c r="A54" s="128" t="s">
        <v>473</v>
      </c>
      <c r="B54" s="91"/>
      <c r="C54" s="91"/>
      <c r="D54" s="91">
        <v>34</v>
      </c>
      <c r="E54" s="91">
        <v>34</v>
      </c>
      <c r="F54" s="91">
        <v>14</v>
      </c>
      <c r="G54" s="91">
        <v>14</v>
      </c>
      <c r="H54" s="91"/>
      <c r="I54" s="91"/>
      <c r="J54" s="91"/>
      <c r="K54" s="91"/>
      <c r="L54" s="91"/>
      <c r="M54" s="91"/>
      <c r="N54" s="91"/>
      <c r="O54" s="91"/>
      <c r="P54" s="91"/>
      <c r="Q54" s="91"/>
      <c r="R54" s="91"/>
      <c r="S54" s="91"/>
      <c r="T54" s="91"/>
      <c r="U54" s="91"/>
      <c r="V54" s="91">
        <v>48</v>
      </c>
    </row>
    <row r="55" spans="1:24" x14ac:dyDescent="0.35">
      <c r="A55" s="128" t="s">
        <v>208</v>
      </c>
      <c r="B55" s="91"/>
      <c r="C55" s="91"/>
      <c r="D55" s="91"/>
      <c r="E55" s="91"/>
      <c r="F55" s="91">
        <v>16</v>
      </c>
      <c r="G55" s="91">
        <v>16</v>
      </c>
      <c r="H55" s="91"/>
      <c r="I55" s="91"/>
      <c r="J55" s="91"/>
      <c r="K55" s="91"/>
      <c r="L55" s="91"/>
      <c r="M55" s="91"/>
      <c r="N55" s="91"/>
      <c r="O55" s="91"/>
      <c r="P55" s="91"/>
      <c r="Q55" s="91"/>
      <c r="R55" s="91"/>
      <c r="S55" s="91"/>
      <c r="T55" s="91"/>
      <c r="U55" s="91"/>
      <c r="V55" s="91">
        <v>16</v>
      </c>
    </row>
    <row r="56" spans="1:24" s="6" customFormat="1" x14ac:dyDescent="0.35">
      <c r="A56" s="128" t="s">
        <v>299</v>
      </c>
      <c r="B56" s="91"/>
      <c r="C56" s="91"/>
      <c r="D56" s="91"/>
      <c r="E56" s="91"/>
      <c r="F56" s="91"/>
      <c r="G56" s="91"/>
      <c r="H56" s="91"/>
      <c r="I56" s="91">
        <v>25</v>
      </c>
      <c r="J56" s="91">
        <v>25</v>
      </c>
      <c r="K56" s="91"/>
      <c r="L56" s="91"/>
      <c r="M56" s="91"/>
      <c r="N56" s="91"/>
      <c r="O56" s="91"/>
      <c r="P56" s="91"/>
      <c r="Q56" s="91"/>
      <c r="R56" s="91"/>
      <c r="S56" s="91"/>
      <c r="T56" s="91"/>
      <c r="U56" s="91"/>
      <c r="V56" s="91">
        <v>25</v>
      </c>
    </row>
    <row r="57" spans="1:24" x14ac:dyDescent="0.35">
      <c r="A57" s="98" t="s">
        <v>138</v>
      </c>
      <c r="B57" s="91">
        <v>60</v>
      </c>
      <c r="C57" s="91">
        <v>60</v>
      </c>
      <c r="D57" s="91">
        <v>108</v>
      </c>
      <c r="E57" s="91">
        <v>108</v>
      </c>
      <c r="F57" s="91">
        <v>70</v>
      </c>
      <c r="G57" s="91">
        <v>70</v>
      </c>
      <c r="H57" s="91">
        <v>98</v>
      </c>
      <c r="I57" s="91">
        <v>233</v>
      </c>
      <c r="J57" s="91">
        <v>331</v>
      </c>
      <c r="K57" s="91">
        <v>92</v>
      </c>
      <c r="L57" s="91">
        <v>92</v>
      </c>
      <c r="M57" s="91">
        <v>58</v>
      </c>
      <c r="N57" s="91">
        <v>58</v>
      </c>
      <c r="O57" s="91">
        <v>63</v>
      </c>
      <c r="P57" s="91">
        <v>63</v>
      </c>
      <c r="Q57" s="91">
        <v>142</v>
      </c>
      <c r="R57" s="91">
        <v>20</v>
      </c>
      <c r="S57" s="91">
        <v>162</v>
      </c>
      <c r="T57" s="91">
        <v>102</v>
      </c>
      <c r="U57" s="91">
        <v>102</v>
      </c>
      <c r="V57" s="91">
        <v>1046</v>
      </c>
    </row>
    <row r="60" spans="1:24" x14ac:dyDescent="0.35">
      <c r="A60" s="54" t="s">
        <v>327</v>
      </c>
      <c r="B60" s="54" t="s">
        <v>139</v>
      </c>
      <c r="C60" s="57"/>
      <c r="D60" s="57"/>
      <c r="E60" s="57"/>
      <c r="F60" s="57"/>
      <c r="G60" s="57"/>
      <c r="H60" s="57"/>
      <c r="I60" s="57"/>
      <c r="J60" s="57"/>
      <c r="K60" s="57"/>
      <c r="L60" s="57"/>
      <c r="M60" s="57"/>
      <c r="N60" s="57"/>
      <c r="O60" s="57"/>
      <c r="P60" s="57"/>
      <c r="Q60" s="57"/>
      <c r="R60" s="57"/>
      <c r="S60" s="57"/>
      <c r="T60" s="57"/>
      <c r="U60" s="57"/>
      <c r="V60" s="57"/>
      <c r="W60" s="57"/>
      <c r="X60" s="57"/>
    </row>
    <row r="61" spans="1:24" x14ac:dyDescent="0.35">
      <c r="A61" s="57"/>
      <c r="B61" s="57" t="s">
        <v>119</v>
      </c>
      <c r="C61" s="57" t="s">
        <v>248</v>
      </c>
      <c r="D61" s="57" t="s">
        <v>120</v>
      </c>
      <c r="E61" s="57" t="s">
        <v>249</v>
      </c>
      <c r="F61" s="57" t="s">
        <v>121</v>
      </c>
      <c r="G61" s="57" t="s">
        <v>250</v>
      </c>
      <c r="H61" s="57" t="s">
        <v>122</v>
      </c>
      <c r="I61" s="57"/>
      <c r="J61" s="57" t="s">
        <v>247</v>
      </c>
      <c r="K61" s="57" t="s">
        <v>123</v>
      </c>
      <c r="L61" s="57" t="s">
        <v>251</v>
      </c>
      <c r="M61" s="57" t="s">
        <v>124</v>
      </c>
      <c r="N61" s="57" t="s">
        <v>252</v>
      </c>
      <c r="O61" s="57" t="s">
        <v>125</v>
      </c>
      <c r="P61" s="57" t="s">
        <v>329</v>
      </c>
      <c r="Q61" s="57" t="s">
        <v>126</v>
      </c>
      <c r="R61" s="57"/>
      <c r="S61" s="57" t="s">
        <v>330</v>
      </c>
      <c r="T61" s="57" t="s">
        <v>128</v>
      </c>
      <c r="U61" s="57" t="s">
        <v>426</v>
      </c>
      <c r="V61" s="57" t="s">
        <v>127</v>
      </c>
      <c r="W61" s="57" t="s">
        <v>436</v>
      </c>
      <c r="X61" s="90" t="s">
        <v>138</v>
      </c>
    </row>
    <row r="62" spans="1:24" x14ac:dyDescent="0.35">
      <c r="A62" s="54" t="s">
        <v>3</v>
      </c>
      <c r="B62" s="88" t="s">
        <v>254</v>
      </c>
      <c r="C62" s="57"/>
      <c r="D62" s="88" t="s">
        <v>254</v>
      </c>
      <c r="E62" s="57"/>
      <c r="F62" s="88" t="s">
        <v>254</v>
      </c>
      <c r="G62" s="57"/>
      <c r="H62" s="88" t="s">
        <v>254</v>
      </c>
      <c r="I62" s="57" t="s">
        <v>325</v>
      </c>
      <c r="J62" s="57"/>
      <c r="K62" s="88" t="s">
        <v>254</v>
      </c>
      <c r="L62" s="57"/>
      <c r="M62" s="88" t="s">
        <v>254</v>
      </c>
      <c r="N62" s="57"/>
      <c r="O62" s="88" t="s">
        <v>254</v>
      </c>
      <c r="P62" s="57"/>
      <c r="Q62" s="88" t="s">
        <v>254</v>
      </c>
      <c r="R62" s="57" t="s">
        <v>325</v>
      </c>
      <c r="S62" s="57"/>
      <c r="T62" s="88" t="s">
        <v>254</v>
      </c>
      <c r="U62" s="57"/>
      <c r="V62" s="88" t="s">
        <v>254</v>
      </c>
      <c r="W62" s="57"/>
      <c r="X62" s="90"/>
    </row>
    <row r="63" spans="1:24" x14ac:dyDescent="0.35">
      <c r="A63" s="83" t="s">
        <v>4</v>
      </c>
      <c r="B63" s="91"/>
      <c r="C63" s="91"/>
      <c r="D63" s="91"/>
      <c r="E63" s="91"/>
      <c r="F63" s="91"/>
      <c r="G63" s="91"/>
      <c r="H63" s="91"/>
      <c r="I63" s="91"/>
      <c r="J63" s="91"/>
      <c r="K63" s="91"/>
      <c r="L63" s="91"/>
      <c r="M63" s="91"/>
      <c r="N63" s="91"/>
      <c r="O63" s="91"/>
      <c r="P63" s="91"/>
      <c r="Q63" s="91"/>
      <c r="R63" s="91"/>
      <c r="S63" s="91"/>
      <c r="T63" s="91"/>
      <c r="U63" s="91"/>
      <c r="V63" s="91"/>
      <c r="W63" s="91"/>
      <c r="X63" s="91"/>
    </row>
    <row r="64" spans="1:24" x14ac:dyDescent="0.35">
      <c r="A64" s="55" t="s">
        <v>30</v>
      </c>
      <c r="B64" s="91"/>
      <c r="C64" s="91"/>
      <c r="D64" s="91"/>
      <c r="E64" s="91"/>
      <c r="F64" s="91"/>
      <c r="G64" s="91"/>
      <c r="H64" s="91"/>
      <c r="I64" s="91">
        <v>18</v>
      </c>
      <c r="J64" s="91">
        <v>18</v>
      </c>
      <c r="K64" s="91"/>
      <c r="L64" s="91"/>
      <c r="M64" s="91"/>
      <c r="N64" s="91"/>
      <c r="O64" s="91"/>
      <c r="P64" s="91"/>
      <c r="Q64" s="91"/>
      <c r="R64" s="91"/>
      <c r="S64" s="91"/>
      <c r="T64" s="91"/>
      <c r="U64" s="91"/>
      <c r="V64" s="91"/>
      <c r="W64" s="91"/>
      <c r="X64" s="91">
        <v>18</v>
      </c>
    </row>
    <row r="65" spans="1:24" x14ac:dyDescent="0.35">
      <c r="A65" s="56" t="s">
        <v>225</v>
      </c>
      <c r="B65" s="91"/>
      <c r="C65" s="91"/>
      <c r="D65" s="91"/>
      <c r="E65" s="91"/>
      <c r="F65" s="91"/>
      <c r="G65" s="91"/>
      <c r="H65" s="91"/>
      <c r="I65" s="91">
        <v>18</v>
      </c>
      <c r="J65" s="91">
        <v>18</v>
      </c>
      <c r="K65" s="91"/>
      <c r="L65" s="91"/>
      <c r="M65" s="91"/>
      <c r="N65" s="91"/>
      <c r="O65" s="91"/>
      <c r="P65" s="91"/>
      <c r="Q65" s="91"/>
      <c r="R65" s="91"/>
      <c r="S65" s="91"/>
      <c r="T65" s="91"/>
      <c r="U65" s="91"/>
      <c r="V65" s="91"/>
      <c r="W65" s="91"/>
      <c r="X65" s="91">
        <v>18</v>
      </c>
    </row>
    <row r="66" spans="1:24" x14ac:dyDescent="0.35">
      <c r="A66" s="128" t="s">
        <v>293</v>
      </c>
      <c r="B66" s="91"/>
      <c r="C66" s="91"/>
      <c r="D66" s="91"/>
      <c r="E66" s="91"/>
      <c r="F66" s="91"/>
      <c r="G66" s="91"/>
      <c r="H66" s="91"/>
      <c r="I66" s="91">
        <v>18</v>
      </c>
      <c r="J66" s="91">
        <v>18</v>
      </c>
      <c r="K66" s="91"/>
      <c r="L66" s="91"/>
      <c r="M66" s="91"/>
      <c r="N66" s="91"/>
      <c r="O66" s="91"/>
      <c r="P66" s="91"/>
      <c r="Q66" s="91"/>
      <c r="R66" s="91"/>
      <c r="S66" s="91"/>
      <c r="T66" s="91"/>
      <c r="U66" s="91"/>
      <c r="V66" s="91"/>
      <c r="W66" s="91"/>
      <c r="X66" s="91">
        <v>18</v>
      </c>
    </row>
    <row r="67" spans="1:24" x14ac:dyDescent="0.35">
      <c r="A67" s="55" t="s">
        <v>28</v>
      </c>
      <c r="B67" s="91">
        <v>26</v>
      </c>
      <c r="C67" s="91">
        <v>26</v>
      </c>
      <c r="D67" s="91">
        <v>23</v>
      </c>
      <c r="E67" s="91">
        <v>23</v>
      </c>
      <c r="F67" s="91">
        <v>4</v>
      </c>
      <c r="G67" s="91">
        <v>4</v>
      </c>
      <c r="H67" s="91">
        <v>25</v>
      </c>
      <c r="I67" s="91">
        <v>190</v>
      </c>
      <c r="J67" s="91">
        <v>215</v>
      </c>
      <c r="K67" s="91">
        <v>10</v>
      </c>
      <c r="L67" s="91">
        <v>10</v>
      </c>
      <c r="M67" s="91">
        <v>4</v>
      </c>
      <c r="N67" s="91">
        <v>4</v>
      </c>
      <c r="O67" s="91">
        <v>9</v>
      </c>
      <c r="P67" s="91">
        <v>9</v>
      </c>
      <c r="Q67" s="91">
        <v>40</v>
      </c>
      <c r="R67" s="91"/>
      <c r="S67" s="91">
        <v>40</v>
      </c>
      <c r="T67" s="91">
        <v>28</v>
      </c>
      <c r="U67" s="91">
        <v>28</v>
      </c>
      <c r="V67" s="91">
        <v>24</v>
      </c>
      <c r="W67" s="91">
        <v>24</v>
      </c>
      <c r="X67" s="91">
        <v>383</v>
      </c>
    </row>
    <row r="68" spans="1:24" x14ac:dyDescent="0.35">
      <c r="A68" s="56" t="s">
        <v>91</v>
      </c>
      <c r="B68" s="91">
        <v>12</v>
      </c>
      <c r="C68" s="91">
        <v>12</v>
      </c>
      <c r="D68" s="91"/>
      <c r="E68" s="91"/>
      <c r="F68" s="91"/>
      <c r="G68" s="91"/>
      <c r="H68" s="91"/>
      <c r="I68" s="91">
        <v>190</v>
      </c>
      <c r="J68" s="91">
        <v>190</v>
      </c>
      <c r="K68" s="91"/>
      <c r="L68" s="91"/>
      <c r="M68" s="91"/>
      <c r="N68" s="91"/>
      <c r="O68" s="91"/>
      <c r="P68" s="91"/>
      <c r="Q68" s="91">
        <v>26</v>
      </c>
      <c r="R68" s="91"/>
      <c r="S68" s="91">
        <v>26</v>
      </c>
      <c r="T68" s="91">
        <v>26</v>
      </c>
      <c r="U68" s="91">
        <v>26</v>
      </c>
      <c r="V68" s="91">
        <v>11</v>
      </c>
      <c r="W68" s="91">
        <v>11</v>
      </c>
      <c r="X68" s="91">
        <v>265</v>
      </c>
    </row>
    <row r="69" spans="1:24" x14ac:dyDescent="0.35">
      <c r="A69" s="128" t="s">
        <v>437</v>
      </c>
      <c r="B69" s="91"/>
      <c r="C69" s="91"/>
      <c r="D69" s="91"/>
      <c r="E69" s="91"/>
      <c r="F69" s="91"/>
      <c r="G69" s="91"/>
      <c r="H69" s="91"/>
      <c r="I69" s="91"/>
      <c r="J69" s="91"/>
      <c r="K69" s="91"/>
      <c r="L69" s="91"/>
      <c r="M69" s="91"/>
      <c r="N69" s="91"/>
      <c r="O69" s="91"/>
      <c r="P69" s="91"/>
      <c r="Q69" s="91">
        <v>26</v>
      </c>
      <c r="R69" s="91"/>
      <c r="S69" s="91">
        <v>26</v>
      </c>
      <c r="T69" s="91"/>
      <c r="U69" s="91"/>
      <c r="V69" s="91">
        <v>11</v>
      </c>
      <c r="W69" s="91">
        <v>11</v>
      </c>
      <c r="X69" s="91">
        <v>37</v>
      </c>
    </row>
    <row r="70" spans="1:24" x14ac:dyDescent="0.35">
      <c r="A70" s="128" t="s">
        <v>556</v>
      </c>
      <c r="B70" s="91"/>
      <c r="C70" s="91"/>
      <c r="D70" s="91"/>
      <c r="E70" s="91"/>
      <c r="F70" s="91"/>
      <c r="G70" s="91"/>
      <c r="H70" s="91"/>
      <c r="I70" s="91"/>
      <c r="J70" s="91"/>
      <c r="K70" s="91"/>
      <c r="L70" s="91"/>
      <c r="M70" s="91"/>
      <c r="N70" s="91"/>
      <c r="O70" s="91"/>
      <c r="P70" s="91"/>
      <c r="Q70" s="91"/>
      <c r="R70" s="91"/>
      <c r="S70" s="91"/>
      <c r="T70" s="91"/>
      <c r="U70" s="91"/>
      <c r="V70" s="91"/>
      <c r="W70" s="91"/>
      <c r="X70" s="91"/>
    </row>
    <row r="71" spans="1:24" x14ac:dyDescent="0.35">
      <c r="A71" s="128" t="s">
        <v>414</v>
      </c>
      <c r="B71" s="91"/>
      <c r="C71" s="91"/>
      <c r="D71" s="91"/>
      <c r="E71" s="91"/>
      <c r="F71" s="91"/>
      <c r="G71" s="91"/>
      <c r="H71" s="91"/>
      <c r="I71" s="91">
        <v>65</v>
      </c>
      <c r="J71" s="91">
        <v>65</v>
      </c>
      <c r="K71" s="91"/>
      <c r="L71" s="91"/>
      <c r="M71" s="91"/>
      <c r="N71" s="91"/>
      <c r="O71" s="91"/>
      <c r="P71" s="91"/>
      <c r="Q71" s="91"/>
      <c r="R71" s="91"/>
      <c r="S71" s="91"/>
      <c r="T71" s="91"/>
      <c r="U71" s="91"/>
      <c r="V71" s="91"/>
      <c r="W71" s="91"/>
      <c r="X71" s="91">
        <v>65</v>
      </c>
    </row>
    <row r="72" spans="1:24" x14ac:dyDescent="0.35">
      <c r="A72" s="128" t="s">
        <v>79</v>
      </c>
      <c r="B72" s="91">
        <v>12</v>
      </c>
      <c r="C72" s="91">
        <v>12</v>
      </c>
      <c r="D72" s="91"/>
      <c r="E72" s="91"/>
      <c r="F72" s="91"/>
      <c r="G72" s="91"/>
      <c r="H72" s="91"/>
      <c r="I72" s="91"/>
      <c r="J72" s="91"/>
      <c r="K72" s="91"/>
      <c r="L72" s="91"/>
      <c r="M72" s="91"/>
      <c r="N72" s="91"/>
      <c r="O72" s="91"/>
      <c r="P72" s="91"/>
      <c r="Q72" s="91"/>
      <c r="R72" s="91"/>
      <c r="S72" s="91"/>
      <c r="T72" s="91"/>
      <c r="U72" s="91"/>
      <c r="V72" s="91"/>
      <c r="W72" s="91"/>
      <c r="X72" s="91">
        <v>12</v>
      </c>
    </row>
    <row r="73" spans="1:24" x14ac:dyDescent="0.35">
      <c r="A73" s="128" t="s">
        <v>283</v>
      </c>
      <c r="B73" s="91"/>
      <c r="C73" s="91"/>
      <c r="D73" s="91"/>
      <c r="E73" s="91"/>
      <c r="F73" s="91"/>
      <c r="G73" s="91"/>
      <c r="H73" s="91"/>
      <c r="I73" s="91">
        <v>25</v>
      </c>
      <c r="J73" s="91">
        <v>25</v>
      </c>
      <c r="K73" s="91"/>
      <c r="L73" s="91"/>
      <c r="M73" s="91"/>
      <c r="N73" s="91"/>
      <c r="O73" s="91"/>
      <c r="P73" s="91"/>
      <c r="Q73" s="91"/>
      <c r="R73" s="91"/>
      <c r="S73" s="91"/>
      <c r="T73" s="91"/>
      <c r="U73" s="91"/>
      <c r="V73" s="91"/>
      <c r="W73" s="91"/>
      <c r="X73" s="91">
        <v>25</v>
      </c>
    </row>
    <row r="74" spans="1:24" x14ac:dyDescent="0.35">
      <c r="A74" s="128" t="s">
        <v>311</v>
      </c>
      <c r="B74" s="91"/>
      <c r="C74" s="91"/>
      <c r="D74" s="91"/>
      <c r="E74" s="91"/>
      <c r="F74" s="91"/>
      <c r="G74" s="91"/>
      <c r="H74" s="91"/>
      <c r="I74" s="91">
        <v>100</v>
      </c>
      <c r="J74" s="91">
        <v>100</v>
      </c>
      <c r="K74" s="91"/>
      <c r="L74" s="91"/>
      <c r="M74" s="91"/>
      <c r="N74" s="91"/>
      <c r="O74" s="91"/>
      <c r="P74" s="91"/>
      <c r="Q74" s="91"/>
      <c r="R74" s="91"/>
      <c r="S74" s="91"/>
      <c r="T74" s="91"/>
      <c r="U74" s="91"/>
      <c r="V74" s="91"/>
      <c r="W74" s="91"/>
      <c r="X74" s="91">
        <v>100</v>
      </c>
    </row>
    <row r="75" spans="1:24" x14ac:dyDescent="0.35">
      <c r="A75" s="128" t="s">
        <v>208</v>
      </c>
      <c r="B75" s="91">
        <v>0</v>
      </c>
      <c r="C75" s="91">
        <v>0</v>
      </c>
      <c r="D75" s="91"/>
      <c r="E75" s="91"/>
      <c r="F75" s="91"/>
      <c r="G75" s="91"/>
      <c r="H75" s="91"/>
      <c r="I75" s="91"/>
      <c r="J75" s="91"/>
      <c r="K75" s="91"/>
      <c r="L75" s="91"/>
      <c r="M75" s="91"/>
      <c r="N75" s="91"/>
      <c r="O75" s="91"/>
      <c r="P75" s="91"/>
      <c r="Q75" s="91"/>
      <c r="R75" s="91"/>
      <c r="S75" s="91"/>
      <c r="T75" s="91">
        <v>26</v>
      </c>
      <c r="U75" s="91">
        <v>26</v>
      </c>
      <c r="V75" s="91"/>
      <c r="W75" s="91"/>
      <c r="X75" s="91">
        <v>26</v>
      </c>
    </row>
    <row r="76" spans="1:24" x14ac:dyDescent="0.35">
      <c r="A76" s="56" t="s">
        <v>221</v>
      </c>
      <c r="B76" s="91">
        <v>8</v>
      </c>
      <c r="C76" s="91">
        <v>8</v>
      </c>
      <c r="D76" s="91">
        <v>15</v>
      </c>
      <c r="E76" s="91">
        <v>15</v>
      </c>
      <c r="F76" s="91">
        <v>4</v>
      </c>
      <c r="G76" s="91">
        <v>4</v>
      </c>
      <c r="H76" s="91">
        <v>9</v>
      </c>
      <c r="I76" s="91"/>
      <c r="J76" s="91">
        <v>9</v>
      </c>
      <c r="K76" s="91">
        <v>10</v>
      </c>
      <c r="L76" s="91">
        <v>10</v>
      </c>
      <c r="M76" s="91">
        <v>4</v>
      </c>
      <c r="N76" s="91">
        <v>4</v>
      </c>
      <c r="O76" s="91">
        <v>9</v>
      </c>
      <c r="P76" s="91">
        <v>9</v>
      </c>
      <c r="Q76" s="91">
        <v>14</v>
      </c>
      <c r="R76" s="91"/>
      <c r="S76" s="91">
        <v>14</v>
      </c>
      <c r="T76" s="91">
        <v>2</v>
      </c>
      <c r="U76" s="91">
        <v>2</v>
      </c>
      <c r="V76" s="91">
        <v>5</v>
      </c>
      <c r="W76" s="91">
        <v>5</v>
      </c>
      <c r="X76" s="91">
        <v>80</v>
      </c>
    </row>
    <row r="77" spans="1:24" x14ac:dyDescent="0.35">
      <c r="A77" s="128" t="s">
        <v>268</v>
      </c>
      <c r="B77" s="91">
        <v>8</v>
      </c>
      <c r="C77" s="91">
        <v>8</v>
      </c>
      <c r="D77" s="91">
        <v>15</v>
      </c>
      <c r="E77" s="91">
        <v>15</v>
      </c>
      <c r="F77" s="91">
        <v>4</v>
      </c>
      <c r="G77" s="91">
        <v>4</v>
      </c>
      <c r="H77" s="91">
        <v>9</v>
      </c>
      <c r="I77" s="91"/>
      <c r="J77" s="91">
        <v>9</v>
      </c>
      <c r="K77" s="91">
        <v>10</v>
      </c>
      <c r="L77" s="91">
        <v>10</v>
      </c>
      <c r="M77" s="91">
        <v>4</v>
      </c>
      <c r="N77" s="91">
        <v>4</v>
      </c>
      <c r="O77" s="91">
        <v>9</v>
      </c>
      <c r="P77" s="91">
        <v>9</v>
      </c>
      <c r="Q77" s="91">
        <v>14</v>
      </c>
      <c r="R77" s="91"/>
      <c r="S77" s="91">
        <v>14</v>
      </c>
      <c r="T77" s="91">
        <v>2</v>
      </c>
      <c r="U77" s="91">
        <v>2</v>
      </c>
      <c r="V77" s="91">
        <v>5</v>
      </c>
      <c r="W77" s="91">
        <v>5</v>
      </c>
      <c r="X77" s="91">
        <v>80</v>
      </c>
    </row>
    <row r="78" spans="1:24" x14ac:dyDescent="0.35">
      <c r="A78" s="56" t="s">
        <v>223</v>
      </c>
      <c r="B78" s="91">
        <v>6</v>
      </c>
      <c r="C78" s="91">
        <v>6</v>
      </c>
      <c r="D78" s="91">
        <v>8</v>
      </c>
      <c r="E78" s="91">
        <v>8</v>
      </c>
      <c r="F78" s="91"/>
      <c r="G78" s="91"/>
      <c r="H78" s="91">
        <v>16</v>
      </c>
      <c r="I78" s="91"/>
      <c r="J78" s="91">
        <v>16</v>
      </c>
      <c r="K78" s="91"/>
      <c r="L78" s="91"/>
      <c r="M78" s="91"/>
      <c r="N78" s="91"/>
      <c r="O78" s="91"/>
      <c r="P78" s="91"/>
      <c r="Q78" s="91"/>
      <c r="R78" s="91"/>
      <c r="S78" s="91"/>
      <c r="T78" s="91"/>
      <c r="U78" s="91"/>
      <c r="V78" s="91">
        <v>8</v>
      </c>
      <c r="W78" s="91">
        <v>8</v>
      </c>
      <c r="X78" s="91">
        <v>38</v>
      </c>
    </row>
    <row r="79" spans="1:24" x14ac:dyDescent="0.35">
      <c r="A79" s="128" t="s">
        <v>473</v>
      </c>
      <c r="B79" s="91"/>
      <c r="C79" s="91"/>
      <c r="D79" s="91"/>
      <c r="E79" s="91"/>
      <c r="F79" s="91"/>
      <c r="G79" s="91"/>
      <c r="H79" s="91">
        <v>16</v>
      </c>
      <c r="I79" s="91"/>
      <c r="J79" s="91">
        <v>16</v>
      </c>
      <c r="K79" s="91"/>
      <c r="L79" s="91"/>
      <c r="M79" s="91"/>
      <c r="N79" s="91"/>
      <c r="O79" s="91"/>
      <c r="P79" s="91"/>
      <c r="Q79" s="91"/>
      <c r="R79" s="91"/>
      <c r="S79" s="91"/>
      <c r="T79" s="91"/>
      <c r="U79" s="91"/>
      <c r="V79" s="91"/>
      <c r="W79" s="91"/>
      <c r="X79" s="91">
        <v>16</v>
      </c>
    </row>
    <row r="80" spans="1:24" x14ac:dyDescent="0.35">
      <c r="A80" s="128" t="s">
        <v>208</v>
      </c>
      <c r="B80" s="91">
        <v>6</v>
      </c>
      <c r="C80" s="91">
        <v>6</v>
      </c>
      <c r="D80" s="91">
        <v>8</v>
      </c>
      <c r="E80" s="91">
        <v>8</v>
      </c>
      <c r="F80" s="91"/>
      <c r="G80" s="91"/>
      <c r="H80" s="91"/>
      <c r="I80" s="91"/>
      <c r="J80" s="91"/>
      <c r="K80" s="91"/>
      <c r="L80" s="91"/>
      <c r="M80" s="91"/>
      <c r="N80" s="91"/>
      <c r="O80" s="91"/>
      <c r="P80" s="91"/>
      <c r="Q80" s="91"/>
      <c r="R80" s="91"/>
      <c r="S80" s="91"/>
      <c r="T80" s="91"/>
      <c r="U80" s="91"/>
      <c r="V80" s="91">
        <v>8</v>
      </c>
      <c r="W80" s="91">
        <v>8</v>
      </c>
      <c r="X80" s="91">
        <v>22</v>
      </c>
    </row>
    <row r="81" spans="1:24" x14ac:dyDescent="0.35">
      <c r="A81" s="55" t="s">
        <v>31</v>
      </c>
      <c r="B81" s="91"/>
      <c r="C81" s="91"/>
      <c r="D81" s="91">
        <v>13</v>
      </c>
      <c r="E81" s="91">
        <v>13</v>
      </c>
      <c r="F81" s="91">
        <v>16</v>
      </c>
      <c r="G81" s="91">
        <v>16</v>
      </c>
      <c r="H81" s="91"/>
      <c r="I81" s="91">
        <v>25</v>
      </c>
      <c r="J81" s="91">
        <v>25</v>
      </c>
      <c r="K81" s="91"/>
      <c r="L81" s="91"/>
      <c r="M81" s="91"/>
      <c r="N81" s="91"/>
      <c r="O81" s="91"/>
      <c r="P81" s="91"/>
      <c r="Q81" s="91">
        <v>47</v>
      </c>
      <c r="R81" s="91">
        <v>20</v>
      </c>
      <c r="S81" s="91">
        <v>67</v>
      </c>
      <c r="T81" s="91"/>
      <c r="U81" s="91"/>
      <c r="V81" s="91"/>
      <c r="W81" s="91"/>
      <c r="X81" s="91">
        <v>121</v>
      </c>
    </row>
    <row r="82" spans="1:24" x14ac:dyDescent="0.35">
      <c r="A82" s="56" t="s">
        <v>92</v>
      </c>
      <c r="B82" s="91"/>
      <c r="C82" s="91"/>
      <c r="D82" s="91">
        <v>13</v>
      </c>
      <c r="E82" s="91">
        <v>13</v>
      </c>
      <c r="F82" s="91">
        <v>16</v>
      </c>
      <c r="G82" s="91">
        <v>16</v>
      </c>
      <c r="H82" s="91"/>
      <c r="I82" s="91">
        <v>25</v>
      </c>
      <c r="J82" s="91">
        <v>25</v>
      </c>
      <c r="K82" s="91"/>
      <c r="L82" s="91"/>
      <c r="M82" s="91"/>
      <c r="N82" s="91"/>
      <c r="O82" s="91"/>
      <c r="P82" s="91"/>
      <c r="Q82" s="91">
        <v>47</v>
      </c>
      <c r="R82" s="91">
        <v>20</v>
      </c>
      <c r="S82" s="91">
        <v>67</v>
      </c>
      <c r="T82" s="91"/>
      <c r="U82" s="91"/>
      <c r="V82" s="91"/>
      <c r="W82" s="91"/>
      <c r="X82" s="91">
        <v>121</v>
      </c>
    </row>
    <row r="83" spans="1:24" x14ac:dyDescent="0.35">
      <c r="A83" s="128" t="s">
        <v>206</v>
      </c>
      <c r="B83" s="91"/>
      <c r="C83" s="91"/>
      <c r="D83" s="91"/>
      <c r="E83" s="91"/>
      <c r="F83" s="91"/>
      <c r="G83" s="91"/>
      <c r="H83" s="91"/>
      <c r="I83" s="91"/>
      <c r="J83" s="91"/>
      <c r="K83" s="91"/>
      <c r="L83" s="91"/>
      <c r="M83" s="91"/>
      <c r="N83" s="91"/>
      <c r="O83" s="91"/>
      <c r="P83" s="91"/>
      <c r="Q83" s="91">
        <v>47</v>
      </c>
      <c r="R83" s="91">
        <v>20</v>
      </c>
      <c r="S83" s="91">
        <v>67</v>
      </c>
      <c r="T83" s="91"/>
      <c r="U83" s="91"/>
      <c r="V83" s="91"/>
      <c r="W83" s="91"/>
      <c r="X83" s="91">
        <v>67</v>
      </c>
    </row>
    <row r="84" spans="1:24" x14ac:dyDescent="0.35">
      <c r="A84" s="128" t="s">
        <v>473</v>
      </c>
      <c r="B84" s="91"/>
      <c r="C84" s="91"/>
      <c r="D84" s="91">
        <v>13</v>
      </c>
      <c r="E84" s="91">
        <v>13</v>
      </c>
      <c r="F84" s="91">
        <v>0</v>
      </c>
      <c r="G84" s="91">
        <v>0</v>
      </c>
      <c r="H84" s="91"/>
      <c r="I84" s="91"/>
      <c r="J84" s="91"/>
      <c r="K84" s="91"/>
      <c r="L84" s="91"/>
      <c r="M84" s="91"/>
      <c r="N84" s="91"/>
      <c r="O84" s="91"/>
      <c r="P84" s="91"/>
      <c r="Q84" s="91"/>
      <c r="R84" s="91"/>
      <c r="S84" s="91"/>
      <c r="T84" s="91"/>
      <c r="U84" s="91"/>
      <c r="V84" s="91"/>
      <c r="W84" s="91"/>
      <c r="X84" s="91">
        <v>13</v>
      </c>
    </row>
    <row r="85" spans="1:24" x14ac:dyDescent="0.35">
      <c r="A85" s="128" t="s">
        <v>208</v>
      </c>
      <c r="B85" s="91"/>
      <c r="C85" s="91"/>
      <c r="D85" s="91"/>
      <c r="E85" s="91"/>
      <c r="F85" s="91">
        <v>16</v>
      </c>
      <c r="G85" s="91">
        <v>16</v>
      </c>
      <c r="H85" s="91"/>
      <c r="I85" s="91"/>
      <c r="J85" s="91"/>
      <c r="K85" s="91"/>
      <c r="L85" s="91"/>
      <c r="M85" s="91"/>
      <c r="N85" s="91"/>
      <c r="O85" s="91"/>
      <c r="P85" s="91"/>
      <c r="Q85" s="91"/>
      <c r="R85" s="91"/>
      <c r="S85" s="91"/>
      <c r="T85" s="91"/>
      <c r="U85" s="91"/>
      <c r="V85" s="91"/>
      <c r="W85" s="91"/>
      <c r="X85" s="91">
        <v>16</v>
      </c>
    </row>
    <row r="86" spans="1:24" x14ac:dyDescent="0.35">
      <c r="A86" s="128" t="s">
        <v>299</v>
      </c>
      <c r="B86" s="91"/>
      <c r="C86" s="91"/>
      <c r="D86" s="91"/>
      <c r="E86" s="91"/>
      <c r="F86" s="91"/>
      <c r="G86" s="91"/>
      <c r="H86" s="91"/>
      <c r="I86" s="91">
        <v>25</v>
      </c>
      <c r="J86" s="91">
        <v>25</v>
      </c>
      <c r="K86" s="91"/>
      <c r="L86" s="91"/>
      <c r="M86" s="91"/>
      <c r="N86" s="91"/>
      <c r="O86" s="91"/>
      <c r="P86" s="91"/>
      <c r="Q86" s="91"/>
      <c r="R86" s="91"/>
      <c r="S86" s="91"/>
      <c r="T86" s="91"/>
      <c r="U86" s="91"/>
      <c r="V86" s="91"/>
      <c r="W86" s="91"/>
      <c r="X86" s="91">
        <v>25</v>
      </c>
    </row>
    <row r="87" spans="1:24" x14ac:dyDescent="0.35">
      <c r="A87" s="98" t="s">
        <v>138</v>
      </c>
      <c r="B87" s="91">
        <v>26</v>
      </c>
      <c r="C87" s="91">
        <v>26</v>
      </c>
      <c r="D87" s="91">
        <v>36</v>
      </c>
      <c r="E87" s="91">
        <v>36</v>
      </c>
      <c r="F87" s="91">
        <v>20</v>
      </c>
      <c r="G87" s="91">
        <v>20</v>
      </c>
      <c r="H87" s="91">
        <v>25</v>
      </c>
      <c r="I87" s="91">
        <v>233</v>
      </c>
      <c r="J87" s="91">
        <v>258</v>
      </c>
      <c r="K87" s="91">
        <v>10</v>
      </c>
      <c r="L87" s="91">
        <v>10</v>
      </c>
      <c r="M87" s="91">
        <v>4</v>
      </c>
      <c r="N87" s="91">
        <v>4</v>
      </c>
      <c r="O87" s="91">
        <v>9</v>
      </c>
      <c r="P87" s="91">
        <v>9</v>
      </c>
      <c r="Q87" s="91">
        <v>87</v>
      </c>
      <c r="R87" s="91">
        <v>20</v>
      </c>
      <c r="S87" s="91">
        <v>107</v>
      </c>
      <c r="T87" s="91">
        <v>28</v>
      </c>
      <c r="U87" s="91">
        <v>28</v>
      </c>
      <c r="V87" s="91">
        <v>24</v>
      </c>
      <c r="W87" s="91">
        <v>24</v>
      </c>
      <c r="X87" s="91">
        <v>522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B2:AC88"/>
  <sheetViews>
    <sheetView topLeftCell="A7" zoomScale="70" zoomScaleNormal="70" workbookViewId="0">
      <selection activeCell="A13" sqref="A13:XFD13"/>
    </sheetView>
  </sheetViews>
  <sheetFormatPr defaultRowHeight="14.5" x14ac:dyDescent="0.35"/>
  <cols>
    <col min="2" max="2" width="41.81640625" customWidth="1"/>
    <col min="3" max="3" width="10.54296875" customWidth="1"/>
    <col min="4" max="4" width="11.26953125" customWidth="1"/>
    <col min="5" max="5" width="8.7265625" customWidth="1"/>
    <col min="6" max="6" width="10.7265625" bestFit="1" customWidth="1"/>
    <col min="7" max="7" width="9.7265625" bestFit="1" customWidth="1"/>
    <col min="8" max="8" width="5.81640625" bestFit="1" customWidth="1"/>
    <col min="9" max="9" width="3.81640625" customWidth="1"/>
    <col min="10" max="10" width="7.26953125" customWidth="1"/>
    <col min="11" max="11" width="8.26953125" bestFit="1" customWidth="1"/>
    <col min="12" max="12" width="10.7265625" customWidth="1"/>
    <col min="13" max="13" width="5.81640625" bestFit="1" customWidth="1"/>
    <col min="14" max="14" width="9" bestFit="1" customWidth="1"/>
    <col min="15" max="15" width="6.1796875" bestFit="1" customWidth="1"/>
    <col min="16" max="16" width="4.7265625" bestFit="1" customWidth="1"/>
    <col min="17" max="17" width="8.81640625" bestFit="1" customWidth="1"/>
    <col min="18" max="18" width="11" bestFit="1" customWidth="1"/>
  </cols>
  <sheetData>
    <row r="2" spans="2:27" x14ac:dyDescent="0.35">
      <c r="B2" s="43"/>
      <c r="C2" s="6"/>
      <c r="D2" s="6"/>
      <c r="E2" s="6"/>
      <c r="F2" s="6"/>
      <c r="G2" s="6"/>
      <c r="H2" s="6"/>
      <c r="I2" s="6"/>
      <c r="J2" s="6"/>
      <c r="K2" s="6"/>
      <c r="L2" s="6"/>
      <c r="M2" s="6"/>
      <c r="N2" s="6"/>
      <c r="O2" s="6"/>
      <c r="P2" s="6"/>
      <c r="Q2" s="6"/>
      <c r="R2" s="6"/>
      <c r="S2" s="6"/>
      <c r="T2" s="6"/>
      <c r="U2" s="6"/>
      <c r="V2" s="6"/>
      <c r="W2" s="6"/>
      <c r="X2" s="6"/>
      <c r="Y2" s="6"/>
      <c r="Z2" s="6"/>
      <c r="AA2" s="6"/>
    </row>
    <row r="3" spans="2:27" x14ac:dyDescent="0.35">
      <c r="B3" s="21" t="s">
        <v>188</v>
      </c>
      <c r="C3" s="21" t="s">
        <v>263</v>
      </c>
      <c r="U3" s="6"/>
    </row>
    <row r="4" spans="2:27" x14ac:dyDescent="0.35">
      <c r="C4" s="88" t="s">
        <v>119</v>
      </c>
      <c r="D4" s="88"/>
      <c r="E4" s="88" t="s">
        <v>120</v>
      </c>
      <c r="F4" s="88" t="s">
        <v>122</v>
      </c>
      <c r="G4" s="88" t="s">
        <v>123</v>
      </c>
      <c r="H4" s="88"/>
      <c r="I4" s="88" t="s">
        <v>124</v>
      </c>
      <c r="J4" s="88" t="s">
        <v>125</v>
      </c>
      <c r="K4" s="88"/>
      <c r="L4" s="88" t="s">
        <v>126</v>
      </c>
      <c r="M4" s="6" t="s">
        <v>128</v>
      </c>
      <c r="O4" s="6" t="s">
        <v>127</v>
      </c>
      <c r="Q4" s="6" t="s">
        <v>129</v>
      </c>
      <c r="S4" s="88" t="s">
        <v>138</v>
      </c>
      <c r="U4" s="6"/>
    </row>
    <row r="5" spans="2:27" x14ac:dyDescent="0.35">
      <c r="B5" s="21" t="s">
        <v>260</v>
      </c>
      <c r="C5" s="88" t="s">
        <v>254</v>
      </c>
      <c r="D5" s="6" t="s">
        <v>325</v>
      </c>
      <c r="E5" s="6" t="s">
        <v>325</v>
      </c>
      <c r="F5" s="88" t="s">
        <v>254</v>
      </c>
      <c r="G5" s="88" t="s">
        <v>254</v>
      </c>
      <c r="H5" s="6" t="s">
        <v>325</v>
      </c>
      <c r="I5" s="88" t="s">
        <v>254</v>
      </c>
      <c r="J5" s="88" t="s">
        <v>254</v>
      </c>
      <c r="K5" s="6" t="s">
        <v>325</v>
      </c>
      <c r="L5" s="6" t="s">
        <v>325</v>
      </c>
      <c r="M5" s="6" t="s">
        <v>254</v>
      </c>
      <c r="N5" s="6" t="s">
        <v>325</v>
      </c>
      <c r="O5" s="6" t="s">
        <v>254</v>
      </c>
      <c r="P5" s="6" t="s">
        <v>325</v>
      </c>
      <c r="Q5" s="6" t="s">
        <v>254</v>
      </c>
      <c r="R5" s="6" t="s">
        <v>325</v>
      </c>
      <c r="S5" s="88"/>
      <c r="U5" s="6"/>
    </row>
    <row r="6" spans="2:27" x14ac:dyDescent="0.35">
      <c r="B6" s="83" t="s">
        <v>0</v>
      </c>
      <c r="C6" s="84"/>
      <c r="D6" s="84"/>
      <c r="E6" s="84"/>
      <c r="F6" s="84"/>
      <c r="G6" s="84"/>
      <c r="H6" s="84"/>
      <c r="I6" s="84"/>
      <c r="J6" s="84"/>
      <c r="K6" s="84"/>
      <c r="L6" s="84"/>
      <c r="M6" s="84"/>
      <c r="N6" s="84"/>
      <c r="O6" s="84"/>
      <c r="P6" s="84"/>
      <c r="Q6" s="84"/>
      <c r="R6" s="84"/>
      <c r="S6" s="84"/>
      <c r="U6" s="6"/>
    </row>
    <row r="7" spans="2:27" x14ac:dyDescent="0.35">
      <c r="B7" s="23" t="s">
        <v>218</v>
      </c>
      <c r="C7" s="84"/>
      <c r="D7" s="84"/>
      <c r="E7" s="84"/>
      <c r="F7" s="84"/>
      <c r="G7" s="84"/>
      <c r="H7" s="84"/>
      <c r="I7" s="84"/>
      <c r="J7" s="84"/>
      <c r="K7" s="84"/>
      <c r="L7" s="84"/>
      <c r="M7" s="84"/>
      <c r="N7" s="84"/>
      <c r="O7" s="84"/>
      <c r="P7" s="84"/>
      <c r="Q7" s="84"/>
      <c r="R7" s="84"/>
      <c r="S7" s="84"/>
      <c r="U7" s="6"/>
    </row>
    <row r="8" spans="2:27" x14ac:dyDescent="0.35">
      <c r="B8" s="25" t="s">
        <v>89</v>
      </c>
      <c r="C8" s="84"/>
      <c r="D8" s="84"/>
      <c r="E8" s="84"/>
      <c r="F8" s="84"/>
      <c r="G8" s="84"/>
      <c r="H8" s="84"/>
      <c r="I8" s="84"/>
      <c r="J8" s="84"/>
      <c r="K8" s="84"/>
      <c r="L8" s="84"/>
      <c r="M8" s="84"/>
      <c r="N8" s="84"/>
      <c r="O8" s="84"/>
      <c r="P8" s="84"/>
      <c r="Q8" s="84"/>
      <c r="R8" s="84"/>
      <c r="S8" s="84"/>
      <c r="U8" s="6"/>
    </row>
    <row r="9" spans="2:27" x14ac:dyDescent="0.35">
      <c r="B9" s="105" t="s">
        <v>255</v>
      </c>
      <c r="C9" s="84"/>
      <c r="D9" s="84"/>
      <c r="E9" s="84"/>
      <c r="F9" s="84">
        <v>1</v>
      </c>
      <c r="G9" s="84">
        <v>1</v>
      </c>
      <c r="H9" s="84"/>
      <c r="I9" s="84"/>
      <c r="J9" s="84"/>
      <c r="K9" s="84"/>
      <c r="L9" s="84"/>
      <c r="M9" s="84"/>
      <c r="N9" s="84"/>
      <c r="O9" s="84">
        <v>1</v>
      </c>
      <c r="P9" s="84"/>
      <c r="Q9" s="84"/>
      <c r="R9" s="84"/>
      <c r="S9" s="84">
        <v>3</v>
      </c>
      <c r="U9" s="6"/>
    </row>
    <row r="10" spans="2:27" x14ac:dyDescent="0.35">
      <c r="B10" s="105" t="s">
        <v>238</v>
      </c>
      <c r="C10" s="84"/>
      <c r="D10" s="84"/>
      <c r="E10" s="84"/>
      <c r="F10" s="84">
        <v>1</v>
      </c>
      <c r="G10" s="84"/>
      <c r="H10" s="84"/>
      <c r="I10" s="84"/>
      <c r="J10" s="84"/>
      <c r="K10" s="84"/>
      <c r="L10" s="84"/>
      <c r="M10" s="84"/>
      <c r="N10" s="84"/>
      <c r="O10" s="84"/>
      <c r="P10" s="84"/>
      <c r="Q10" s="84"/>
      <c r="R10" s="84"/>
      <c r="S10" s="84">
        <v>1</v>
      </c>
      <c r="U10" s="6"/>
    </row>
    <row r="11" spans="2:27" x14ac:dyDescent="0.35">
      <c r="B11" s="105" t="s">
        <v>364</v>
      </c>
      <c r="C11" s="84">
        <v>1</v>
      </c>
      <c r="D11" s="84"/>
      <c r="E11" s="84"/>
      <c r="F11" s="84">
        <v>1</v>
      </c>
      <c r="G11" s="84">
        <v>1</v>
      </c>
      <c r="H11" s="84"/>
      <c r="I11" s="84">
        <v>2</v>
      </c>
      <c r="J11" s="84">
        <v>1</v>
      </c>
      <c r="K11" s="84">
        <v>1</v>
      </c>
      <c r="L11" s="84"/>
      <c r="M11" s="84">
        <v>3</v>
      </c>
      <c r="N11" s="84"/>
      <c r="O11" s="84">
        <v>1</v>
      </c>
      <c r="P11" s="84">
        <v>1</v>
      </c>
      <c r="Q11" s="84">
        <v>1</v>
      </c>
      <c r="R11" s="84"/>
      <c r="S11" s="84">
        <v>13</v>
      </c>
      <c r="U11" s="6"/>
    </row>
    <row r="12" spans="2:27" x14ac:dyDescent="0.35">
      <c r="B12" s="25" t="s">
        <v>213</v>
      </c>
      <c r="C12" s="84"/>
      <c r="D12" s="84"/>
      <c r="E12" s="84"/>
      <c r="F12" s="84"/>
      <c r="G12" s="84"/>
      <c r="H12" s="84"/>
      <c r="I12" s="84"/>
      <c r="J12" s="84"/>
      <c r="K12" s="84"/>
      <c r="L12" s="84"/>
      <c r="M12" s="84"/>
      <c r="N12" s="84"/>
      <c r="O12" s="84"/>
      <c r="P12" s="84"/>
      <c r="Q12" s="84"/>
      <c r="R12" s="84"/>
      <c r="S12" s="84"/>
      <c r="U12" s="6"/>
    </row>
    <row r="13" spans="2:27" s="6" customFormat="1" x14ac:dyDescent="0.35">
      <c r="B13" s="105" t="s">
        <v>644</v>
      </c>
      <c r="C13" s="84"/>
      <c r="D13" s="84"/>
      <c r="E13" s="84"/>
      <c r="F13" s="84"/>
      <c r="G13" s="84"/>
      <c r="H13" s="84">
        <v>2</v>
      </c>
      <c r="I13" s="84"/>
      <c r="J13" s="84"/>
      <c r="K13" s="84"/>
      <c r="L13" s="84"/>
      <c r="M13" s="84"/>
      <c r="N13" s="84"/>
      <c r="O13" s="84"/>
      <c r="P13" s="84"/>
      <c r="Q13" s="84"/>
      <c r="R13" s="84"/>
      <c r="S13" s="84">
        <v>2</v>
      </c>
      <c r="T13"/>
    </row>
    <row r="14" spans="2:27" s="6" customFormat="1" x14ac:dyDescent="0.35">
      <c r="B14" s="25" t="s">
        <v>212</v>
      </c>
      <c r="C14" s="84"/>
      <c r="D14" s="84"/>
      <c r="E14" s="84"/>
      <c r="F14" s="84"/>
      <c r="G14" s="84"/>
      <c r="H14" s="84"/>
      <c r="I14" s="84"/>
      <c r="J14" s="84"/>
      <c r="K14" s="84"/>
      <c r="L14" s="84"/>
      <c r="M14" s="84"/>
      <c r="N14" s="84"/>
      <c r="O14" s="84"/>
      <c r="P14" s="84"/>
      <c r="Q14" s="84"/>
      <c r="R14" s="84"/>
      <c r="S14" s="84"/>
      <c r="T14"/>
    </row>
    <row r="15" spans="2:27" s="6" customFormat="1" x14ac:dyDescent="0.35">
      <c r="B15" s="105" t="s">
        <v>600</v>
      </c>
      <c r="C15" s="84"/>
      <c r="D15" s="84">
        <v>2</v>
      </c>
      <c r="E15" s="84">
        <v>3</v>
      </c>
      <c r="F15" s="84"/>
      <c r="G15" s="84"/>
      <c r="H15" s="84"/>
      <c r="I15" s="84"/>
      <c r="J15" s="84"/>
      <c r="K15" s="84"/>
      <c r="L15" s="84"/>
      <c r="M15" s="84"/>
      <c r="N15" s="84">
        <v>4</v>
      </c>
      <c r="O15" s="84"/>
      <c r="P15" s="84"/>
      <c r="Q15" s="84"/>
      <c r="R15" s="84">
        <v>1</v>
      </c>
      <c r="S15" s="84">
        <v>10</v>
      </c>
      <c r="T15"/>
    </row>
    <row r="16" spans="2:27" s="6" customFormat="1" x14ac:dyDescent="0.35">
      <c r="B16" s="23" t="s">
        <v>15</v>
      </c>
      <c r="C16" s="84"/>
      <c r="D16" s="84"/>
      <c r="E16" s="84"/>
      <c r="F16" s="84"/>
      <c r="G16" s="84"/>
      <c r="H16" s="84"/>
      <c r="I16" s="84"/>
      <c r="J16" s="84"/>
      <c r="K16" s="84"/>
      <c r="L16" s="84"/>
      <c r="M16" s="84"/>
      <c r="N16" s="84"/>
      <c r="O16" s="84"/>
      <c r="P16" s="84"/>
      <c r="Q16" s="84"/>
      <c r="R16" s="84"/>
      <c r="S16" s="84"/>
      <c r="T16"/>
    </row>
    <row r="17" spans="2:21" x14ac:dyDescent="0.35">
      <c r="B17" s="25" t="s">
        <v>215</v>
      </c>
      <c r="C17" s="84"/>
      <c r="D17" s="84"/>
      <c r="E17" s="84"/>
      <c r="F17" s="84"/>
      <c r="G17" s="84"/>
      <c r="H17" s="84"/>
      <c r="I17" s="84"/>
      <c r="J17" s="84"/>
      <c r="K17" s="84"/>
      <c r="L17" s="84"/>
      <c r="M17" s="84"/>
      <c r="N17" s="84"/>
      <c r="O17" s="84"/>
      <c r="P17" s="84"/>
      <c r="Q17" s="84"/>
      <c r="R17" s="84"/>
      <c r="S17" s="84"/>
      <c r="T17" s="6"/>
      <c r="U17" s="6"/>
    </row>
    <row r="18" spans="2:21" s="6" customFormat="1" x14ac:dyDescent="0.35">
      <c r="B18" s="105" t="s">
        <v>486</v>
      </c>
      <c r="C18" s="84"/>
      <c r="D18" s="84"/>
      <c r="E18" s="84"/>
      <c r="F18" s="84"/>
      <c r="G18" s="84"/>
      <c r="H18" s="84"/>
      <c r="I18" s="84"/>
      <c r="J18" s="84"/>
      <c r="K18" s="84"/>
      <c r="L18" s="84"/>
      <c r="M18" s="84">
        <v>2</v>
      </c>
      <c r="N18" s="84">
        <v>2</v>
      </c>
      <c r="O18" s="84"/>
      <c r="P18" s="84"/>
      <c r="Q18" s="84">
        <v>1</v>
      </c>
      <c r="R18" s="84">
        <v>1</v>
      </c>
      <c r="S18" s="84">
        <v>6</v>
      </c>
    </row>
    <row r="19" spans="2:21" s="6" customFormat="1" x14ac:dyDescent="0.35">
      <c r="B19" s="105" t="s">
        <v>584</v>
      </c>
      <c r="C19" s="84"/>
      <c r="D19" s="84"/>
      <c r="E19" s="84"/>
      <c r="F19" s="84"/>
      <c r="G19" s="84"/>
      <c r="H19" s="84"/>
      <c r="I19" s="84"/>
      <c r="J19" s="84"/>
      <c r="K19" s="84"/>
      <c r="L19" s="84"/>
      <c r="M19" s="84">
        <v>1</v>
      </c>
      <c r="N19" s="84">
        <v>1</v>
      </c>
      <c r="O19" s="84"/>
      <c r="P19" s="84"/>
      <c r="Q19" s="84"/>
      <c r="R19" s="84"/>
      <c r="S19" s="84">
        <v>2</v>
      </c>
    </row>
    <row r="20" spans="2:21" s="6" customFormat="1" x14ac:dyDescent="0.35">
      <c r="B20" s="25" t="s">
        <v>214</v>
      </c>
      <c r="C20" s="84"/>
      <c r="D20" s="84"/>
      <c r="E20" s="84"/>
      <c r="F20" s="84"/>
      <c r="G20" s="84"/>
      <c r="H20" s="84"/>
      <c r="I20" s="84"/>
      <c r="J20" s="84"/>
      <c r="K20" s="84"/>
      <c r="L20" s="84"/>
      <c r="M20" s="84"/>
      <c r="N20" s="84"/>
      <c r="O20" s="84"/>
      <c r="P20" s="84"/>
      <c r="Q20" s="84"/>
      <c r="R20" s="84"/>
      <c r="S20" s="84"/>
    </row>
    <row r="21" spans="2:21" s="6" customFormat="1" x14ac:dyDescent="0.35">
      <c r="B21" s="105" t="s">
        <v>598</v>
      </c>
      <c r="C21" s="84"/>
      <c r="D21" s="84"/>
      <c r="E21" s="84"/>
      <c r="F21" s="84"/>
      <c r="G21" s="84"/>
      <c r="H21" s="84"/>
      <c r="I21" s="84"/>
      <c r="J21" s="84"/>
      <c r="K21" s="84"/>
      <c r="L21" s="84"/>
      <c r="M21" s="84"/>
      <c r="N21" s="84"/>
      <c r="O21" s="84"/>
      <c r="P21" s="84"/>
      <c r="Q21" s="84">
        <v>1</v>
      </c>
      <c r="R21" s="84"/>
      <c r="S21" s="84">
        <v>1</v>
      </c>
    </row>
    <row r="22" spans="2:21" s="6" customFormat="1" x14ac:dyDescent="0.35">
      <c r="B22" s="23" t="s">
        <v>14</v>
      </c>
      <c r="C22" s="84"/>
      <c r="D22" s="84"/>
      <c r="E22" s="84"/>
      <c r="F22" s="84"/>
      <c r="G22" s="84"/>
      <c r="H22" s="84"/>
      <c r="I22" s="84"/>
      <c r="J22" s="84"/>
      <c r="K22" s="84"/>
      <c r="L22" s="84"/>
      <c r="M22" s="84"/>
      <c r="N22" s="84"/>
      <c r="O22" s="84"/>
      <c r="P22" s="84"/>
      <c r="Q22" s="84"/>
      <c r="R22" s="84"/>
      <c r="S22" s="84"/>
    </row>
    <row r="23" spans="2:21" s="6" customFormat="1" x14ac:dyDescent="0.35">
      <c r="B23" s="25" t="s">
        <v>216</v>
      </c>
      <c r="C23" s="84"/>
      <c r="D23" s="84"/>
      <c r="E23" s="84"/>
      <c r="F23" s="84"/>
      <c r="G23" s="84"/>
      <c r="H23" s="84"/>
      <c r="I23" s="84"/>
      <c r="J23" s="84"/>
      <c r="K23" s="84"/>
      <c r="L23" s="84"/>
      <c r="M23" s="84"/>
      <c r="N23" s="84"/>
      <c r="O23" s="84"/>
      <c r="P23" s="84"/>
      <c r="Q23" s="84"/>
      <c r="R23" s="84"/>
      <c r="S23" s="84"/>
    </row>
    <row r="24" spans="2:21" s="6" customFormat="1" x14ac:dyDescent="0.35">
      <c r="B24" s="105" t="s">
        <v>402</v>
      </c>
      <c r="C24" s="84"/>
      <c r="D24" s="84"/>
      <c r="E24" s="84"/>
      <c r="F24" s="84"/>
      <c r="G24" s="84"/>
      <c r="H24" s="84"/>
      <c r="I24" s="84"/>
      <c r="J24" s="84"/>
      <c r="K24" s="84">
        <v>3</v>
      </c>
      <c r="L24" s="84">
        <v>4</v>
      </c>
      <c r="M24" s="84"/>
      <c r="N24" s="84"/>
      <c r="O24" s="84"/>
      <c r="P24" s="84">
        <v>3</v>
      </c>
      <c r="Q24" s="84"/>
      <c r="R24" s="84">
        <v>1</v>
      </c>
      <c r="S24" s="84">
        <v>11</v>
      </c>
    </row>
    <row r="25" spans="2:21" s="6" customFormat="1" x14ac:dyDescent="0.35">
      <c r="B25" s="105" t="s">
        <v>638</v>
      </c>
      <c r="C25" s="84"/>
      <c r="D25" s="84"/>
      <c r="E25" s="84"/>
      <c r="F25" s="84"/>
      <c r="G25" s="84"/>
      <c r="H25" s="84"/>
      <c r="I25" s="84"/>
      <c r="J25" s="84"/>
      <c r="K25" s="84"/>
      <c r="L25" s="84"/>
      <c r="M25" s="84"/>
      <c r="N25" s="84"/>
      <c r="O25" s="84"/>
      <c r="P25" s="84"/>
      <c r="Q25" s="84"/>
      <c r="R25" s="84">
        <v>1</v>
      </c>
      <c r="S25" s="84">
        <v>1</v>
      </c>
    </row>
    <row r="26" spans="2:21" x14ac:dyDescent="0.35">
      <c r="B26" s="83" t="s">
        <v>138</v>
      </c>
      <c r="C26" s="84">
        <v>1</v>
      </c>
      <c r="D26" s="84">
        <v>2</v>
      </c>
      <c r="E26" s="84">
        <v>3</v>
      </c>
      <c r="F26" s="84">
        <v>3</v>
      </c>
      <c r="G26" s="84">
        <v>2</v>
      </c>
      <c r="H26" s="84">
        <v>2</v>
      </c>
      <c r="I26" s="84">
        <v>2</v>
      </c>
      <c r="J26" s="84">
        <v>1</v>
      </c>
      <c r="K26" s="84">
        <v>4</v>
      </c>
      <c r="L26" s="84">
        <v>4</v>
      </c>
      <c r="M26" s="84">
        <v>6</v>
      </c>
      <c r="N26" s="84">
        <v>7</v>
      </c>
      <c r="O26" s="84">
        <v>2</v>
      </c>
      <c r="P26" s="84">
        <v>4</v>
      </c>
      <c r="Q26" s="84">
        <v>3</v>
      </c>
      <c r="R26" s="84">
        <v>4</v>
      </c>
      <c r="S26" s="84">
        <v>50</v>
      </c>
      <c r="T26" s="6"/>
      <c r="U26" s="6"/>
    </row>
    <row r="27" spans="2:21" x14ac:dyDescent="0.35">
      <c r="T27" s="6"/>
      <c r="U27" s="6"/>
    </row>
    <row r="28" spans="2:21" x14ac:dyDescent="0.35">
      <c r="B28" s="6"/>
      <c r="C28" s="6"/>
      <c r="D28" s="6"/>
      <c r="E28" s="6"/>
      <c r="F28" s="6"/>
      <c r="G28" s="6"/>
      <c r="H28" s="6"/>
      <c r="I28" s="6"/>
      <c r="J28" s="6"/>
      <c r="K28" s="6"/>
      <c r="L28" s="6"/>
      <c r="M28" s="6"/>
      <c r="N28" s="6"/>
      <c r="O28" s="6"/>
      <c r="P28" s="6"/>
      <c r="Q28" s="6"/>
      <c r="R28" s="6"/>
      <c r="S28" s="6"/>
      <c r="T28" s="6"/>
      <c r="U28" s="6"/>
    </row>
    <row r="29" spans="2:21" x14ac:dyDescent="0.35">
      <c r="B29" s="6"/>
      <c r="C29" s="6"/>
      <c r="D29" s="6"/>
      <c r="E29" s="6"/>
      <c r="F29" s="6"/>
      <c r="G29" s="6"/>
      <c r="H29" s="6"/>
      <c r="I29" s="6"/>
      <c r="J29" s="6"/>
      <c r="K29" s="6"/>
      <c r="L29" s="6"/>
      <c r="M29" s="6"/>
      <c r="N29" s="6"/>
      <c r="O29" s="6"/>
      <c r="P29" s="6"/>
      <c r="Q29" s="6"/>
      <c r="R29" s="6"/>
      <c r="S29" s="6"/>
      <c r="T29" s="6"/>
      <c r="U29" s="6"/>
    </row>
    <row r="30" spans="2:21" x14ac:dyDescent="0.35">
      <c r="B30" s="6"/>
      <c r="C30" s="6"/>
      <c r="D30" s="6"/>
      <c r="E30" s="6"/>
      <c r="F30" s="6"/>
      <c r="G30" s="6"/>
      <c r="H30" s="6"/>
      <c r="I30" s="6"/>
      <c r="J30" s="6"/>
      <c r="K30" s="6"/>
      <c r="L30" s="6"/>
      <c r="M30" s="6"/>
      <c r="N30" s="6"/>
      <c r="O30" s="6"/>
      <c r="P30" s="6"/>
      <c r="Q30" s="6"/>
      <c r="R30" s="6"/>
      <c r="S30" s="6"/>
      <c r="T30" s="6"/>
      <c r="U30" s="6"/>
    </row>
    <row r="31" spans="2:21" x14ac:dyDescent="0.35">
      <c r="B31" s="6"/>
      <c r="C31" s="6"/>
      <c r="D31" s="6"/>
      <c r="E31" s="6"/>
      <c r="F31" s="6"/>
      <c r="G31" s="6"/>
      <c r="H31" s="6"/>
      <c r="I31" s="6"/>
      <c r="J31" s="6"/>
      <c r="K31" s="6"/>
      <c r="L31" s="6"/>
      <c r="M31" s="6"/>
      <c r="N31" s="6"/>
      <c r="O31" s="6"/>
      <c r="P31" s="6"/>
      <c r="Q31" s="6"/>
      <c r="R31" s="6"/>
      <c r="S31" s="6"/>
      <c r="T31" s="6"/>
      <c r="U31" s="6"/>
    </row>
    <row r="32" spans="2:21" x14ac:dyDescent="0.35">
      <c r="B32" s="6"/>
      <c r="C32" s="6"/>
      <c r="D32" s="6"/>
      <c r="E32" s="6"/>
      <c r="F32" s="6"/>
      <c r="G32" s="6"/>
      <c r="H32" s="6"/>
      <c r="I32" s="6"/>
      <c r="J32" s="6"/>
      <c r="K32" s="6"/>
      <c r="L32" s="6"/>
      <c r="M32" s="6"/>
      <c r="N32" s="6"/>
      <c r="O32" s="6"/>
      <c r="P32" s="6"/>
      <c r="Q32" s="6"/>
      <c r="R32" s="6"/>
      <c r="S32" s="6"/>
      <c r="T32" s="6"/>
      <c r="U32" s="6"/>
    </row>
    <row r="33" spans="2:29" x14ac:dyDescent="0.35">
      <c r="B33" s="6"/>
      <c r="C33" s="6"/>
      <c r="D33" s="6"/>
      <c r="E33" s="6"/>
      <c r="F33" s="6"/>
      <c r="G33" s="6"/>
      <c r="H33" s="6"/>
      <c r="I33" s="6"/>
      <c r="J33" s="6"/>
      <c r="K33" s="6"/>
      <c r="L33" s="6"/>
      <c r="M33" s="6"/>
      <c r="N33" s="6"/>
      <c r="O33" s="6"/>
      <c r="P33" s="6"/>
      <c r="Q33" s="6"/>
      <c r="R33" s="6"/>
      <c r="S33" s="6"/>
      <c r="T33" s="6"/>
      <c r="U33" s="6"/>
    </row>
    <row r="34" spans="2:29" x14ac:dyDescent="0.35">
      <c r="B34" s="44" t="s">
        <v>192</v>
      </c>
      <c r="C34" s="12"/>
      <c r="D34" s="12"/>
      <c r="E34" s="12"/>
      <c r="F34" s="12"/>
      <c r="G34" s="6"/>
      <c r="H34" s="6"/>
      <c r="I34" s="6"/>
      <c r="J34" s="6"/>
      <c r="K34" s="6"/>
      <c r="L34" s="6"/>
      <c r="M34" s="6"/>
      <c r="N34" s="6"/>
      <c r="O34" s="6"/>
      <c r="P34" s="6"/>
      <c r="Q34" s="6"/>
      <c r="R34" s="6"/>
      <c r="S34" s="6"/>
      <c r="T34" s="6"/>
      <c r="U34" s="6"/>
    </row>
    <row r="35" spans="2:29" x14ac:dyDescent="0.35">
      <c r="B35" s="54" t="s">
        <v>326</v>
      </c>
      <c r="C35" s="54" t="s">
        <v>139</v>
      </c>
      <c r="D35" s="57"/>
      <c r="E35" s="57"/>
      <c r="F35" s="57"/>
      <c r="G35" s="57"/>
      <c r="H35" s="57"/>
      <c r="I35" s="57"/>
      <c r="J35" s="57"/>
      <c r="K35" s="57"/>
      <c r="L35" s="57"/>
      <c r="M35" s="57"/>
      <c r="N35" s="57"/>
      <c r="O35" s="57"/>
      <c r="P35" s="57"/>
      <c r="Q35" s="57"/>
      <c r="R35" s="57"/>
      <c r="S35" s="57"/>
      <c r="T35" s="57"/>
      <c r="U35" s="57"/>
      <c r="V35" s="57"/>
      <c r="W35" s="57"/>
      <c r="X35" s="57"/>
      <c r="Y35" s="57"/>
      <c r="Z35" s="57"/>
      <c r="AA35" s="57"/>
      <c r="AB35" s="57"/>
      <c r="AC35" s="57"/>
    </row>
    <row r="36" spans="2:29" x14ac:dyDescent="0.35">
      <c r="B36" s="57"/>
      <c r="C36" s="57" t="s">
        <v>119</v>
      </c>
      <c r="D36" s="57"/>
      <c r="E36" s="57" t="s">
        <v>248</v>
      </c>
      <c r="F36" s="57" t="s">
        <v>120</v>
      </c>
      <c r="G36" s="57" t="s">
        <v>249</v>
      </c>
      <c r="H36" s="57" t="s">
        <v>122</v>
      </c>
      <c r="I36" s="57" t="s">
        <v>247</v>
      </c>
      <c r="J36" s="57" t="s">
        <v>123</v>
      </c>
      <c r="K36" s="57"/>
      <c r="L36" s="57" t="s">
        <v>251</v>
      </c>
      <c r="M36" s="57" t="s">
        <v>124</v>
      </c>
      <c r="N36" s="57" t="s">
        <v>252</v>
      </c>
      <c r="O36" s="57" t="s">
        <v>125</v>
      </c>
      <c r="P36" s="57"/>
      <c r="Q36" s="57" t="s">
        <v>329</v>
      </c>
      <c r="R36" s="57" t="s">
        <v>126</v>
      </c>
      <c r="S36" s="57" t="s">
        <v>330</v>
      </c>
      <c r="T36" s="57" t="s">
        <v>128</v>
      </c>
      <c r="U36" s="57"/>
      <c r="V36" s="57" t="s">
        <v>426</v>
      </c>
      <c r="W36" s="57" t="s">
        <v>127</v>
      </c>
      <c r="X36" s="57"/>
      <c r="Y36" s="57" t="s">
        <v>436</v>
      </c>
      <c r="Z36" s="57" t="s">
        <v>129</v>
      </c>
      <c r="AA36" s="57"/>
      <c r="AB36" s="57" t="s">
        <v>501</v>
      </c>
      <c r="AC36" s="90" t="s">
        <v>138</v>
      </c>
    </row>
    <row r="37" spans="2:29" x14ac:dyDescent="0.35">
      <c r="B37" s="54" t="s">
        <v>3</v>
      </c>
      <c r="C37" s="88" t="s">
        <v>254</v>
      </c>
      <c r="D37" s="57" t="s">
        <v>325</v>
      </c>
      <c r="E37" s="57"/>
      <c r="F37" s="57" t="s">
        <v>325</v>
      </c>
      <c r="G37" s="57"/>
      <c r="H37" s="88" t="s">
        <v>254</v>
      </c>
      <c r="I37" s="57"/>
      <c r="J37" s="88" t="s">
        <v>254</v>
      </c>
      <c r="K37" s="57" t="s">
        <v>325</v>
      </c>
      <c r="L37" s="57"/>
      <c r="M37" s="88" t="s">
        <v>254</v>
      </c>
      <c r="N37" s="57"/>
      <c r="O37" s="88" t="s">
        <v>254</v>
      </c>
      <c r="P37" s="57" t="s">
        <v>325</v>
      </c>
      <c r="Q37" s="57"/>
      <c r="R37" s="57" t="s">
        <v>325</v>
      </c>
      <c r="S37" s="57"/>
      <c r="T37" s="88" t="s">
        <v>254</v>
      </c>
      <c r="U37" s="57" t="s">
        <v>325</v>
      </c>
      <c r="V37" s="57"/>
      <c r="W37" s="88" t="s">
        <v>254</v>
      </c>
      <c r="X37" s="57" t="s">
        <v>325</v>
      </c>
      <c r="Y37" s="57"/>
      <c r="Z37" s="88" t="s">
        <v>254</v>
      </c>
      <c r="AA37" s="57" t="s">
        <v>325</v>
      </c>
      <c r="AB37" s="57"/>
      <c r="AC37" s="90"/>
    </row>
    <row r="38" spans="2:29" x14ac:dyDescent="0.35">
      <c r="B38" s="83" t="s">
        <v>0</v>
      </c>
      <c r="C38" s="91"/>
      <c r="D38" s="91"/>
      <c r="E38" s="91"/>
      <c r="F38" s="91"/>
      <c r="G38" s="91"/>
      <c r="H38" s="91"/>
      <c r="I38" s="91"/>
      <c r="J38" s="91"/>
      <c r="K38" s="91"/>
      <c r="L38" s="91"/>
      <c r="M38" s="91"/>
      <c r="N38" s="91"/>
      <c r="O38" s="91"/>
      <c r="P38" s="91"/>
      <c r="Q38" s="91"/>
      <c r="R38" s="91"/>
      <c r="S38" s="91"/>
      <c r="T38" s="91"/>
      <c r="U38" s="91"/>
      <c r="V38" s="91"/>
      <c r="W38" s="91"/>
      <c r="X38" s="91"/>
      <c r="Y38" s="91"/>
      <c r="Z38" s="91"/>
      <c r="AA38" s="91"/>
      <c r="AB38" s="91"/>
      <c r="AC38" s="91"/>
    </row>
    <row r="39" spans="2:29" x14ac:dyDescent="0.35">
      <c r="B39" s="55" t="s">
        <v>218</v>
      </c>
      <c r="C39" s="91">
        <v>7</v>
      </c>
      <c r="D39" s="91"/>
      <c r="E39" s="91">
        <v>7</v>
      </c>
      <c r="F39" s="91"/>
      <c r="G39" s="91"/>
      <c r="H39" s="91">
        <v>49</v>
      </c>
      <c r="I39" s="91">
        <v>49</v>
      </c>
      <c r="J39" s="91">
        <v>25</v>
      </c>
      <c r="K39" s="91">
        <v>48</v>
      </c>
      <c r="L39" s="91">
        <v>73</v>
      </c>
      <c r="M39" s="91">
        <v>45</v>
      </c>
      <c r="N39" s="91">
        <v>45</v>
      </c>
      <c r="O39" s="91">
        <v>6</v>
      </c>
      <c r="P39" s="91">
        <v>15</v>
      </c>
      <c r="Q39" s="91">
        <v>21</v>
      </c>
      <c r="R39" s="91"/>
      <c r="S39" s="91"/>
      <c r="T39" s="91">
        <v>13</v>
      </c>
      <c r="U39" s="91">
        <v>110</v>
      </c>
      <c r="V39" s="91">
        <v>123</v>
      </c>
      <c r="W39" s="91">
        <v>62</v>
      </c>
      <c r="X39" s="91">
        <v>14</v>
      </c>
      <c r="Y39" s="91">
        <v>76</v>
      </c>
      <c r="Z39" s="91">
        <v>15</v>
      </c>
      <c r="AA39" s="91">
        <v>11</v>
      </c>
      <c r="AB39" s="91">
        <v>26</v>
      </c>
      <c r="AC39" s="91">
        <v>420</v>
      </c>
    </row>
    <row r="40" spans="2:29" x14ac:dyDescent="0.35">
      <c r="B40" s="56" t="s">
        <v>89</v>
      </c>
      <c r="C40" s="91">
        <v>7</v>
      </c>
      <c r="D40" s="91"/>
      <c r="E40" s="91">
        <v>7</v>
      </c>
      <c r="F40" s="91"/>
      <c r="G40" s="91"/>
      <c r="H40" s="91">
        <v>49</v>
      </c>
      <c r="I40" s="91">
        <v>49</v>
      </c>
      <c r="J40" s="91">
        <v>25</v>
      </c>
      <c r="K40" s="91"/>
      <c r="L40" s="91">
        <v>25</v>
      </c>
      <c r="M40" s="91">
        <v>45</v>
      </c>
      <c r="N40" s="91">
        <v>45</v>
      </c>
      <c r="O40" s="91">
        <v>6</v>
      </c>
      <c r="P40" s="91">
        <v>15</v>
      </c>
      <c r="Q40" s="91">
        <v>21</v>
      </c>
      <c r="R40" s="91"/>
      <c r="S40" s="91"/>
      <c r="T40" s="91">
        <v>13</v>
      </c>
      <c r="U40" s="91"/>
      <c r="V40" s="91">
        <v>13</v>
      </c>
      <c r="W40" s="91">
        <v>62</v>
      </c>
      <c r="X40" s="91">
        <v>14</v>
      </c>
      <c r="Y40" s="91">
        <v>76</v>
      </c>
      <c r="Z40" s="91">
        <v>15</v>
      </c>
      <c r="AA40" s="91"/>
      <c r="AB40" s="91">
        <v>15</v>
      </c>
      <c r="AC40" s="91">
        <v>251</v>
      </c>
    </row>
    <row r="41" spans="2:29" x14ac:dyDescent="0.35">
      <c r="B41" s="128" t="s">
        <v>255</v>
      </c>
      <c r="C41" s="91"/>
      <c r="D41" s="91"/>
      <c r="E41" s="91"/>
      <c r="F41" s="91"/>
      <c r="G41" s="91"/>
      <c r="H41" s="91">
        <v>35</v>
      </c>
      <c r="I41" s="91">
        <v>35</v>
      </c>
      <c r="J41" s="91">
        <v>25</v>
      </c>
      <c r="K41" s="91"/>
      <c r="L41" s="91">
        <v>25</v>
      </c>
      <c r="M41" s="91"/>
      <c r="N41" s="91"/>
      <c r="O41" s="91"/>
      <c r="P41" s="91"/>
      <c r="Q41" s="91"/>
      <c r="R41" s="91"/>
      <c r="S41" s="91"/>
      <c r="T41" s="91"/>
      <c r="U41" s="91"/>
      <c r="V41" s="91"/>
      <c r="W41" s="91">
        <v>36</v>
      </c>
      <c r="X41" s="91"/>
      <c r="Y41" s="91">
        <v>36</v>
      </c>
      <c r="Z41" s="91"/>
      <c r="AA41" s="91"/>
      <c r="AB41" s="91"/>
      <c r="AC41" s="91">
        <v>96</v>
      </c>
    </row>
    <row r="42" spans="2:29" x14ac:dyDescent="0.35">
      <c r="B42" s="128" t="s">
        <v>238</v>
      </c>
      <c r="C42" s="91"/>
      <c r="D42" s="91"/>
      <c r="E42" s="91"/>
      <c r="F42" s="91"/>
      <c r="G42" s="91"/>
      <c r="H42" s="91">
        <v>14</v>
      </c>
      <c r="I42" s="91">
        <v>14</v>
      </c>
      <c r="J42" s="91"/>
      <c r="K42" s="91"/>
      <c r="L42" s="91"/>
      <c r="M42" s="91"/>
      <c r="N42" s="91"/>
      <c r="O42" s="91"/>
      <c r="P42" s="91"/>
      <c r="Q42" s="91"/>
      <c r="R42" s="91"/>
      <c r="S42" s="91"/>
      <c r="T42" s="91"/>
      <c r="U42" s="91"/>
      <c r="V42" s="91"/>
      <c r="W42" s="91"/>
      <c r="X42" s="91"/>
      <c r="Y42" s="91"/>
      <c r="Z42" s="91"/>
      <c r="AA42" s="91"/>
      <c r="AB42" s="91"/>
      <c r="AC42" s="91">
        <v>14</v>
      </c>
    </row>
    <row r="43" spans="2:29" x14ac:dyDescent="0.35">
      <c r="B43" s="128" t="s">
        <v>364</v>
      </c>
      <c r="C43" s="91">
        <v>7</v>
      </c>
      <c r="D43" s="91"/>
      <c r="E43" s="91">
        <v>7</v>
      </c>
      <c r="F43" s="91"/>
      <c r="G43" s="91"/>
      <c r="H43" s="91"/>
      <c r="I43" s="91"/>
      <c r="J43" s="91"/>
      <c r="K43" s="91"/>
      <c r="L43" s="91"/>
      <c r="M43" s="91">
        <v>45</v>
      </c>
      <c r="N43" s="91">
        <v>45</v>
      </c>
      <c r="O43" s="91">
        <v>6</v>
      </c>
      <c r="P43" s="91">
        <v>15</v>
      </c>
      <c r="Q43" s="91">
        <v>21</v>
      </c>
      <c r="R43" s="91"/>
      <c r="S43" s="91"/>
      <c r="T43" s="91">
        <v>13</v>
      </c>
      <c r="U43" s="91"/>
      <c r="V43" s="91">
        <v>13</v>
      </c>
      <c r="W43" s="91">
        <v>26</v>
      </c>
      <c r="X43" s="91">
        <v>14</v>
      </c>
      <c r="Y43" s="91">
        <v>40</v>
      </c>
      <c r="Z43" s="91">
        <v>15</v>
      </c>
      <c r="AA43" s="91"/>
      <c r="AB43" s="91">
        <v>15</v>
      </c>
      <c r="AC43" s="91">
        <v>141</v>
      </c>
    </row>
    <row r="44" spans="2:29" x14ac:dyDescent="0.35">
      <c r="B44" s="56" t="s">
        <v>213</v>
      </c>
      <c r="C44" s="91"/>
      <c r="D44" s="91"/>
      <c r="E44" s="91"/>
      <c r="F44" s="91"/>
      <c r="G44" s="91"/>
      <c r="H44" s="91"/>
      <c r="I44" s="91"/>
      <c r="J44" s="91"/>
      <c r="K44" s="91">
        <v>48</v>
      </c>
      <c r="L44" s="91">
        <v>48</v>
      </c>
      <c r="M44" s="91"/>
      <c r="N44" s="91"/>
      <c r="O44" s="91"/>
      <c r="P44" s="91"/>
      <c r="Q44" s="91"/>
      <c r="R44" s="91"/>
      <c r="S44" s="91"/>
      <c r="T44" s="91"/>
      <c r="U44" s="91"/>
      <c r="V44" s="91"/>
      <c r="W44" s="91"/>
      <c r="X44" s="91"/>
      <c r="Y44" s="91"/>
      <c r="Z44" s="91"/>
      <c r="AA44" s="91"/>
      <c r="AB44" s="91"/>
      <c r="AC44" s="91">
        <v>48</v>
      </c>
    </row>
    <row r="45" spans="2:29" x14ac:dyDescent="0.35">
      <c r="B45" s="128" t="s">
        <v>644</v>
      </c>
      <c r="C45" s="91"/>
      <c r="D45" s="91"/>
      <c r="E45" s="91"/>
      <c r="F45" s="91"/>
      <c r="G45" s="91"/>
      <c r="H45" s="91"/>
      <c r="I45" s="91"/>
      <c r="J45" s="91"/>
      <c r="K45" s="91">
        <v>48</v>
      </c>
      <c r="L45" s="91">
        <v>48</v>
      </c>
      <c r="M45" s="91"/>
      <c r="N45" s="91"/>
      <c r="O45" s="91"/>
      <c r="P45" s="91"/>
      <c r="Q45" s="91"/>
      <c r="R45" s="91"/>
      <c r="S45" s="91"/>
      <c r="T45" s="91"/>
      <c r="U45" s="91"/>
      <c r="V45" s="91"/>
      <c r="W45" s="91"/>
      <c r="X45" s="91"/>
      <c r="Y45" s="91"/>
      <c r="Z45" s="91"/>
      <c r="AA45" s="91"/>
      <c r="AB45" s="91"/>
      <c r="AC45" s="91">
        <v>48</v>
      </c>
    </row>
    <row r="46" spans="2:29" s="6" customFormat="1" x14ac:dyDescent="0.35">
      <c r="B46" s="56" t="s">
        <v>212</v>
      </c>
      <c r="C46" s="91"/>
      <c r="D46" s="91"/>
      <c r="E46" s="91"/>
      <c r="F46" s="91"/>
      <c r="G46" s="91"/>
      <c r="H46" s="91"/>
      <c r="I46" s="91"/>
      <c r="J46" s="91"/>
      <c r="K46" s="91"/>
      <c r="L46" s="91"/>
      <c r="M46" s="91"/>
      <c r="N46" s="91"/>
      <c r="O46" s="91"/>
      <c r="P46" s="91"/>
      <c r="Q46" s="91"/>
      <c r="R46" s="91"/>
      <c r="S46" s="91"/>
      <c r="T46" s="91"/>
      <c r="U46" s="91">
        <v>110</v>
      </c>
      <c r="V46" s="91">
        <v>110</v>
      </c>
      <c r="W46" s="91"/>
      <c r="X46" s="91"/>
      <c r="Y46" s="91"/>
      <c r="Z46" s="91"/>
      <c r="AA46" s="91">
        <v>11</v>
      </c>
      <c r="AB46" s="91">
        <v>11</v>
      </c>
      <c r="AC46" s="91">
        <v>121</v>
      </c>
    </row>
    <row r="47" spans="2:29" s="6" customFormat="1" x14ac:dyDescent="0.35">
      <c r="B47" s="128" t="s">
        <v>600</v>
      </c>
      <c r="C47" s="91"/>
      <c r="D47" s="91"/>
      <c r="E47" s="91"/>
      <c r="F47" s="91"/>
      <c r="G47" s="91"/>
      <c r="H47" s="91"/>
      <c r="I47" s="91"/>
      <c r="J47" s="91"/>
      <c r="K47" s="91"/>
      <c r="L47" s="91"/>
      <c r="M47" s="91"/>
      <c r="N47" s="91"/>
      <c r="O47" s="91"/>
      <c r="P47" s="91"/>
      <c r="Q47" s="91"/>
      <c r="R47" s="91"/>
      <c r="S47" s="91"/>
      <c r="T47" s="91"/>
      <c r="U47" s="91">
        <v>110</v>
      </c>
      <c r="V47" s="91">
        <v>110</v>
      </c>
      <c r="W47" s="91"/>
      <c r="X47" s="91"/>
      <c r="Y47" s="91"/>
      <c r="Z47" s="91"/>
      <c r="AA47" s="91">
        <v>11</v>
      </c>
      <c r="AB47" s="91">
        <v>11</v>
      </c>
      <c r="AC47" s="91">
        <v>121</v>
      </c>
    </row>
    <row r="48" spans="2:29" s="6" customFormat="1" x14ac:dyDescent="0.35">
      <c r="B48" s="55" t="s">
        <v>15</v>
      </c>
      <c r="C48" s="91"/>
      <c r="D48" s="91"/>
      <c r="E48" s="91"/>
      <c r="F48" s="91"/>
      <c r="G48" s="91"/>
      <c r="H48" s="91"/>
      <c r="I48" s="91"/>
      <c r="J48" s="91"/>
      <c r="K48" s="91"/>
      <c r="L48" s="91"/>
      <c r="M48" s="91"/>
      <c r="N48" s="91"/>
      <c r="O48" s="91"/>
      <c r="P48" s="91"/>
      <c r="Q48" s="91"/>
      <c r="R48" s="91"/>
      <c r="S48" s="91"/>
      <c r="T48" s="91">
        <v>48</v>
      </c>
      <c r="U48" s="91">
        <v>41</v>
      </c>
      <c r="V48" s="91">
        <v>89</v>
      </c>
      <c r="W48" s="91"/>
      <c r="X48" s="91"/>
      <c r="Y48" s="91"/>
      <c r="Z48" s="91">
        <v>14</v>
      </c>
      <c r="AA48" s="91">
        <v>13</v>
      </c>
      <c r="AB48" s="91">
        <v>27</v>
      </c>
      <c r="AC48" s="91">
        <v>116</v>
      </c>
    </row>
    <row r="49" spans="2:29" x14ac:dyDescent="0.35">
      <c r="B49" s="56" t="s">
        <v>215</v>
      </c>
      <c r="C49" s="91"/>
      <c r="D49" s="91"/>
      <c r="E49" s="91"/>
      <c r="F49" s="91"/>
      <c r="G49" s="91"/>
      <c r="H49" s="91"/>
      <c r="I49" s="91"/>
      <c r="J49" s="91"/>
      <c r="K49" s="91"/>
      <c r="L49" s="91"/>
      <c r="M49" s="91"/>
      <c r="N49" s="91"/>
      <c r="O49" s="91"/>
      <c r="P49" s="91"/>
      <c r="Q49" s="91"/>
      <c r="R49" s="91"/>
      <c r="S49" s="91"/>
      <c r="T49" s="91">
        <v>48</v>
      </c>
      <c r="U49" s="91">
        <v>41</v>
      </c>
      <c r="V49" s="91">
        <v>89</v>
      </c>
      <c r="W49" s="91"/>
      <c r="X49" s="91"/>
      <c r="Y49" s="91"/>
      <c r="Z49" s="91">
        <v>12</v>
      </c>
      <c r="AA49" s="91">
        <v>13</v>
      </c>
      <c r="AB49" s="91">
        <v>25</v>
      </c>
      <c r="AC49" s="91">
        <v>114</v>
      </c>
    </row>
    <row r="50" spans="2:29" x14ac:dyDescent="0.35">
      <c r="B50" s="128" t="s">
        <v>486</v>
      </c>
      <c r="C50" s="91"/>
      <c r="D50" s="91"/>
      <c r="E50" s="91"/>
      <c r="F50" s="91"/>
      <c r="G50" s="91"/>
      <c r="H50" s="91"/>
      <c r="I50" s="91"/>
      <c r="J50" s="91"/>
      <c r="K50" s="91"/>
      <c r="L50" s="91"/>
      <c r="M50" s="91"/>
      <c r="N50" s="91"/>
      <c r="O50" s="91"/>
      <c r="P50" s="91"/>
      <c r="Q50" s="91"/>
      <c r="R50" s="91"/>
      <c r="S50" s="91"/>
      <c r="T50" s="91">
        <v>40</v>
      </c>
      <c r="U50" s="91">
        <v>30</v>
      </c>
      <c r="V50" s="91">
        <v>70</v>
      </c>
      <c r="W50" s="91"/>
      <c r="X50" s="91"/>
      <c r="Y50" s="91"/>
      <c r="Z50" s="91">
        <v>12</v>
      </c>
      <c r="AA50" s="91">
        <v>13</v>
      </c>
      <c r="AB50" s="91">
        <v>25</v>
      </c>
      <c r="AC50" s="91">
        <v>95</v>
      </c>
    </row>
    <row r="51" spans="2:29" s="6" customFormat="1" x14ac:dyDescent="0.35">
      <c r="B51" s="128" t="s">
        <v>584</v>
      </c>
      <c r="C51" s="91"/>
      <c r="D51" s="91"/>
      <c r="E51" s="91"/>
      <c r="F51" s="91"/>
      <c r="G51" s="91"/>
      <c r="H51" s="91"/>
      <c r="I51" s="91"/>
      <c r="J51" s="91"/>
      <c r="K51" s="91"/>
      <c r="L51" s="91"/>
      <c r="M51" s="91"/>
      <c r="N51" s="91"/>
      <c r="O51" s="91"/>
      <c r="P51" s="91"/>
      <c r="Q51" s="91"/>
      <c r="R51" s="91"/>
      <c r="S51" s="91"/>
      <c r="T51" s="91">
        <v>8</v>
      </c>
      <c r="U51" s="91">
        <v>11</v>
      </c>
      <c r="V51" s="91">
        <v>19</v>
      </c>
      <c r="W51" s="91"/>
      <c r="X51" s="91"/>
      <c r="Y51" s="91"/>
      <c r="Z51" s="91"/>
      <c r="AA51" s="91"/>
      <c r="AB51" s="91"/>
      <c r="AC51" s="91">
        <v>19</v>
      </c>
    </row>
    <row r="52" spans="2:29" s="6" customFormat="1" x14ac:dyDescent="0.35">
      <c r="B52" s="56" t="s">
        <v>214</v>
      </c>
      <c r="C52" s="91"/>
      <c r="D52" s="91"/>
      <c r="E52" s="91"/>
      <c r="F52" s="91"/>
      <c r="G52" s="91"/>
      <c r="H52" s="91"/>
      <c r="I52" s="91"/>
      <c r="J52" s="91"/>
      <c r="K52" s="91"/>
      <c r="L52" s="91"/>
      <c r="M52" s="91"/>
      <c r="N52" s="91"/>
      <c r="O52" s="91"/>
      <c r="P52" s="91"/>
      <c r="Q52" s="91"/>
      <c r="R52" s="91"/>
      <c r="S52" s="91"/>
      <c r="T52" s="91"/>
      <c r="U52" s="91"/>
      <c r="V52" s="91"/>
      <c r="W52" s="91"/>
      <c r="X52" s="91"/>
      <c r="Y52" s="91"/>
      <c r="Z52" s="91">
        <v>2</v>
      </c>
      <c r="AA52" s="91"/>
      <c r="AB52" s="91">
        <v>2</v>
      </c>
      <c r="AC52" s="91">
        <v>2</v>
      </c>
    </row>
    <row r="53" spans="2:29" s="6" customFormat="1" x14ac:dyDescent="0.35">
      <c r="B53" s="128" t="s">
        <v>598</v>
      </c>
      <c r="C53" s="91"/>
      <c r="D53" s="91"/>
      <c r="E53" s="91"/>
      <c r="F53" s="91"/>
      <c r="G53" s="91"/>
      <c r="H53" s="91"/>
      <c r="I53" s="91"/>
      <c r="J53" s="91"/>
      <c r="K53" s="91"/>
      <c r="L53" s="91"/>
      <c r="M53" s="91"/>
      <c r="N53" s="91"/>
      <c r="O53" s="91"/>
      <c r="P53" s="91"/>
      <c r="Q53" s="91"/>
      <c r="R53" s="91"/>
      <c r="S53" s="91"/>
      <c r="T53" s="91"/>
      <c r="U53" s="91"/>
      <c r="V53" s="91"/>
      <c r="W53" s="91"/>
      <c r="X53" s="91"/>
      <c r="Y53" s="91"/>
      <c r="Z53" s="91">
        <v>2</v>
      </c>
      <c r="AA53" s="91"/>
      <c r="AB53" s="91">
        <v>2</v>
      </c>
      <c r="AC53" s="91">
        <v>2</v>
      </c>
    </row>
    <row r="54" spans="2:29" s="6" customFormat="1" x14ac:dyDescent="0.35">
      <c r="B54" s="55" t="s">
        <v>14</v>
      </c>
      <c r="C54" s="91"/>
      <c r="D54" s="91"/>
      <c r="E54" s="91"/>
      <c r="F54" s="91"/>
      <c r="G54" s="91"/>
      <c r="H54" s="91"/>
      <c r="I54" s="91"/>
      <c r="J54" s="91"/>
      <c r="K54" s="91"/>
      <c r="L54" s="91"/>
      <c r="M54" s="91"/>
      <c r="N54" s="91"/>
      <c r="O54" s="91"/>
      <c r="P54" s="91">
        <v>94</v>
      </c>
      <c r="Q54" s="91">
        <v>94</v>
      </c>
      <c r="R54" s="91">
        <v>88</v>
      </c>
      <c r="S54" s="91">
        <v>88</v>
      </c>
      <c r="T54" s="91"/>
      <c r="U54" s="91"/>
      <c r="V54" s="91"/>
      <c r="W54" s="91"/>
      <c r="X54" s="91">
        <v>83</v>
      </c>
      <c r="Y54" s="91">
        <v>83</v>
      </c>
      <c r="Z54" s="91"/>
      <c r="AA54" s="91">
        <v>144</v>
      </c>
      <c r="AB54" s="91">
        <v>144</v>
      </c>
      <c r="AC54" s="91">
        <v>409</v>
      </c>
    </row>
    <row r="55" spans="2:29" s="6" customFormat="1" x14ac:dyDescent="0.35">
      <c r="B55" s="56" t="s">
        <v>216</v>
      </c>
      <c r="C55" s="91"/>
      <c r="D55" s="91"/>
      <c r="E55" s="91"/>
      <c r="F55" s="91"/>
      <c r="G55" s="91"/>
      <c r="H55" s="91"/>
      <c r="I55" s="91"/>
      <c r="J55" s="91"/>
      <c r="K55" s="91"/>
      <c r="L55" s="91"/>
      <c r="M55" s="91"/>
      <c r="N55" s="91"/>
      <c r="O55" s="91"/>
      <c r="P55" s="91">
        <v>94</v>
      </c>
      <c r="Q55" s="91">
        <v>94</v>
      </c>
      <c r="R55" s="91">
        <v>88</v>
      </c>
      <c r="S55" s="91">
        <v>88</v>
      </c>
      <c r="T55" s="91"/>
      <c r="U55" s="91"/>
      <c r="V55" s="91"/>
      <c r="W55" s="91"/>
      <c r="X55" s="91">
        <v>83</v>
      </c>
      <c r="Y55" s="91">
        <v>83</v>
      </c>
      <c r="Z55" s="91"/>
      <c r="AA55" s="91">
        <v>144</v>
      </c>
      <c r="AB55" s="91">
        <v>144</v>
      </c>
      <c r="AC55" s="91">
        <v>409</v>
      </c>
    </row>
    <row r="56" spans="2:29" s="6" customFormat="1" x14ac:dyDescent="0.35">
      <c r="B56" s="128" t="s">
        <v>402</v>
      </c>
      <c r="C56" s="91"/>
      <c r="D56" s="91"/>
      <c r="E56" s="91"/>
      <c r="F56" s="91"/>
      <c r="G56" s="91"/>
      <c r="H56" s="91"/>
      <c r="I56" s="91"/>
      <c r="J56" s="91"/>
      <c r="K56" s="91"/>
      <c r="L56" s="91"/>
      <c r="M56" s="91"/>
      <c r="N56" s="91"/>
      <c r="O56" s="91"/>
      <c r="P56" s="91">
        <v>94</v>
      </c>
      <c r="Q56" s="91">
        <v>94</v>
      </c>
      <c r="R56" s="91">
        <v>88</v>
      </c>
      <c r="S56" s="91">
        <v>88</v>
      </c>
      <c r="T56" s="91"/>
      <c r="U56" s="91"/>
      <c r="V56" s="91"/>
      <c r="W56" s="91"/>
      <c r="X56" s="91">
        <v>83</v>
      </c>
      <c r="Y56" s="91">
        <v>83</v>
      </c>
      <c r="Z56" s="91"/>
      <c r="AA56" s="91">
        <v>24</v>
      </c>
      <c r="AB56" s="91">
        <v>24</v>
      </c>
      <c r="AC56" s="91">
        <v>289</v>
      </c>
    </row>
    <row r="57" spans="2:29" s="6" customFormat="1" x14ac:dyDescent="0.35">
      <c r="B57" s="128" t="s">
        <v>638</v>
      </c>
      <c r="C57" s="91"/>
      <c r="D57" s="91"/>
      <c r="E57" s="91"/>
      <c r="F57" s="91"/>
      <c r="G57" s="91"/>
      <c r="H57" s="91"/>
      <c r="I57" s="91"/>
      <c r="J57" s="91"/>
      <c r="K57" s="91"/>
      <c r="L57" s="91"/>
      <c r="M57" s="91"/>
      <c r="N57" s="91"/>
      <c r="O57" s="91"/>
      <c r="P57" s="91"/>
      <c r="Q57" s="91"/>
      <c r="R57" s="91"/>
      <c r="S57" s="91"/>
      <c r="T57" s="91"/>
      <c r="U57" s="91"/>
      <c r="V57" s="91"/>
      <c r="W57" s="91"/>
      <c r="X57" s="91"/>
      <c r="Y57" s="91"/>
      <c r="Z57" s="91"/>
      <c r="AA57" s="91">
        <v>120</v>
      </c>
      <c r="AB57" s="91">
        <v>120</v>
      </c>
      <c r="AC57" s="91">
        <v>120</v>
      </c>
    </row>
    <row r="58" spans="2:29" s="6" customFormat="1" x14ac:dyDescent="0.35">
      <c r="B58" s="98" t="s">
        <v>138</v>
      </c>
      <c r="C58" s="91">
        <v>7</v>
      </c>
      <c r="D58" s="91"/>
      <c r="E58" s="91">
        <v>7</v>
      </c>
      <c r="F58" s="91"/>
      <c r="G58" s="91"/>
      <c r="H58" s="91">
        <v>49</v>
      </c>
      <c r="I58" s="91">
        <v>49</v>
      </c>
      <c r="J58" s="91">
        <v>25</v>
      </c>
      <c r="K58" s="91">
        <v>48</v>
      </c>
      <c r="L58" s="91">
        <v>73</v>
      </c>
      <c r="M58" s="91">
        <v>45</v>
      </c>
      <c r="N58" s="91">
        <v>45</v>
      </c>
      <c r="O58" s="91">
        <v>6</v>
      </c>
      <c r="P58" s="91">
        <v>109</v>
      </c>
      <c r="Q58" s="91">
        <v>115</v>
      </c>
      <c r="R58" s="91">
        <v>88</v>
      </c>
      <c r="S58" s="91">
        <v>88</v>
      </c>
      <c r="T58" s="91">
        <v>61</v>
      </c>
      <c r="U58" s="91">
        <v>151</v>
      </c>
      <c r="V58" s="91">
        <v>212</v>
      </c>
      <c r="W58" s="91">
        <v>62</v>
      </c>
      <c r="X58" s="91">
        <v>97</v>
      </c>
      <c r="Y58" s="91">
        <v>159</v>
      </c>
      <c r="Z58" s="91">
        <v>29</v>
      </c>
      <c r="AA58" s="91">
        <v>168</v>
      </c>
      <c r="AB58" s="91">
        <v>197</v>
      </c>
      <c r="AC58" s="91">
        <v>945</v>
      </c>
    </row>
    <row r="59" spans="2:29" s="6" customFormat="1" x14ac:dyDescent="0.35">
      <c r="B59"/>
      <c r="C59"/>
      <c r="D59"/>
      <c r="E59"/>
      <c r="F59"/>
      <c r="G59"/>
      <c r="H59"/>
      <c r="I59"/>
      <c r="J59"/>
      <c r="K59"/>
      <c r="L59"/>
      <c r="M59"/>
      <c r="N59"/>
      <c r="O59"/>
      <c r="P59"/>
      <c r="Q59"/>
      <c r="R59"/>
      <c r="S59"/>
      <c r="T59"/>
      <c r="U59"/>
      <c r="V59"/>
      <c r="W59"/>
      <c r="X59"/>
      <c r="Y59"/>
      <c r="Z59"/>
      <c r="AA59"/>
    </row>
    <row r="60" spans="2:29" x14ac:dyDescent="0.35">
      <c r="B60" s="6"/>
      <c r="C60" s="6"/>
      <c r="D60" s="6"/>
      <c r="E60" s="6"/>
      <c r="F60" s="6"/>
      <c r="G60" s="6"/>
      <c r="H60" s="6"/>
      <c r="I60" s="6"/>
      <c r="J60" s="6"/>
      <c r="K60" s="6"/>
      <c r="L60" s="6"/>
      <c r="M60" s="6"/>
      <c r="N60" s="6"/>
      <c r="O60" s="6"/>
      <c r="P60" s="6"/>
      <c r="Q60" s="6"/>
      <c r="R60" s="6"/>
      <c r="S60" s="6"/>
      <c r="T60" s="6"/>
      <c r="U60" s="6"/>
    </row>
    <row r="61" spans="2:29" x14ac:dyDescent="0.35">
      <c r="B61" s="6"/>
      <c r="C61" s="6"/>
      <c r="D61" s="6"/>
      <c r="E61" s="6"/>
      <c r="F61" s="6"/>
      <c r="G61" s="6"/>
      <c r="H61" s="6"/>
      <c r="I61" s="6"/>
      <c r="J61" s="6"/>
      <c r="K61" s="6"/>
      <c r="L61" s="6"/>
      <c r="M61" s="6"/>
      <c r="N61" s="6"/>
      <c r="O61" s="6"/>
      <c r="P61" s="6"/>
      <c r="Q61" s="6"/>
      <c r="R61" s="6"/>
      <c r="S61" s="6"/>
      <c r="T61" s="6"/>
      <c r="U61" s="6"/>
    </row>
    <row r="62" spans="2:29" x14ac:dyDescent="0.35">
      <c r="B62" s="6"/>
      <c r="C62" s="6"/>
      <c r="D62" s="6"/>
      <c r="E62" s="6"/>
      <c r="F62" s="6"/>
      <c r="G62" s="6"/>
      <c r="H62" s="6"/>
      <c r="I62" s="6"/>
      <c r="J62" s="6"/>
      <c r="K62" s="6"/>
      <c r="L62" s="6"/>
      <c r="M62" s="6"/>
      <c r="N62" s="6"/>
      <c r="O62" s="6"/>
      <c r="P62" s="6"/>
      <c r="Q62" s="6"/>
      <c r="R62" s="6"/>
      <c r="S62" s="6"/>
      <c r="T62" s="6"/>
      <c r="U62" s="6"/>
    </row>
    <row r="63" spans="2:29" x14ac:dyDescent="0.35">
      <c r="B63" s="6"/>
      <c r="C63" s="6"/>
      <c r="D63" s="6"/>
      <c r="E63" s="6"/>
      <c r="F63" s="6"/>
      <c r="G63" s="6"/>
      <c r="H63" s="6"/>
      <c r="I63" s="6"/>
      <c r="J63" s="6"/>
      <c r="K63" s="6"/>
      <c r="L63" s="6"/>
      <c r="M63" s="6"/>
      <c r="N63" s="6"/>
      <c r="O63" s="6"/>
      <c r="P63" s="6"/>
      <c r="Q63" s="6"/>
      <c r="R63" s="6"/>
      <c r="S63" s="6"/>
      <c r="T63" s="6"/>
      <c r="U63" s="6"/>
    </row>
    <row r="64" spans="2:29" x14ac:dyDescent="0.35">
      <c r="B64" s="6"/>
      <c r="C64" s="6"/>
      <c r="D64" s="6"/>
      <c r="E64" s="6"/>
      <c r="F64" s="6"/>
      <c r="G64" s="6"/>
      <c r="H64" s="6"/>
      <c r="I64" s="6"/>
      <c r="J64" s="6"/>
      <c r="K64" s="6"/>
      <c r="L64" s="6"/>
      <c r="M64" s="6"/>
      <c r="N64" s="6"/>
      <c r="O64" s="6"/>
      <c r="P64" s="6"/>
      <c r="Q64" s="6"/>
      <c r="R64" s="6"/>
      <c r="S64" s="6"/>
      <c r="T64" s="6"/>
      <c r="U64" s="6"/>
    </row>
    <row r="65" spans="2:29" x14ac:dyDescent="0.35">
      <c r="B65" s="54" t="s">
        <v>327</v>
      </c>
      <c r="C65" s="54" t="s">
        <v>139</v>
      </c>
      <c r="D65" s="57"/>
      <c r="E65" s="57"/>
      <c r="F65" s="57"/>
      <c r="G65" s="57"/>
      <c r="H65" s="57"/>
      <c r="I65" s="57"/>
      <c r="J65" s="57"/>
      <c r="K65" s="57"/>
      <c r="L65" s="57"/>
      <c r="M65" s="57"/>
      <c r="N65" s="57"/>
      <c r="O65" s="57"/>
      <c r="P65" s="57"/>
      <c r="Q65" s="57"/>
      <c r="R65" s="57"/>
      <c r="S65" s="57"/>
      <c r="T65" s="57"/>
      <c r="U65" s="57"/>
      <c r="V65" s="57"/>
      <c r="W65" s="57"/>
      <c r="X65" s="57"/>
      <c r="Y65" s="57"/>
      <c r="Z65" s="57"/>
      <c r="AA65" s="57"/>
      <c r="AB65" s="57"/>
      <c r="AC65" s="57"/>
    </row>
    <row r="66" spans="2:29" x14ac:dyDescent="0.35">
      <c r="B66" s="57"/>
      <c r="C66" s="57" t="s">
        <v>119</v>
      </c>
      <c r="D66" s="57"/>
      <c r="E66" s="57" t="s">
        <v>248</v>
      </c>
      <c r="F66" s="57" t="s">
        <v>120</v>
      </c>
      <c r="G66" s="57" t="s">
        <v>249</v>
      </c>
      <c r="H66" s="57" t="s">
        <v>122</v>
      </c>
      <c r="I66" s="57" t="s">
        <v>247</v>
      </c>
      <c r="J66" s="57" t="s">
        <v>123</v>
      </c>
      <c r="K66" s="57"/>
      <c r="L66" s="57" t="s">
        <v>251</v>
      </c>
      <c r="M66" s="57" t="s">
        <v>124</v>
      </c>
      <c r="N66" s="57" t="s">
        <v>252</v>
      </c>
      <c r="O66" s="57" t="s">
        <v>125</v>
      </c>
      <c r="P66" s="57"/>
      <c r="Q66" s="57" t="s">
        <v>329</v>
      </c>
      <c r="R66" s="57" t="s">
        <v>126</v>
      </c>
      <c r="S66" s="57" t="s">
        <v>330</v>
      </c>
      <c r="T66" s="57" t="s">
        <v>128</v>
      </c>
      <c r="U66" s="57"/>
      <c r="V66" s="57" t="s">
        <v>426</v>
      </c>
      <c r="W66" s="57" t="s">
        <v>127</v>
      </c>
      <c r="X66" s="57"/>
      <c r="Y66" s="57" t="s">
        <v>436</v>
      </c>
      <c r="Z66" s="57" t="s">
        <v>129</v>
      </c>
      <c r="AA66" s="57"/>
      <c r="AB66" s="57" t="s">
        <v>501</v>
      </c>
      <c r="AC66" s="90" t="s">
        <v>138</v>
      </c>
    </row>
    <row r="67" spans="2:29" x14ac:dyDescent="0.35">
      <c r="B67" s="54" t="s">
        <v>3</v>
      </c>
      <c r="C67" s="88" t="s">
        <v>254</v>
      </c>
      <c r="D67" s="57" t="s">
        <v>325</v>
      </c>
      <c r="E67" s="57"/>
      <c r="F67" s="57" t="s">
        <v>325</v>
      </c>
      <c r="G67" s="57"/>
      <c r="H67" s="88" t="s">
        <v>254</v>
      </c>
      <c r="I67" s="57"/>
      <c r="J67" s="88" t="s">
        <v>254</v>
      </c>
      <c r="K67" s="57" t="s">
        <v>325</v>
      </c>
      <c r="L67" s="57"/>
      <c r="M67" s="88" t="s">
        <v>254</v>
      </c>
      <c r="N67" s="57"/>
      <c r="O67" s="88" t="s">
        <v>254</v>
      </c>
      <c r="P67" s="57" t="s">
        <v>325</v>
      </c>
      <c r="Q67" s="57"/>
      <c r="R67" s="57" t="s">
        <v>325</v>
      </c>
      <c r="S67" s="57"/>
      <c r="T67" s="88" t="s">
        <v>254</v>
      </c>
      <c r="U67" s="57" t="s">
        <v>325</v>
      </c>
      <c r="V67" s="57"/>
      <c r="W67" s="88" t="s">
        <v>254</v>
      </c>
      <c r="X67" s="57" t="s">
        <v>325</v>
      </c>
      <c r="Y67" s="57"/>
      <c r="Z67" s="88" t="s">
        <v>254</v>
      </c>
      <c r="AA67" s="57" t="s">
        <v>325</v>
      </c>
      <c r="AB67" s="57"/>
      <c r="AC67" s="90"/>
    </row>
    <row r="68" spans="2:29" x14ac:dyDescent="0.35">
      <c r="B68" s="83" t="s">
        <v>0</v>
      </c>
      <c r="C68" s="91"/>
      <c r="D68" s="91"/>
      <c r="E68" s="91"/>
      <c r="F68" s="91"/>
      <c r="G68" s="91"/>
      <c r="H68" s="91"/>
      <c r="I68" s="91"/>
      <c r="J68" s="91"/>
      <c r="K68" s="91"/>
      <c r="L68" s="91"/>
      <c r="M68" s="91"/>
      <c r="N68" s="91"/>
      <c r="O68" s="91"/>
      <c r="P68" s="91"/>
      <c r="Q68" s="91"/>
      <c r="R68" s="91"/>
      <c r="S68" s="91"/>
      <c r="T68" s="91"/>
      <c r="U68" s="91"/>
      <c r="V68" s="91"/>
      <c r="W68" s="91"/>
      <c r="X68" s="91"/>
      <c r="Y68" s="91"/>
      <c r="Z68" s="91"/>
      <c r="AA68" s="91"/>
      <c r="AB68" s="91"/>
      <c r="AC68" s="91"/>
    </row>
    <row r="69" spans="2:29" x14ac:dyDescent="0.35">
      <c r="B69" s="55" t="s">
        <v>218</v>
      </c>
      <c r="C69" s="91">
        <v>0</v>
      </c>
      <c r="D69" s="91"/>
      <c r="E69" s="91">
        <v>0</v>
      </c>
      <c r="F69" s="91"/>
      <c r="G69" s="91"/>
      <c r="H69" s="91">
        <v>49</v>
      </c>
      <c r="I69" s="91">
        <v>49</v>
      </c>
      <c r="J69" s="91">
        <v>25</v>
      </c>
      <c r="K69" s="91">
        <v>48</v>
      </c>
      <c r="L69" s="91">
        <v>73</v>
      </c>
      <c r="M69" s="91">
        <v>45</v>
      </c>
      <c r="N69" s="91">
        <v>45</v>
      </c>
      <c r="O69" s="91">
        <v>6</v>
      </c>
      <c r="P69" s="91">
        <v>15</v>
      </c>
      <c r="Q69" s="91">
        <v>21</v>
      </c>
      <c r="R69" s="91"/>
      <c r="S69" s="91"/>
      <c r="T69" s="91">
        <v>13</v>
      </c>
      <c r="U69" s="91">
        <v>32</v>
      </c>
      <c r="V69" s="91">
        <v>45</v>
      </c>
      <c r="W69" s="91">
        <v>51</v>
      </c>
      <c r="X69" s="91">
        <v>6</v>
      </c>
      <c r="Y69" s="91">
        <v>57</v>
      </c>
      <c r="Z69" s="91">
        <v>15</v>
      </c>
      <c r="AA69" s="91">
        <v>6</v>
      </c>
      <c r="AB69" s="91">
        <v>21</v>
      </c>
      <c r="AC69" s="91">
        <v>311</v>
      </c>
    </row>
    <row r="70" spans="2:29" x14ac:dyDescent="0.35">
      <c r="B70" s="56" t="s">
        <v>89</v>
      </c>
      <c r="C70" s="91">
        <v>0</v>
      </c>
      <c r="D70" s="91"/>
      <c r="E70" s="91">
        <v>0</v>
      </c>
      <c r="F70" s="91"/>
      <c r="G70" s="91"/>
      <c r="H70" s="91">
        <v>49</v>
      </c>
      <c r="I70" s="91">
        <v>49</v>
      </c>
      <c r="J70" s="91">
        <v>25</v>
      </c>
      <c r="K70" s="91"/>
      <c r="L70" s="91">
        <v>25</v>
      </c>
      <c r="M70" s="91">
        <v>45</v>
      </c>
      <c r="N70" s="91">
        <v>45</v>
      </c>
      <c r="O70" s="91">
        <v>6</v>
      </c>
      <c r="P70" s="91">
        <v>15</v>
      </c>
      <c r="Q70" s="91">
        <v>21</v>
      </c>
      <c r="R70" s="91"/>
      <c r="S70" s="91"/>
      <c r="T70" s="91">
        <v>13</v>
      </c>
      <c r="U70" s="91"/>
      <c r="V70" s="91">
        <v>13</v>
      </c>
      <c r="W70" s="91">
        <v>51</v>
      </c>
      <c r="X70" s="91">
        <v>6</v>
      </c>
      <c r="Y70" s="91">
        <v>57</v>
      </c>
      <c r="Z70" s="91">
        <v>15</v>
      </c>
      <c r="AA70" s="91"/>
      <c r="AB70" s="91">
        <v>15</v>
      </c>
      <c r="AC70" s="91">
        <v>225</v>
      </c>
    </row>
    <row r="71" spans="2:29" x14ac:dyDescent="0.35">
      <c r="B71" s="128" t="s">
        <v>255</v>
      </c>
      <c r="C71" s="91"/>
      <c r="D71" s="91"/>
      <c r="E71" s="91"/>
      <c r="F71" s="91"/>
      <c r="G71" s="91"/>
      <c r="H71" s="91">
        <v>35</v>
      </c>
      <c r="I71" s="91">
        <v>35</v>
      </c>
      <c r="J71" s="91">
        <v>25</v>
      </c>
      <c r="K71" s="91"/>
      <c r="L71" s="91">
        <v>25</v>
      </c>
      <c r="M71" s="91"/>
      <c r="N71" s="91"/>
      <c r="O71" s="91"/>
      <c r="P71" s="91"/>
      <c r="Q71" s="91"/>
      <c r="R71" s="91"/>
      <c r="S71" s="91"/>
      <c r="T71" s="91"/>
      <c r="U71" s="91"/>
      <c r="V71" s="91"/>
      <c r="W71" s="91">
        <v>25</v>
      </c>
      <c r="X71" s="91"/>
      <c r="Y71" s="91">
        <v>25</v>
      </c>
      <c r="Z71" s="91"/>
      <c r="AA71" s="91"/>
      <c r="AB71" s="91"/>
      <c r="AC71" s="91">
        <v>85</v>
      </c>
    </row>
    <row r="72" spans="2:29" x14ac:dyDescent="0.35">
      <c r="B72" s="128" t="s">
        <v>238</v>
      </c>
      <c r="C72" s="91"/>
      <c r="D72" s="91"/>
      <c r="E72" s="91"/>
      <c r="F72" s="91"/>
      <c r="G72" s="91"/>
      <c r="H72" s="91">
        <v>14</v>
      </c>
      <c r="I72" s="91">
        <v>14</v>
      </c>
      <c r="J72" s="91"/>
      <c r="K72" s="91"/>
      <c r="L72" s="91"/>
      <c r="M72" s="91"/>
      <c r="N72" s="91"/>
      <c r="O72" s="91"/>
      <c r="P72" s="91"/>
      <c r="Q72" s="91"/>
      <c r="R72" s="91"/>
      <c r="S72" s="91"/>
      <c r="T72" s="91"/>
      <c r="U72" s="91"/>
      <c r="V72" s="91"/>
      <c r="W72" s="91"/>
      <c r="X72" s="91"/>
      <c r="Y72" s="91"/>
      <c r="Z72" s="91"/>
      <c r="AA72" s="91"/>
      <c r="AB72" s="91"/>
      <c r="AC72" s="91">
        <v>14</v>
      </c>
    </row>
    <row r="73" spans="2:29" x14ac:dyDescent="0.35">
      <c r="B73" s="128" t="s">
        <v>364</v>
      </c>
      <c r="C73" s="91">
        <v>0</v>
      </c>
      <c r="D73" s="91"/>
      <c r="E73" s="91">
        <v>0</v>
      </c>
      <c r="F73" s="91"/>
      <c r="G73" s="91"/>
      <c r="H73" s="91"/>
      <c r="I73" s="91"/>
      <c r="J73" s="91"/>
      <c r="K73" s="91"/>
      <c r="L73" s="91"/>
      <c r="M73" s="91">
        <v>45</v>
      </c>
      <c r="N73" s="91">
        <v>45</v>
      </c>
      <c r="O73" s="91">
        <v>6</v>
      </c>
      <c r="P73" s="91">
        <v>15</v>
      </c>
      <c r="Q73" s="91">
        <v>21</v>
      </c>
      <c r="R73" s="91"/>
      <c r="S73" s="91"/>
      <c r="T73" s="91">
        <v>13</v>
      </c>
      <c r="U73" s="91"/>
      <c r="V73" s="91">
        <v>13</v>
      </c>
      <c r="W73" s="91">
        <v>26</v>
      </c>
      <c r="X73" s="91">
        <v>6</v>
      </c>
      <c r="Y73" s="91">
        <v>32</v>
      </c>
      <c r="Z73" s="91">
        <v>15</v>
      </c>
      <c r="AA73" s="91"/>
      <c r="AB73" s="91">
        <v>15</v>
      </c>
      <c r="AC73" s="91">
        <v>126</v>
      </c>
    </row>
    <row r="74" spans="2:29" x14ac:dyDescent="0.35">
      <c r="B74" s="56" t="s">
        <v>213</v>
      </c>
      <c r="C74" s="91"/>
      <c r="D74" s="91"/>
      <c r="E74" s="91"/>
      <c r="F74" s="91"/>
      <c r="G74" s="91"/>
      <c r="H74" s="91"/>
      <c r="I74" s="91"/>
      <c r="J74" s="91"/>
      <c r="K74" s="91">
        <v>48</v>
      </c>
      <c r="L74" s="91">
        <v>48</v>
      </c>
      <c r="M74" s="91"/>
      <c r="N74" s="91"/>
      <c r="O74" s="91"/>
      <c r="P74" s="91"/>
      <c r="Q74" s="91"/>
      <c r="R74" s="91"/>
      <c r="S74" s="91"/>
      <c r="T74" s="91"/>
      <c r="U74" s="91"/>
      <c r="V74" s="91"/>
      <c r="W74" s="91"/>
      <c r="X74" s="91"/>
      <c r="Y74" s="91"/>
      <c r="Z74" s="91"/>
      <c r="AA74" s="91"/>
      <c r="AB74" s="91"/>
      <c r="AC74" s="91">
        <v>48</v>
      </c>
    </row>
    <row r="75" spans="2:29" s="6" customFormat="1" x14ac:dyDescent="0.35">
      <c r="B75" s="128" t="s">
        <v>644</v>
      </c>
      <c r="C75" s="91"/>
      <c r="D75" s="91"/>
      <c r="E75" s="91"/>
      <c r="F75" s="91"/>
      <c r="G75" s="91"/>
      <c r="H75" s="91"/>
      <c r="I75" s="91"/>
      <c r="J75" s="91"/>
      <c r="K75" s="91">
        <v>48</v>
      </c>
      <c r="L75" s="91">
        <v>48</v>
      </c>
      <c r="M75" s="91"/>
      <c r="N75" s="91"/>
      <c r="O75" s="91"/>
      <c r="P75" s="91"/>
      <c r="Q75" s="91"/>
      <c r="R75" s="91"/>
      <c r="S75" s="91"/>
      <c r="T75" s="91"/>
      <c r="U75" s="91"/>
      <c r="V75" s="91"/>
      <c r="W75" s="91"/>
      <c r="X75" s="91"/>
      <c r="Y75" s="91"/>
      <c r="Z75" s="91"/>
      <c r="AA75" s="91"/>
      <c r="AB75" s="91"/>
      <c r="AC75" s="91">
        <v>48</v>
      </c>
    </row>
    <row r="76" spans="2:29" x14ac:dyDescent="0.35">
      <c r="B76" s="56" t="s">
        <v>212</v>
      </c>
      <c r="C76" s="91"/>
      <c r="D76" s="91"/>
      <c r="E76" s="91"/>
      <c r="F76" s="91"/>
      <c r="G76" s="91"/>
      <c r="H76" s="91"/>
      <c r="I76" s="91"/>
      <c r="J76" s="91"/>
      <c r="K76" s="91"/>
      <c r="L76" s="91"/>
      <c r="M76" s="91"/>
      <c r="N76" s="91"/>
      <c r="O76" s="91"/>
      <c r="P76" s="91"/>
      <c r="Q76" s="91"/>
      <c r="R76" s="91"/>
      <c r="S76" s="91"/>
      <c r="T76" s="91"/>
      <c r="U76" s="91">
        <v>32</v>
      </c>
      <c r="V76" s="91">
        <v>32</v>
      </c>
      <c r="W76" s="91"/>
      <c r="X76" s="91"/>
      <c r="Y76" s="91"/>
      <c r="Z76" s="91"/>
      <c r="AA76" s="91">
        <v>6</v>
      </c>
      <c r="AB76" s="91">
        <v>6</v>
      </c>
      <c r="AC76" s="91">
        <v>38</v>
      </c>
    </row>
    <row r="77" spans="2:29" s="6" customFormat="1" x14ac:dyDescent="0.35">
      <c r="B77" s="128" t="s">
        <v>600</v>
      </c>
      <c r="C77" s="91"/>
      <c r="D77" s="91"/>
      <c r="E77" s="91"/>
      <c r="F77" s="91"/>
      <c r="G77" s="91"/>
      <c r="H77" s="91"/>
      <c r="I77" s="91"/>
      <c r="J77" s="91"/>
      <c r="K77" s="91"/>
      <c r="L77" s="91"/>
      <c r="M77" s="91"/>
      <c r="N77" s="91"/>
      <c r="O77" s="91"/>
      <c r="P77" s="91"/>
      <c r="Q77" s="91"/>
      <c r="R77" s="91"/>
      <c r="S77" s="91"/>
      <c r="T77" s="91"/>
      <c r="U77" s="91">
        <v>32</v>
      </c>
      <c r="V77" s="91">
        <v>32</v>
      </c>
      <c r="W77" s="91"/>
      <c r="X77" s="91"/>
      <c r="Y77" s="91"/>
      <c r="Z77" s="91"/>
      <c r="AA77" s="91">
        <v>6</v>
      </c>
      <c r="AB77" s="91">
        <v>6</v>
      </c>
      <c r="AC77" s="91">
        <v>38</v>
      </c>
    </row>
    <row r="78" spans="2:29" s="6" customFormat="1" x14ac:dyDescent="0.35">
      <c r="B78" s="55" t="s">
        <v>15</v>
      </c>
      <c r="C78" s="91"/>
      <c r="D78" s="91"/>
      <c r="E78" s="91"/>
      <c r="F78" s="91"/>
      <c r="G78" s="91"/>
      <c r="H78" s="91"/>
      <c r="I78" s="91"/>
      <c r="J78" s="91"/>
      <c r="K78" s="91"/>
      <c r="L78" s="91"/>
      <c r="M78" s="91"/>
      <c r="N78" s="91"/>
      <c r="O78" s="91"/>
      <c r="P78" s="91"/>
      <c r="Q78" s="91"/>
      <c r="R78" s="91"/>
      <c r="S78" s="91"/>
      <c r="T78" s="91">
        <v>48</v>
      </c>
      <c r="U78" s="91">
        <v>17</v>
      </c>
      <c r="V78" s="91">
        <v>65</v>
      </c>
      <c r="W78" s="91"/>
      <c r="X78" s="91"/>
      <c r="Y78" s="91"/>
      <c r="Z78" s="91">
        <v>19</v>
      </c>
      <c r="AA78" s="91">
        <v>13</v>
      </c>
      <c r="AB78" s="91">
        <v>32</v>
      </c>
      <c r="AC78" s="91">
        <v>97</v>
      </c>
    </row>
    <row r="79" spans="2:29" x14ac:dyDescent="0.35">
      <c r="B79" s="56" t="s">
        <v>215</v>
      </c>
      <c r="C79" s="91"/>
      <c r="D79" s="91"/>
      <c r="E79" s="91"/>
      <c r="F79" s="91"/>
      <c r="G79" s="91"/>
      <c r="H79" s="91"/>
      <c r="I79" s="91"/>
      <c r="J79" s="91"/>
      <c r="K79" s="91"/>
      <c r="L79" s="91"/>
      <c r="M79" s="91"/>
      <c r="N79" s="91"/>
      <c r="O79" s="91"/>
      <c r="P79" s="91"/>
      <c r="Q79" s="91"/>
      <c r="R79" s="91"/>
      <c r="S79" s="91"/>
      <c r="T79" s="91">
        <v>48</v>
      </c>
      <c r="U79" s="91">
        <v>17</v>
      </c>
      <c r="V79" s="91">
        <v>65</v>
      </c>
      <c r="W79" s="91"/>
      <c r="X79" s="91"/>
      <c r="Y79" s="91"/>
      <c r="Z79" s="91">
        <v>0</v>
      </c>
      <c r="AA79" s="91">
        <v>13</v>
      </c>
      <c r="AB79" s="91">
        <v>13</v>
      </c>
      <c r="AC79" s="91">
        <v>78</v>
      </c>
    </row>
    <row r="80" spans="2:29" x14ac:dyDescent="0.35">
      <c r="B80" s="128" t="s">
        <v>486</v>
      </c>
      <c r="C80" s="91"/>
      <c r="D80" s="91"/>
      <c r="E80" s="91"/>
      <c r="F80" s="91"/>
      <c r="G80" s="91"/>
      <c r="H80" s="91"/>
      <c r="I80" s="91"/>
      <c r="J80" s="91"/>
      <c r="K80" s="91"/>
      <c r="L80" s="91"/>
      <c r="M80" s="91"/>
      <c r="N80" s="91"/>
      <c r="O80" s="91"/>
      <c r="P80" s="91"/>
      <c r="Q80" s="91"/>
      <c r="R80" s="91"/>
      <c r="S80" s="91"/>
      <c r="T80" s="91">
        <v>40</v>
      </c>
      <c r="U80" s="91">
        <v>6</v>
      </c>
      <c r="V80" s="91">
        <v>46</v>
      </c>
      <c r="W80" s="91"/>
      <c r="X80" s="91"/>
      <c r="Y80" s="91"/>
      <c r="Z80" s="91">
        <v>0</v>
      </c>
      <c r="AA80" s="91">
        <v>13</v>
      </c>
      <c r="AB80" s="91">
        <v>13</v>
      </c>
      <c r="AC80" s="91">
        <v>59</v>
      </c>
    </row>
    <row r="81" spans="2:29" x14ac:dyDescent="0.35">
      <c r="B81" s="128" t="s">
        <v>584</v>
      </c>
      <c r="C81" s="91"/>
      <c r="D81" s="91"/>
      <c r="E81" s="91"/>
      <c r="F81" s="91"/>
      <c r="G81" s="91"/>
      <c r="H81" s="91"/>
      <c r="I81" s="91"/>
      <c r="J81" s="91"/>
      <c r="K81" s="91"/>
      <c r="L81" s="91"/>
      <c r="M81" s="91"/>
      <c r="N81" s="91"/>
      <c r="O81" s="91"/>
      <c r="P81" s="91"/>
      <c r="Q81" s="91"/>
      <c r="R81" s="91"/>
      <c r="S81" s="91"/>
      <c r="T81" s="91">
        <v>8</v>
      </c>
      <c r="U81" s="91">
        <v>11</v>
      </c>
      <c r="V81" s="91">
        <v>19</v>
      </c>
      <c r="W81" s="91"/>
      <c r="X81" s="91"/>
      <c r="Y81" s="91"/>
      <c r="Z81" s="91"/>
      <c r="AA81" s="91"/>
      <c r="AB81" s="91"/>
      <c r="AC81" s="91">
        <v>19</v>
      </c>
    </row>
    <row r="82" spans="2:29" x14ac:dyDescent="0.35">
      <c r="B82" s="56" t="s">
        <v>214</v>
      </c>
      <c r="C82" s="91"/>
      <c r="D82" s="91"/>
      <c r="E82" s="91"/>
      <c r="F82" s="91"/>
      <c r="G82" s="91"/>
      <c r="H82" s="91"/>
      <c r="I82" s="91"/>
      <c r="J82" s="91"/>
      <c r="K82" s="91"/>
      <c r="L82" s="91"/>
      <c r="M82" s="91"/>
      <c r="N82" s="91"/>
      <c r="O82" s="91"/>
      <c r="P82" s="91"/>
      <c r="Q82" s="91"/>
      <c r="R82" s="91"/>
      <c r="S82" s="91"/>
      <c r="T82" s="91"/>
      <c r="U82" s="91"/>
      <c r="V82" s="91"/>
      <c r="W82" s="91"/>
      <c r="X82" s="91"/>
      <c r="Y82" s="91"/>
      <c r="Z82" s="91">
        <v>19</v>
      </c>
      <c r="AA82" s="91"/>
      <c r="AB82" s="91">
        <v>19</v>
      </c>
      <c r="AC82" s="91">
        <v>19</v>
      </c>
    </row>
    <row r="83" spans="2:29" x14ac:dyDescent="0.35">
      <c r="B83" s="128" t="s">
        <v>598</v>
      </c>
      <c r="C83" s="91"/>
      <c r="D83" s="91"/>
      <c r="E83" s="91"/>
      <c r="F83" s="91"/>
      <c r="G83" s="91"/>
      <c r="H83" s="91"/>
      <c r="I83" s="91"/>
      <c r="J83" s="91"/>
      <c r="K83" s="91"/>
      <c r="L83" s="91"/>
      <c r="M83" s="91"/>
      <c r="N83" s="91"/>
      <c r="O83" s="91"/>
      <c r="P83" s="91"/>
      <c r="Q83" s="91"/>
      <c r="R83" s="91"/>
      <c r="S83" s="91"/>
      <c r="T83" s="91"/>
      <c r="U83" s="91"/>
      <c r="V83" s="91"/>
      <c r="W83" s="91"/>
      <c r="X83" s="91"/>
      <c r="Y83" s="91"/>
      <c r="Z83" s="91">
        <v>19</v>
      </c>
      <c r="AA83" s="91"/>
      <c r="AB83" s="91">
        <v>19</v>
      </c>
      <c r="AC83" s="91">
        <v>19</v>
      </c>
    </row>
    <row r="84" spans="2:29" x14ac:dyDescent="0.35">
      <c r="B84" s="55" t="s">
        <v>14</v>
      </c>
      <c r="C84" s="91"/>
      <c r="D84" s="91"/>
      <c r="E84" s="91"/>
      <c r="F84" s="91"/>
      <c r="G84" s="91"/>
      <c r="H84" s="91"/>
      <c r="I84" s="91"/>
      <c r="J84" s="91"/>
      <c r="K84" s="91"/>
      <c r="L84" s="91"/>
      <c r="M84" s="91"/>
      <c r="N84" s="91"/>
      <c r="O84" s="91"/>
      <c r="P84" s="91">
        <v>74</v>
      </c>
      <c r="Q84" s="91">
        <v>74</v>
      </c>
      <c r="R84" s="91">
        <v>11</v>
      </c>
      <c r="S84" s="91">
        <v>11</v>
      </c>
      <c r="T84" s="91"/>
      <c r="U84" s="91"/>
      <c r="V84" s="91"/>
      <c r="W84" s="91"/>
      <c r="X84" s="91">
        <v>13</v>
      </c>
      <c r="Y84" s="91">
        <v>13</v>
      </c>
      <c r="Z84" s="91"/>
      <c r="AA84" s="91">
        <v>66</v>
      </c>
      <c r="AB84" s="91">
        <v>66</v>
      </c>
      <c r="AC84" s="91">
        <v>164</v>
      </c>
    </row>
    <row r="85" spans="2:29" x14ac:dyDescent="0.35">
      <c r="B85" s="56" t="s">
        <v>216</v>
      </c>
      <c r="C85" s="91"/>
      <c r="D85" s="91"/>
      <c r="E85" s="91"/>
      <c r="F85" s="91"/>
      <c r="G85" s="91"/>
      <c r="H85" s="91"/>
      <c r="I85" s="91"/>
      <c r="J85" s="91"/>
      <c r="K85" s="91"/>
      <c r="L85" s="91"/>
      <c r="M85" s="91"/>
      <c r="N85" s="91"/>
      <c r="O85" s="91"/>
      <c r="P85" s="91">
        <v>74</v>
      </c>
      <c r="Q85" s="91">
        <v>74</v>
      </c>
      <c r="R85" s="91">
        <v>11</v>
      </c>
      <c r="S85" s="91">
        <v>11</v>
      </c>
      <c r="T85" s="91"/>
      <c r="U85" s="91"/>
      <c r="V85" s="91"/>
      <c r="W85" s="91"/>
      <c r="X85" s="91">
        <v>13</v>
      </c>
      <c r="Y85" s="91">
        <v>13</v>
      </c>
      <c r="Z85" s="91"/>
      <c r="AA85" s="91">
        <v>66</v>
      </c>
      <c r="AB85" s="91">
        <v>66</v>
      </c>
      <c r="AC85" s="91">
        <v>164</v>
      </c>
    </row>
    <row r="86" spans="2:29" x14ac:dyDescent="0.35">
      <c r="B86" s="128" t="s">
        <v>402</v>
      </c>
      <c r="C86" s="91"/>
      <c r="D86" s="91"/>
      <c r="E86" s="91"/>
      <c r="F86" s="91"/>
      <c r="G86" s="91"/>
      <c r="H86" s="91"/>
      <c r="I86" s="91"/>
      <c r="J86" s="91"/>
      <c r="K86" s="91"/>
      <c r="L86" s="91"/>
      <c r="M86" s="91"/>
      <c r="N86" s="91"/>
      <c r="O86" s="91"/>
      <c r="P86" s="91">
        <v>74</v>
      </c>
      <c r="Q86" s="91">
        <v>74</v>
      </c>
      <c r="R86" s="91">
        <v>11</v>
      </c>
      <c r="S86" s="91">
        <v>11</v>
      </c>
      <c r="T86" s="91"/>
      <c r="U86" s="91"/>
      <c r="V86" s="91"/>
      <c r="W86" s="91"/>
      <c r="X86" s="91">
        <v>13</v>
      </c>
      <c r="Y86" s="91">
        <v>13</v>
      </c>
      <c r="Z86" s="91"/>
      <c r="AA86" s="91">
        <v>6</v>
      </c>
      <c r="AB86" s="91">
        <v>6</v>
      </c>
      <c r="AC86" s="91">
        <v>104</v>
      </c>
    </row>
    <row r="87" spans="2:29" x14ac:dyDescent="0.35">
      <c r="B87" s="128" t="s">
        <v>638</v>
      </c>
      <c r="C87" s="91"/>
      <c r="D87" s="91"/>
      <c r="E87" s="91"/>
      <c r="F87" s="91"/>
      <c r="G87" s="91"/>
      <c r="H87" s="91"/>
      <c r="I87" s="91"/>
      <c r="J87" s="91"/>
      <c r="K87" s="91"/>
      <c r="L87" s="91"/>
      <c r="M87" s="91"/>
      <c r="N87" s="91"/>
      <c r="O87" s="91"/>
      <c r="P87" s="91"/>
      <c r="Q87" s="91"/>
      <c r="R87" s="91"/>
      <c r="S87" s="91"/>
      <c r="T87" s="91"/>
      <c r="U87" s="91"/>
      <c r="V87" s="91"/>
      <c r="W87" s="91"/>
      <c r="X87" s="91"/>
      <c r="Y87" s="91"/>
      <c r="Z87" s="91"/>
      <c r="AA87" s="91">
        <v>60</v>
      </c>
      <c r="AB87" s="91">
        <v>60</v>
      </c>
      <c r="AC87" s="91">
        <v>60</v>
      </c>
    </row>
    <row r="88" spans="2:29" x14ac:dyDescent="0.35">
      <c r="B88" s="98" t="s">
        <v>138</v>
      </c>
      <c r="C88" s="91">
        <v>0</v>
      </c>
      <c r="D88" s="91"/>
      <c r="E88" s="91">
        <v>0</v>
      </c>
      <c r="F88" s="91"/>
      <c r="G88" s="91"/>
      <c r="H88" s="91">
        <v>49</v>
      </c>
      <c r="I88" s="91">
        <v>49</v>
      </c>
      <c r="J88" s="91">
        <v>25</v>
      </c>
      <c r="K88" s="91">
        <v>48</v>
      </c>
      <c r="L88" s="91">
        <v>73</v>
      </c>
      <c r="M88" s="91">
        <v>45</v>
      </c>
      <c r="N88" s="91">
        <v>45</v>
      </c>
      <c r="O88" s="91">
        <v>6</v>
      </c>
      <c r="P88" s="91">
        <v>89</v>
      </c>
      <c r="Q88" s="91">
        <v>95</v>
      </c>
      <c r="R88" s="91">
        <v>11</v>
      </c>
      <c r="S88" s="91">
        <v>11</v>
      </c>
      <c r="T88" s="91">
        <v>61</v>
      </c>
      <c r="U88" s="91">
        <v>49</v>
      </c>
      <c r="V88" s="91">
        <v>110</v>
      </c>
      <c r="W88" s="91">
        <v>51</v>
      </c>
      <c r="X88" s="91">
        <v>19</v>
      </c>
      <c r="Y88" s="91">
        <v>70</v>
      </c>
      <c r="Z88" s="91">
        <v>34</v>
      </c>
      <c r="AA88" s="91">
        <v>85</v>
      </c>
      <c r="AB88" s="91">
        <v>119</v>
      </c>
      <c r="AC88" s="91">
        <v>572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dimension ref="A2:Y55"/>
  <sheetViews>
    <sheetView topLeftCell="A25" workbookViewId="0">
      <selection activeCell="A44" sqref="A44"/>
    </sheetView>
  </sheetViews>
  <sheetFormatPr defaultRowHeight="14.5" x14ac:dyDescent="0.35"/>
  <cols>
    <col min="1" max="1" width="47.54296875" customWidth="1"/>
    <col min="3" max="3" width="4.54296875" customWidth="1"/>
    <col min="4" max="4" width="8.453125" customWidth="1"/>
    <col min="5" max="5" width="6" customWidth="1"/>
    <col min="6" max="6" width="4.54296875" customWidth="1"/>
    <col min="7" max="7" width="8.7265625" customWidth="1"/>
    <col min="8" max="8" width="6.453125" customWidth="1"/>
    <col min="9" max="9" width="4.54296875" customWidth="1"/>
    <col min="10" max="10" width="9.1796875" customWidth="1"/>
    <col min="11" max="11" width="6" customWidth="1"/>
    <col min="12" max="12" width="8.7265625" customWidth="1"/>
    <col min="13" max="13" width="6.7265625" customWidth="1"/>
    <col min="14" max="14" width="4.54296875" customWidth="1"/>
    <col min="15" max="15" width="9.453125" customWidth="1"/>
    <col min="16" max="16" width="5.81640625" customWidth="1"/>
    <col min="17" max="17" width="4.54296875" customWidth="1"/>
    <col min="18" max="19" width="8.54296875" customWidth="1"/>
    <col min="20" max="20" width="4.54296875" customWidth="1"/>
    <col min="21" max="21" width="8.453125" customWidth="1"/>
    <col min="22" max="22" width="6" customWidth="1"/>
    <col min="23" max="23" width="4.54296875" customWidth="1"/>
    <col min="24" max="24" width="8.7265625" customWidth="1"/>
    <col min="25" max="25" width="6.453125" customWidth="1"/>
    <col min="26" max="26" width="4.54296875" customWidth="1"/>
    <col min="27" max="27" width="9.1796875" customWidth="1"/>
    <col min="28" max="28" width="6" customWidth="1"/>
    <col min="29" max="29" width="8.7265625" customWidth="1"/>
    <col min="30" max="30" width="6.7265625" customWidth="1"/>
    <col min="31" max="31" width="4.54296875" customWidth="1"/>
    <col min="32" max="32" width="9.453125" customWidth="1"/>
    <col min="33" max="33" width="5.81640625" customWidth="1"/>
    <col min="34" max="34" width="4.54296875" customWidth="1"/>
    <col min="35" max="35" width="8.54296875" customWidth="1"/>
    <col min="36" max="36" width="4" customWidth="1"/>
    <col min="37" max="37" width="8.54296875" customWidth="1"/>
  </cols>
  <sheetData>
    <row r="2" spans="1:19" x14ac:dyDescent="0.35">
      <c r="A2" s="43"/>
      <c r="B2" s="6" t="s">
        <v>331</v>
      </c>
      <c r="C2" s="6"/>
      <c r="D2" s="6"/>
      <c r="E2" s="6"/>
      <c r="F2" s="6"/>
      <c r="G2" s="6"/>
      <c r="H2" s="6"/>
      <c r="I2" s="6"/>
      <c r="J2" s="6"/>
      <c r="K2" s="6"/>
      <c r="L2" s="6"/>
      <c r="M2" s="6"/>
      <c r="N2" s="6"/>
      <c r="O2" s="6"/>
      <c r="P2" s="6"/>
      <c r="Q2" s="6"/>
      <c r="R2" s="6"/>
      <c r="S2" s="6"/>
    </row>
    <row r="3" spans="1:19" x14ac:dyDescent="0.35">
      <c r="A3" s="21" t="s">
        <v>188</v>
      </c>
      <c r="B3" s="21" t="s">
        <v>263</v>
      </c>
    </row>
    <row r="4" spans="1:19" x14ac:dyDescent="0.35">
      <c r="B4" s="88" t="s">
        <v>119</v>
      </c>
      <c r="C4" s="88"/>
      <c r="D4" s="88" t="s">
        <v>120</v>
      </c>
      <c r="E4" s="88" t="s">
        <v>121</v>
      </c>
      <c r="F4" s="88" t="s">
        <v>123</v>
      </c>
      <c r="G4" s="88" t="s">
        <v>125</v>
      </c>
      <c r="H4" s="88" t="s">
        <v>126</v>
      </c>
      <c r="I4" s="6" t="s">
        <v>128</v>
      </c>
      <c r="J4" s="6" t="s">
        <v>127</v>
      </c>
      <c r="K4" s="6" t="s">
        <v>129</v>
      </c>
      <c r="M4" s="6" t="s">
        <v>130</v>
      </c>
      <c r="O4" s="88" t="s">
        <v>138</v>
      </c>
    </row>
    <row r="5" spans="1:19" x14ac:dyDescent="0.35">
      <c r="A5" s="21" t="s">
        <v>260</v>
      </c>
      <c r="B5" s="88" t="s">
        <v>254</v>
      </c>
      <c r="C5" s="6" t="s">
        <v>517</v>
      </c>
      <c r="D5" s="88" t="s">
        <v>254</v>
      </c>
      <c r="E5" s="88" t="s">
        <v>254</v>
      </c>
      <c r="F5" s="88" t="s">
        <v>254</v>
      </c>
      <c r="G5" s="88" t="s">
        <v>254</v>
      </c>
      <c r="H5" s="88" t="s">
        <v>254</v>
      </c>
      <c r="I5" s="6" t="s">
        <v>254</v>
      </c>
      <c r="J5" s="6" t="s">
        <v>254</v>
      </c>
      <c r="K5" s="6" t="s">
        <v>254</v>
      </c>
      <c r="L5" s="6" t="s">
        <v>550</v>
      </c>
      <c r="M5" s="6" t="s">
        <v>254</v>
      </c>
      <c r="N5" s="6" t="s">
        <v>325</v>
      </c>
      <c r="O5" s="88"/>
    </row>
    <row r="6" spans="1:19" x14ac:dyDescent="0.35">
      <c r="A6" s="83" t="s">
        <v>5</v>
      </c>
      <c r="B6" s="84"/>
      <c r="C6" s="84"/>
      <c r="D6" s="84"/>
      <c r="E6" s="84"/>
      <c r="F6" s="84"/>
      <c r="G6" s="84"/>
      <c r="H6" s="84"/>
      <c r="I6" s="84"/>
      <c r="J6" s="84"/>
      <c r="K6" s="84"/>
      <c r="L6" s="84"/>
      <c r="M6" s="84"/>
      <c r="N6" s="84"/>
      <c r="O6" s="84"/>
    </row>
    <row r="7" spans="1:19" x14ac:dyDescent="0.35">
      <c r="A7" s="23" t="s">
        <v>103</v>
      </c>
      <c r="B7" s="84"/>
      <c r="C7" s="84"/>
      <c r="D7" s="84"/>
      <c r="E7" s="84"/>
      <c r="F7" s="84"/>
      <c r="G7" s="84"/>
      <c r="H7" s="84"/>
      <c r="I7" s="84"/>
      <c r="J7" s="84"/>
      <c r="K7" s="84"/>
      <c r="L7" s="84"/>
      <c r="M7" s="84"/>
      <c r="N7" s="84"/>
      <c r="O7" s="84"/>
    </row>
    <row r="8" spans="1:19" x14ac:dyDescent="0.35">
      <c r="A8" s="25" t="s">
        <v>104</v>
      </c>
      <c r="B8" s="84"/>
      <c r="C8" s="84"/>
      <c r="D8" s="84"/>
      <c r="E8" s="84"/>
      <c r="F8" s="84"/>
      <c r="G8" s="84"/>
      <c r="H8" s="84"/>
      <c r="I8" s="84"/>
      <c r="J8" s="84"/>
      <c r="K8" s="84">
        <v>1</v>
      </c>
      <c r="L8" s="84"/>
      <c r="M8" s="84">
        <v>1</v>
      </c>
      <c r="N8" s="84"/>
      <c r="O8" s="84">
        <v>2</v>
      </c>
    </row>
    <row r="9" spans="1:19" x14ac:dyDescent="0.35">
      <c r="A9" s="25" t="s">
        <v>105</v>
      </c>
      <c r="B9" s="84">
        <v>3</v>
      </c>
      <c r="C9" s="84">
        <v>1</v>
      </c>
      <c r="D9" s="84">
        <v>2</v>
      </c>
      <c r="E9" s="84">
        <v>2</v>
      </c>
      <c r="F9" s="84">
        <v>2</v>
      </c>
      <c r="G9" s="84"/>
      <c r="H9" s="84">
        <v>2</v>
      </c>
      <c r="I9" s="84">
        <v>2</v>
      </c>
      <c r="J9" s="84"/>
      <c r="K9" s="84">
        <v>1</v>
      </c>
      <c r="L9" s="84">
        <v>1</v>
      </c>
      <c r="M9" s="84">
        <v>2</v>
      </c>
      <c r="N9" s="84"/>
      <c r="O9" s="84">
        <v>18</v>
      </c>
    </row>
    <row r="10" spans="1:19" x14ac:dyDescent="0.35">
      <c r="A10" s="23" t="s">
        <v>117</v>
      </c>
      <c r="B10" s="84"/>
      <c r="C10" s="84"/>
      <c r="D10" s="84"/>
      <c r="E10" s="84"/>
      <c r="F10" s="84"/>
      <c r="G10" s="84"/>
      <c r="H10" s="84"/>
      <c r="I10" s="84"/>
      <c r="J10" s="84"/>
      <c r="K10" s="84"/>
      <c r="L10" s="84"/>
      <c r="M10" s="84"/>
      <c r="N10" s="84"/>
      <c r="O10" s="84"/>
    </row>
    <row r="11" spans="1:19" x14ac:dyDescent="0.35">
      <c r="A11" s="25" t="s">
        <v>108</v>
      </c>
      <c r="B11" s="84"/>
      <c r="C11" s="84"/>
      <c r="D11" s="84"/>
      <c r="E11" s="84"/>
      <c r="F11" s="84"/>
      <c r="G11" s="84">
        <v>3</v>
      </c>
      <c r="H11" s="84">
        <v>2</v>
      </c>
      <c r="I11" s="84">
        <v>2</v>
      </c>
      <c r="J11" s="84">
        <v>1</v>
      </c>
      <c r="K11" s="84"/>
      <c r="L11" s="84"/>
      <c r="M11" s="84"/>
      <c r="N11" s="84"/>
      <c r="O11" s="84">
        <v>8</v>
      </c>
    </row>
    <row r="12" spans="1:19" x14ac:dyDescent="0.35">
      <c r="A12" s="23" t="s">
        <v>110</v>
      </c>
      <c r="B12" s="84"/>
      <c r="C12" s="84"/>
      <c r="D12" s="84"/>
      <c r="E12" s="84"/>
      <c r="F12" s="84"/>
      <c r="G12" s="84"/>
      <c r="H12" s="84"/>
      <c r="I12" s="84"/>
      <c r="J12" s="84"/>
      <c r="K12" s="84"/>
      <c r="L12" s="84"/>
      <c r="M12" s="84"/>
      <c r="N12" s="84"/>
      <c r="O12" s="84"/>
    </row>
    <row r="13" spans="1:19" x14ac:dyDescent="0.35">
      <c r="A13" s="25" t="s">
        <v>112</v>
      </c>
      <c r="B13" s="84"/>
      <c r="C13" s="84"/>
      <c r="D13" s="84"/>
      <c r="E13" s="84"/>
      <c r="F13" s="84"/>
      <c r="G13" s="84"/>
      <c r="H13" s="84"/>
      <c r="I13" s="84"/>
      <c r="J13" s="84"/>
      <c r="K13" s="84"/>
      <c r="L13" s="84"/>
      <c r="M13" s="84"/>
      <c r="N13" s="84">
        <v>1</v>
      </c>
      <c r="O13" s="84">
        <v>1</v>
      </c>
    </row>
    <row r="14" spans="1:19" x14ac:dyDescent="0.35">
      <c r="A14" s="83" t="s">
        <v>138</v>
      </c>
      <c r="B14" s="84">
        <v>3</v>
      </c>
      <c r="C14" s="84">
        <v>1</v>
      </c>
      <c r="D14" s="84">
        <v>2</v>
      </c>
      <c r="E14" s="84">
        <v>2</v>
      </c>
      <c r="F14" s="84">
        <v>2</v>
      </c>
      <c r="G14" s="84">
        <v>3</v>
      </c>
      <c r="H14" s="84">
        <v>4</v>
      </c>
      <c r="I14" s="84">
        <v>4</v>
      </c>
      <c r="J14" s="84">
        <v>1</v>
      </c>
      <c r="K14" s="84">
        <v>2</v>
      </c>
      <c r="L14" s="84">
        <v>1</v>
      </c>
      <c r="M14" s="84">
        <v>3</v>
      </c>
      <c r="N14" s="84">
        <v>1</v>
      </c>
      <c r="O14" s="84">
        <v>29</v>
      </c>
      <c r="Q14" s="6"/>
      <c r="R14" s="6"/>
      <c r="S14" s="6"/>
    </row>
    <row r="15" spans="1:19" x14ac:dyDescent="0.35">
      <c r="L15" s="6"/>
      <c r="M15" s="6"/>
      <c r="N15" s="6"/>
      <c r="O15" s="6"/>
      <c r="P15" s="6"/>
      <c r="Q15" s="6"/>
      <c r="R15" s="6"/>
      <c r="S15" s="6"/>
    </row>
    <row r="16" spans="1:19" x14ac:dyDescent="0.35">
      <c r="A16" s="6"/>
      <c r="B16" s="6"/>
      <c r="C16" s="6"/>
      <c r="D16" s="6"/>
      <c r="E16" s="6"/>
      <c r="F16" s="6"/>
      <c r="G16" s="6"/>
      <c r="H16" s="6"/>
      <c r="I16" s="6"/>
      <c r="J16" s="6"/>
      <c r="K16" s="6"/>
      <c r="L16" s="6"/>
      <c r="M16" s="6"/>
      <c r="N16" s="6"/>
      <c r="O16" s="6"/>
      <c r="P16" s="6"/>
      <c r="Q16" s="6"/>
      <c r="R16" s="6"/>
      <c r="S16" s="6"/>
    </row>
    <row r="17" spans="1:25" x14ac:dyDescent="0.35">
      <c r="A17" s="6"/>
      <c r="B17" s="6"/>
      <c r="C17" s="6"/>
      <c r="D17" s="6"/>
      <c r="E17" s="6"/>
      <c r="F17" s="6"/>
      <c r="G17" s="6"/>
      <c r="H17" s="6"/>
      <c r="I17" s="6"/>
      <c r="J17" s="6"/>
      <c r="K17" s="6"/>
      <c r="L17" s="6"/>
      <c r="M17" s="6"/>
      <c r="N17" s="6"/>
      <c r="O17" s="6"/>
      <c r="P17" s="6"/>
      <c r="Q17" s="6"/>
      <c r="R17" s="6"/>
      <c r="S17" s="6"/>
    </row>
    <row r="18" spans="1:25" x14ac:dyDescent="0.35">
      <c r="A18" s="6"/>
      <c r="B18" s="6"/>
      <c r="C18" s="6"/>
      <c r="D18" s="6"/>
      <c r="E18" s="6"/>
      <c r="F18" s="6"/>
      <c r="G18" s="6"/>
      <c r="H18" s="6"/>
      <c r="I18" s="6"/>
      <c r="J18" s="6"/>
      <c r="K18" s="6"/>
      <c r="L18" s="6"/>
      <c r="M18" s="6"/>
      <c r="N18" s="6"/>
      <c r="O18" s="6"/>
      <c r="P18" s="6"/>
      <c r="Q18" s="6"/>
      <c r="R18" s="6"/>
      <c r="S18" s="6"/>
    </row>
    <row r="19" spans="1:25" x14ac:dyDescent="0.35">
      <c r="A19" s="6"/>
      <c r="B19" s="6"/>
      <c r="C19" s="6"/>
      <c r="D19" s="6"/>
      <c r="E19" s="6"/>
      <c r="F19" s="6"/>
      <c r="G19" s="6"/>
      <c r="H19" s="6"/>
      <c r="I19" s="6"/>
      <c r="J19" s="6"/>
      <c r="K19" s="6"/>
      <c r="L19" s="6"/>
      <c r="M19" s="6"/>
      <c r="N19" s="6"/>
      <c r="O19" s="6"/>
      <c r="P19" s="6"/>
      <c r="Q19" s="6"/>
      <c r="R19" s="6"/>
      <c r="S19" s="6"/>
    </row>
    <row r="20" spans="1:25" x14ac:dyDescent="0.35">
      <c r="A20" s="6"/>
      <c r="B20" s="6"/>
      <c r="C20" s="6"/>
      <c r="D20" s="6"/>
      <c r="E20" s="6"/>
      <c r="F20" s="6"/>
      <c r="G20" s="6"/>
      <c r="H20" s="6"/>
      <c r="I20" s="6"/>
      <c r="J20" s="6"/>
      <c r="K20" s="6"/>
      <c r="L20" s="6"/>
      <c r="M20" s="6"/>
      <c r="N20" s="6"/>
      <c r="O20" s="6"/>
      <c r="P20" s="6"/>
      <c r="Q20" s="6"/>
      <c r="R20" s="6"/>
      <c r="S20" s="6"/>
    </row>
    <row r="21" spans="1:25" x14ac:dyDescent="0.35">
      <c r="A21" s="6"/>
      <c r="B21" s="6"/>
      <c r="C21" s="6"/>
      <c r="D21" s="6"/>
      <c r="E21" s="6"/>
      <c r="F21" s="6"/>
      <c r="G21" s="6"/>
      <c r="H21" s="6"/>
      <c r="I21" s="6"/>
      <c r="J21" s="6"/>
      <c r="K21" s="6"/>
      <c r="L21" s="6"/>
      <c r="M21" s="6"/>
      <c r="N21" s="6"/>
      <c r="O21" s="6"/>
      <c r="P21" s="6"/>
      <c r="Q21" s="6"/>
      <c r="R21" s="6"/>
      <c r="S21" s="6"/>
    </row>
    <row r="22" spans="1:25" x14ac:dyDescent="0.35">
      <c r="A22" s="44" t="s">
        <v>192</v>
      </c>
      <c r="B22" s="12"/>
      <c r="C22" s="12"/>
      <c r="D22" s="12"/>
      <c r="E22" s="12"/>
      <c r="F22" s="6"/>
      <c r="G22" s="6"/>
      <c r="H22" s="6"/>
      <c r="I22" s="6"/>
      <c r="J22" s="6"/>
      <c r="K22" s="6"/>
      <c r="L22" s="6"/>
      <c r="M22" s="6"/>
      <c r="N22" s="6"/>
      <c r="O22" s="6"/>
      <c r="P22" s="6"/>
      <c r="Q22" s="6"/>
      <c r="R22" s="6"/>
      <c r="S22" s="6"/>
    </row>
    <row r="23" spans="1:25" x14ac:dyDescent="0.35">
      <c r="A23" s="54" t="s">
        <v>326</v>
      </c>
      <c r="B23" s="54" t="s">
        <v>139</v>
      </c>
      <c r="C23" s="57"/>
      <c r="D23" s="57"/>
      <c r="E23" s="57"/>
      <c r="F23" s="57"/>
      <c r="G23" s="57"/>
      <c r="H23" s="57"/>
      <c r="I23" s="57"/>
      <c r="J23" s="57"/>
      <c r="K23" s="57"/>
      <c r="L23" s="57"/>
      <c r="M23" s="57"/>
      <c r="N23" s="57"/>
      <c r="O23" s="57"/>
      <c r="P23" s="57"/>
      <c r="Q23" s="57"/>
      <c r="R23" s="57"/>
      <c r="S23" s="57"/>
      <c r="T23" s="57"/>
      <c r="U23" s="57"/>
      <c r="V23" s="57"/>
      <c r="W23" s="57"/>
      <c r="X23" s="57"/>
      <c r="Y23" s="57"/>
    </row>
    <row r="24" spans="1:25" x14ac:dyDescent="0.35">
      <c r="A24" s="57"/>
      <c r="B24" s="57" t="s">
        <v>119</v>
      </c>
      <c r="C24" s="57"/>
      <c r="D24" s="57" t="s">
        <v>248</v>
      </c>
      <c r="E24" s="57" t="s">
        <v>120</v>
      </c>
      <c r="F24" s="57" t="s">
        <v>249</v>
      </c>
      <c r="G24" s="57" t="s">
        <v>121</v>
      </c>
      <c r="H24" s="57" t="s">
        <v>250</v>
      </c>
      <c r="I24" s="57" t="s">
        <v>123</v>
      </c>
      <c r="J24" s="57" t="s">
        <v>251</v>
      </c>
      <c r="K24" s="57" t="s">
        <v>125</v>
      </c>
      <c r="L24" s="57" t="s">
        <v>329</v>
      </c>
      <c r="M24" s="57" t="s">
        <v>126</v>
      </c>
      <c r="N24" s="57" t="s">
        <v>330</v>
      </c>
      <c r="O24" s="57" t="s">
        <v>128</v>
      </c>
      <c r="P24" s="57" t="s">
        <v>426</v>
      </c>
      <c r="Q24" s="57" t="s">
        <v>127</v>
      </c>
      <c r="R24" s="57" t="s">
        <v>436</v>
      </c>
      <c r="S24" s="57" t="s">
        <v>129</v>
      </c>
      <c r="T24" s="57"/>
      <c r="U24" s="57" t="s">
        <v>501</v>
      </c>
      <c r="V24" s="57" t="s">
        <v>130</v>
      </c>
      <c r="W24" s="57"/>
      <c r="X24" s="57" t="s">
        <v>502</v>
      </c>
      <c r="Y24" s="90" t="s">
        <v>138</v>
      </c>
    </row>
    <row r="25" spans="1:25" x14ac:dyDescent="0.35">
      <c r="A25" s="54" t="s">
        <v>3</v>
      </c>
      <c r="B25" s="88" t="s">
        <v>254</v>
      </c>
      <c r="C25" s="57" t="s">
        <v>517</v>
      </c>
      <c r="D25" s="57"/>
      <c r="E25" s="88" t="s">
        <v>254</v>
      </c>
      <c r="F25" s="57"/>
      <c r="G25" s="88" t="s">
        <v>254</v>
      </c>
      <c r="H25" s="57"/>
      <c r="I25" s="88" t="s">
        <v>254</v>
      </c>
      <c r="J25" s="57"/>
      <c r="K25" s="88" t="s">
        <v>254</v>
      </c>
      <c r="L25" s="57"/>
      <c r="M25" s="88" t="s">
        <v>254</v>
      </c>
      <c r="N25" s="57"/>
      <c r="O25" s="88" t="s">
        <v>254</v>
      </c>
      <c r="P25" s="57"/>
      <c r="Q25" s="88" t="s">
        <v>254</v>
      </c>
      <c r="R25" s="57"/>
      <c r="S25" s="88" t="s">
        <v>254</v>
      </c>
      <c r="T25" s="57" t="s">
        <v>550</v>
      </c>
      <c r="U25" s="57"/>
      <c r="V25" s="88" t="s">
        <v>254</v>
      </c>
      <c r="W25" s="57" t="s">
        <v>325</v>
      </c>
      <c r="X25" s="57"/>
      <c r="Y25" s="90"/>
    </row>
    <row r="26" spans="1:25" x14ac:dyDescent="0.35">
      <c r="A26" s="83" t="s">
        <v>5</v>
      </c>
      <c r="B26" s="91"/>
      <c r="C26" s="91"/>
      <c r="D26" s="91"/>
      <c r="E26" s="91"/>
      <c r="F26" s="91"/>
      <c r="G26" s="91"/>
      <c r="H26" s="91"/>
      <c r="I26" s="91"/>
      <c r="J26" s="91"/>
      <c r="K26" s="91"/>
      <c r="L26" s="91"/>
      <c r="M26" s="91"/>
      <c r="N26" s="91"/>
      <c r="O26" s="91"/>
      <c r="P26" s="91"/>
      <c r="Q26" s="91"/>
      <c r="R26" s="91"/>
      <c r="S26" s="91"/>
      <c r="T26" s="91"/>
      <c r="U26" s="91"/>
      <c r="V26" s="91"/>
      <c r="W26" s="91"/>
      <c r="X26" s="91"/>
      <c r="Y26" s="91"/>
    </row>
    <row r="27" spans="1:25" x14ac:dyDescent="0.35">
      <c r="A27" s="55" t="s">
        <v>103</v>
      </c>
      <c r="B27" s="91"/>
      <c r="C27" s="91"/>
      <c r="D27" s="91"/>
      <c r="E27" s="91"/>
      <c r="F27" s="91"/>
      <c r="G27" s="91"/>
      <c r="H27" s="91"/>
      <c r="I27" s="91">
        <v>24</v>
      </c>
      <c r="J27" s="91">
        <v>24</v>
      </c>
      <c r="K27" s="91"/>
      <c r="L27" s="91"/>
      <c r="M27" s="91">
        <v>12</v>
      </c>
      <c r="N27" s="91">
        <v>12</v>
      </c>
      <c r="O27" s="91">
        <v>13</v>
      </c>
      <c r="P27" s="91">
        <v>13</v>
      </c>
      <c r="Q27" s="91"/>
      <c r="R27" s="91"/>
      <c r="S27" s="91">
        <v>16</v>
      </c>
      <c r="T27" s="91">
        <v>10</v>
      </c>
      <c r="U27" s="91">
        <v>26</v>
      </c>
      <c r="V27" s="91">
        <v>35</v>
      </c>
      <c r="W27" s="91"/>
      <c r="X27" s="91">
        <v>35</v>
      </c>
      <c r="Y27" s="91">
        <v>110</v>
      </c>
    </row>
    <row r="28" spans="1:25" x14ac:dyDescent="0.35">
      <c r="A28" s="56" t="s">
        <v>104</v>
      </c>
      <c r="B28" s="91"/>
      <c r="C28" s="91"/>
      <c r="D28" s="91"/>
      <c r="E28" s="91"/>
      <c r="F28" s="91"/>
      <c r="G28" s="91"/>
      <c r="H28" s="91"/>
      <c r="I28" s="91"/>
      <c r="J28" s="91"/>
      <c r="K28" s="91"/>
      <c r="L28" s="91"/>
      <c r="M28" s="91"/>
      <c r="N28" s="91"/>
      <c r="O28" s="91"/>
      <c r="P28" s="91"/>
      <c r="Q28" s="91"/>
      <c r="R28" s="91"/>
      <c r="S28" s="91">
        <v>12</v>
      </c>
      <c r="T28" s="91"/>
      <c r="U28" s="91">
        <v>12</v>
      </c>
      <c r="V28" s="91">
        <v>10</v>
      </c>
      <c r="W28" s="91"/>
      <c r="X28" s="91">
        <v>10</v>
      </c>
      <c r="Y28" s="91">
        <v>22</v>
      </c>
    </row>
    <row r="29" spans="1:25" x14ac:dyDescent="0.35">
      <c r="A29" s="56" t="s">
        <v>105</v>
      </c>
      <c r="B29" s="91"/>
      <c r="C29" s="91"/>
      <c r="D29" s="91"/>
      <c r="E29" s="91"/>
      <c r="F29" s="91"/>
      <c r="G29" s="91"/>
      <c r="H29" s="91"/>
      <c r="I29" s="91">
        <v>24</v>
      </c>
      <c r="J29" s="91">
        <v>24</v>
      </c>
      <c r="K29" s="91"/>
      <c r="L29" s="91"/>
      <c r="M29" s="91">
        <v>12</v>
      </c>
      <c r="N29" s="91">
        <v>12</v>
      </c>
      <c r="O29" s="91">
        <v>13</v>
      </c>
      <c r="P29" s="91">
        <v>13</v>
      </c>
      <c r="Q29" s="91"/>
      <c r="R29" s="91"/>
      <c r="S29" s="91">
        <v>4</v>
      </c>
      <c r="T29" s="91">
        <v>10</v>
      </c>
      <c r="U29" s="91">
        <v>14</v>
      </c>
      <c r="V29" s="91">
        <v>25</v>
      </c>
      <c r="W29" s="91"/>
      <c r="X29" s="91">
        <v>25</v>
      </c>
      <c r="Y29" s="91">
        <v>88</v>
      </c>
    </row>
    <row r="30" spans="1:25" x14ac:dyDescent="0.35">
      <c r="A30" s="55" t="s">
        <v>117</v>
      </c>
      <c r="B30" s="91"/>
      <c r="C30" s="91"/>
      <c r="D30" s="91"/>
      <c r="E30" s="91"/>
      <c r="F30" s="91"/>
      <c r="G30" s="91"/>
      <c r="H30" s="91"/>
      <c r="I30" s="91"/>
      <c r="J30" s="91"/>
      <c r="K30" s="91">
        <v>70</v>
      </c>
      <c r="L30" s="91">
        <v>70</v>
      </c>
      <c r="M30" s="91">
        <v>32</v>
      </c>
      <c r="N30" s="91">
        <v>32</v>
      </c>
      <c r="O30" s="91">
        <v>28</v>
      </c>
      <c r="P30" s="91">
        <v>28</v>
      </c>
      <c r="Q30" s="91">
        <v>10</v>
      </c>
      <c r="R30" s="91">
        <v>10</v>
      </c>
      <c r="S30" s="91"/>
      <c r="T30" s="91"/>
      <c r="U30" s="91"/>
      <c r="V30" s="91"/>
      <c r="W30" s="91"/>
      <c r="X30" s="91"/>
      <c r="Y30" s="91">
        <v>140</v>
      </c>
    </row>
    <row r="31" spans="1:25" x14ac:dyDescent="0.35">
      <c r="A31" s="56" t="s">
        <v>108</v>
      </c>
      <c r="B31" s="91"/>
      <c r="C31" s="91"/>
      <c r="D31" s="91"/>
      <c r="E31" s="91"/>
      <c r="F31" s="91"/>
      <c r="G31" s="91"/>
      <c r="H31" s="91"/>
      <c r="I31" s="91"/>
      <c r="J31" s="91"/>
      <c r="K31" s="91">
        <v>70</v>
      </c>
      <c r="L31" s="91">
        <v>70</v>
      </c>
      <c r="M31" s="91">
        <v>32</v>
      </c>
      <c r="N31" s="91">
        <v>32</v>
      </c>
      <c r="O31" s="91">
        <v>28</v>
      </c>
      <c r="P31" s="91">
        <v>28</v>
      </c>
      <c r="Q31" s="91">
        <v>10</v>
      </c>
      <c r="R31" s="91">
        <v>10</v>
      </c>
      <c r="S31" s="91"/>
      <c r="T31" s="91"/>
      <c r="U31" s="91"/>
      <c r="V31" s="91"/>
      <c r="W31" s="91"/>
      <c r="X31" s="91"/>
      <c r="Y31" s="91">
        <v>140</v>
      </c>
    </row>
    <row r="32" spans="1:25" x14ac:dyDescent="0.35">
      <c r="A32" s="55" t="s">
        <v>110</v>
      </c>
      <c r="B32" s="91"/>
      <c r="C32" s="91"/>
      <c r="D32" s="91"/>
      <c r="E32" s="91"/>
      <c r="F32" s="91"/>
      <c r="G32" s="91"/>
      <c r="H32" s="91"/>
      <c r="I32" s="91"/>
      <c r="J32" s="91"/>
      <c r="K32" s="91"/>
      <c r="L32" s="91"/>
      <c r="M32" s="91"/>
      <c r="N32" s="91"/>
      <c r="O32" s="91"/>
      <c r="P32" s="91"/>
      <c r="Q32" s="91"/>
      <c r="R32" s="91"/>
      <c r="S32" s="91"/>
      <c r="T32" s="91"/>
      <c r="U32" s="91"/>
      <c r="V32" s="91"/>
      <c r="W32" s="91">
        <v>28</v>
      </c>
      <c r="X32" s="91">
        <v>28</v>
      </c>
      <c r="Y32" s="91">
        <v>28</v>
      </c>
    </row>
    <row r="33" spans="1:25" x14ac:dyDescent="0.35">
      <c r="A33" s="56" t="s">
        <v>112</v>
      </c>
      <c r="B33" s="91"/>
      <c r="C33" s="91"/>
      <c r="D33" s="91"/>
      <c r="E33" s="91"/>
      <c r="F33" s="91"/>
      <c r="G33" s="91"/>
      <c r="H33" s="91"/>
      <c r="I33" s="91"/>
      <c r="J33" s="91"/>
      <c r="K33" s="91"/>
      <c r="L33" s="91"/>
      <c r="M33" s="91"/>
      <c r="N33" s="91"/>
      <c r="O33" s="91"/>
      <c r="P33" s="91"/>
      <c r="Q33" s="91"/>
      <c r="R33" s="91"/>
      <c r="S33" s="91"/>
      <c r="T33" s="91"/>
      <c r="U33" s="91"/>
      <c r="V33" s="91"/>
      <c r="W33" s="91">
        <v>28</v>
      </c>
      <c r="X33" s="91">
        <v>28</v>
      </c>
      <c r="Y33" s="91">
        <v>28</v>
      </c>
    </row>
    <row r="34" spans="1:25" x14ac:dyDescent="0.35">
      <c r="A34" s="98" t="s">
        <v>138</v>
      </c>
      <c r="B34" s="91"/>
      <c r="C34" s="91"/>
      <c r="D34" s="91"/>
      <c r="E34" s="91"/>
      <c r="F34" s="91"/>
      <c r="G34" s="91"/>
      <c r="H34" s="91"/>
      <c r="I34" s="91">
        <v>24</v>
      </c>
      <c r="J34" s="91">
        <v>24</v>
      </c>
      <c r="K34" s="91">
        <v>70</v>
      </c>
      <c r="L34" s="91">
        <v>70</v>
      </c>
      <c r="M34" s="91">
        <v>44</v>
      </c>
      <c r="N34" s="91">
        <v>44</v>
      </c>
      <c r="O34" s="91">
        <v>41</v>
      </c>
      <c r="P34" s="91">
        <v>41</v>
      </c>
      <c r="Q34" s="91">
        <v>10</v>
      </c>
      <c r="R34" s="91">
        <v>10</v>
      </c>
      <c r="S34" s="91">
        <v>16</v>
      </c>
      <c r="T34" s="91">
        <v>10</v>
      </c>
      <c r="U34" s="91">
        <v>26</v>
      </c>
      <c r="V34" s="91">
        <v>35</v>
      </c>
      <c r="W34" s="91">
        <v>28</v>
      </c>
      <c r="X34" s="91">
        <v>63</v>
      </c>
      <c r="Y34" s="91">
        <v>278</v>
      </c>
    </row>
    <row r="36" spans="1:25" x14ac:dyDescent="0.35">
      <c r="A36" s="6"/>
      <c r="B36" s="6"/>
      <c r="C36" s="6"/>
      <c r="D36" s="6"/>
      <c r="E36" s="6"/>
      <c r="F36" s="6"/>
      <c r="G36" s="6"/>
      <c r="H36" s="6"/>
      <c r="I36" s="6"/>
      <c r="J36" s="6"/>
      <c r="K36" s="6"/>
      <c r="L36" s="6"/>
      <c r="M36" s="6"/>
      <c r="N36" s="6"/>
      <c r="O36" s="6"/>
      <c r="P36" s="6"/>
      <c r="Q36" s="6"/>
      <c r="R36" s="6"/>
      <c r="S36" s="6"/>
    </row>
    <row r="37" spans="1:25" x14ac:dyDescent="0.35">
      <c r="A37" s="6"/>
      <c r="B37" s="6"/>
      <c r="C37" s="6"/>
      <c r="D37" s="6"/>
      <c r="E37" s="6"/>
      <c r="F37" s="6"/>
      <c r="G37" s="6"/>
      <c r="H37" s="6"/>
      <c r="I37" s="6"/>
      <c r="J37" s="6"/>
      <c r="K37" s="6"/>
      <c r="L37" s="6"/>
      <c r="M37" s="6"/>
      <c r="N37" s="6"/>
      <c r="O37" s="6"/>
      <c r="P37" s="6"/>
      <c r="Q37" s="6"/>
      <c r="R37" s="6"/>
      <c r="S37" s="6"/>
    </row>
    <row r="38" spans="1:25" x14ac:dyDescent="0.35">
      <c r="A38" s="6"/>
      <c r="B38" s="6"/>
      <c r="C38" s="6"/>
      <c r="D38" s="6"/>
      <c r="E38" s="6"/>
      <c r="F38" s="6"/>
      <c r="G38" s="6"/>
      <c r="H38" s="6"/>
      <c r="I38" s="6"/>
      <c r="J38" s="6"/>
      <c r="K38" s="6"/>
      <c r="L38" s="6"/>
      <c r="M38" s="6"/>
      <c r="N38" s="6"/>
      <c r="O38" s="6"/>
      <c r="P38" s="6"/>
      <c r="Q38" s="6"/>
      <c r="R38" s="6"/>
      <c r="S38" s="6"/>
    </row>
    <row r="39" spans="1:25" x14ac:dyDescent="0.35">
      <c r="A39" s="6"/>
      <c r="B39" s="6"/>
      <c r="C39" s="6"/>
      <c r="D39" s="6"/>
      <c r="E39" s="6"/>
      <c r="F39" s="6"/>
      <c r="G39" s="6"/>
      <c r="H39" s="6"/>
      <c r="I39" s="6"/>
      <c r="J39" s="6"/>
      <c r="K39" s="6"/>
      <c r="L39" s="6"/>
      <c r="M39" s="6"/>
      <c r="N39" s="6"/>
      <c r="O39" s="6"/>
      <c r="P39" s="6"/>
      <c r="Q39" s="6"/>
      <c r="R39" s="6"/>
      <c r="S39" s="6"/>
    </row>
    <row r="40" spans="1:25" x14ac:dyDescent="0.35">
      <c r="A40" s="6"/>
      <c r="B40" s="6"/>
      <c r="C40" s="6"/>
      <c r="D40" s="6"/>
      <c r="E40" s="6"/>
      <c r="F40" s="6"/>
      <c r="G40" s="6"/>
      <c r="H40" s="6"/>
      <c r="I40" s="6"/>
      <c r="J40" s="6"/>
      <c r="K40" s="6"/>
      <c r="L40" s="6"/>
      <c r="M40" s="6"/>
      <c r="N40" s="6"/>
      <c r="O40" s="6"/>
      <c r="P40" s="6"/>
      <c r="Q40" s="6"/>
      <c r="R40" s="6"/>
      <c r="S40" s="6"/>
    </row>
    <row r="41" spans="1:25" x14ac:dyDescent="0.35">
      <c r="A41" s="6"/>
      <c r="B41" s="6"/>
      <c r="C41" s="6"/>
      <c r="D41" s="6"/>
      <c r="E41" s="6"/>
      <c r="F41" s="6"/>
      <c r="G41" s="6"/>
      <c r="H41" s="6"/>
      <c r="I41" s="6"/>
      <c r="J41" s="6"/>
      <c r="K41" s="6"/>
      <c r="L41" s="6"/>
      <c r="M41" s="6"/>
      <c r="N41" s="6"/>
      <c r="O41" s="6"/>
      <c r="P41" s="6"/>
      <c r="Q41" s="6"/>
      <c r="R41" s="6"/>
      <c r="S41" s="6"/>
    </row>
    <row r="42" spans="1:25" x14ac:dyDescent="0.35">
      <c r="A42" s="6"/>
      <c r="B42" s="6"/>
      <c r="C42" s="6"/>
      <c r="D42" s="6"/>
      <c r="E42" s="6"/>
      <c r="F42" s="6"/>
      <c r="G42" s="6"/>
      <c r="H42" s="6"/>
      <c r="I42" s="6"/>
      <c r="J42" s="6"/>
      <c r="K42" s="6"/>
      <c r="L42" s="6"/>
      <c r="M42" s="6"/>
      <c r="N42" s="6"/>
      <c r="O42" s="6"/>
      <c r="P42" s="6"/>
      <c r="Q42" s="6"/>
      <c r="R42" s="6"/>
      <c r="S42" s="6"/>
    </row>
    <row r="43" spans="1:25" x14ac:dyDescent="0.35">
      <c r="A43" s="6"/>
      <c r="B43" s="6"/>
      <c r="C43" s="6"/>
      <c r="D43" s="6"/>
      <c r="E43" s="6"/>
      <c r="F43" s="6"/>
      <c r="G43" s="6"/>
      <c r="H43" s="6"/>
      <c r="I43" s="6"/>
      <c r="J43" s="6"/>
      <c r="K43" s="6"/>
      <c r="L43" s="6"/>
      <c r="M43" s="6"/>
      <c r="N43" s="6"/>
      <c r="O43" s="6"/>
      <c r="P43" s="6"/>
      <c r="Q43" s="6"/>
      <c r="R43" s="6"/>
      <c r="S43" s="6"/>
    </row>
    <row r="44" spans="1:25" x14ac:dyDescent="0.35">
      <c r="A44" s="54" t="s">
        <v>327</v>
      </c>
      <c r="B44" s="54" t="s">
        <v>139</v>
      </c>
      <c r="C44" s="57"/>
      <c r="D44" s="57"/>
      <c r="E44" s="57"/>
      <c r="F44" s="57"/>
      <c r="G44" s="57"/>
      <c r="H44" s="57"/>
      <c r="I44" s="57"/>
      <c r="J44" s="57"/>
      <c r="K44" s="57"/>
      <c r="L44" s="57"/>
      <c r="M44" s="57"/>
      <c r="N44" s="57"/>
      <c r="O44" s="57"/>
      <c r="P44" s="57"/>
      <c r="Q44" s="57"/>
      <c r="R44" s="57"/>
      <c r="S44" s="57"/>
      <c r="T44" s="57"/>
      <c r="U44" s="57"/>
      <c r="V44" s="57"/>
      <c r="W44" s="57"/>
      <c r="X44" s="57"/>
      <c r="Y44" s="57"/>
    </row>
    <row r="45" spans="1:25" x14ac:dyDescent="0.35">
      <c r="A45" s="57"/>
      <c r="B45" s="57" t="s">
        <v>119</v>
      </c>
      <c r="C45" s="57"/>
      <c r="D45" s="57" t="s">
        <v>248</v>
      </c>
      <c r="E45" s="57" t="s">
        <v>120</v>
      </c>
      <c r="F45" s="57" t="s">
        <v>249</v>
      </c>
      <c r="G45" s="57" t="s">
        <v>121</v>
      </c>
      <c r="H45" s="57" t="s">
        <v>250</v>
      </c>
      <c r="I45" s="57" t="s">
        <v>123</v>
      </c>
      <c r="J45" s="57" t="s">
        <v>251</v>
      </c>
      <c r="K45" s="57" t="s">
        <v>125</v>
      </c>
      <c r="L45" s="57" t="s">
        <v>329</v>
      </c>
      <c r="M45" s="57" t="s">
        <v>126</v>
      </c>
      <c r="N45" s="57" t="s">
        <v>330</v>
      </c>
      <c r="O45" s="57" t="s">
        <v>128</v>
      </c>
      <c r="P45" s="57" t="s">
        <v>426</v>
      </c>
      <c r="Q45" s="57" t="s">
        <v>127</v>
      </c>
      <c r="R45" s="57" t="s">
        <v>436</v>
      </c>
      <c r="S45" s="57" t="s">
        <v>129</v>
      </c>
      <c r="T45" s="57"/>
      <c r="U45" s="57" t="s">
        <v>501</v>
      </c>
      <c r="V45" s="57" t="s">
        <v>130</v>
      </c>
      <c r="W45" s="57"/>
      <c r="X45" s="57" t="s">
        <v>502</v>
      </c>
      <c r="Y45" s="90" t="s">
        <v>138</v>
      </c>
    </row>
    <row r="46" spans="1:25" x14ac:dyDescent="0.35">
      <c r="A46" s="54" t="s">
        <v>3</v>
      </c>
      <c r="B46" s="88" t="s">
        <v>254</v>
      </c>
      <c r="C46" s="57" t="s">
        <v>517</v>
      </c>
      <c r="D46" s="57"/>
      <c r="E46" s="88" t="s">
        <v>254</v>
      </c>
      <c r="F46" s="57"/>
      <c r="G46" s="88" t="s">
        <v>254</v>
      </c>
      <c r="H46" s="57"/>
      <c r="I46" s="88" t="s">
        <v>254</v>
      </c>
      <c r="J46" s="57"/>
      <c r="K46" s="88" t="s">
        <v>254</v>
      </c>
      <c r="L46" s="57"/>
      <c r="M46" s="88" t="s">
        <v>254</v>
      </c>
      <c r="N46" s="57"/>
      <c r="O46" s="88" t="s">
        <v>254</v>
      </c>
      <c r="P46" s="57"/>
      <c r="Q46" s="88" t="s">
        <v>254</v>
      </c>
      <c r="R46" s="57"/>
      <c r="S46" s="88" t="s">
        <v>254</v>
      </c>
      <c r="T46" s="57" t="s">
        <v>550</v>
      </c>
      <c r="U46" s="57"/>
      <c r="V46" s="88" t="s">
        <v>254</v>
      </c>
      <c r="W46" s="57" t="s">
        <v>325</v>
      </c>
      <c r="X46" s="57"/>
      <c r="Y46" s="90"/>
    </row>
    <row r="47" spans="1:25" x14ac:dyDescent="0.35">
      <c r="A47" s="83" t="s">
        <v>5</v>
      </c>
      <c r="B47" s="91"/>
      <c r="C47" s="91"/>
      <c r="D47" s="91"/>
      <c r="E47" s="91"/>
      <c r="F47" s="91"/>
      <c r="G47" s="91"/>
      <c r="H47" s="91"/>
      <c r="I47" s="91"/>
      <c r="J47" s="91"/>
      <c r="K47" s="91"/>
      <c r="L47" s="91"/>
      <c r="M47" s="91"/>
      <c r="N47" s="91"/>
      <c r="O47" s="91"/>
      <c r="P47" s="91"/>
      <c r="Q47" s="91"/>
      <c r="R47" s="91"/>
      <c r="S47" s="91"/>
      <c r="T47" s="91"/>
      <c r="U47" s="91"/>
      <c r="V47" s="91"/>
      <c r="W47" s="91"/>
      <c r="X47" s="91"/>
      <c r="Y47" s="91"/>
    </row>
    <row r="48" spans="1:25" x14ac:dyDescent="0.35">
      <c r="A48" s="55" t="s">
        <v>103</v>
      </c>
      <c r="B48" s="91"/>
      <c r="C48" s="91"/>
      <c r="D48" s="91"/>
      <c r="E48" s="91"/>
      <c r="F48" s="91"/>
      <c r="G48" s="91"/>
      <c r="H48" s="91"/>
      <c r="I48" s="91">
        <v>15</v>
      </c>
      <c r="J48" s="91">
        <v>15</v>
      </c>
      <c r="K48" s="91"/>
      <c r="L48" s="91"/>
      <c r="M48" s="91">
        <v>6</v>
      </c>
      <c r="N48" s="91">
        <v>6</v>
      </c>
      <c r="O48" s="91">
        <v>13</v>
      </c>
      <c r="P48" s="91">
        <v>13</v>
      </c>
      <c r="Q48" s="91"/>
      <c r="R48" s="91"/>
      <c r="S48" s="91">
        <v>4</v>
      </c>
      <c r="T48" s="91">
        <v>0</v>
      </c>
      <c r="U48" s="91">
        <v>4</v>
      </c>
      <c r="V48" s="91">
        <v>10</v>
      </c>
      <c r="W48" s="91"/>
      <c r="X48" s="91">
        <v>10</v>
      </c>
      <c r="Y48" s="91">
        <v>48</v>
      </c>
    </row>
    <row r="49" spans="1:25" x14ac:dyDescent="0.35">
      <c r="A49" s="56" t="s">
        <v>104</v>
      </c>
      <c r="B49" s="91"/>
      <c r="C49" s="91"/>
      <c r="D49" s="91"/>
      <c r="E49" s="91"/>
      <c r="F49" s="91"/>
      <c r="G49" s="91"/>
      <c r="H49" s="91"/>
      <c r="I49" s="91"/>
      <c r="J49" s="91"/>
      <c r="K49" s="91"/>
      <c r="L49" s="91"/>
      <c r="M49" s="91"/>
      <c r="N49" s="91"/>
      <c r="O49" s="91"/>
      <c r="P49" s="91"/>
      <c r="Q49" s="91"/>
      <c r="R49" s="91"/>
      <c r="S49" s="91">
        <v>0</v>
      </c>
      <c r="T49" s="91"/>
      <c r="U49" s="91">
        <v>0</v>
      </c>
      <c r="V49" s="91">
        <v>10</v>
      </c>
      <c r="W49" s="91"/>
      <c r="X49" s="91">
        <v>10</v>
      </c>
      <c r="Y49" s="91">
        <v>10</v>
      </c>
    </row>
    <row r="50" spans="1:25" x14ac:dyDescent="0.35">
      <c r="A50" s="56" t="s">
        <v>105</v>
      </c>
      <c r="B50" s="91"/>
      <c r="C50" s="91"/>
      <c r="D50" s="91"/>
      <c r="E50" s="91"/>
      <c r="F50" s="91"/>
      <c r="G50" s="91"/>
      <c r="H50" s="91"/>
      <c r="I50" s="91">
        <v>15</v>
      </c>
      <c r="J50" s="91">
        <v>15</v>
      </c>
      <c r="K50" s="91"/>
      <c r="L50" s="91"/>
      <c r="M50" s="91">
        <v>6</v>
      </c>
      <c r="N50" s="91">
        <v>6</v>
      </c>
      <c r="O50" s="91">
        <v>13</v>
      </c>
      <c r="P50" s="91">
        <v>13</v>
      </c>
      <c r="Q50" s="91"/>
      <c r="R50" s="91"/>
      <c r="S50" s="91">
        <v>4</v>
      </c>
      <c r="T50" s="91">
        <v>0</v>
      </c>
      <c r="U50" s="91">
        <v>4</v>
      </c>
      <c r="V50" s="91">
        <v>0</v>
      </c>
      <c r="W50" s="91"/>
      <c r="X50" s="91">
        <v>0</v>
      </c>
      <c r="Y50" s="91">
        <v>38</v>
      </c>
    </row>
    <row r="51" spans="1:25" x14ac:dyDescent="0.35">
      <c r="A51" s="55" t="s">
        <v>117</v>
      </c>
      <c r="B51" s="91"/>
      <c r="C51" s="91"/>
      <c r="D51" s="91"/>
      <c r="E51" s="91"/>
      <c r="F51" s="91"/>
      <c r="G51" s="91"/>
      <c r="H51" s="91"/>
      <c r="I51" s="91"/>
      <c r="J51" s="91"/>
      <c r="K51" s="91">
        <v>34</v>
      </c>
      <c r="L51" s="91">
        <v>34</v>
      </c>
      <c r="M51" s="91">
        <v>22</v>
      </c>
      <c r="N51" s="91">
        <v>22</v>
      </c>
      <c r="O51" s="91">
        <v>7</v>
      </c>
      <c r="P51" s="91">
        <v>7</v>
      </c>
      <c r="Q51" s="91">
        <v>2</v>
      </c>
      <c r="R51" s="91">
        <v>2</v>
      </c>
      <c r="S51" s="91"/>
      <c r="T51" s="91"/>
      <c r="U51" s="91"/>
      <c r="V51" s="91"/>
      <c r="W51" s="91"/>
      <c r="X51" s="91"/>
      <c r="Y51" s="91">
        <v>65</v>
      </c>
    </row>
    <row r="52" spans="1:25" x14ac:dyDescent="0.35">
      <c r="A52" s="56" t="s">
        <v>108</v>
      </c>
      <c r="B52" s="91"/>
      <c r="C52" s="91"/>
      <c r="D52" s="91"/>
      <c r="E52" s="91"/>
      <c r="F52" s="91"/>
      <c r="G52" s="91"/>
      <c r="H52" s="91"/>
      <c r="I52" s="91"/>
      <c r="J52" s="91"/>
      <c r="K52" s="91">
        <v>34</v>
      </c>
      <c r="L52" s="91">
        <v>34</v>
      </c>
      <c r="M52" s="91">
        <v>22</v>
      </c>
      <c r="N52" s="91">
        <v>22</v>
      </c>
      <c r="O52" s="91">
        <v>7</v>
      </c>
      <c r="P52" s="91">
        <v>7</v>
      </c>
      <c r="Q52" s="91">
        <v>2</v>
      </c>
      <c r="R52" s="91">
        <v>2</v>
      </c>
      <c r="S52" s="91"/>
      <c r="T52" s="91"/>
      <c r="U52" s="91"/>
      <c r="V52" s="91"/>
      <c r="W52" s="91"/>
      <c r="X52" s="91"/>
      <c r="Y52" s="91">
        <v>65</v>
      </c>
    </row>
    <row r="53" spans="1:25" x14ac:dyDescent="0.35">
      <c r="A53" s="55" t="s">
        <v>110</v>
      </c>
      <c r="B53" s="91"/>
      <c r="C53" s="91"/>
      <c r="D53" s="91"/>
      <c r="E53" s="91"/>
      <c r="F53" s="91"/>
      <c r="G53" s="91"/>
      <c r="H53" s="91"/>
      <c r="I53" s="91"/>
      <c r="J53" s="91"/>
      <c r="K53" s="91"/>
      <c r="L53" s="91"/>
      <c r="M53" s="91"/>
      <c r="N53" s="91"/>
      <c r="O53" s="91"/>
      <c r="P53" s="91"/>
      <c r="Q53" s="91"/>
      <c r="R53" s="91"/>
      <c r="S53" s="91"/>
      <c r="T53" s="91"/>
      <c r="U53" s="91"/>
      <c r="V53" s="91"/>
      <c r="W53" s="91">
        <v>28</v>
      </c>
      <c r="X53" s="91">
        <v>28</v>
      </c>
      <c r="Y53" s="91">
        <v>28</v>
      </c>
    </row>
    <row r="54" spans="1:25" x14ac:dyDescent="0.35">
      <c r="A54" s="56" t="s">
        <v>112</v>
      </c>
      <c r="B54" s="91"/>
      <c r="C54" s="91"/>
      <c r="D54" s="91"/>
      <c r="E54" s="91"/>
      <c r="F54" s="91"/>
      <c r="G54" s="91"/>
      <c r="H54" s="91"/>
      <c r="I54" s="91"/>
      <c r="J54" s="91"/>
      <c r="K54" s="91"/>
      <c r="L54" s="91"/>
      <c r="M54" s="91"/>
      <c r="N54" s="91"/>
      <c r="O54" s="91"/>
      <c r="P54" s="91"/>
      <c r="Q54" s="91"/>
      <c r="R54" s="91"/>
      <c r="S54" s="91"/>
      <c r="T54" s="91"/>
      <c r="U54" s="91"/>
      <c r="V54" s="91"/>
      <c r="W54" s="91">
        <v>28</v>
      </c>
      <c r="X54" s="91">
        <v>28</v>
      </c>
      <c r="Y54" s="91">
        <v>28</v>
      </c>
    </row>
    <row r="55" spans="1:25" x14ac:dyDescent="0.35">
      <c r="A55" s="98" t="s">
        <v>138</v>
      </c>
      <c r="B55" s="91"/>
      <c r="C55" s="91"/>
      <c r="D55" s="91"/>
      <c r="E55" s="91"/>
      <c r="F55" s="91"/>
      <c r="G55" s="91"/>
      <c r="H55" s="91"/>
      <c r="I55" s="91">
        <v>15</v>
      </c>
      <c r="J55" s="91">
        <v>15</v>
      </c>
      <c r="K55" s="91">
        <v>34</v>
      </c>
      <c r="L55" s="91">
        <v>34</v>
      </c>
      <c r="M55" s="91">
        <v>28</v>
      </c>
      <c r="N55" s="91">
        <v>28</v>
      </c>
      <c r="O55" s="91">
        <v>20</v>
      </c>
      <c r="P55" s="91">
        <v>20</v>
      </c>
      <c r="Q55" s="91">
        <v>2</v>
      </c>
      <c r="R55" s="91">
        <v>2</v>
      </c>
      <c r="S55" s="91">
        <v>4</v>
      </c>
      <c r="T55" s="91">
        <v>0</v>
      </c>
      <c r="U55" s="91">
        <v>4</v>
      </c>
      <c r="V55" s="91">
        <v>10</v>
      </c>
      <c r="W55" s="91">
        <v>28</v>
      </c>
      <c r="X55" s="91">
        <v>38</v>
      </c>
      <c r="Y55" s="91">
        <v>141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dimension ref="A1:P28"/>
  <sheetViews>
    <sheetView zoomScale="70" zoomScaleNormal="70" workbookViewId="0">
      <pane ySplit="1" topLeftCell="A2" activePane="bottomLeft" state="frozen"/>
      <selection pane="bottomLeft" activeCell="C3" sqref="C3"/>
    </sheetView>
  </sheetViews>
  <sheetFormatPr defaultRowHeight="14.5" x14ac:dyDescent="0.35"/>
  <cols>
    <col min="1" max="1" width="27" customWidth="1"/>
    <col min="2" max="2" width="29.54296875" customWidth="1"/>
    <col min="3" max="3" width="17.54296875" customWidth="1"/>
    <col min="4" max="4" width="27" customWidth="1"/>
    <col min="5" max="5" width="16" customWidth="1"/>
    <col min="6" max="6" width="17.453125" customWidth="1"/>
    <col min="7" max="7" width="31" customWidth="1"/>
    <col min="8" max="8" width="19.81640625" customWidth="1"/>
    <col min="9" max="9" width="20.1796875" customWidth="1"/>
    <col min="10" max="10" width="15.1796875" customWidth="1"/>
    <col min="11" max="11" width="28.81640625" customWidth="1"/>
    <col min="12" max="12" width="17.1796875" customWidth="1"/>
    <col min="13" max="13" width="15.81640625" customWidth="1"/>
    <col min="14" max="15" width="17.26953125" customWidth="1"/>
    <col min="16" max="16" width="15.1796875" customWidth="1"/>
  </cols>
  <sheetData>
    <row r="1" spans="1:16" s="137" customFormat="1" ht="77.5" x14ac:dyDescent="0.35">
      <c r="A1" s="139" t="s">
        <v>710</v>
      </c>
      <c r="B1" s="139" t="s">
        <v>660</v>
      </c>
      <c r="C1" s="140" t="s">
        <v>711</v>
      </c>
      <c r="D1" s="140" t="s">
        <v>661</v>
      </c>
      <c r="E1" s="140" t="s">
        <v>662</v>
      </c>
      <c r="F1" s="140" t="s">
        <v>663</v>
      </c>
      <c r="G1" s="140" t="s">
        <v>664</v>
      </c>
      <c r="H1" s="140" t="s">
        <v>665</v>
      </c>
      <c r="I1" s="139" t="s">
        <v>666</v>
      </c>
      <c r="J1" s="139" t="s">
        <v>667</v>
      </c>
      <c r="K1" s="139" t="s">
        <v>668</v>
      </c>
      <c r="L1" s="139" t="s">
        <v>669</v>
      </c>
      <c r="M1" s="139" t="s">
        <v>670</v>
      </c>
      <c r="N1" s="139" t="s">
        <v>671</v>
      </c>
      <c r="O1" s="139" t="s">
        <v>668</v>
      </c>
      <c r="P1" s="139" t="s">
        <v>669</v>
      </c>
    </row>
    <row r="2" spans="1:16" ht="116.25" customHeight="1" x14ac:dyDescent="0.35">
      <c r="A2" s="141" t="s">
        <v>672</v>
      </c>
      <c r="B2" s="141" t="s">
        <v>466</v>
      </c>
      <c r="C2" s="142" t="s">
        <v>673</v>
      </c>
      <c r="D2" s="142" t="s">
        <v>674</v>
      </c>
      <c r="E2" s="142" t="s">
        <v>675</v>
      </c>
      <c r="F2" s="142" t="s">
        <v>676</v>
      </c>
      <c r="G2" s="142" t="s">
        <v>677</v>
      </c>
      <c r="H2" s="142" t="s">
        <v>678</v>
      </c>
      <c r="I2" s="141" t="s">
        <v>679</v>
      </c>
      <c r="J2" s="141" t="s">
        <v>680</v>
      </c>
      <c r="K2" s="143" t="s">
        <v>681</v>
      </c>
      <c r="L2" s="144" t="s">
        <v>682</v>
      </c>
      <c r="M2" s="141"/>
      <c r="N2" s="141"/>
      <c r="O2" s="143"/>
      <c r="P2" s="144"/>
    </row>
    <row r="3" spans="1:16" ht="93" customHeight="1" x14ac:dyDescent="0.35">
      <c r="A3" s="141" t="s">
        <v>672</v>
      </c>
      <c r="B3" s="141" t="s">
        <v>466</v>
      </c>
      <c r="C3" s="141" t="s">
        <v>683</v>
      </c>
      <c r="D3" s="141" t="s">
        <v>684</v>
      </c>
      <c r="E3" s="142" t="s">
        <v>675</v>
      </c>
      <c r="F3" s="141" t="s">
        <v>685</v>
      </c>
      <c r="G3" s="141" t="s">
        <v>686</v>
      </c>
      <c r="H3" s="142" t="s">
        <v>678</v>
      </c>
      <c r="I3" s="141" t="s">
        <v>679</v>
      </c>
      <c r="J3" s="141" t="s">
        <v>680</v>
      </c>
      <c r="K3" s="143" t="s">
        <v>681</v>
      </c>
      <c r="L3" s="144" t="s">
        <v>682</v>
      </c>
      <c r="M3" s="141"/>
      <c r="N3" s="141"/>
      <c r="O3" s="143"/>
      <c r="P3" s="144"/>
    </row>
    <row r="4" spans="1:16" ht="83.25" customHeight="1" x14ac:dyDescent="0.35">
      <c r="A4" s="141" t="s">
        <v>672</v>
      </c>
      <c r="B4" s="141" t="s">
        <v>466</v>
      </c>
      <c r="C4" s="141" t="s">
        <v>687</v>
      </c>
      <c r="D4" s="141" t="s">
        <v>688</v>
      </c>
      <c r="E4" s="141" t="s">
        <v>689</v>
      </c>
      <c r="F4" s="141" t="s">
        <v>690</v>
      </c>
      <c r="G4" s="141" t="s">
        <v>691</v>
      </c>
      <c r="H4" s="141" t="s">
        <v>692</v>
      </c>
      <c r="I4" s="141" t="s">
        <v>693</v>
      </c>
      <c r="J4" s="141" t="s">
        <v>694</v>
      </c>
      <c r="K4" s="143" t="s">
        <v>695</v>
      </c>
      <c r="L4" s="141" t="s">
        <v>696</v>
      </c>
      <c r="M4" s="141"/>
      <c r="N4" s="141"/>
      <c r="O4" s="141"/>
      <c r="P4" s="141"/>
    </row>
    <row r="5" spans="1:16" ht="84.75" customHeight="1" x14ac:dyDescent="0.35">
      <c r="A5" s="141" t="s">
        <v>672</v>
      </c>
      <c r="B5" s="141" t="s">
        <v>466</v>
      </c>
      <c r="C5" s="141" t="s">
        <v>697</v>
      </c>
      <c r="D5" s="141" t="s">
        <v>688</v>
      </c>
      <c r="E5" s="141" t="s">
        <v>689</v>
      </c>
      <c r="F5" s="141" t="s">
        <v>690</v>
      </c>
      <c r="G5" s="141" t="s">
        <v>698</v>
      </c>
      <c r="H5" s="141" t="s">
        <v>692</v>
      </c>
      <c r="I5" s="141" t="s">
        <v>693</v>
      </c>
      <c r="J5" s="141" t="s">
        <v>694</v>
      </c>
      <c r="K5" s="143" t="s">
        <v>695</v>
      </c>
      <c r="L5" s="141" t="s">
        <v>696</v>
      </c>
      <c r="M5" s="141"/>
      <c r="N5" s="141"/>
      <c r="O5" s="141"/>
      <c r="P5" s="141"/>
    </row>
    <row r="6" spans="1:16" ht="111" customHeight="1" x14ac:dyDescent="0.35">
      <c r="A6" s="141" t="s">
        <v>672</v>
      </c>
      <c r="B6" s="141" t="s">
        <v>466</v>
      </c>
      <c r="C6" s="141" t="s">
        <v>699</v>
      </c>
      <c r="D6" s="141" t="s">
        <v>688</v>
      </c>
      <c r="E6" s="141" t="s">
        <v>689</v>
      </c>
      <c r="F6" s="141" t="s">
        <v>690</v>
      </c>
      <c r="G6" s="141" t="s">
        <v>700</v>
      </c>
      <c r="H6" s="141" t="s">
        <v>692</v>
      </c>
      <c r="I6" s="141" t="s">
        <v>693</v>
      </c>
      <c r="J6" s="141" t="s">
        <v>694</v>
      </c>
      <c r="K6" s="143" t="s">
        <v>695</v>
      </c>
      <c r="L6" s="141" t="s">
        <v>696</v>
      </c>
      <c r="M6" s="141"/>
      <c r="N6" s="141"/>
      <c r="O6" s="141"/>
      <c r="P6" s="141"/>
    </row>
    <row r="7" spans="1:16" ht="110.25" customHeight="1" x14ac:dyDescent="0.35">
      <c r="A7" s="141" t="s">
        <v>672</v>
      </c>
      <c r="B7" s="141" t="s">
        <v>466</v>
      </c>
      <c r="C7" s="141" t="s">
        <v>701</v>
      </c>
      <c r="D7" s="141" t="s">
        <v>688</v>
      </c>
      <c r="E7" s="141" t="s">
        <v>689</v>
      </c>
      <c r="F7" s="141" t="s">
        <v>690</v>
      </c>
      <c r="G7" s="141" t="s">
        <v>702</v>
      </c>
      <c r="H7" s="141" t="s">
        <v>692</v>
      </c>
      <c r="I7" s="141" t="s">
        <v>693</v>
      </c>
      <c r="J7" s="141" t="s">
        <v>694</v>
      </c>
      <c r="K7" s="143" t="s">
        <v>695</v>
      </c>
      <c r="L7" s="141" t="s">
        <v>696</v>
      </c>
      <c r="M7" s="141"/>
      <c r="N7" s="141"/>
      <c r="O7" s="141"/>
      <c r="P7" s="141"/>
    </row>
    <row r="8" spans="1:16" ht="96.75" customHeight="1" x14ac:dyDescent="0.35">
      <c r="A8" s="141" t="s">
        <v>672</v>
      </c>
      <c r="B8" s="141" t="s">
        <v>466</v>
      </c>
      <c r="C8" s="141" t="s">
        <v>703</v>
      </c>
      <c r="D8" s="141" t="s">
        <v>688</v>
      </c>
      <c r="E8" s="141" t="s">
        <v>689</v>
      </c>
      <c r="F8" s="141" t="s">
        <v>690</v>
      </c>
      <c r="G8" s="141" t="s">
        <v>704</v>
      </c>
      <c r="H8" s="141" t="s">
        <v>692</v>
      </c>
      <c r="I8" s="141" t="s">
        <v>693</v>
      </c>
      <c r="J8" s="141" t="s">
        <v>694</v>
      </c>
      <c r="K8" s="143" t="s">
        <v>695</v>
      </c>
      <c r="L8" s="141" t="s">
        <v>696</v>
      </c>
      <c r="M8" s="141"/>
      <c r="N8" s="141"/>
      <c r="O8" s="141"/>
      <c r="P8" s="141"/>
    </row>
    <row r="9" spans="1:16" ht="15.5" x14ac:dyDescent="0.35">
      <c r="A9" s="141" t="s">
        <v>705</v>
      </c>
      <c r="B9" s="141" t="s">
        <v>706</v>
      </c>
      <c r="C9" s="141"/>
      <c r="D9" s="141"/>
      <c r="E9" s="141"/>
      <c r="F9" s="141"/>
      <c r="G9" s="141"/>
      <c r="H9" s="141" t="s">
        <v>795</v>
      </c>
      <c r="I9" s="141"/>
      <c r="J9" s="141"/>
      <c r="K9" s="141"/>
      <c r="L9" s="141"/>
      <c r="M9" s="141"/>
      <c r="N9" s="141"/>
      <c r="O9" s="141"/>
      <c r="P9" s="141"/>
    </row>
    <row r="10" spans="1:16" s="6" customFormat="1" ht="31" x14ac:dyDescent="0.35">
      <c r="A10" s="141" t="s">
        <v>705</v>
      </c>
      <c r="B10" s="141" t="s">
        <v>706</v>
      </c>
      <c r="C10" s="141"/>
      <c r="D10" s="141" t="s">
        <v>763</v>
      </c>
      <c r="E10" s="141" t="s">
        <v>764</v>
      </c>
      <c r="F10" s="141" t="s">
        <v>690</v>
      </c>
      <c r="G10" s="141"/>
      <c r="H10" s="141" t="s">
        <v>241</v>
      </c>
      <c r="I10" s="141" t="s">
        <v>759</v>
      </c>
      <c r="J10" s="141" t="s">
        <v>760</v>
      </c>
      <c r="K10" s="141"/>
      <c r="L10" s="145" t="s">
        <v>246</v>
      </c>
      <c r="M10" s="141"/>
      <c r="N10" s="141"/>
      <c r="O10" s="141"/>
      <c r="P10" s="141"/>
    </row>
    <row r="11" spans="1:16" ht="15.5" x14ac:dyDescent="0.35">
      <c r="A11" s="141" t="s">
        <v>705</v>
      </c>
      <c r="B11" s="141" t="s">
        <v>707</v>
      </c>
      <c r="C11" s="141"/>
      <c r="D11" s="141"/>
      <c r="E11" s="141"/>
      <c r="F11" s="141"/>
      <c r="G11" s="141"/>
      <c r="H11" s="141"/>
      <c r="I11" s="141"/>
      <c r="J11" s="141"/>
      <c r="K11" s="141"/>
      <c r="L11" s="141"/>
      <c r="M11" s="141"/>
      <c r="N11" s="141"/>
      <c r="O11" s="141"/>
      <c r="P11" s="141"/>
    </row>
    <row r="12" spans="1:16" s="6" customFormat="1" ht="46.5" x14ac:dyDescent="0.35">
      <c r="A12" s="141" t="s">
        <v>708</v>
      </c>
      <c r="B12" s="141" t="s">
        <v>28</v>
      </c>
      <c r="C12" s="141" t="s">
        <v>91</v>
      </c>
      <c r="D12" s="146" t="s">
        <v>422</v>
      </c>
      <c r="E12" s="141" t="s">
        <v>749</v>
      </c>
      <c r="F12" s="141"/>
      <c r="G12" s="141"/>
      <c r="H12" s="141" t="s">
        <v>765</v>
      </c>
      <c r="I12" s="141" t="s">
        <v>766</v>
      </c>
      <c r="J12" s="141" t="s">
        <v>767</v>
      </c>
      <c r="K12" s="141"/>
      <c r="L12" s="147" t="s">
        <v>659</v>
      </c>
      <c r="M12" s="141"/>
      <c r="N12" s="141"/>
      <c r="O12" s="141"/>
      <c r="P12" s="141"/>
    </row>
    <row r="13" spans="1:16" s="6" customFormat="1" ht="62" x14ac:dyDescent="0.35">
      <c r="A13" s="141" t="s">
        <v>708</v>
      </c>
      <c r="B13" s="141" t="s">
        <v>747</v>
      </c>
      <c r="C13" s="141" t="s">
        <v>762</v>
      </c>
      <c r="D13" s="141" t="s">
        <v>715</v>
      </c>
      <c r="E13" s="141" t="s">
        <v>749</v>
      </c>
      <c r="F13" s="141"/>
      <c r="G13" s="141"/>
      <c r="H13" s="141" t="s">
        <v>761</v>
      </c>
      <c r="I13" s="141" t="s">
        <v>759</v>
      </c>
      <c r="J13" s="141" t="s">
        <v>760</v>
      </c>
      <c r="K13" s="143" t="s">
        <v>776</v>
      </c>
      <c r="L13" s="145" t="s">
        <v>246</v>
      </c>
      <c r="M13" s="141"/>
      <c r="N13" s="141"/>
      <c r="O13" s="141"/>
      <c r="P13" s="141"/>
    </row>
    <row r="14" spans="1:16" ht="15.5" x14ac:dyDescent="0.35">
      <c r="A14" s="141" t="s">
        <v>708</v>
      </c>
      <c r="B14" s="141" t="s">
        <v>747</v>
      </c>
      <c r="C14" s="141" t="s">
        <v>748</v>
      </c>
      <c r="D14" s="141" t="s">
        <v>715</v>
      </c>
      <c r="E14" s="141" t="s">
        <v>749</v>
      </c>
      <c r="F14" s="141" t="s">
        <v>690</v>
      </c>
      <c r="G14" s="141"/>
      <c r="H14" s="141" t="s">
        <v>750</v>
      </c>
      <c r="I14" s="141" t="s">
        <v>751</v>
      </c>
      <c r="J14" s="141" t="s">
        <v>752</v>
      </c>
      <c r="K14" s="147"/>
      <c r="L14" s="147" t="s">
        <v>658</v>
      </c>
      <c r="M14" s="141"/>
      <c r="N14" s="141"/>
      <c r="O14" s="141"/>
      <c r="P14" s="141"/>
    </row>
    <row r="15" spans="1:16" ht="31" x14ac:dyDescent="0.35">
      <c r="A15" s="141" t="s">
        <v>708</v>
      </c>
      <c r="B15" s="141" t="s">
        <v>747</v>
      </c>
      <c r="C15" s="141" t="s">
        <v>753</v>
      </c>
      <c r="D15" s="141" t="s">
        <v>757</v>
      </c>
      <c r="E15" s="141" t="s">
        <v>754</v>
      </c>
      <c r="F15" s="141" t="s">
        <v>690</v>
      </c>
      <c r="G15" s="141" t="s">
        <v>758</v>
      </c>
      <c r="H15" s="141"/>
      <c r="I15" s="141" t="s">
        <v>755</v>
      </c>
      <c r="J15" s="141" t="s">
        <v>756</v>
      </c>
      <c r="K15" s="141"/>
      <c r="L15" s="141" t="s">
        <v>777</v>
      </c>
      <c r="M15" s="141"/>
      <c r="N15" s="141"/>
      <c r="O15" s="141"/>
      <c r="P15" s="141"/>
    </row>
    <row r="16" spans="1:16" ht="31" x14ac:dyDescent="0.35">
      <c r="A16" s="141" t="s">
        <v>709</v>
      </c>
      <c r="B16" s="141" t="s">
        <v>28</v>
      </c>
      <c r="C16" s="141" t="s">
        <v>741</v>
      </c>
      <c r="D16" s="141" t="s">
        <v>715</v>
      </c>
      <c r="E16" s="141" t="s">
        <v>742</v>
      </c>
      <c r="F16" s="141" t="s">
        <v>690</v>
      </c>
      <c r="G16" s="141" t="s">
        <v>743</v>
      </c>
      <c r="H16" s="141" t="s">
        <v>744</v>
      </c>
      <c r="I16" s="141" t="s">
        <v>745</v>
      </c>
      <c r="J16" s="141" t="s">
        <v>746</v>
      </c>
      <c r="K16" s="141"/>
      <c r="L16" s="141"/>
      <c r="M16" s="141"/>
      <c r="N16" s="141"/>
      <c r="O16" s="141"/>
      <c r="P16" s="141"/>
    </row>
    <row r="17" spans="1:16" ht="15.5" x14ac:dyDescent="0.35">
      <c r="A17" s="141" t="s">
        <v>709</v>
      </c>
      <c r="B17" s="141"/>
      <c r="C17" s="141"/>
      <c r="D17" s="141"/>
      <c r="E17" s="141"/>
      <c r="F17" s="141"/>
      <c r="G17" s="141"/>
      <c r="H17" s="141"/>
      <c r="I17" s="141"/>
      <c r="J17" s="141"/>
      <c r="K17" s="141"/>
      <c r="L17" s="141"/>
      <c r="M17" s="141"/>
      <c r="N17" s="141"/>
      <c r="O17" s="141"/>
      <c r="P17" s="141"/>
    </row>
    <row r="18" spans="1:16" ht="124" x14ac:dyDescent="0.35">
      <c r="A18" s="141" t="s">
        <v>737</v>
      </c>
      <c r="B18" s="141" t="s">
        <v>737</v>
      </c>
      <c r="C18" s="141" t="s">
        <v>714</v>
      </c>
      <c r="D18" s="141" t="s">
        <v>715</v>
      </c>
      <c r="E18" s="141" t="s">
        <v>716</v>
      </c>
      <c r="F18" s="141" t="s">
        <v>690</v>
      </c>
      <c r="G18" s="141" t="s">
        <v>717</v>
      </c>
      <c r="H18" s="141" t="s">
        <v>272</v>
      </c>
      <c r="I18" s="141" t="s">
        <v>718</v>
      </c>
      <c r="J18" s="141" t="s">
        <v>719</v>
      </c>
      <c r="K18" s="143" t="s">
        <v>720</v>
      </c>
      <c r="L18" s="141" t="s">
        <v>721</v>
      </c>
      <c r="M18" s="141"/>
      <c r="N18" s="141"/>
      <c r="O18" s="141"/>
      <c r="P18" s="141"/>
    </row>
    <row r="19" spans="1:16" ht="31" x14ac:dyDescent="0.35">
      <c r="A19" s="141" t="s">
        <v>737</v>
      </c>
      <c r="B19" s="141" t="s">
        <v>737</v>
      </c>
      <c r="C19" s="141" t="s">
        <v>714</v>
      </c>
      <c r="D19" s="141" t="s">
        <v>715</v>
      </c>
      <c r="E19" s="141" t="s">
        <v>716</v>
      </c>
      <c r="F19" s="141" t="s">
        <v>690</v>
      </c>
      <c r="G19" s="141"/>
      <c r="H19" s="141" t="s">
        <v>722</v>
      </c>
      <c r="I19" s="141" t="s">
        <v>723</v>
      </c>
      <c r="J19" s="141" t="s">
        <v>724</v>
      </c>
      <c r="K19" s="143" t="s">
        <v>725</v>
      </c>
      <c r="L19" s="141"/>
      <c r="M19" s="141"/>
      <c r="N19" s="141"/>
      <c r="O19" s="141"/>
      <c r="P19" s="141"/>
    </row>
    <row r="20" spans="1:16" ht="31" x14ac:dyDescent="0.35">
      <c r="A20" s="141" t="s">
        <v>738</v>
      </c>
      <c r="B20" s="141" t="s">
        <v>739</v>
      </c>
      <c r="C20" s="141" t="s">
        <v>712</v>
      </c>
      <c r="D20" s="141" t="s">
        <v>715</v>
      </c>
      <c r="E20" s="141"/>
      <c r="F20" s="141"/>
      <c r="G20" s="141"/>
      <c r="H20" s="141" t="s">
        <v>726</v>
      </c>
      <c r="I20" s="141" t="s">
        <v>727</v>
      </c>
      <c r="J20" s="141" t="s">
        <v>728</v>
      </c>
      <c r="K20" s="143" t="s">
        <v>729</v>
      </c>
      <c r="L20" s="141"/>
      <c r="M20" s="141"/>
      <c r="N20" s="141"/>
      <c r="O20" s="141"/>
      <c r="P20" s="141"/>
    </row>
    <row r="21" spans="1:16" ht="15.5" x14ac:dyDescent="0.35">
      <c r="A21" s="141" t="s">
        <v>738</v>
      </c>
      <c r="B21" s="141" t="s">
        <v>740</v>
      </c>
      <c r="C21" s="141" t="s">
        <v>730</v>
      </c>
      <c r="D21" s="141" t="s">
        <v>715</v>
      </c>
      <c r="E21" s="141"/>
      <c r="F21" s="141"/>
      <c r="G21" s="141"/>
      <c r="H21" s="141" t="s">
        <v>385</v>
      </c>
      <c r="I21" s="141" t="s">
        <v>731</v>
      </c>
      <c r="J21" s="141" t="s">
        <v>732</v>
      </c>
      <c r="K21" s="143" t="s">
        <v>733</v>
      </c>
      <c r="L21" s="141"/>
      <c r="M21" s="141"/>
      <c r="N21" s="141"/>
      <c r="O21" s="141"/>
      <c r="P21" s="141"/>
    </row>
    <row r="22" spans="1:16" ht="15.5" x14ac:dyDescent="0.35">
      <c r="A22" s="141" t="s">
        <v>713</v>
      </c>
      <c r="B22" s="141" t="s">
        <v>713</v>
      </c>
      <c r="C22" s="141" t="s">
        <v>713</v>
      </c>
      <c r="D22" s="141" t="s">
        <v>715</v>
      </c>
      <c r="E22" s="141"/>
      <c r="F22" s="141"/>
      <c r="G22" s="141"/>
      <c r="H22" s="141" t="s">
        <v>385</v>
      </c>
      <c r="I22" s="141" t="s">
        <v>734</v>
      </c>
      <c r="J22" s="141" t="s">
        <v>735</v>
      </c>
      <c r="K22" s="143" t="s">
        <v>736</v>
      </c>
      <c r="L22" s="141"/>
      <c r="M22" s="148"/>
      <c r="N22" s="148"/>
      <c r="O22" s="148"/>
      <c r="P22" s="148"/>
    </row>
    <row r="23" spans="1:16" ht="15.5" x14ac:dyDescent="0.35">
      <c r="A23" s="148" t="s">
        <v>705</v>
      </c>
      <c r="B23" s="148" t="s">
        <v>768</v>
      </c>
      <c r="C23" s="148" t="s">
        <v>578</v>
      </c>
      <c r="D23" s="148" t="s">
        <v>715</v>
      </c>
      <c r="E23" s="148" t="s">
        <v>742</v>
      </c>
      <c r="F23" s="148"/>
      <c r="G23" s="148"/>
      <c r="H23" s="148" t="s">
        <v>512</v>
      </c>
      <c r="I23" s="148" t="s">
        <v>769</v>
      </c>
      <c r="J23" s="148" t="s">
        <v>770</v>
      </c>
      <c r="K23" s="149" t="s">
        <v>771</v>
      </c>
      <c r="L23" s="138" t="s">
        <v>772</v>
      </c>
      <c r="M23" s="148"/>
      <c r="N23" s="148"/>
      <c r="O23" s="148"/>
      <c r="P23" s="148"/>
    </row>
    <row r="24" spans="1:16" ht="17.5" x14ac:dyDescent="0.45">
      <c r="A24" s="148" t="s">
        <v>705</v>
      </c>
      <c r="B24" s="148" t="s">
        <v>768</v>
      </c>
      <c r="C24" s="148" t="s">
        <v>578</v>
      </c>
      <c r="D24" s="148" t="s">
        <v>715</v>
      </c>
      <c r="E24" s="148" t="s">
        <v>742</v>
      </c>
      <c r="F24" s="148"/>
      <c r="G24" s="148"/>
      <c r="H24" s="148" t="s">
        <v>512</v>
      </c>
      <c r="I24" s="148" t="s">
        <v>773</v>
      </c>
      <c r="J24" s="148" t="s">
        <v>774</v>
      </c>
      <c r="K24" s="150" t="s">
        <v>775</v>
      </c>
      <c r="L24" s="148"/>
      <c r="M24" s="148"/>
      <c r="N24" s="148"/>
      <c r="O24" s="148"/>
      <c r="P24" s="148"/>
    </row>
    <row r="25" spans="1:16" ht="15.5" x14ac:dyDescent="0.35">
      <c r="A25" s="148"/>
      <c r="B25" s="148"/>
      <c r="C25" s="148"/>
      <c r="D25" s="148"/>
      <c r="E25" s="148"/>
      <c r="F25" s="148"/>
      <c r="G25" s="148"/>
      <c r="H25" s="148"/>
      <c r="I25" s="148"/>
      <c r="J25" s="148"/>
      <c r="K25" s="148"/>
      <c r="L25" s="148"/>
      <c r="M25" s="148"/>
      <c r="N25" s="148"/>
      <c r="O25" s="148"/>
      <c r="P25" s="148"/>
    </row>
    <row r="26" spans="1:16" ht="15.5" x14ac:dyDescent="0.35">
      <c r="A26" s="148"/>
      <c r="B26" s="148"/>
      <c r="C26" s="148"/>
      <c r="D26" s="148"/>
      <c r="E26" s="148"/>
      <c r="F26" s="148"/>
      <c r="G26" s="148"/>
      <c r="H26" s="148"/>
      <c r="I26" s="148"/>
      <c r="J26" s="148"/>
      <c r="K26" s="148"/>
      <c r="L26" s="148"/>
      <c r="M26" s="148"/>
      <c r="N26" s="148"/>
      <c r="O26" s="148"/>
      <c r="P26" s="148"/>
    </row>
    <row r="27" spans="1:16" ht="15.5" x14ac:dyDescent="0.35">
      <c r="A27" s="148"/>
      <c r="B27" s="148"/>
      <c r="C27" s="148"/>
      <c r="D27" s="148"/>
      <c r="E27" s="148"/>
      <c r="F27" s="148"/>
      <c r="G27" s="148"/>
      <c r="H27" s="148"/>
      <c r="I27" s="148"/>
      <c r="J27" s="148"/>
      <c r="K27" s="148"/>
      <c r="L27" s="148"/>
      <c r="M27" s="148"/>
      <c r="N27" s="148"/>
      <c r="O27" s="148"/>
      <c r="P27" s="148"/>
    </row>
    <row r="28" spans="1:16" ht="15.5" x14ac:dyDescent="0.35">
      <c r="A28" s="148"/>
      <c r="B28" s="148"/>
      <c r="C28" s="148"/>
      <c r="D28" s="148"/>
      <c r="E28" s="148"/>
      <c r="F28" s="148"/>
      <c r="G28" s="148"/>
      <c r="H28" s="148"/>
      <c r="I28" s="148"/>
      <c r="J28" s="148"/>
      <c r="K28" s="148"/>
      <c r="L28" s="148"/>
      <c r="M28" s="148"/>
      <c r="N28" s="148"/>
      <c r="O28" s="148"/>
      <c r="P28" s="148"/>
    </row>
  </sheetData>
  <hyperlinks>
    <hyperlink ref="K2" r:id="rId1" xr:uid="{00000000-0004-0000-0900-000000000000}"/>
    <hyperlink ref="K3" r:id="rId2" xr:uid="{00000000-0004-0000-0900-000001000000}"/>
    <hyperlink ref="K4" r:id="rId3" xr:uid="{00000000-0004-0000-0900-000002000000}"/>
    <hyperlink ref="K5" r:id="rId4" xr:uid="{00000000-0004-0000-0900-000003000000}"/>
    <hyperlink ref="K6" r:id="rId5" xr:uid="{00000000-0004-0000-0900-000004000000}"/>
    <hyperlink ref="K7" r:id="rId6" xr:uid="{00000000-0004-0000-0900-000005000000}"/>
    <hyperlink ref="K8" r:id="rId7" xr:uid="{00000000-0004-0000-0900-000006000000}"/>
    <hyperlink ref="K18" r:id="rId8" xr:uid="{00000000-0004-0000-0900-000007000000}"/>
    <hyperlink ref="K19" r:id="rId9" xr:uid="{00000000-0004-0000-0900-000008000000}"/>
    <hyperlink ref="K20" r:id="rId10" xr:uid="{00000000-0004-0000-0900-000009000000}"/>
    <hyperlink ref="K21" r:id="rId11" xr:uid="{00000000-0004-0000-0900-00000A000000}"/>
    <hyperlink ref="K22" r:id="rId12" xr:uid="{00000000-0004-0000-0900-00000B000000}"/>
    <hyperlink ref="K13" r:id="rId13" xr:uid="{00000000-0004-0000-0900-00000C000000}"/>
  </hyperlinks>
  <pageMargins left="0.7" right="0.7" top="0.75" bottom="0.75" header="0.3" footer="0.3"/>
  <pageSetup orientation="portrait" r:id="rId14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10</vt:i4>
      </vt:variant>
      <vt:variant>
        <vt:lpstr>Named Ranges</vt:lpstr>
      </vt:variant>
      <vt:variant>
        <vt:i4>21</vt:i4>
      </vt:variant>
    </vt:vector>
  </HeadingPairs>
  <TitlesOfParts>
    <vt:vector size="31" baseType="lpstr">
      <vt:lpstr>Instructions</vt:lpstr>
      <vt:lpstr>Outreach Events</vt:lpstr>
      <vt:lpstr>Lists</vt:lpstr>
      <vt:lpstr>Lookups</vt:lpstr>
      <vt:lpstr>Summary</vt:lpstr>
      <vt:lpstr>AC Report</vt:lpstr>
      <vt:lpstr>MH Report</vt:lpstr>
      <vt:lpstr>IM Report</vt:lpstr>
      <vt:lpstr>ES Report</vt:lpstr>
      <vt:lpstr>Speaker &amp; Ed. Resources</vt:lpstr>
      <vt:lpstr>AccessHealthPromotion</vt:lpstr>
      <vt:lpstr>AccessToCare</vt:lpstr>
      <vt:lpstr>AdultFinancialEducation</vt:lpstr>
      <vt:lpstr>AdultTrainingAndDevelopment</vt:lpstr>
      <vt:lpstr>CaseManagement</vt:lpstr>
      <vt:lpstr>ChildEarlyEducation</vt:lpstr>
      <vt:lpstr>ChildFinancialLiteracy</vt:lpstr>
      <vt:lpstr>CreateHealthyCommunities</vt:lpstr>
      <vt:lpstr>EconomicStability</vt:lpstr>
      <vt:lpstr>EmpowerResidents</vt:lpstr>
      <vt:lpstr>EnrollmentAndRetention</vt:lpstr>
      <vt:lpstr>Immigration</vt:lpstr>
      <vt:lpstr>IncreaseProviderKnowledge</vt:lpstr>
      <vt:lpstr>IncreaseServices</vt:lpstr>
      <vt:lpstr>Initiatives</vt:lpstr>
      <vt:lpstr>MentalHealth</vt:lpstr>
      <vt:lpstr>Prevention</vt:lpstr>
      <vt:lpstr>PromoteInclusion</vt:lpstr>
      <vt:lpstr>RaiseAwareness</vt:lpstr>
      <vt:lpstr>SubstanceUsePrevention</vt:lpstr>
      <vt:lpstr>Treatment</vt:lpstr>
    </vt:vector>
  </TitlesOfParts>
  <Company>SJHS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Garcha, Harnoor</dc:creator>
  <cp:lastModifiedBy>Daniel</cp:lastModifiedBy>
  <dcterms:created xsi:type="dcterms:W3CDTF">2018-02-05T17:51:44Z</dcterms:created>
  <dcterms:modified xsi:type="dcterms:W3CDTF">2019-01-13T18:20:39Z</dcterms:modified>
</cp:coreProperties>
</file>