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Selection_Modified\Statistics\2017 Stats\"/>
    </mc:Choice>
  </mc:AlternateContent>
  <bookViews>
    <workbookView xWindow="0" yWindow="0" windowWidth="28800" windowHeight="11835"/>
  </bookViews>
  <sheets>
    <sheet name="RST" sheetId="1" r:id="rId1"/>
  </sheets>
  <definedNames>
    <definedName name="_xlnm.Print_Area" localSheetId="0">RST!$A$1:$J$153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1" l="1"/>
  <c r="G29" i="1" l="1"/>
  <c r="G6" i="1"/>
  <c r="G5" i="1"/>
  <c r="G4" i="1"/>
  <c r="G3" i="1"/>
  <c r="F127" i="1" l="1"/>
  <c r="F126" i="1"/>
  <c r="F119" i="1"/>
  <c r="F118" i="1"/>
  <c r="E114" i="1"/>
  <c r="D62" i="1"/>
  <c r="E61" i="1" s="1"/>
  <c r="B62" i="1"/>
  <c r="C61" i="1" s="1"/>
  <c r="E59" i="1"/>
  <c r="E58" i="1"/>
  <c r="E57" i="1"/>
  <c r="E56" i="1"/>
  <c r="E55" i="1"/>
  <c r="J36" i="1"/>
  <c r="J35" i="1"/>
  <c r="G22" i="1"/>
  <c r="G21" i="1"/>
  <c r="F129" i="1"/>
  <c r="F128" i="1"/>
  <c r="F121" i="1"/>
  <c r="F120" i="1"/>
  <c r="F114" i="1"/>
  <c r="H62" i="1"/>
  <c r="I59" i="1" s="1"/>
  <c r="F62" i="1"/>
  <c r="G60" i="1" s="1"/>
  <c r="J38" i="1"/>
  <c r="J37" i="1"/>
  <c r="G24" i="1"/>
  <c r="G23" i="1"/>
  <c r="I60" i="1" l="1"/>
  <c r="G58" i="1"/>
  <c r="G56" i="1"/>
  <c r="G57" i="1"/>
  <c r="G55" i="1"/>
  <c r="G59" i="1"/>
  <c r="E60" i="1"/>
  <c r="G61" i="1"/>
  <c r="C56" i="1"/>
  <c r="C58" i="1"/>
  <c r="C60" i="1"/>
  <c r="C55" i="1"/>
  <c r="C57" i="1"/>
  <c r="C59" i="1"/>
  <c r="I58" i="1"/>
  <c r="I61" i="1"/>
  <c r="I56" i="1"/>
  <c r="I55" i="1"/>
  <c r="I57" i="1"/>
</calcChain>
</file>

<file path=xl/sharedStrings.xml><?xml version="1.0" encoding="utf-8"?>
<sst xmlns="http://schemas.openxmlformats.org/spreadsheetml/2006/main" count="153" uniqueCount="114">
  <si>
    <t>Male</t>
  </si>
  <si>
    <t>Female</t>
  </si>
  <si>
    <t>Total</t>
  </si>
  <si>
    <t>2016 Applicants</t>
  </si>
  <si>
    <t>2016 Recipients</t>
  </si>
  <si>
    <t>Ages</t>
  </si>
  <si>
    <t>17-24</t>
  </si>
  <si>
    <t>25-29</t>
  </si>
  <si>
    <t>30-39</t>
  </si>
  <si>
    <t>40-49</t>
  </si>
  <si>
    <t>50+</t>
  </si>
  <si>
    <t>TOTAL</t>
  </si>
  <si>
    <t xml:space="preserve">Expected Family Contribution </t>
  </si>
  <si>
    <t>$0-2000</t>
  </si>
  <si>
    <t>$2001-4000</t>
  </si>
  <si>
    <t>$4001-6000</t>
  </si>
  <si>
    <t>$6001+</t>
  </si>
  <si>
    <t xml:space="preserve"> Rejected for Sig</t>
  </si>
  <si>
    <t>Avg OR EFC</t>
  </si>
  <si>
    <t>Avg CA EFC</t>
  </si>
  <si>
    <t>2016 Interviewees</t>
  </si>
  <si>
    <t>Ethnicity</t>
  </si>
  <si>
    <t>American Indian or Alaska Native</t>
  </si>
  <si>
    <t>Asian</t>
  </si>
  <si>
    <t>Black or African-American</t>
  </si>
  <si>
    <t>Hispanic of any race</t>
  </si>
  <si>
    <t>Multi-Racial</t>
  </si>
  <si>
    <t>Native Hawaiian or Pacific Islander</t>
  </si>
  <si>
    <t>White</t>
  </si>
  <si>
    <t>Choose Not to Say</t>
  </si>
  <si>
    <t>2016 Geographic Regions</t>
  </si>
  <si>
    <t>Applicants</t>
  </si>
  <si>
    <t>%</t>
  </si>
  <si>
    <t>Recipients</t>
  </si>
  <si>
    <t>Central</t>
  </si>
  <si>
    <t>Eastern</t>
  </si>
  <si>
    <t>Metro</t>
  </si>
  <si>
    <t>North Coast</t>
  </si>
  <si>
    <t>Willamette</t>
  </si>
  <si>
    <t>Southern</t>
  </si>
  <si>
    <t>Siskiyou County</t>
  </si>
  <si>
    <t xml:space="preserve"> Ford ReStart Scholars by County</t>
  </si>
  <si>
    <t>County</t>
  </si>
  <si>
    <t>2016 #</t>
  </si>
  <si>
    <t>Baker</t>
  </si>
  <si>
    <t xml:space="preserve">Lake </t>
  </si>
  <si>
    <t>Benton</t>
  </si>
  <si>
    <t>Lane</t>
  </si>
  <si>
    <t>Clackamas</t>
  </si>
  <si>
    <t>Lincoln</t>
  </si>
  <si>
    <t>Clatsop</t>
  </si>
  <si>
    <t>Linn</t>
  </si>
  <si>
    <t>Columbia</t>
  </si>
  <si>
    <t>Malheur</t>
  </si>
  <si>
    <t>Coos</t>
  </si>
  <si>
    <t>Marion</t>
  </si>
  <si>
    <t>Crook</t>
  </si>
  <si>
    <t>Marrow</t>
  </si>
  <si>
    <t>Curry</t>
  </si>
  <si>
    <t>Multnomah</t>
  </si>
  <si>
    <t>Deschutes</t>
  </si>
  <si>
    <t>Polk</t>
  </si>
  <si>
    <t>Douglas</t>
  </si>
  <si>
    <t>Sherman</t>
  </si>
  <si>
    <t>Gilliam</t>
  </si>
  <si>
    <t>Umatilla</t>
  </si>
  <si>
    <t>Grant</t>
  </si>
  <si>
    <t>Union</t>
  </si>
  <si>
    <t>Harney</t>
  </si>
  <si>
    <t>Wallowa</t>
  </si>
  <si>
    <t>Hood River</t>
  </si>
  <si>
    <t>Wasco</t>
  </si>
  <si>
    <t>Jackson</t>
  </si>
  <si>
    <t>Washington</t>
  </si>
  <si>
    <t>Jefferson</t>
  </si>
  <si>
    <t>Wheeler</t>
  </si>
  <si>
    <t>Josephine</t>
  </si>
  <si>
    <t>Yamhill</t>
  </si>
  <si>
    <t>Klamath</t>
  </si>
  <si>
    <t>Siskiyou</t>
  </si>
  <si>
    <t>Year in College</t>
  </si>
  <si>
    <t>1st</t>
  </si>
  <si>
    <t>2nd</t>
  </si>
  <si>
    <t>3rd</t>
  </si>
  <si>
    <t>4th/other</t>
  </si>
  <si>
    <t>Indicated College Segment</t>
  </si>
  <si>
    <t>2-yr Clgs</t>
  </si>
  <si>
    <t>4-yr public Clgs</t>
  </si>
  <si>
    <t>4-yr private Clgs</t>
  </si>
  <si>
    <t>For-Profit/Other</t>
  </si>
  <si>
    <t>Most Popular Majors</t>
  </si>
  <si>
    <t>(in descending order)</t>
  </si>
  <si>
    <t>(1) Nursing</t>
  </si>
  <si>
    <t>(2) Social Work</t>
  </si>
  <si>
    <t>(3) Education</t>
  </si>
  <si>
    <t>*(4) Engineering</t>
  </si>
  <si>
    <t>*(4) Psychology</t>
  </si>
  <si>
    <t>(5) Pre-Med</t>
  </si>
  <si>
    <t>2017 Applicants</t>
  </si>
  <si>
    <t>2017 Recipients</t>
  </si>
  <si>
    <t>2017 Interviewees</t>
  </si>
  <si>
    <t>2017 Geographic Regions</t>
  </si>
  <si>
    <t>2017 #</t>
  </si>
  <si>
    <t>Genders*</t>
  </si>
  <si>
    <t>Transgender</t>
  </si>
  <si>
    <t>Non-Binary</t>
  </si>
  <si>
    <t>n/a</t>
  </si>
  <si>
    <t>*In 2017, OSAC added additional gender categories</t>
  </si>
  <si>
    <t>(2) Engineering</t>
  </si>
  <si>
    <t>(4) Business</t>
  </si>
  <si>
    <t>*(5) Social Work</t>
  </si>
  <si>
    <t>*(5) Medical Imaging</t>
  </si>
  <si>
    <t>*(5) Psychology</t>
  </si>
  <si>
    <t>* Tied Popular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</si>
</sst>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44" formatCode="_(&quot;$&quot;* #,##0.00_);_(&quot;$&quot;* \(#,##0.00\);_(&quot;$&quot;* &quot;-&quot;??_);_(@_)"/>
  </numFmts>
  <fonts count="23" x14ac:knownFonts="1">
    <font>
      <sz val="10"/>
      <name val="Arial"/>
    </font>
    <font>
      <b/>
      <sz val="12"/>
      <name val="Calibri Light"/>
      <family val="1"/>
      <scheme val="major"/>
    </font>
    <font>
      <sz val="10"/>
      <name val="Calibri Light"/>
      <family val="1"/>
      <scheme val="major"/>
    </font>
    <font>
      <b/>
      <sz val="11"/>
      <name val="Calibri Light"/>
      <family val="1"/>
      <scheme val="major"/>
    </font>
    <font>
      <b/>
      <sz val="10"/>
      <name val="Calibri Light"/>
      <family val="1"/>
      <scheme val="major"/>
    </font>
    <font>
      <sz val="12"/>
      <name val="Calibri Light"/>
      <family val="1"/>
      <scheme val="major"/>
    </font>
    <font>
      <b/>
      <sz val="9"/>
      <name val="Calibri Light"/>
      <family val="1"/>
      <scheme val="major"/>
    </font>
    <font>
      <b/>
      <i/>
      <sz val="10"/>
      <name val="Calibri Light"/>
      <family val="1"/>
      <scheme val="major"/>
    </font>
    <font>
      <b/>
      <sz val="8"/>
      <name val="Calibri Light"/>
      <family val="1"/>
      <scheme val="major"/>
    </font>
    <font>
      <sz val="9"/>
      <name val="Calibri Light"/>
      <family val="1"/>
      <scheme val="major"/>
    </font>
    <font>
      <sz val="10.5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b/>
      <sz val="10.5"/>
      <name val="Calibri Light"/>
      <family val="1"/>
      <scheme val="major"/>
    </font>
    <font>
      <sz val="10"/>
      <color indexed="8"/>
      <name val="Arial"/>
      <family val="2"/>
    </font>
    <font>
      <sz val="9.5"/>
      <color indexed="8"/>
      <name val="Calibri Light"/>
      <family val="1"/>
      <scheme val="major"/>
    </font>
    <font>
      <sz val="9.5"/>
      <name val="Calibri Light"/>
      <family val="1"/>
      <scheme val="major"/>
    </font>
    <font>
      <i/>
      <sz val="10"/>
      <name val="NovareseITCTT"/>
    </font>
    <font>
      <sz val="12"/>
      <name val="Calibri Light"/>
      <family val="2"/>
      <scheme val="major"/>
    </font>
    <font>
      <b/>
      <i/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name val="Arial"/>
    </font>
    <font>
      <sz val="11"/>
      <name val="Calibri Light"/>
      <family val="1"/>
      <scheme val="major"/>
    </font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8"/>
      </patternFill>
    </fill>
    <fill>
      <patternFill patternType="solid">
        <fgColor theme="9" tint="0.39997558519241921"/>
        <bgColor indexed="8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3" fillId="0" borderId="0"/>
    <xf numFmtId="44" fontId="20" fillId="0" borderId="0" applyFont="0" applyFill="0" applyBorder="0" applyAlignment="0" applyProtection="0"/>
    <xf numFmtId="0" fontId="13" fillId="0" borderId="0"/>
    <xf numFmtId="0" fontId="13" fillId="0" borderId="0"/>
    <xf numFmtId="0" fontId="22" fillId="0" borderId="0"/>
  </cellStyleXfs>
  <cellXfs count="130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/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2" fillId="2" borderId="0" xfId="0" applyFont="1" applyFill="1" applyBorder="1"/>
    <xf numFmtId="0" fontId="5" fillId="0" borderId="0" xfId="0" applyFont="1" applyBorder="1" applyAlignment="1">
      <alignment horizontal="center"/>
    </xf>
    <xf numFmtId="0" fontId="2" fillId="0" borderId="0" xfId="0" applyFont="1" applyBorder="1"/>
    <xf numFmtId="0" fontId="6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/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2" fillId="0" borderId="0" xfId="0" applyFont="1" applyAlignment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12" fillId="2" borderId="1" xfId="0" applyFont="1" applyFill="1" applyBorder="1" applyAlignment="1"/>
    <xf numFmtId="0" fontId="10" fillId="0" borderId="2" xfId="0" applyFont="1" applyFill="1" applyBorder="1" applyAlignment="1"/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Fill="1"/>
    <xf numFmtId="0" fontId="5" fillId="2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wrapText="1"/>
    </xf>
    <xf numFmtId="0" fontId="2" fillId="0" borderId="0" xfId="0" applyFont="1" applyBorder="1" applyAlignment="1">
      <alignment vertical="center"/>
    </xf>
    <xf numFmtId="0" fontId="3" fillId="2" borderId="0" xfId="0" applyFont="1" applyFill="1" applyBorder="1" applyAlignment="1">
      <alignment horizontal="center"/>
    </xf>
    <xf numFmtId="0" fontId="14" fillId="7" borderId="0" xfId="1" applyFont="1" applyFill="1" applyBorder="1" applyAlignment="1">
      <alignment horizontal="center" wrapText="1"/>
    </xf>
    <xf numFmtId="0" fontId="15" fillId="2" borderId="0" xfId="0" applyFont="1" applyFill="1" applyBorder="1" applyAlignment="1">
      <alignment horizontal="center"/>
    </xf>
    <xf numFmtId="0" fontId="5" fillId="0" borderId="0" xfId="0" applyFont="1" applyBorder="1"/>
    <xf numFmtId="0" fontId="5" fillId="0" borderId="0" xfId="0" applyFont="1" applyFill="1"/>
    <xf numFmtId="0" fontId="5" fillId="2" borderId="0" xfId="0" applyFont="1" applyFill="1" applyBorder="1" applyAlignment="1">
      <alignment horizontal="center"/>
    </xf>
    <xf numFmtId="0" fontId="5" fillId="0" borderId="0" xfId="0" applyFont="1" applyFill="1" applyBorder="1"/>
    <xf numFmtId="0" fontId="5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left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wrapText="1"/>
    </xf>
    <xf numFmtId="9" fontId="5" fillId="4" borderId="1" xfId="0" applyNumberFormat="1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9" fontId="5" fillId="8" borderId="1" xfId="0" applyNumberFormat="1" applyFont="1" applyFill="1" applyBorder="1" applyAlignment="1">
      <alignment horizontal="center" wrapText="1"/>
    </xf>
    <xf numFmtId="9" fontId="8" fillId="4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9" fontId="1" fillId="3" borderId="1" xfId="0" applyNumberFormat="1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wrapText="1"/>
    </xf>
    <xf numFmtId="9" fontId="8" fillId="8" borderId="1" xfId="0" applyNumberFormat="1" applyFont="1" applyFill="1" applyBorder="1" applyAlignment="1">
      <alignment horizontal="center" wrapText="1"/>
    </xf>
    <xf numFmtId="0" fontId="8" fillId="9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9" fontId="1" fillId="9" borderId="1" xfId="0" applyNumberFormat="1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center"/>
    </xf>
    <xf numFmtId="0" fontId="19" fillId="8" borderId="1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5" fontId="5" fillId="11" borderId="1" xfId="2" applyNumberFormat="1" applyFont="1" applyFill="1" applyBorder="1" applyAlignment="1">
      <alignment horizontal="center" vertical="center" wrapText="1"/>
    </xf>
    <xf numFmtId="5" fontId="1" fillId="3" borderId="1" xfId="2" applyNumberFormat="1" applyFont="1" applyFill="1" applyBorder="1" applyAlignment="1">
      <alignment horizontal="center" vertical="center" wrapText="1"/>
    </xf>
    <xf numFmtId="5" fontId="5" fillId="12" borderId="1" xfId="2" applyNumberFormat="1" applyFont="1" applyFill="1" applyBorder="1" applyAlignment="1">
      <alignment horizontal="center" vertical="center" wrapText="1"/>
    </xf>
    <xf numFmtId="5" fontId="1" fillId="9" borderId="1" xfId="2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left" vertical="center" wrapText="1"/>
    </xf>
    <xf numFmtId="0" fontId="21" fillId="0" borderId="1" xfId="0" applyFont="1" applyBorder="1"/>
    <xf numFmtId="0" fontId="21" fillId="2" borderId="1" xfId="0" applyFont="1" applyFill="1" applyBorder="1"/>
    <xf numFmtId="0" fontId="21" fillId="2" borderId="1" xfId="0" applyFont="1" applyFill="1" applyBorder="1" applyAlignment="1">
      <alignment horizontal="left"/>
    </xf>
    <xf numFmtId="0" fontId="21" fillId="2" borderId="1" xfId="0" applyFont="1" applyFill="1" applyBorder="1" applyAlignment="1"/>
    <xf numFmtId="0" fontId="16" fillId="3" borderId="1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left" wrapText="1"/>
    </xf>
    <xf numFmtId="0" fontId="18" fillId="10" borderId="7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4" fillId="13" borderId="1" xfId="1" applyFont="1" applyFill="1" applyBorder="1" applyAlignment="1">
      <alignment horizontal="center" wrapText="1"/>
    </xf>
    <xf numFmtId="0" fontId="14" fillId="14" borderId="1" xfId="1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/>
    </xf>
    <xf numFmtId="0" fontId="15" fillId="9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9" fillId="2" borderId="4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6" fillId="2" borderId="5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6">
    <cellStyle name="Currency" xfId="2" builtinId="4"/>
    <cellStyle name="Normal" xfId="0" builtinId="0"/>
    <cellStyle name="Normal 2" xfId="3"/>
    <cellStyle name="Normal 2 2" xfId="4"/>
    <cellStyle name="Normal 3" xfId="5"/>
    <cellStyle name="Normal_F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Recipients by Gender 2016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B067-412F-8490-2AB79FC67C65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B067-412F-8490-2AB79FC67C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RST!$B$2:$C$2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RST!$B$4:$C$4</c:f>
              <c:numCache>
                <c:formatCode>General</c:formatCode>
                <c:ptCount val="2"/>
                <c:pt idx="0">
                  <c:v>14</c:v>
                </c:pt>
                <c:pt idx="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67-412F-8490-2AB79FC67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5483044619422568"/>
          <c:y val="0.38420335389110849"/>
          <c:w val="0.16516955380577428"/>
          <c:h val="0.22486120269449078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accent6">
        <a:lumMod val="20000"/>
        <a:lumOff val="80000"/>
      </a:schemeClr>
    </a:solidFill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Recipients by Gender 2017</a:t>
            </a:r>
          </a:p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4705112145072772"/>
          <c:y val="0.3073170731707317"/>
          <c:w val="0.34545454545454546"/>
          <c:h val="0.59317073170731704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9335-480B-8506-CBCB16A9D5B1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9335-480B-8506-CBCB16A9D5B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RST!$B$2:$C$2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RST!$B$6:$C$6</c:f>
              <c:numCache>
                <c:formatCode>General</c:formatCode>
                <c:ptCount val="2"/>
                <c:pt idx="0">
                  <c:v>16</c:v>
                </c:pt>
                <c:pt idx="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35-480B-8506-CBCB16A9D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6758709138630399"/>
          <c:y val="0.43728416874719928"/>
          <c:w val="0.16423109043187784"/>
          <c:h val="0.22266743486332502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accent6">
        <a:lumMod val="60000"/>
        <a:lumOff val="40000"/>
      </a:schemeClr>
    </a:solidFill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2016 Recipients by Ethnicity 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4F94-4B47-A6DD-11409C906D2F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F94-4B47-A6DD-11409C906D2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F94-4B47-A6DD-11409C906D2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RST!$B$34:$I$34</c:f>
              <c:strCache>
                <c:ptCount val="8"/>
                <c:pt idx="0">
                  <c:v>American Indian or Alaska Native</c:v>
                </c:pt>
                <c:pt idx="1">
                  <c:v>Asian</c:v>
                </c:pt>
                <c:pt idx="2">
                  <c:v>Black or African-American</c:v>
                </c:pt>
                <c:pt idx="3">
                  <c:v>Hispanic of any race</c:v>
                </c:pt>
                <c:pt idx="4">
                  <c:v>Multi-Racial</c:v>
                </c:pt>
                <c:pt idx="5">
                  <c:v>Native Hawaiian or Pacific Islander</c:v>
                </c:pt>
                <c:pt idx="6">
                  <c:v>White</c:v>
                </c:pt>
                <c:pt idx="7">
                  <c:v>Choose Not to Say</c:v>
                </c:pt>
              </c:strCache>
            </c:strRef>
          </c:cat>
          <c:val>
            <c:numRef>
              <c:f>RST!$B$36:$I$36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34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94-4B47-A6DD-11409C906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egendEntry>
        <c:idx val="5"/>
        <c:delete val="1"/>
      </c:legendEntry>
      <c:layout>
        <c:manualLayout>
          <c:xMode val="edge"/>
          <c:yMode val="edge"/>
          <c:x val="0.64000028222278671"/>
          <c:y val="0.19244796741544432"/>
          <c:w val="0.33491011204244631"/>
          <c:h val="0.75404032689893696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Calibri"/>
              </a:rPr>
              <a:t>2016 </a:t>
            </a:r>
            <a:r>
              <a:rPr lang="en-US" sz="1800" b="1" i="1" u="none" strike="noStrike" baseline="0">
                <a:solidFill>
                  <a:srgbClr val="000000"/>
                </a:solidFill>
                <a:latin typeface="Calibri"/>
              </a:rPr>
              <a:t>Applicants</a:t>
            </a:r>
            <a:r>
              <a:rPr lang="en-US" sz="1800" b="1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r>
              <a:rPr lang="en-US" sz="1800" b="1" i="1" u="none" strike="noStrike" baseline="0">
                <a:solidFill>
                  <a:srgbClr val="000000"/>
                </a:solidFill>
                <a:latin typeface="Calibri"/>
              </a:rPr>
              <a:t>by Region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D81A-440B-95C7-7AD404151D5D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D81A-440B-95C7-7AD404151D5D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D81A-440B-95C7-7AD404151D5D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D81A-440B-95C7-7AD404151D5D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D81A-440B-95C7-7AD404151D5D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D81A-440B-95C7-7AD404151D5D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D81A-440B-95C7-7AD404151D5D}"/>
              </c:ext>
            </c:extLst>
          </c:dPt>
          <c:dLbls>
            <c:dLbl>
              <c:idx val="1"/>
              <c:layout>
                <c:manualLayout>
                  <c:x val="2.3646118820782762E-2"/>
                  <c:y val="4.825522270970741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D81A-440B-95C7-7AD404151D5D}"/>
                </c:ext>
              </c:extLst>
            </c:dLbl>
            <c:dLbl>
              <c:idx val="3"/>
              <c:layout>
                <c:manualLayout>
                  <c:x val="-1.4635808645466278E-2"/>
                  <c:y val="-1.234699906054178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D81A-440B-95C7-7AD404151D5D}"/>
                </c:ext>
              </c:extLst>
            </c:dLbl>
            <c:dLbl>
              <c:idx val="6"/>
              <c:layout>
                <c:manualLayout>
                  <c:x val="7.9740723017357636E-3"/>
                  <c:y val="-2.5389003496334175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D81A-440B-95C7-7AD404151D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RST!$A$55:$A$61</c:f>
              <c:strCache>
                <c:ptCount val="7"/>
                <c:pt idx="0">
                  <c:v>Central</c:v>
                </c:pt>
                <c:pt idx="1">
                  <c:v>Eastern</c:v>
                </c:pt>
                <c:pt idx="2">
                  <c:v>Metro</c:v>
                </c:pt>
                <c:pt idx="3">
                  <c:v>North Coast</c:v>
                </c:pt>
                <c:pt idx="4">
                  <c:v>Willamette</c:v>
                </c:pt>
                <c:pt idx="5">
                  <c:v>Southern</c:v>
                </c:pt>
                <c:pt idx="6">
                  <c:v>Siskiyou County</c:v>
                </c:pt>
              </c:strCache>
            </c:strRef>
          </c:cat>
          <c:val>
            <c:numRef>
              <c:f>RST!$B$55:$B$61</c:f>
              <c:numCache>
                <c:formatCode>General</c:formatCode>
                <c:ptCount val="7"/>
                <c:pt idx="0">
                  <c:v>21</c:v>
                </c:pt>
                <c:pt idx="1">
                  <c:v>15</c:v>
                </c:pt>
                <c:pt idx="2">
                  <c:v>182</c:v>
                </c:pt>
                <c:pt idx="3">
                  <c:v>12</c:v>
                </c:pt>
                <c:pt idx="4">
                  <c:v>179</c:v>
                </c:pt>
                <c:pt idx="5">
                  <c:v>137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1A-440B-95C7-7AD404151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6"/>
      </c:pieChart>
      <c:spPr>
        <a:noFill/>
        <a:ln w="25400">
          <a:noFill/>
        </a:ln>
      </c:spPr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accent1">
        <a:lumMod val="20000"/>
        <a:lumOff val="80000"/>
      </a:schemeClr>
    </a:solidFill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2016 Recipients by Region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3910-4E85-8BB9-4A08684703FF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3910-4E85-8BB9-4A08684703FF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3910-4E85-8BB9-4A08684703FF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3910-4E85-8BB9-4A08684703FF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3910-4E85-8BB9-4A08684703FF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3910-4E85-8BB9-4A08684703FF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3910-4E85-8BB9-4A08684703FF}"/>
              </c:ext>
            </c:extLst>
          </c:dPt>
          <c:dLbls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910-4E85-8BB9-4A08684703F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910-4E85-8BB9-4A08684703F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RST!$A$55:$A$61</c:f>
              <c:strCache>
                <c:ptCount val="7"/>
                <c:pt idx="0">
                  <c:v>Central</c:v>
                </c:pt>
                <c:pt idx="1">
                  <c:v>Eastern</c:v>
                </c:pt>
                <c:pt idx="2">
                  <c:v>Metro</c:v>
                </c:pt>
                <c:pt idx="3">
                  <c:v>North Coast</c:v>
                </c:pt>
                <c:pt idx="4">
                  <c:v>Willamette</c:v>
                </c:pt>
                <c:pt idx="5">
                  <c:v>Southern</c:v>
                </c:pt>
                <c:pt idx="6">
                  <c:v>Siskiyou County</c:v>
                </c:pt>
              </c:strCache>
            </c:strRef>
          </c:cat>
          <c:val>
            <c:numRef>
              <c:f>RST!$D$55:$D$61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16</c:v>
                </c:pt>
                <c:pt idx="3">
                  <c:v>0</c:v>
                </c:pt>
                <c:pt idx="4">
                  <c:v>18</c:v>
                </c:pt>
                <c:pt idx="5">
                  <c:v>8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10-4E85-8BB9-4A0868470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14"/>
      </c:pieChart>
      <c:spPr>
        <a:noFill/>
        <a:ln w="25400">
          <a:noFill/>
        </a:ln>
      </c:spPr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accent6">
        <a:lumMod val="20000"/>
        <a:lumOff val="80000"/>
      </a:schemeClr>
    </a:solidFill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Calibri"/>
              </a:rPr>
              <a:t>2017 </a:t>
            </a:r>
            <a:r>
              <a:rPr lang="en-US" sz="1800" b="1" i="1" u="none" strike="noStrike" baseline="0">
                <a:solidFill>
                  <a:srgbClr val="000000"/>
                </a:solidFill>
                <a:latin typeface="Calibri"/>
              </a:rPr>
              <a:t>Applicants</a:t>
            </a:r>
            <a:r>
              <a:rPr lang="en-US" sz="1800" b="1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r>
              <a:rPr lang="en-US" sz="1800" b="1" i="1" u="none" strike="noStrike" baseline="0">
                <a:solidFill>
                  <a:srgbClr val="000000"/>
                </a:solidFill>
                <a:latin typeface="Calibri"/>
              </a:rPr>
              <a:t>by Region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4D41-493E-B5B6-16046EA8A638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4D41-493E-B5B6-16046EA8A638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4D41-493E-B5B6-16046EA8A638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4D41-493E-B5B6-16046EA8A638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4D41-493E-B5B6-16046EA8A638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4D41-493E-B5B6-16046EA8A638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4D41-493E-B5B6-16046EA8A638}"/>
              </c:ext>
            </c:extLst>
          </c:dPt>
          <c:dLbls>
            <c:dLbl>
              <c:idx val="1"/>
              <c:layout>
                <c:manualLayout>
                  <c:x val="1.4507383252993653E-2"/>
                  <c:y val="-8.01605681642735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4D41-493E-B5B6-16046EA8A638}"/>
                </c:ext>
              </c:extLst>
            </c:dLbl>
            <c:dLbl>
              <c:idx val="3"/>
              <c:layout>
                <c:manualLayout>
                  <c:x val="-1.5030136468398514E-2"/>
                  <c:y val="-1.6810251659719007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4D41-493E-B5B6-16046EA8A638}"/>
                </c:ext>
              </c:extLst>
            </c:dLbl>
            <c:dLbl>
              <c:idx val="6"/>
              <c:layout>
                <c:manualLayout>
                  <c:x val="-2.2407863836964299E-3"/>
                  <c:y val="-3.9134630230044772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.2%</a:t>
                    </a:r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4D41-493E-B5B6-16046EA8A63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RST!$A$55:$A$61</c:f>
              <c:strCache>
                <c:ptCount val="7"/>
                <c:pt idx="0">
                  <c:v>Central</c:v>
                </c:pt>
                <c:pt idx="1">
                  <c:v>Eastern</c:v>
                </c:pt>
                <c:pt idx="2">
                  <c:v>Metro</c:v>
                </c:pt>
                <c:pt idx="3">
                  <c:v>North Coast</c:v>
                </c:pt>
                <c:pt idx="4">
                  <c:v>Willamette</c:v>
                </c:pt>
                <c:pt idx="5">
                  <c:v>Southern</c:v>
                </c:pt>
                <c:pt idx="6">
                  <c:v>Siskiyou County</c:v>
                </c:pt>
              </c:strCache>
            </c:strRef>
          </c:cat>
          <c:val>
            <c:numRef>
              <c:f>RST!$F$55:$F$61</c:f>
              <c:numCache>
                <c:formatCode>General</c:formatCode>
                <c:ptCount val="7"/>
                <c:pt idx="0">
                  <c:v>27</c:v>
                </c:pt>
                <c:pt idx="1">
                  <c:v>9</c:v>
                </c:pt>
                <c:pt idx="2">
                  <c:v>189</c:v>
                </c:pt>
                <c:pt idx="3">
                  <c:v>10</c:v>
                </c:pt>
                <c:pt idx="4">
                  <c:v>213</c:v>
                </c:pt>
                <c:pt idx="5">
                  <c:v>145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D41-493E-B5B6-16046EA8A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87"/>
      </c:pieChart>
      <c:spPr>
        <a:noFill/>
        <a:ln w="25400">
          <a:noFill/>
        </a:ln>
      </c:spPr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accent1">
        <a:lumMod val="60000"/>
        <a:lumOff val="40000"/>
      </a:schemeClr>
    </a:solidFill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2017 Recipients by Region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4941-4CE4-9192-5084695DDE5F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4941-4CE4-9192-5084695DDE5F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4941-4CE4-9192-5084695DDE5F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4941-4CE4-9192-5084695DDE5F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4941-4CE4-9192-5084695DDE5F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4941-4CE4-9192-5084695DDE5F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4941-4CE4-9192-5084695DDE5F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941-4CE4-9192-5084695DDE5F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941-4CE4-9192-5084695DDE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RST!$A$55:$A$61</c:f>
              <c:strCache>
                <c:ptCount val="7"/>
                <c:pt idx="0">
                  <c:v>Central</c:v>
                </c:pt>
                <c:pt idx="1">
                  <c:v>Eastern</c:v>
                </c:pt>
                <c:pt idx="2">
                  <c:v>Metro</c:v>
                </c:pt>
                <c:pt idx="3">
                  <c:v>North Coast</c:v>
                </c:pt>
                <c:pt idx="4">
                  <c:v>Willamette</c:v>
                </c:pt>
                <c:pt idx="5">
                  <c:v>Southern</c:v>
                </c:pt>
                <c:pt idx="6">
                  <c:v>Siskiyou County</c:v>
                </c:pt>
              </c:strCache>
            </c:strRef>
          </c:cat>
          <c:val>
            <c:numRef>
              <c:f>RST!$H$55:$H$61</c:f>
              <c:numCache>
                <c:formatCode>General</c:formatCode>
                <c:ptCount val="7"/>
                <c:pt idx="0">
                  <c:v>1</c:v>
                </c:pt>
                <c:pt idx="1">
                  <c:v>0</c:v>
                </c:pt>
                <c:pt idx="2">
                  <c:v>14</c:v>
                </c:pt>
                <c:pt idx="3">
                  <c:v>0</c:v>
                </c:pt>
                <c:pt idx="4">
                  <c:v>15</c:v>
                </c:pt>
                <c:pt idx="5">
                  <c:v>14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941-4CE4-9192-5084695DD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14"/>
      </c:pieChart>
      <c:spPr>
        <a:noFill/>
        <a:ln w="25400">
          <a:noFill/>
        </a:ln>
      </c:spPr>
    </c:plotArea>
    <c:legend>
      <c:legendPos val="r"/>
      <c:layout/>
      <c:overlay val="0"/>
      <c:txPr>
        <a:bodyPr/>
        <a:lstStyle/>
        <a:p>
          <a:pPr rtl="0"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accent6">
        <a:lumMod val="60000"/>
        <a:lumOff val="40000"/>
      </a:schemeClr>
    </a:solidFill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landscape" vertic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Calibri"/>
              </a:rPr>
              <a:t>2016 Recipients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Calibri"/>
              </a:rPr>
              <a:t>Indicated College Segment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1682022505807463"/>
          <c:y val="0.35863756756432846"/>
          <c:w val="0.37679609014390442"/>
          <c:h val="0.59874447200949199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686B-45C0-9A1B-200095CDBEE1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686B-45C0-9A1B-200095CDBEE1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686B-45C0-9A1B-200095CDBEE1}"/>
              </c:ext>
            </c:extLst>
          </c:dPt>
          <c:dLbls>
            <c:dLbl>
              <c:idx val="2"/>
              <c:layout>
                <c:manualLayout>
                  <c:x val="1.7167466135698556E-2"/>
                  <c:y val="0.10438667769268567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686B-45C0-9A1B-200095CDBEE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RST!$B$124:$D$125</c:f>
              <c:strCache>
                <c:ptCount val="3"/>
                <c:pt idx="0">
                  <c:v>2-yr Clgs</c:v>
                </c:pt>
                <c:pt idx="1">
                  <c:v>4-yr public Clgs</c:v>
                </c:pt>
                <c:pt idx="2">
                  <c:v>4-yr private Clgs</c:v>
                </c:pt>
              </c:strCache>
            </c:strRef>
          </c:cat>
          <c:val>
            <c:numRef>
              <c:f>RST!$B$127:$D$127</c:f>
              <c:numCache>
                <c:formatCode>General</c:formatCode>
                <c:ptCount val="3"/>
                <c:pt idx="0">
                  <c:v>17</c:v>
                </c:pt>
                <c:pt idx="1">
                  <c:v>26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6B-45C0-9A1B-200095CDB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accent6">
        <a:lumMod val="20000"/>
        <a:lumOff val="80000"/>
      </a:schemeClr>
    </a:solidFill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Calibri"/>
              </a:rPr>
              <a:t>2017 Recipients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Calibri"/>
              </a:rPr>
              <a:t>Indicated College Segment</a:t>
            </a:r>
            <a:endParaRPr lang="en-US"/>
          </a:p>
        </c:rich>
      </c:tx>
      <c:layout>
        <c:manualLayout>
          <c:xMode val="edge"/>
          <c:yMode val="edge"/>
          <c:x val="0.12708750894774518"/>
          <c:y val="3.88349294176065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211102885643568"/>
          <c:y val="0.35387993931951167"/>
          <c:w val="0.39024220263065407"/>
          <c:h val="0.62832574827229171"/>
        </c:manualLayout>
      </c:layout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A272-4E5B-BDEC-5FDC7C811931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A272-4E5B-BDEC-5FDC7C811931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A272-4E5B-BDEC-5FDC7C811931}"/>
              </c:ext>
            </c:extLst>
          </c:dPt>
          <c:dLbls>
            <c:dLbl>
              <c:idx val="2"/>
              <c:layout>
                <c:manualLayout>
                  <c:x val="6.5610516634138652E-2"/>
                  <c:y val="0.11013781602806157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A272-4E5B-BDEC-5FDC7C8119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RST!$B$124:$D$125</c:f>
              <c:strCache>
                <c:ptCount val="3"/>
                <c:pt idx="0">
                  <c:v>2-yr Clgs</c:v>
                </c:pt>
                <c:pt idx="1">
                  <c:v>4-yr public Clgs</c:v>
                </c:pt>
                <c:pt idx="2">
                  <c:v>4-yr private Clgs</c:v>
                </c:pt>
              </c:strCache>
            </c:strRef>
          </c:cat>
          <c:val>
            <c:numRef>
              <c:f>RST!$B$129:$D$129</c:f>
              <c:numCache>
                <c:formatCode>General</c:formatCode>
                <c:ptCount val="3"/>
                <c:pt idx="0">
                  <c:v>17</c:v>
                </c:pt>
                <c:pt idx="1">
                  <c:v>24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72-4E5B-BDEC-5FDC7C811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accent6">
        <a:lumMod val="60000"/>
        <a:lumOff val="40000"/>
      </a:schemeClr>
    </a:solidFill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2017 Recipients by Ethnicity 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5BDB-454E-96AD-5B4711A818EC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1-5BDB-454E-96AD-5B4711A818EC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2-5BDB-454E-96AD-5B4711A818EC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3-5BDB-454E-96AD-5B4711A818EC}"/>
              </c:ext>
            </c:extLst>
          </c:dPt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4-5BDB-454E-96AD-5B4711A818EC}"/>
              </c:ext>
            </c:extLst>
          </c:dPt>
          <c:dPt>
            <c:idx val="5"/>
            <c:bubble3D val="0"/>
            <c:extLst>
              <c:ext xmlns:c16="http://schemas.microsoft.com/office/drawing/2014/chart" uri="{C3380CC4-5D6E-409C-BE32-E72D297353CC}">
                <c16:uniqueId val="{00000005-5BDB-454E-96AD-5B4711A818EC}"/>
              </c:ext>
            </c:extLst>
          </c:dPt>
          <c:dPt>
            <c:idx val="6"/>
            <c:bubble3D val="0"/>
            <c:extLst>
              <c:ext xmlns:c16="http://schemas.microsoft.com/office/drawing/2014/chart" uri="{C3380CC4-5D6E-409C-BE32-E72D297353CC}">
                <c16:uniqueId val="{00000006-5BDB-454E-96AD-5B4711A818EC}"/>
              </c:ext>
            </c:extLst>
          </c:dPt>
          <c:dPt>
            <c:idx val="7"/>
            <c:bubble3D val="0"/>
            <c:extLst>
              <c:ext xmlns:c16="http://schemas.microsoft.com/office/drawing/2014/chart" uri="{C3380CC4-5D6E-409C-BE32-E72D297353CC}">
                <c16:uniqueId val="{00000007-5BDB-454E-96AD-5B4711A818EC}"/>
              </c:ext>
            </c:extLst>
          </c:dPt>
          <c:dLbls>
            <c:dLbl>
              <c:idx val="0"/>
              <c:layout>
                <c:manualLayout>
                  <c:x val="-3.7542869641294836E-2"/>
                  <c:y val="-2.1092155147273257E-3"/>
                </c:manualLayout>
              </c:layout>
              <c:spPr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5BDB-454E-96AD-5B4711A818E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BDB-454E-96AD-5B4711A818EC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BDB-454E-96AD-5B4711A818E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RST!$B$34:$I$34</c:f>
              <c:strCache>
                <c:ptCount val="8"/>
                <c:pt idx="0">
                  <c:v>American Indian or Alaska Native</c:v>
                </c:pt>
                <c:pt idx="1">
                  <c:v>Asian</c:v>
                </c:pt>
                <c:pt idx="2">
                  <c:v>Black or African-American</c:v>
                </c:pt>
                <c:pt idx="3">
                  <c:v>Hispanic of any race</c:v>
                </c:pt>
                <c:pt idx="4">
                  <c:v>Multi-Racial</c:v>
                </c:pt>
                <c:pt idx="5">
                  <c:v>Native Hawaiian or Pacific Islander</c:v>
                </c:pt>
                <c:pt idx="6">
                  <c:v>White</c:v>
                </c:pt>
                <c:pt idx="7">
                  <c:v>Choose Not to Say</c:v>
                </c:pt>
              </c:strCache>
            </c:strRef>
          </c:cat>
          <c:val>
            <c:numRef>
              <c:f>RST!$B$38:$I$38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11</c:v>
                </c:pt>
                <c:pt idx="4">
                  <c:v>1</c:v>
                </c:pt>
                <c:pt idx="5">
                  <c:v>0</c:v>
                </c:pt>
                <c:pt idx="6">
                  <c:v>28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BDB-454E-96AD-5B4711A81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egendEntry>
        <c:idx val="5"/>
        <c:delete val="1"/>
      </c:legendEntry>
      <c:layout>
        <c:manualLayout>
          <c:xMode val="edge"/>
          <c:yMode val="edge"/>
          <c:x val="0.64288027996500441"/>
          <c:y val="0.19141608976730257"/>
          <c:w val="0.33578638670166228"/>
          <c:h val="0.77812996529796197"/>
        </c:manualLayout>
      </c:layout>
      <c:overlay val="0"/>
    </c:legend>
    <c:plotVisOnly val="1"/>
    <c:dispBlanksAs val="gap"/>
    <c:showDLblsOverMax val="0"/>
  </c:chart>
  <c:spPr>
    <a:solidFill>
      <a:schemeClr val="accent6">
        <a:lumMod val="60000"/>
        <a:lumOff val="40000"/>
      </a:schemeClr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190500</xdr:rowOff>
    </xdr:from>
    <xdr:to>
      <xdr:col>4</xdr:col>
      <xdr:colOff>114300</xdr:colOff>
      <xdr:row>17</xdr:row>
      <xdr:rowOff>114300</xdr:rowOff>
    </xdr:to>
    <xdr:graphicFrame macro="">
      <xdr:nvGraphicFramePr>
        <xdr:cNvPr id="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400050</xdr:colOff>
      <xdr:row>7</xdr:row>
      <xdr:rowOff>180975</xdr:rowOff>
    </xdr:from>
    <xdr:to>
      <xdr:col>9</xdr:col>
      <xdr:colOff>180975</xdr:colOff>
      <xdr:row>17</xdr:row>
      <xdr:rowOff>123825</xdr:rowOff>
    </xdr:to>
    <xdr:graphicFrame macro="">
      <xdr:nvGraphicFramePr>
        <xdr:cNvPr id="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38</xdr:row>
      <xdr:rowOff>180975</xdr:rowOff>
    </xdr:from>
    <xdr:to>
      <xdr:col>4</xdr:col>
      <xdr:colOff>342900</xdr:colOff>
      <xdr:row>51</xdr:row>
      <xdr:rowOff>142875</xdr:rowOff>
    </xdr:to>
    <xdr:graphicFrame macro="">
      <xdr:nvGraphicFramePr>
        <xdr:cNvPr id="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63</xdr:row>
      <xdr:rowOff>180975</xdr:rowOff>
    </xdr:from>
    <xdr:to>
      <xdr:col>4</xdr:col>
      <xdr:colOff>295275</xdr:colOff>
      <xdr:row>76</xdr:row>
      <xdr:rowOff>161925</xdr:rowOff>
    </xdr:to>
    <xdr:graphicFrame macro="">
      <xdr:nvGraphicFramePr>
        <xdr:cNvPr id="5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77</xdr:row>
      <xdr:rowOff>57150</xdr:rowOff>
    </xdr:from>
    <xdr:to>
      <xdr:col>4</xdr:col>
      <xdr:colOff>304800</xdr:colOff>
      <xdr:row>90</xdr:row>
      <xdr:rowOff>28575</xdr:rowOff>
    </xdr:to>
    <xdr:graphicFrame macro="">
      <xdr:nvGraphicFramePr>
        <xdr:cNvPr id="6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381000</xdr:colOff>
      <xdr:row>63</xdr:row>
      <xdr:rowOff>180975</xdr:rowOff>
    </xdr:from>
    <xdr:to>
      <xdr:col>9</xdr:col>
      <xdr:colOff>342900</xdr:colOff>
      <xdr:row>76</xdr:row>
      <xdr:rowOff>171450</xdr:rowOff>
    </xdr:to>
    <xdr:graphicFrame macro="">
      <xdr:nvGraphicFramePr>
        <xdr:cNvPr id="7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371475</xdr:colOff>
      <xdr:row>77</xdr:row>
      <xdr:rowOff>66675</xdr:rowOff>
    </xdr:from>
    <xdr:to>
      <xdr:col>9</xdr:col>
      <xdr:colOff>352425</xdr:colOff>
      <xdr:row>90</xdr:row>
      <xdr:rowOff>28575</xdr:rowOff>
    </xdr:to>
    <xdr:graphicFrame macro="">
      <xdr:nvGraphicFramePr>
        <xdr:cNvPr id="8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28575</xdr:colOff>
      <xdr:row>129</xdr:row>
      <xdr:rowOff>133349</xdr:rowOff>
    </xdr:from>
    <xdr:to>
      <xdr:col>4</xdr:col>
      <xdr:colOff>114300</xdr:colOff>
      <xdr:row>141</xdr:row>
      <xdr:rowOff>19050</xdr:rowOff>
    </xdr:to>
    <xdr:graphicFrame macro="">
      <xdr:nvGraphicFramePr>
        <xdr:cNvPr id="9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314325</xdr:colOff>
      <xdr:row>129</xdr:row>
      <xdr:rowOff>123825</xdr:rowOff>
    </xdr:from>
    <xdr:to>
      <xdr:col>9</xdr:col>
      <xdr:colOff>85725</xdr:colOff>
      <xdr:row>141</xdr:row>
      <xdr:rowOff>19049</xdr:rowOff>
    </xdr:to>
    <xdr:graphicFrame macro="">
      <xdr:nvGraphicFramePr>
        <xdr:cNvPr id="10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400050</xdr:colOff>
      <xdr:row>38</xdr:row>
      <xdr:rowOff>171450</xdr:rowOff>
    </xdr:from>
    <xdr:to>
      <xdr:col>9</xdr:col>
      <xdr:colOff>400050</xdr:colOff>
      <xdr:row>51</xdr:row>
      <xdr:rowOff>123825</xdr:rowOff>
    </xdr:to>
    <xdr:graphicFrame macro="">
      <xdr:nvGraphicFramePr>
        <xdr:cNvPr id="1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1:Y189"/>
  <sheetViews>
    <sheetView tabSelected="1" zoomScaleNormal="100" zoomScaleSheetLayoutView="100" workbookViewId="0">
      <selection activeCell="G5" sqref="G5"/>
    </sheetView>
  </sheetViews>
  <sheetFormatPr defaultRowHeight="12.75" x14ac:dyDescent="0.2"/>
  <cols>
    <col min="1" max="1" width="15.85546875" style="2" customWidth="1"/>
    <col min="2" max="2" width="10.140625" style="2" bestFit="1" customWidth="1"/>
    <col min="3" max="3" width="10.85546875" style="2" bestFit="1" customWidth="1"/>
    <col min="4" max="4" width="14.140625" style="2" customWidth="1"/>
    <col min="5" max="5" width="12.42578125" style="2" customWidth="1"/>
    <col min="6" max="6" width="11.140625" style="2" customWidth="1"/>
    <col min="7" max="7" width="11" style="2" bestFit="1" customWidth="1"/>
    <col min="8" max="8" width="9.5703125" style="2" customWidth="1"/>
    <col min="9" max="9" width="9.42578125" style="2" customWidth="1"/>
    <col min="10" max="10" width="9.140625" style="2" customWidth="1"/>
    <col min="11" max="11" width="30.140625" customWidth="1"/>
    <col min="12" max="12" width="29.5703125" customWidth="1"/>
    <col min="15" max="15" width="23.28515625" customWidth="1"/>
    <col min="20" max="16384" width="9.140625" style="2"/>
  </cols>
  <sheetData>
    <row r="1" spans="1:10" ht="15.75" x14ac:dyDescent="0.25">
      <c r="A1" s="110" t="s">
        <v>103</v>
      </c>
      <c r="B1" s="111"/>
      <c r="C1" s="111"/>
      <c r="D1" s="111"/>
      <c r="E1" s="111"/>
      <c r="F1" s="111"/>
      <c r="G1" s="111"/>
      <c r="H1" s="1"/>
    </row>
    <row r="2" spans="1:10" ht="47.25" x14ac:dyDescent="0.25">
      <c r="A2" s="3"/>
      <c r="B2" s="4" t="s">
        <v>0</v>
      </c>
      <c r="C2" s="4" t="s">
        <v>1</v>
      </c>
      <c r="D2" s="5" t="s">
        <v>104</v>
      </c>
      <c r="E2" s="4" t="s">
        <v>105</v>
      </c>
      <c r="F2" s="4" t="s">
        <v>29</v>
      </c>
      <c r="G2" s="4" t="s">
        <v>2</v>
      </c>
      <c r="H2" s="6"/>
      <c r="I2" s="7"/>
      <c r="J2" s="7"/>
    </row>
    <row r="3" spans="1:10" ht="15.75" x14ac:dyDescent="0.2">
      <c r="A3" s="9" t="s">
        <v>3</v>
      </c>
      <c r="B3" s="58">
        <v>194</v>
      </c>
      <c r="C3" s="58">
        <v>353</v>
      </c>
      <c r="D3" s="58" t="s">
        <v>106</v>
      </c>
      <c r="E3" s="58" t="s">
        <v>106</v>
      </c>
      <c r="F3" s="58">
        <v>5</v>
      </c>
      <c r="G3" s="58">
        <f>SUM(B3:F3)</f>
        <v>552</v>
      </c>
      <c r="H3" s="7"/>
      <c r="I3" s="7"/>
      <c r="J3" s="7"/>
    </row>
    <row r="4" spans="1:10" ht="15.75" x14ac:dyDescent="0.2">
      <c r="A4" s="8" t="s">
        <v>4</v>
      </c>
      <c r="B4" s="59">
        <v>14</v>
      </c>
      <c r="C4" s="59">
        <v>31</v>
      </c>
      <c r="D4" s="59" t="s">
        <v>106</v>
      </c>
      <c r="E4" s="59" t="s">
        <v>106</v>
      </c>
      <c r="F4" s="59">
        <v>0</v>
      </c>
      <c r="G4" s="59">
        <f>SUM(B4:F4)</f>
        <v>45</v>
      </c>
      <c r="H4" s="7"/>
      <c r="I4" s="7"/>
      <c r="J4" s="7"/>
    </row>
    <row r="5" spans="1:10" ht="15.75" x14ac:dyDescent="0.2">
      <c r="A5" s="60" t="s">
        <v>98</v>
      </c>
      <c r="B5" s="61">
        <v>194</v>
      </c>
      <c r="C5" s="61">
        <v>396</v>
      </c>
      <c r="D5" s="61">
        <v>2</v>
      </c>
      <c r="E5" s="61">
        <v>5</v>
      </c>
      <c r="F5" s="61">
        <v>3</v>
      </c>
      <c r="G5" s="61">
        <f>SUM(B5:F5)</f>
        <v>600</v>
      </c>
      <c r="H5" s="7"/>
      <c r="I5" s="7"/>
      <c r="J5" s="7"/>
    </row>
    <row r="6" spans="1:10" customFormat="1" ht="15.75" x14ac:dyDescent="0.2">
      <c r="A6" s="62" t="s">
        <v>99</v>
      </c>
      <c r="B6" s="63">
        <v>16</v>
      </c>
      <c r="C6" s="63">
        <v>29</v>
      </c>
      <c r="D6" s="63">
        <v>0</v>
      </c>
      <c r="E6" s="63">
        <v>0</v>
      </c>
      <c r="F6" s="63">
        <v>1</v>
      </c>
      <c r="G6" s="63">
        <f>SUM(B6:F6)</f>
        <v>46</v>
      </c>
      <c r="H6" s="7"/>
      <c r="I6" s="7"/>
      <c r="J6" s="7"/>
    </row>
    <row r="7" spans="1:10" customFormat="1" x14ac:dyDescent="0.2">
      <c r="A7" s="109" t="s">
        <v>107</v>
      </c>
      <c r="B7" s="109"/>
      <c r="C7" s="109"/>
      <c r="D7" s="109"/>
      <c r="E7" s="109"/>
      <c r="F7" s="109"/>
      <c r="G7" s="109"/>
      <c r="H7" s="7"/>
      <c r="I7" s="7"/>
      <c r="J7" s="7"/>
    </row>
    <row r="8" spans="1:10" customFormat="1" ht="15.75" x14ac:dyDescent="0.2">
      <c r="A8" s="10"/>
      <c r="B8" s="11"/>
      <c r="C8" s="11"/>
      <c r="D8" s="11"/>
      <c r="E8" s="11"/>
      <c r="F8" s="7"/>
      <c r="G8" s="7"/>
      <c r="H8" s="7"/>
      <c r="I8" s="7"/>
      <c r="J8" s="7"/>
    </row>
    <row r="9" spans="1:10" customFormat="1" ht="15.75" x14ac:dyDescent="0.2">
      <c r="A9" s="10"/>
      <c r="B9" s="11"/>
      <c r="C9" s="11"/>
      <c r="D9" s="11"/>
      <c r="E9" s="11"/>
      <c r="F9" s="12"/>
      <c r="G9" s="12"/>
      <c r="H9" s="12"/>
      <c r="I9" s="12"/>
      <c r="J9" s="12"/>
    </row>
    <row r="10" spans="1:10" customFormat="1" ht="15.75" x14ac:dyDescent="0.2">
      <c r="A10" s="10"/>
      <c r="B10" s="11"/>
      <c r="C10" s="11"/>
      <c r="D10" s="11"/>
      <c r="E10" s="11"/>
      <c r="F10" s="12"/>
      <c r="G10" s="12"/>
      <c r="H10" s="12"/>
      <c r="I10" s="12"/>
      <c r="J10" s="12"/>
    </row>
    <row r="11" spans="1:10" customFormat="1" ht="15.75" x14ac:dyDescent="0.2">
      <c r="A11" s="10"/>
      <c r="B11" s="11"/>
      <c r="C11" s="11"/>
      <c r="D11" s="11"/>
      <c r="E11" s="11"/>
      <c r="F11" s="12"/>
      <c r="G11" s="12"/>
      <c r="H11" s="12"/>
      <c r="I11" s="12"/>
      <c r="J11" s="12"/>
    </row>
    <row r="12" spans="1:10" customFormat="1" ht="15.75" x14ac:dyDescent="0.2">
      <c r="A12" s="10"/>
      <c r="B12" s="11"/>
      <c r="C12" s="11"/>
      <c r="D12" s="11"/>
      <c r="E12" s="11"/>
      <c r="F12" s="12"/>
      <c r="G12" s="12"/>
      <c r="H12" s="12"/>
      <c r="I12" s="12"/>
      <c r="J12" s="12"/>
    </row>
    <row r="13" spans="1:10" customFormat="1" ht="15.75" x14ac:dyDescent="0.2">
      <c r="A13" s="10"/>
      <c r="B13" s="11"/>
      <c r="C13" s="11"/>
      <c r="D13" s="11"/>
      <c r="E13" s="11"/>
      <c r="F13" s="12"/>
      <c r="G13" s="12"/>
      <c r="H13" s="12"/>
      <c r="I13" s="12"/>
      <c r="J13" s="12"/>
    </row>
    <row r="14" spans="1:10" customFormat="1" ht="15.75" x14ac:dyDescent="0.2">
      <c r="A14" s="10"/>
      <c r="B14" s="11"/>
      <c r="C14" s="11"/>
      <c r="D14" s="11"/>
      <c r="E14" s="11"/>
      <c r="F14" s="12"/>
      <c r="G14" s="12"/>
      <c r="H14" s="12"/>
      <c r="I14" s="12"/>
      <c r="J14" s="12"/>
    </row>
    <row r="15" spans="1:10" customFormat="1" ht="15.75" x14ac:dyDescent="0.2">
      <c r="A15" s="10"/>
      <c r="B15" s="11"/>
      <c r="C15" s="11"/>
      <c r="D15" s="11"/>
      <c r="E15" s="11"/>
      <c r="F15" s="12"/>
      <c r="G15" s="12"/>
      <c r="H15" s="12"/>
      <c r="I15" s="12"/>
      <c r="J15" s="12"/>
    </row>
    <row r="16" spans="1:10" customFormat="1" ht="15.75" x14ac:dyDescent="0.2">
      <c r="A16" s="10"/>
      <c r="B16" s="11"/>
      <c r="C16" s="11"/>
      <c r="D16" s="11"/>
      <c r="E16" s="11"/>
      <c r="F16" s="12"/>
      <c r="G16" s="12"/>
      <c r="H16" s="12"/>
      <c r="I16" s="12"/>
      <c r="J16" s="12"/>
    </row>
    <row r="17" spans="1:25" customFormat="1" ht="15.75" x14ac:dyDescent="0.2">
      <c r="A17" s="10"/>
      <c r="B17" s="11"/>
      <c r="C17" s="11"/>
      <c r="D17" s="11"/>
      <c r="E17" s="11"/>
      <c r="F17" s="12"/>
      <c r="G17" s="12"/>
      <c r="H17" s="12"/>
      <c r="I17" s="12"/>
      <c r="J17" s="12"/>
    </row>
    <row r="18" spans="1:25" ht="15.75" x14ac:dyDescent="0.2">
      <c r="A18" s="10"/>
      <c r="B18" s="11"/>
      <c r="C18" s="11"/>
      <c r="D18" s="11"/>
      <c r="E18" s="11"/>
      <c r="F18" s="12"/>
      <c r="G18" s="12"/>
      <c r="H18" s="12"/>
      <c r="I18" s="12"/>
      <c r="J18" s="12"/>
      <c r="T18"/>
      <c r="U18"/>
      <c r="V18"/>
      <c r="W18"/>
      <c r="X18"/>
      <c r="Y18"/>
    </row>
    <row r="19" spans="1:25" ht="15.75" x14ac:dyDescent="0.25">
      <c r="A19" s="126" t="s">
        <v>5</v>
      </c>
      <c r="B19" s="127"/>
      <c r="C19" s="127"/>
      <c r="D19" s="127"/>
      <c r="E19" s="127"/>
      <c r="F19" s="127"/>
      <c r="G19" s="127"/>
      <c r="H19" s="13"/>
      <c r="I19" s="12"/>
      <c r="J19" s="12"/>
      <c r="T19"/>
      <c r="U19"/>
      <c r="V19"/>
      <c r="W19"/>
      <c r="X19"/>
      <c r="Y19"/>
    </row>
    <row r="20" spans="1:25" ht="15.75" x14ac:dyDescent="0.2">
      <c r="A20" s="3"/>
      <c r="B20" s="3" t="s">
        <v>6</v>
      </c>
      <c r="C20" s="3" t="s">
        <v>7</v>
      </c>
      <c r="D20" s="3" t="s">
        <v>8</v>
      </c>
      <c r="E20" s="3" t="s">
        <v>9</v>
      </c>
      <c r="F20" s="3" t="s">
        <v>10</v>
      </c>
      <c r="G20" s="3" t="s">
        <v>11</v>
      </c>
      <c r="I20" s="12"/>
      <c r="J20" s="12"/>
      <c r="T20"/>
      <c r="U20"/>
      <c r="V20"/>
      <c r="W20"/>
      <c r="X20"/>
      <c r="Y20"/>
    </row>
    <row r="21" spans="1:25" ht="15.75" x14ac:dyDescent="0.2">
      <c r="A21" s="9" t="s">
        <v>3</v>
      </c>
      <c r="B21" s="58">
        <v>5</v>
      </c>
      <c r="C21" s="58">
        <v>151</v>
      </c>
      <c r="D21" s="58">
        <v>223</v>
      </c>
      <c r="E21" s="58">
        <v>118</v>
      </c>
      <c r="F21" s="58">
        <v>55</v>
      </c>
      <c r="G21" s="58">
        <f>SUM(B21:F21)</f>
        <v>552</v>
      </c>
      <c r="I21" s="12"/>
      <c r="J21" s="12"/>
      <c r="T21"/>
      <c r="U21"/>
      <c r="V21"/>
      <c r="W21"/>
      <c r="X21"/>
      <c r="Y21"/>
    </row>
    <row r="22" spans="1:25" ht="15.75" x14ac:dyDescent="0.2">
      <c r="A22" s="8" t="s">
        <v>4</v>
      </c>
      <c r="B22" s="59">
        <v>0</v>
      </c>
      <c r="C22" s="59">
        <v>14</v>
      </c>
      <c r="D22" s="59">
        <v>22</v>
      </c>
      <c r="E22" s="59">
        <v>7</v>
      </c>
      <c r="F22" s="59">
        <v>2</v>
      </c>
      <c r="G22" s="59">
        <f>SUM(B22:F22)</f>
        <v>45</v>
      </c>
      <c r="I22" s="12"/>
      <c r="J22" s="12"/>
      <c r="T22"/>
      <c r="U22"/>
      <c r="V22"/>
      <c r="W22"/>
      <c r="X22"/>
      <c r="Y22"/>
    </row>
    <row r="23" spans="1:25" ht="15.75" x14ac:dyDescent="0.2">
      <c r="A23" s="60" t="s">
        <v>98</v>
      </c>
      <c r="B23" s="61">
        <v>30</v>
      </c>
      <c r="C23" s="61">
        <v>213</v>
      </c>
      <c r="D23" s="61">
        <v>218</v>
      </c>
      <c r="E23" s="61">
        <v>102</v>
      </c>
      <c r="F23" s="61">
        <v>37</v>
      </c>
      <c r="G23" s="61">
        <f>SUM(B23:F23)</f>
        <v>600</v>
      </c>
      <c r="I23" s="12"/>
      <c r="J23" s="12"/>
      <c r="T23"/>
      <c r="U23"/>
      <c r="V23"/>
      <c r="W23"/>
      <c r="X23"/>
      <c r="Y23"/>
    </row>
    <row r="24" spans="1:25" ht="15.75" x14ac:dyDescent="0.2">
      <c r="A24" s="62" t="s">
        <v>99</v>
      </c>
      <c r="B24" s="63">
        <v>0</v>
      </c>
      <c r="C24" s="63">
        <v>13</v>
      </c>
      <c r="D24" s="63">
        <v>24</v>
      </c>
      <c r="E24" s="63">
        <v>8</v>
      </c>
      <c r="F24" s="63">
        <v>1</v>
      </c>
      <c r="G24" s="63">
        <f>SUM(B24:F24)</f>
        <v>46</v>
      </c>
      <c r="I24" s="12"/>
      <c r="J24" s="12"/>
      <c r="T24"/>
      <c r="U24"/>
    </row>
    <row r="25" spans="1:25" ht="15.75" x14ac:dyDescent="0.2">
      <c r="A25" s="10"/>
      <c r="B25" s="11"/>
      <c r="C25" s="11"/>
      <c r="D25" s="11"/>
      <c r="E25" s="11"/>
      <c r="F25" s="12"/>
      <c r="G25" s="12"/>
      <c r="H25" s="12"/>
      <c r="I25" s="12"/>
      <c r="J25" s="12"/>
      <c r="T25"/>
      <c r="U25"/>
    </row>
    <row r="26" spans="1:25" s="14" customFormat="1" ht="15.75" x14ac:dyDescent="0.25">
      <c r="A26" s="128" t="s">
        <v>12</v>
      </c>
      <c r="B26" s="128"/>
      <c r="C26" s="128"/>
      <c r="D26" s="128"/>
      <c r="E26" s="128"/>
      <c r="F26" s="128"/>
      <c r="G26" s="128"/>
      <c r="H26" s="128"/>
      <c r="I26" s="128"/>
      <c r="K26"/>
      <c r="L26"/>
      <c r="M26"/>
      <c r="N26"/>
      <c r="O26"/>
      <c r="P26"/>
      <c r="Q26"/>
      <c r="R26"/>
      <c r="S26"/>
      <c r="T26"/>
      <c r="U26"/>
    </row>
    <row r="27" spans="1:25" s="14" customFormat="1" ht="26.25" x14ac:dyDescent="0.25">
      <c r="A27" s="4"/>
      <c r="B27" s="15" t="s">
        <v>13</v>
      </c>
      <c r="C27" s="15" t="s">
        <v>14</v>
      </c>
      <c r="D27" s="15" t="s">
        <v>15</v>
      </c>
      <c r="E27" s="15" t="s">
        <v>16</v>
      </c>
      <c r="F27" s="15" t="s">
        <v>17</v>
      </c>
      <c r="G27" s="15" t="s">
        <v>2</v>
      </c>
      <c r="H27" s="16" t="s">
        <v>18</v>
      </c>
      <c r="I27" s="16" t="s">
        <v>19</v>
      </c>
      <c r="J27" s="17"/>
      <c r="K27"/>
      <c r="L27"/>
      <c r="M27"/>
      <c r="N27"/>
      <c r="O27"/>
      <c r="P27"/>
      <c r="Q27"/>
      <c r="R27"/>
      <c r="S27"/>
      <c r="T27"/>
      <c r="U27"/>
    </row>
    <row r="28" spans="1:25" s="18" customFormat="1" ht="25.5" x14ac:dyDescent="0.2">
      <c r="A28" s="64" t="s">
        <v>20</v>
      </c>
      <c r="B28" s="65">
        <v>68</v>
      </c>
      <c r="C28" s="65">
        <v>7</v>
      </c>
      <c r="D28" s="65">
        <v>3</v>
      </c>
      <c r="E28" s="65">
        <v>6</v>
      </c>
      <c r="F28" s="65">
        <v>0</v>
      </c>
      <c r="G28" s="65">
        <v>84</v>
      </c>
      <c r="H28" s="94">
        <v>1292</v>
      </c>
      <c r="I28" s="94">
        <v>0</v>
      </c>
      <c r="K28"/>
      <c r="L28"/>
      <c r="M28"/>
      <c r="N28"/>
      <c r="O28"/>
      <c r="P28"/>
      <c r="Q28"/>
      <c r="R28"/>
      <c r="S28"/>
      <c r="T28"/>
      <c r="U28"/>
    </row>
    <row r="29" spans="1:25" ht="15.75" x14ac:dyDescent="0.2">
      <c r="A29" s="8" t="s">
        <v>4</v>
      </c>
      <c r="B29" s="59">
        <v>33</v>
      </c>
      <c r="C29" s="59">
        <v>3</v>
      </c>
      <c r="D29" s="59">
        <v>5</v>
      </c>
      <c r="E29" s="59">
        <v>4</v>
      </c>
      <c r="F29" s="59">
        <v>0</v>
      </c>
      <c r="G29" s="59">
        <f>SUM(B29:F29)</f>
        <v>45</v>
      </c>
      <c r="H29" s="95">
        <v>1714</v>
      </c>
      <c r="I29" s="95">
        <v>0</v>
      </c>
      <c r="T29"/>
      <c r="U29"/>
    </row>
    <row r="30" spans="1:25" s="19" customFormat="1" ht="25.5" x14ac:dyDescent="0.2">
      <c r="A30" s="66" t="s">
        <v>100</v>
      </c>
      <c r="B30" s="67">
        <v>67</v>
      </c>
      <c r="C30" s="67">
        <v>12</v>
      </c>
      <c r="D30" s="67">
        <v>4</v>
      </c>
      <c r="E30" s="67">
        <v>4</v>
      </c>
      <c r="F30" s="67">
        <v>0</v>
      </c>
      <c r="G30" s="67">
        <f>SUM(B30:F30)</f>
        <v>87</v>
      </c>
      <c r="H30" s="96">
        <v>1027</v>
      </c>
      <c r="I30" s="96">
        <v>868</v>
      </c>
      <c r="K30"/>
      <c r="L30"/>
      <c r="M30"/>
      <c r="N30"/>
      <c r="O30"/>
      <c r="P30"/>
      <c r="Q30"/>
      <c r="R30"/>
      <c r="S30"/>
      <c r="T30"/>
      <c r="U30"/>
    </row>
    <row r="31" spans="1:25" s="19" customFormat="1" ht="15.75" x14ac:dyDescent="0.2">
      <c r="A31" s="62" t="s">
        <v>99</v>
      </c>
      <c r="B31" s="63">
        <v>36</v>
      </c>
      <c r="C31" s="63">
        <v>5</v>
      </c>
      <c r="D31" s="63">
        <v>3</v>
      </c>
      <c r="E31" s="63">
        <v>2</v>
      </c>
      <c r="F31" s="63">
        <v>0</v>
      </c>
      <c r="G31" s="63">
        <v>46</v>
      </c>
      <c r="H31" s="97">
        <v>1055</v>
      </c>
      <c r="I31" s="97">
        <v>868</v>
      </c>
      <c r="K31"/>
      <c r="L31"/>
      <c r="M31"/>
      <c r="N31"/>
      <c r="O31"/>
      <c r="P31"/>
      <c r="Q31"/>
      <c r="R31"/>
      <c r="S31"/>
      <c r="T31"/>
      <c r="U31"/>
    </row>
    <row r="32" spans="1:25" ht="15.75" x14ac:dyDescent="0.2">
      <c r="A32" s="10"/>
      <c r="B32" s="11"/>
      <c r="C32" s="11"/>
      <c r="D32" s="11"/>
      <c r="E32" s="11"/>
      <c r="F32" s="12"/>
      <c r="G32" s="12"/>
      <c r="H32" s="12"/>
      <c r="I32" s="12"/>
      <c r="J32" s="12"/>
      <c r="T32"/>
      <c r="U32"/>
    </row>
    <row r="33" spans="1:21" s="20" customFormat="1" ht="15.75" x14ac:dyDescent="0.25">
      <c r="A33" s="121" t="s">
        <v>21</v>
      </c>
      <c r="B33" s="121"/>
      <c r="C33" s="121"/>
      <c r="D33" s="121"/>
      <c r="E33" s="121"/>
      <c r="F33" s="121"/>
      <c r="G33" s="121"/>
      <c r="H33" s="121"/>
      <c r="I33" s="121"/>
      <c r="J33" s="121"/>
      <c r="K33"/>
      <c r="L33"/>
      <c r="M33"/>
      <c r="N33"/>
      <c r="O33"/>
      <c r="P33"/>
      <c r="Q33"/>
      <c r="R33"/>
      <c r="S33"/>
      <c r="T33"/>
      <c r="U33"/>
    </row>
    <row r="34" spans="1:21" s="20" customFormat="1" ht="48" x14ac:dyDescent="0.2">
      <c r="A34" s="3"/>
      <c r="B34" s="21" t="s">
        <v>22</v>
      </c>
      <c r="C34" s="22" t="s">
        <v>23</v>
      </c>
      <c r="D34" s="21" t="s">
        <v>24</v>
      </c>
      <c r="E34" s="21" t="s">
        <v>25</v>
      </c>
      <c r="F34" s="22" t="s">
        <v>26</v>
      </c>
      <c r="G34" s="21" t="s">
        <v>27</v>
      </c>
      <c r="H34" s="22" t="s">
        <v>28</v>
      </c>
      <c r="I34" s="21" t="s">
        <v>29</v>
      </c>
      <c r="J34" s="23" t="s">
        <v>2</v>
      </c>
      <c r="K34"/>
      <c r="L34"/>
      <c r="M34"/>
      <c r="N34"/>
      <c r="O34"/>
      <c r="P34"/>
      <c r="Q34"/>
      <c r="R34"/>
      <c r="S34"/>
      <c r="T34"/>
      <c r="U34"/>
    </row>
    <row r="35" spans="1:21" ht="15.75" x14ac:dyDescent="0.2">
      <c r="A35" s="9" t="s">
        <v>3</v>
      </c>
      <c r="B35" s="68">
        <v>12</v>
      </c>
      <c r="C35" s="68">
        <v>6</v>
      </c>
      <c r="D35" s="68">
        <v>16</v>
      </c>
      <c r="E35" s="68">
        <v>59</v>
      </c>
      <c r="F35" s="68">
        <v>26</v>
      </c>
      <c r="G35" s="68">
        <v>4</v>
      </c>
      <c r="H35" s="68">
        <v>373</v>
      </c>
      <c r="I35" s="68">
        <v>56</v>
      </c>
      <c r="J35" s="68">
        <f>SUM(B35:I35)</f>
        <v>552</v>
      </c>
      <c r="T35"/>
      <c r="U35"/>
    </row>
    <row r="36" spans="1:21" s="24" customFormat="1" ht="15.75" x14ac:dyDescent="0.2">
      <c r="A36" s="8" t="s">
        <v>4</v>
      </c>
      <c r="B36" s="69">
        <v>1</v>
      </c>
      <c r="C36" s="69">
        <v>0</v>
      </c>
      <c r="D36" s="69">
        <v>2</v>
      </c>
      <c r="E36" s="69">
        <v>3</v>
      </c>
      <c r="F36" s="69">
        <v>2</v>
      </c>
      <c r="G36" s="69">
        <v>0</v>
      </c>
      <c r="H36" s="69">
        <v>34</v>
      </c>
      <c r="I36" s="69">
        <v>3</v>
      </c>
      <c r="J36" s="69">
        <f>SUM(B36:I36)</f>
        <v>45</v>
      </c>
      <c r="K36"/>
      <c r="L36"/>
      <c r="M36"/>
      <c r="N36"/>
      <c r="O36"/>
      <c r="P36"/>
      <c r="Q36"/>
      <c r="R36"/>
      <c r="S36"/>
      <c r="T36"/>
      <c r="U36"/>
    </row>
    <row r="37" spans="1:21" s="24" customFormat="1" ht="15.75" x14ac:dyDescent="0.2">
      <c r="A37" s="60" t="s">
        <v>98</v>
      </c>
      <c r="B37" s="70">
        <v>10</v>
      </c>
      <c r="C37" s="70">
        <v>21</v>
      </c>
      <c r="D37" s="70">
        <v>20</v>
      </c>
      <c r="E37" s="70">
        <v>91</v>
      </c>
      <c r="F37" s="70">
        <v>36</v>
      </c>
      <c r="G37" s="70">
        <v>3</v>
      </c>
      <c r="H37" s="70">
        <v>373</v>
      </c>
      <c r="I37" s="70">
        <v>46</v>
      </c>
      <c r="J37" s="70">
        <f>SUM(B37:I37)</f>
        <v>600</v>
      </c>
      <c r="K37"/>
      <c r="L37"/>
      <c r="M37"/>
      <c r="N37"/>
      <c r="O37"/>
      <c r="P37"/>
      <c r="Q37"/>
      <c r="R37"/>
      <c r="S37"/>
      <c r="T37"/>
      <c r="U37"/>
    </row>
    <row r="38" spans="1:21" s="24" customFormat="1" ht="15.75" x14ac:dyDescent="0.2">
      <c r="A38" s="62" t="s">
        <v>99</v>
      </c>
      <c r="B38" s="71">
        <v>1</v>
      </c>
      <c r="C38" s="71">
        <v>2</v>
      </c>
      <c r="D38" s="71">
        <v>0</v>
      </c>
      <c r="E38" s="71">
        <v>11</v>
      </c>
      <c r="F38" s="71">
        <v>1</v>
      </c>
      <c r="G38" s="71">
        <v>0</v>
      </c>
      <c r="H38" s="71">
        <v>28</v>
      </c>
      <c r="I38" s="71">
        <v>3</v>
      </c>
      <c r="J38" s="71">
        <f>SUM(B38:I38)</f>
        <v>46</v>
      </c>
      <c r="K38"/>
      <c r="L38"/>
      <c r="M38"/>
      <c r="N38"/>
      <c r="O38"/>
      <c r="P38"/>
      <c r="Q38"/>
      <c r="R38"/>
      <c r="S38"/>
      <c r="T38"/>
      <c r="U38"/>
    </row>
    <row r="39" spans="1:21" s="24" customFormat="1" ht="15.75" x14ac:dyDescent="0.2">
      <c r="A39" s="25"/>
      <c r="B39" s="26"/>
      <c r="C39" s="26"/>
      <c r="D39" s="26"/>
      <c r="E39" s="26"/>
      <c r="F39" s="26"/>
      <c r="G39" s="26"/>
      <c r="H39" s="26"/>
      <c r="I39" s="26"/>
      <c r="J39" s="26"/>
      <c r="K39"/>
      <c r="L39"/>
      <c r="M39"/>
      <c r="N39"/>
      <c r="O39"/>
      <c r="P39"/>
      <c r="Q39"/>
      <c r="R39"/>
      <c r="S39"/>
      <c r="T39"/>
      <c r="U39"/>
    </row>
    <row r="40" spans="1:21" s="24" customFormat="1" ht="15.75" x14ac:dyDescent="0.2">
      <c r="A40" s="25"/>
      <c r="B40" s="26"/>
      <c r="C40" s="26"/>
      <c r="D40" s="26"/>
      <c r="E40" s="26"/>
      <c r="F40" s="26"/>
      <c r="G40" s="26"/>
      <c r="H40" s="26"/>
      <c r="I40" s="26"/>
      <c r="J40" s="26"/>
      <c r="K40"/>
      <c r="L40"/>
      <c r="M40"/>
      <c r="N40"/>
      <c r="O40"/>
      <c r="P40"/>
      <c r="Q40"/>
      <c r="R40"/>
      <c r="S40"/>
      <c r="T40"/>
      <c r="U40"/>
    </row>
    <row r="41" spans="1:21" s="18" customFormat="1" ht="15.75" x14ac:dyDescent="0.2">
      <c r="A41" s="27"/>
      <c r="B41" s="28"/>
      <c r="C41" s="28"/>
      <c r="D41" s="28"/>
      <c r="E41" s="28"/>
      <c r="F41" s="28"/>
      <c r="G41" s="28"/>
      <c r="H41" s="28"/>
      <c r="I41" s="28"/>
      <c r="K41"/>
      <c r="L41"/>
      <c r="M41"/>
      <c r="N41"/>
      <c r="O41"/>
      <c r="P41"/>
      <c r="Q41"/>
      <c r="R41"/>
      <c r="S41"/>
      <c r="T41"/>
      <c r="U41"/>
    </row>
    <row r="42" spans="1:21" s="18" customFormat="1" ht="15.75" x14ac:dyDescent="0.2">
      <c r="A42" s="27"/>
      <c r="B42" s="28"/>
      <c r="C42" s="28"/>
      <c r="D42" s="28"/>
      <c r="E42" s="28"/>
      <c r="F42" s="28"/>
      <c r="G42" s="28"/>
      <c r="H42" s="28"/>
      <c r="I42" s="28"/>
      <c r="K42"/>
      <c r="L42"/>
      <c r="M42"/>
      <c r="N42"/>
      <c r="O42"/>
      <c r="P42"/>
      <c r="Q42"/>
      <c r="R42"/>
      <c r="S42"/>
      <c r="T42"/>
      <c r="U42"/>
    </row>
    <row r="43" spans="1:21" s="18" customFormat="1" ht="15.75" x14ac:dyDescent="0.2">
      <c r="A43" s="27"/>
      <c r="B43" s="28"/>
      <c r="C43" s="28"/>
      <c r="D43" s="28"/>
      <c r="E43" s="28"/>
      <c r="F43" s="28"/>
      <c r="G43" s="28"/>
      <c r="H43" s="28"/>
      <c r="I43" s="28"/>
      <c r="K43"/>
      <c r="L43"/>
      <c r="M43"/>
      <c r="N43"/>
      <c r="O43"/>
      <c r="P43"/>
      <c r="Q43"/>
      <c r="R43"/>
      <c r="S43"/>
      <c r="T43"/>
      <c r="U43"/>
    </row>
    <row r="44" spans="1:21" s="18" customFormat="1" ht="15.75" x14ac:dyDescent="0.2">
      <c r="A44" s="27"/>
      <c r="B44" s="28"/>
      <c r="C44" s="28"/>
      <c r="D44" s="28"/>
      <c r="E44" s="28"/>
      <c r="F44" s="28"/>
      <c r="G44" s="28"/>
      <c r="H44" s="28"/>
      <c r="I44" s="28"/>
      <c r="K44"/>
      <c r="L44"/>
      <c r="M44"/>
      <c r="N44"/>
      <c r="O44"/>
      <c r="P44"/>
      <c r="Q44"/>
      <c r="R44"/>
      <c r="S44"/>
      <c r="T44"/>
      <c r="U44"/>
    </row>
    <row r="45" spans="1:21" s="18" customFormat="1" ht="15.75" x14ac:dyDescent="0.2">
      <c r="A45" s="27"/>
      <c r="B45" s="28"/>
      <c r="C45" s="28"/>
      <c r="D45" s="28"/>
      <c r="E45" s="28"/>
      <c r="F45" s="28"/>
      <c r="G45" s="28"/>
      <c r="H45" s="28"/>
      <c r="I45" s="28"/>
      <c r="K45"/>
      <c r="L45"/>
      <c r="M45"/>
      <c r="N45"/>
      <c r="O45"/>
      <c r="P45"/>
      <c r="Q45"/>
      <c r="R45"/>
      <c r="S45"/>
      <c r="T45"/>
      <c r="U45"/>
    </row>
    <row r="46" spans="1:21" s="18" customFormat="1" ht="15.75" x14ac:dyDescent="0.2">
      <c r="A46" s="27"/>
      <c r="B46" s="28"/>
      <c r="C46" s="28"/>
      <c r="D46" s="28"/>
      <c r="E46" s="28"/>
      <c r="F46" s="28"/>
      <c r="G46" s="28"/>
      <c r="H46" s="28"/>
      <c r="I46" s="28"/>
      <c r="K46"/>
      <c r="L46"/>
      <c r="M46"/>
      <c r="N46"/>
      <c r="O46"/>
      <c r="P46"/>
      <c r="Q46"/>
      <c r="R46"/>
      <c r="S46"/>
    </row>
    <row r="47" spans="1:21" s="18" customFormat="1" ht="15.75" x14ac:dyDescent="0.2">
      <c r="A47" s="27"/>
      <c r="B47" s="28"/>
      <c r="C47" s="28"/>
      <c r="D47" s="28"/>
      <c r="E47" s="28"/>
      <c r="F47" s="28"/>
      <c r="G47" s="28"/>
      <c r="H47" s="28"/>
      <c r="I47" s="28"/>
      <c r="K47"/>
      <c r="L47"/>
      <c r="M47"/>
      <c r="N47"/>
      <c r="O47"/>
      <c r="P47"/>
      <c r="Q47"/>
      <c r="R47"/>
      <c r="S47"/>
    </row>
    <row r="48" spans="1:21" s="18" customFormat="1" ht="15.75" x14ac:dyDescent="0.2">
      <c r="A48" s="27"/>
      <c r="B48" s="28"/>
      <c r="C48" s="28"/>
      <c r="D48" s="28"/>
      <c r="E48" s="28"/>
      <c r="F48" s="28"/>
      <c r="G48" s="28"/>
      <c r="H48" s="28"/>
      <c r="I48" s="28"/>
      <c r="K48"/>
      <c r="L48"/>
      <c r="M48"/>
      <c r="N48"/>
      <c r="O48"/>
      <c r="P48"/>
      <c r="Q48"/>
      <c r="R48"/>
      <c r="S48"/>
    </row>
    <row r="49" spans="1:21" s="18" customFormat="1" ht="15.75" x14ac:dyDescent="0.2">
      <c r="A49" s="27"/>
      <c r="B49" s="28"/>
      <c r="C49" s="28"/>
      <c r="D49" s="28"/>
      <c r="E49" s="28"/>
      <c r="F49" s="28"/>
      <c r="G49" s="28"/>
      <c r="H49" s="28"/>
      <c r="I49" s="28"/>
      <c r="K49"/>
      <c r="L49"/>
      <c r="M49"/>
      <c r="N49"/>
      <c r="O49"/>
      <c r="P49"/>
      <c r="Q49"/>
      <c r="R49"/>
      <c r="S49"/>
    </row>
    <row r="50" spans="1:21" s="18" customFormat="1" ht="15.75" x14ac:dyDescent="0.2">
      <c r="A50" s="27"/>
      <c r="B50" s="28"/>
      <c r="C50" s="28"/>
      <c r="D50" s="28"/>
      <c r="E50" s="28"/>
      <c r="F50" s="28"/>
      <c r="G50" s="28"/>
      <c r="H50" s="28"/>
      <c r="I50" s="28"/>
      <c r="K50"/>
      <c r="L50"/>
      <c r="M50"/>
      <c r="N50"/>
      <c r="O50"/>
      <c r="P50"/>
      <c r="Q50"/>
      <c r="R50"/>
      <c r="S50"/>
    </row>
    <row r="51" spans="1:21" s="18" customFormat="1" ht="15.75" x14ac:dyDescent="0.2">
      <c r="A51" s="27"/>
      <c r="B51" s="28"/>
      <c r="C51" s="28"/>
      <c r="D51" s="28"/>
      <c r="E51" s="28"/>
      <c r="F51" s="28"/>
      <c r="G51" s="28"/>
      <c r="H51" s="28"/>
      <c r="I51" s="28"/>
      <c r="K51"/>
      <c r="L51"/>
      <c r="M51"/>
      <c r="N51"/>
      <c r="O51"/>
      <c r="P51"/>
      <c r="Q51"/>
      <c r="R51"/>
      <c r="S51"/>
    </row>
    <row r="52" spans="1:21" s="19" customFormat="1" x14ac:dyDescent="0.2">
      <c r="A52" s="27"/>
      <c r="K52"/>
      <c r="L52"/>
      <c r="M52"/>
      <c r="N52"/>
      <c r="O52"/>
      <c r="P52"/>
      <c r="Q52"/>
      <c r="R52"/>
      <c r="S52"/>
      <c r="T52"/>
      <c r="U52"/>
    </row>
    <row r="53" spans="1:21" ht="15.75" x14ac:dyDescent="0.25">
      <c r="A53" s="29"/>
      <c r="B53" s="129" t="s">
        <v>30</v>
      </c>
      <c r="C53" s="129"/>
      <c r="D53" s="129"/>
      <c r="E53" s="129"/>
      <c r="F53" s="129" t="s">
        <v>101</v>
      </c>
      <c r="G53" s="129"/>
      <c r="H53" s="129"/>
      <c r="I53" s="129"/>
      <c r="T53"/>
      <c r="U53"/>
    </row>
    <row r="54" spans="1:21" ht="15.75" x14ac:dyDescent="0.25">
      <c r="A54" s="4"/>
      <c r="B54" s="31" t="s">
        <v>31</v>
      </c>
      <c r="C54" s="76" t="s">
        <v>32</v>
      </c>
      <c r="D54" s="30" t="s">
        <v>33</v>
      </c>
      <c r="E54" s="30" t="s">
        <v>32</v>
      </c>
      <c r="F54" s="79" t="s">
        <v>31</v>
      </c>
      <c r="G54" s="80" t="s">
        <v>32</v>
      </c>
      <c r="H54" s="81" t="s">
        <v>33</v>
      </c>
      <c r="I54" s="81" t="s">
        <v>32</v>
      </c>
      <c r="T54"/>
      <c r="U54"/>
    </row>
    <row r="55" spans="1:21" ht="15.75" x14ac:dyDescent="0.25">
      <c r="A55" s="32" t="s">
        <v>34</v>
      </c>
      <c r="B55" s="72">
        <v>21</v>
      </c>
      <c r="C55" s="73">
        <f>B55/B62</f>
        <v>3.8043478260869568E-2</v>
      </c>
      <c r="D55" s="77">
        <v>1</v>
      </c>
      <c r="E55" s="78">
        <f>D55/D62</f>
        <v>2.2222222222222223E-2</v>
      </c>
      <c r="F55" s="74">
        <v>27</v>
      </c>
      <c r="G55" s="75">
        <f>F55/F62</f>
        <v>4.4999999999999998E-2</v>
      </c>
      <c r="H55" s="82">
        <v>1</v>
      </c>
      <c r="I55" s="83">
        <f>H55/H62</f>
        <v>2.1739130434782608E-2</v>
      </c>
      <c r="T55"/>
      <c r="U55"/>
    </row>
    <row r="56" spans="1:21" ht="15.75" x14ac:dyDescent="0.25">
      <c r="A56" s="32" t="s">
        <v>35</v>
      </c>
      <c r="B56" s="72">
        <v>15</v>
      </c>
      <c r="C56" s="73">
        <f>B56/B62</f>
        <v>2.717391304347826E-2</v>
      </c>
      <c r="D56" s="77">
        <v>2</v>
      </c>
      <c r="E56" s="78">
        <f>D56/D62</f>
        <v>4.4444444444444446E-2</v>
      </c>
      <c r="F56" s="74">
        <v>9</v>
      </c>
      <c r="G56" s="75">
        <f>F56/F62</f>
        <v>1.4999999999999999E-2</v>
      </c>
      <c r="H56" s="82">
        <v>0</v>
      </c>
      <c r="I56" s="83">
        <f>H56/H62</f>
        <v>0</v>
      </c>
      <c r="T56"/>
      <c r="U56"/>
    </row>
    <row r="57" spans="1:21" ht="15.75" x14ac:dyDescent="0.25">
      <c r="A57" s="32" t="s">
        <v>36</v>
      </c>
      <c r="B57" s="72">
        <v>182</v>
      </c>
      <c r="C57" s="73">
        <f>B57/B62</f>
        <v>0.32971014492753625</v>
      </c>
      <c r="D57" s="77">
        <v>16</v>
      </c>
      <c r="E57" s="78">
        <f>D57/D62</f>
        <v>0.35555555555555557</v>
      </c>
      <c r="F57" s="74">
        <v>189</v>
      </c>
      <c r="G57" s="75">
        <f>F57/F62</f>
        <v>0.315</v>
      </c>
      <c r="H57" s="82">
        <v>14</v>
      </c>
      <c r="I57" s="83">
        <f>H57/H62</f>
        <v>0.30434782608695654</v>
      </c>
      <c r="T57"/>
      <c r="U57"/>
    </row>
    <row r="58" spans="1:21" ht="15.75" x14ac:dyDescent="0.25">
      <c r="A58" s="32" t="s">
        <v>37</v>
      </c>
      <c r="B58" s="72">
        <v>12</v>
      </c>
      <c r="C58" s="73">
        <f>B58/B62</f>
        <v>2.1739130434782608E-2</v>
      </c>
      <c r="D58" s="77">
        <v>0</v>
      </c>
      <c r="E58" s="78">
        <f>D58/D62</f>
        <v>0</v>
      </c>
      <c r="F58" s="74">
        <v>10</v>
      </c>
      <c r="G58" s="75">
        <f>F58/F62</f>
        <v>1.6666666666666666E-2</v>
      </c>
      <c r="H58" s="82">
        <v>0</v>
      </c>
      <c r="I58" s="83">
        <f>H58/H62</f>
        <v>0</v>
      </c>
      <c r="T58"/>
      <c r="U58"/>
    </row>
    <row r="59" spans="1:21" ht="15.75" x14ac:dyDescent="0.25">
      <c r="A59" s="32" t="s">
        <v>38</v>
      </c>
      <c r="B59" s="72">
        <v>179</v>
      </c>
      <c r="C59" s="73">
        <f>B59/B62</f>
        <v>0.32427536231884058</v>
      </c>
      <c r="D59" s="77">
        <v>18</v>
      </c>
      <c r="E59" s="78">
        <f>D59/D62</f>
        <v>0.4</v>
      </c>
      <c r="F59" s="74">
        <v>213</v>
      </c>
      <c r="G59" s="75">
        <f>F59/F62</f>
        <v>0.35499999999999998</v>
      </c>
      <c r="H59" s="82">
        <v>15</v>
      </c>
      <c r="I59" s="83">
        <f>H59/H62</f>
        <v>0.32608695652173914</v>
      </c>
      <c r="T59"/>
      <c r="U59"/>
    </row>
    <row r="60" spans="1:21" ht="15.75" x14ac:dyDescent="0.25">
      <c r="A60" s="32" t="s">
        <v>39</v>
      </c>
      <c r="B60" s="72">
        <v>137</v>
      </c>
      <c r="C60" s="73">
        <f>B60/B62</f>
        <v>0.24818840579710144</v>
      </c>
      <c r="D60" s="77">
        <v>8</v>
      </c>
      <c r="E60" s="78">
        <f>D60/D62</f>
        <v>0.17777777777777778</v>
      </c>
      <c r="F60" s="74">
        <v>145</v>
      </c>
      <c r="G60" s="75">
        <f>F60/F62</f>
        <v>0.24166666666666667</v>
      </c>
      <c r="H60" s="82">
        <v>14</v>
      </c>
      <c r="I60" s="83">
        <f>H60/H62</f>
        <v>0.30434782608695654</v>
      </c>
      <c r="T60"/>
      <c r="U60"/>
    </row>
    <row r="61" spans="1:21" ht="31.5" x14ac:dyDescent="0.25">
      <c r="A61" s="33" t="s">
        <v>40</v>
      </c>
      <c r="B61" s="72">
        <v>6</v>
      </c>
      <c r="C61" s="73">
        <f>B61/B62</f>
        <v>1.0869565217391304E-2</v>
      </c>
      <c r="D61" s="77">
        <v>0</v>
      </c>
      <c r="E61" s="78">
        <f>D61/D62</f>
        <v>0</v>
      </c>
      <c r="F61" s="74">
        <v>7</v>
      </c>
      <c r="G61" s="75">
        <f>F61/F62</f>
        <v>1.1666666666666667E-2</v>
      </c>
      <c r="H61" s="82">
        <v>2</v>
      </c>
      <c r="I61" s="83">
        <f>H61/H62</f>
        <v>4.3478260869565216E-2</v>
      </c>
      <c r="T61"/>
      <c r="U61"/>
    </row>
    <row r="62" spans="1:21" ht="15.75" x14ac:dyDescent="0.25">
      <c r="A62" s="32" t="s">
        <v>2</v>
      </c>
      <c r="B62" s="72">
        <f>SUM(B55:B61)</f>
        <v>552</v>
      </c>
      <c r="C62" s="72"/>
      <c r="D62" s="77">
        <f>SUM(D55:D61)</f>
        <v>45</v>
      </c>
      <c r="E62" s="77"/>
      <c r="F62" s="74">
        <f>SUM(F55:F61)</f>
        <v>600</v>
      </c>
      <c r="G62" s="74"/>
      <c r="H62" s="82">
        <f>SUM(H55:H61)</f>
        <v>46</v>
      </c>
      <c r="I62" s="82"/>
      <c r="T62"/>
      <c r="U62"/>
    </row>
    <row r="63" spans="1:21" ht="15.75" x14ac:dyDescent="0.25">
      <c r="A63" s="34"/>
      <c r="B63" s="35"/>
      <c r="C63" s="35"/>
      <c r="D63" s="36"/>
      <c r="E63" s="37"/>
      <c r="F63" s="38"/>
      <c r="G63" s="38"/>
      <c r="T63"/>
      <c r="U63"/>
    </row>
    <row r="64" spans="1:21" ht="15.75" x14ac:dyDescent="0.25">
      <c r="A64" s="34"/>
      <c r="B64" s="35"/>
      <c r="C64" s="35"/>
      <c r="D64" s="36"/>
      <c r="E64" s="37"/>
      <c r="F64" s="38"/>
      <c r="G64" s="38"/>
      <c r="T64"/>
      <c r="U64"/>
    </row>
    <row r="65" spans="1:7" ht="15.75" x14ac:dyDescent="0.25">
      <c r="A65" s="34"/>
      <c r="B65" s="35"/>
      <c r="C65" s="35"/>
      <c r="D65" s="36"/>
      <c r="E65" s="37"/>
      <c r="F65" s="38"/>
      <c r="G65" s="38"/>
    </row>
    <row r="66" spans="1:7" ht="15.75" x14ac:dyDescent="0.25">
      <c r="A66" s="34"/>
      <c r="B66" s="35"/>
      <c r="C66" s="35"/>
      <c r="D66" s="36"/>
      <c r="E66" s="37"/>
      <c r="F66" s="38"/>
      <c r="G66" s="38"/>
    </row>
    <row r="67" spans="1:7" ht="15.75" x14ac:dyDescent="0.25">
      <c r="A67" s="34"/>
      <c r="B67" s="35"/>
      <c r="C67" s="35"/>
      <c r="D67" s="36"/>
      <c r="E67" s="37"/>
      <c r="F67" s="38"/>
      <c r="G67" s="38"/>
    </row>
    <row r="68" spans="1:7" ht="15.75" x14ac:dyDescent="0.25">
      <c r="A68" s="34"/>
      <c r="B68" s="35"/>
      <c r="C68" s="35"/>
      <c r="D68" s="36"/>
      <c r="E68" s="37"/>
      <c r="F68" s="38"/>
      <c r="G68" s="38"/>
    </row>
    <row r="69" spans="1:7" ht="15.75" x14ac:dyDescent="0.25">
      <c r="A69" s="34"/>
      <c r="B69" s="35"/>
      <c r="C69" s="35"/>
      <c r="D69" s="36"/>
      <c r="E69" s="37"/>
      <c r="F69" s="38"/>
      <c r="G69" s="38"/>
    </row>
    <row r="70" spans="1:7" ht="15.75" x14ac:dyDescent="0.25">
      <c r="A70" s="34"/>
      <c r="B70" s="35"/>
      <c r="C70" s="35"/>
      <c r="D70" s="36"/>
      <c r="E70" s="37"/>
      <c r="F70" s="38"/>
      <c r="G70" s="38"/>
    </row>
    <row r="71" spans="1:7" ht="15.75" x14ac:dyDescent="0.25">
      <c r="A71" s="34"/>
      <c r="B71" s="35"/>
      <c r="C71" s="35"/>
      <c r="D71" s="36"/>
      <c r="E71" s="37"/>
      <c r="F71" s="38"/>
      <c r="G71" s="38"/>
    </row>
    <row r="72" spans="1:7" ht="15.75" x14ac:dyDescent="0.25">
      <c r="A72" s="34"/>
      <c r="B72" s="35"/>
      <c r="C72" s="35"/>
      <c r="D72" s="36"/>
      <c r="E72" s="37"/>
      <c r="F72" s="38"/>
      <c r="G72" s="38"/>
    </row>
    <row r="73" spans="1:7" ht="15.75" x14ac:dyDescent="0.25">
      <c r="A73" s="34"/>
      <c r="B73" s="35"/>
      <c r="C73" s="35"/>
      <c r="D73" s="36"/>
      <c r="E73" s="37"/>
      <c r="F73" s="38"/>
      <c r="G73" s="38"/>
    </row>
    <row r="74" spans="1:7" ht="15.75" x14ac:dyDescent="0.25">
      <c r="A74" s="34"/>
      <c r="B74" s="35"/>
      <c r="C74" s="35"/>
      <c r="D74" s="36"/>
      <c r="E74" s="37"/>
      <c r="F74" s="38"/>
      <c r="G74" s="38"/>
    </row>
    <row r="75" spans="1:7" ht="15.75" x14ac:dyDescent="0.25">
      <c r="A75" s="34"/>
      <c r="B75" s="35"/>
      <c r="C75" s="35"/>
      <c r="D75" s="36"/>
      <c r="E75" s="37"/>
      <c r="F75" s="38"/>
      <c r="G75" s="38"/>
    </row>
    <row r="76" spans="1:7" ht="15.75" x14ac:dyDescent="0.25">
      <c r="A76" s="34"/>
      <c r="B76" s="35"/>
      <c r="C76" s="35"/>
      <c r="D76" s="36"/>
      <c r="E76" s="37"/>
      <c r="F76" s="38"/>
      <c r="G76" s="38"/>
    </row>
    <row r="77" spans="1:7" ht="15.75" x14ac:dyDescent="0.25">
      <c r="A77" s="34"/>
      <c r="B77" s="35"/>
      <c r="C77" s="35"/>
      <c r="D77" s="36"/>
      <c r="E77" s="37"/>
      <c r="F77" s="38"/>
      <c r="G77" s="38"/>
    </row>
    <row r="78" spans="1:7" ht="15.75" x14ac:dyDescent="0.25">
      <c r="A78" s="34"/>
      <c r="B78" s="35"/>
      <c r="C78" s="35"/>
      <c r="D78" s="36"/>
      <c r="E78" s="37"/>
      <c r="F78" s="38"/>
      <c r="G78" s="38"/>
    </row>
    <row r="79" spans="1:7" ht="15.75" x14ac:dyDescent="0.25">
      <c r="A79" s="34"/>
      <c r="B79" s="35"/>
      <c r="C79" s="35"/>
      <c r="D79" s="36"/>
      <c r="E79" s="37"/>
      <c r="F79" s="38"/>
      <c r="G79" s="38"/>
    </row>
    <row r="80" spans="1:7" ht="15.75" x14ac:dyDescent="0.25">
      <c r="A80" s="34"/>
      <c r="B80" s="35"/>
      <c r="C80" s="35"/>
      <c r="D80" s="36"/>
      <c r="E80" s="37"/>
      <c r="F80" s="38"/>
      <c r="G80" s="38"/>
    </row>
    <row r="81" spans="1:8" ht="15.75" x14ac:dyDescent="0.25">
      <c r="A81" s="34"/>
      <c r="B81" s="35"/>
      <c r="C81" s="35"/>
      <c r="D81" s="36"/>
      <c r="E81" s="37"/>
      <c r="F81" s="38"/>
      <c r="G81" s="38"/>
    </row>
    <row r="82" spans="1:8" ht="15.75" x14ac:dyDescent="0.25">
      <c r="A82" s="34"/>
      <c r="B82" s="35"/>
      <c r="C82" s="35"/>
      <c r="D82" s="36"/>
      <c r="E82" s="37"/>
      <c r="F82" s="38"/>
      <c r="G82" s="38"/>
    </row>
    <row r="83" spans="1:8" ht="15.75" x14ac:dyDescent="0.25">
      <c r="A83" s="34"/>
      <c r="B83" s="35"/>
      <c r="C83" s="35"/>
      <c r="D83" s="36"/>
      <c r="E83" s="37"/>
      <c r="F83" s="38"/>
      <c r="G83" s="38"/>
    </row>
    <row r="84" spans="1:8" ht="15.75" x14ac:dyDescent="0.25">
      <c r="A84" s="34"/>
      <c r="B84" s="35"/>
      <c r="C84" s="35"/>
      <c r="D84" s="36"/>
      <c r="E84" s="37"/>
      <c r="F84" s="38"/>
      <c r="G84" s="38"/>
    </row>
    <row r="85" spans="1:8" ht="15.75" x14ac:dyDescent="0.25">
      <c r="A85" s="34"/>
      <c r="B85" s="35"/>
      <c r="C85" s="35"/>
      <c r="D85" s="36"/>
      <c r="E85" s="37"/>
      <c r="F85" s="38"/>
      <c r="G85" s="38"/>
    </row>
    <row r="86" spans="1:8" ht="15.75" x14ac:dyDescent="0.25">
      <c r="A86" s="34"/>
      <c r="B86" s="35"/>
      <c r="C86" s="35"/>
      <c r="D86" s="36"/>
      <c r="E86" s="37"/>
      <c r="F86" s="38"/>
      <c r="G86" s="38"/>
    </row>
    <row r="87" spans="1:8" ht="15.75" x14ac:dyDescent="0.25">
      <c r="A87" s="34"/>
      <c r="B87" s="35"/>
      <c r="C87" s="35"/>
      <c r="D87" s="36"/>
      <c r="E87" s="37"/>
      <c r="F87" s="38"/>
      <c r="G87" s="38"/>
    </row>
    <row r="88" spans="1:8" ht="15.75" x14ac:dyDescent="0.25">
      <c r="A88" s="34"/>
      <c r="B88" s="35"/>
      <c r="C88" s="35"/>
      <c r="D88" s="36"/>
      <c r="E88" s="37"/>
      <c r="F88" s="38"/>
      <c r="G88" s="38"/>
    </row>
    <row r="89" spans="1:8" ht="15.75" x14ac:dyDescent="0.25">
      <c r="A89" s="34"/>
      <c r="B89" s="35"/>
      <c r="C89" s="35"/>
      <c r="D89" s="36"/>
      <c r="E89" s="37"/>
      <c r="F89" s="38"/>
      <c r="G89" s="38"/>
    </row>
    <row r="90" spans="1:8" ht="15.75" x14ac:dyDescent="0.25">
      <c r="A90" s="34"/>
      <c r="B90" s="35"/>
      <c r="C90" s="35"/>
      <c r="D90" s="36"/>
      <c r="E90" s="37"/>
      <c r="F90" s="38"/>
      <c r="G90" s="38"/>
    </row>
    <row r="91" spans="1:8" ht="15.75" x14ac:dyDescent="0.25">
      <c r="A91" s="34"/>
      <c r="B91" s="35"/>
      <c r="C91" s="35"/>
      <c r="D91" s="36"/>
      <c r="E91" s="37"/>
      <c r="F91" s="38"/>
      <c r="G91" s="38"/>
    </row>
    <row r="92" spans="1:8" ht="15.75" x14ac:dyDescent="0.25">
      <c r="A92" s="34"/>
      <c r="B92" s="35"/>
      <c r="C92" s="35"/>
      <c r="D92" s="36"/>
      <c r="E92" s="37"/>
      <c r="F92" s="38"/>
      <c r="G92" s="38"/>
    </row>
    <row r="93" spans="1:8" ht="15.75" x14ac:dyDescent="0.25">
      <c r="A93" s="34"/>
      <c r="B93" s="35"/>
      <c r="C93" s="35"/>
      <c r="D93" s="36"/>
      <c r="E93" s="37"/>
      <c r="F93" s="38"/>
      <c r="G93" s="38"/>
    </row>
    <row r="94" spans="1:8" ht="15.75" x14ac:dyDescent="0.25">
      <c r="A94" s="121" t="s">
        <v>41</v>
      </c>
      <c r="B94" s="121"/>
      <c r="C94" s="121"/>
      <c r="D94" s="121"/>
      <c r="E94" s="121"/>
      <c r="F94" s="121"/>
      <c r="G94" s="1"/>
      <c r="H94" s="1"/>
    </row>
    <row r="95" spans="1:8" ht="15.75" x14ac:dyDescent="0.2">
      <c r="A95" s="39" t="s">
        <v>42</v>
      </c>
      <c r="B95" s="59" t="s">
        <v>43</v>
      </c>
      <c r="C95" s="63" t="s">
        <v>102</v>
      </c>
      <c r="D95" s="40" t="s">
        <v>42</v>
      </c>
      <c r="E95" s="69" t="s">
        <v>43</v>
      </c>
      <c r="F95" s="71" t="s">
        <v>102</v>
      </c>
      <c r="G95" s="41"/>
      <c r="H95" s="28"/>
    </row>
    <row r="96" spans="1:8" ht="15" x14ac:dyDescent="0.25">
      <c r="A96" s="102" t="s">
        <v>44</v>
      </c>
      <c r="B96" s="98">
        <v>2</v>
      </c>
      <c r="C96" s="99">
        <v>0</v>
      </c>
      <c r="D96" s="106" t="s">
        <v>45</v>
      </c>
      <c r="E96" s="92">
        <v>0</v>
      </c>
      <c r="F96" s="93">
        <v>0</v>
      </c>
      <c r="G96" s="12"/>
      <c r="H96" s="12"/>
    </row>
    <row r="97" spans="1:8" ht="15" x14ac:dyDescent="0.25">
      <c r="A97" s="103" t="s">
        <v>46</v>
      </c>
      <c r="B97" s="92">
        <v>0</v>
      </c>
      <c r="C97" s="93">
        <v>1</v>
      </c>
      <c r="D97" s="106" t="s">
        <v>47</v>
      </c>
      <c r="E97" s="92">
        <v>8</v>
      </c>
      <c r="F97" s="93">
        <v>7</v>
      </c>
      <c r="G97" s="12"/>
      <c r="H97" s="12"/>
    </row>
    <row r="98" spans="1:8" ht="15" x14ac:dyDescent="0.25">
      <c r="A98" s="104" t="s">
        <v>48</v>
      </c>
      <c r="B98" s="92">
        <v>4</v>
      </c>
      <c r="C98" s="93">
        <v>6</v>
      </c>
      <c r="D98" s="103" t="s">
        <v>49</v>
      </c>
      <c r="E98" s="84">
        <v>0</v>
      </c>
      <c r="F98" s="85">
        <v>0</v>
      </c>
      <c r="G98" s="12"/>
      <c r="H98" s="12"/>
    </row>
    <row r="99" spans="1:8" ht="15" x14ac:dyDescent="0.25">
      <c r="A99" s="104" t="s">
        <v>50</v>
      </c>
      <c r="B99" s="92">
        <v>0</v>
      </c>
      <c r="C99" s="93">
        <v>0</v>
      </c>
      <c r="D99" s="103" t="s">
        <v>51</v>
      </c>
      <c r="E99" s="84">
        <v>4</v>
      </c>
      <c r="F99" s="85">
        <v>0</v>
      </c>
      <c r="G99" s="12"/>
      <c r="H99" s="12"/>
    </row>
    <row r="100" spans="1:8" ht="15" x14ac:dyDescent="0.25">
      <c r="A100" s="104" t="s">
        <v>52</v>
      </c>
      <c r="B100" s="92">
        <v>0</v>
      </c>
      <c r="C100" s="93">
        <v>0</v>
      </c>
      <c r="D100" s="103" t="s">
        <v>53</v>
      </c>
      <c r="E100" s="84">
        <v>0</v>
      </c>
      <c r="F100" s="85">
        <v>0</v>
      </c>
      <c r="G100" s="12"/>
      <c r="H100" s="12"/>
    </row>
    <row r="101" spans="1:8" ht="15" x14ac:dyDescent="0.25">
      <c r="A101" s="104" t="s">
        <v>54</v>
      </c>
      <c r="B101" s="92">
        <v>0</v>
      </c>
      <c r="C101" s="93">
        <v>1</v>
      </c>
      <c r="D101" s="106" t="s">
        <v>55</v>
      </c>
      <c r="E101" s="92">
        <v>3</v>
      </c>
      <c r="F101" s="93">
        <v>5</v>
      </c>
      <c r="G101" s="12"/>
      <c r="H101" s="12"/>
    </row>
    <row r="102" spans="1:8" ht="15" x14ac:dyDescent="0.25">
      <c r="A102" s="104" t="s">
        <v>56</v>
      </c>
      <c r="B102" s="92">
        <v>0</v>
      </c>
      <c r="C102" s="93">
        <v>0</v>
      </c>
      <c r="D102" s="103" t="s">
        <v>57</v>
      </c>
      <c r="E102" s="84">
        <v>0</v>
      </c>
      <c r="F102" s="85">
        <v>0</v>
      </c>
      <c r="G102" s="12"/>
      <c r="H102" s="12"/>
    </row>
    <row r="103" spans="1:8" ht="15" x14ac:dyDescent="0.25">
      <c r="A103" s="104" t="s">
        <v>58</v>
      </c>
      <c r="B103" s="92">
        <v>0</v>
      </c>
      <c r="C103" s="93">
        <v>0</v>
      </c>
      <c r="D103" s="106" t="s">
        <v>59</v>
      </c>
      <c r="E103" s="92">
        <v>11</v>
      </c>
      <c r="F103" s="93">
        <v>5</v>
      </c>
      <c r="G103" s="12"/>
      <c r="H103" s="12"/>
    </row>
    <row r="104" spans="1:8" ht="15" x14ac:dyDescent="0.25">
      <c r="A104" s="104" t="s">
        <v>60</v>
      </c>
      <c r="B104" s="92">
        <v>1</v>
      </c>
      <c r="C104" s="93">
        <v>0</v>
      </c>
      <c r="D104" s="106" t="s">
        <v>61</v>
      </c>
      <c r="E104" s="92">
        <v>2</v>
      </c>
      <c r="F104" s="93">
        <v>0</v>
      </c>
      <c r="G104" s="12"/>
      <c r="H104" s="12"/>
    </row>
    <row r="105" spans="1:8" ht="15" x14ac:dyDescent="0.25">
      <c r="A105" s="105" t="s">
        <v>62</v>
      </c>
      <c r="B105" s="92">
        <v>2</v>
      </c>
      <c r="C105" s="93">
        <v>5</v>
      </c>
      <c r="D105" s="106" t="s">
        <v>63</v>
      </c>
      <c r="E105" s="92">
        <v>0</v>
      </c>
      <c r="F105" s="93">
        <v>0</v>
      </c>
      <c r="G105" s="12"/>
      <c r="H105" s="12"/>
    </row>
    <row r="106" spans="1:8" ht="15.75" x14ac:dyDescent="0.25">
      <c r="A106" s="105" t="s">
        <v>64</v>
      </c>
      <c r="B106" s="92">
        <v>0</v>
      </c>
      <c r="C106" s="93">
        <v>0</v>
      </c>
      <c r="D106" s="106" t="s">
        <v>65</v>
      </c>
      <c r="E106" s="84">
        <v>0</v>
      </c>
      <c r="F106" s="85">
        <v>0</v>
      </c>
      <c r="G106" s="38"/>
      <c r="H106" s="12"/>
    </row>
    <row r="107" spans="1:8" ht="15.75" x14ac:dyDescent="0.25">
      <c r="A107" s="105" t="s">
        <v>66</v>
      </c>
      <c r="B107" s="92">
        <v>0</v>
      </c>
      <c r="C107" s="93">
        <v>0</v>
      </c>
      <c r="D107" s="106" t="s">
        <v>67</v>
      </c>
      <c r="E107" s="92">
        <v>0</v>
      </c>
      <c r="F107" s="93">
        <v>0</v>
      </c>
      <c r="G107" s="38"/>
      <c r="H107" s="12"/>
    </row>
    <row r="108" spans="1:8" ht="15.75" x14ac:dyDescent="0.25">
      <c r="A108" s="105" t="s">
        <v>68</v>
      </c>
      <c r="B108" s="92">
        <v>0</v>
      </c>
      <c r="C108" s="93">
        <v>0</v>
      </c>
      <c r="D108" s="106" t="s">
        <v>69</v>
      </c>
      <c r="E108" s="92">
        <v>0</v>
      </c>
      <c r="F108" s="93">
        <v>0</v>
      </c>
      <c r="G108" s="38"/>
      <c r="H108" s="12"/>
    </row>
    <row r="109" spans="1:8" ht="15.75" x14ac:dyDescent="0.25">
      <c r="A109" s="105" t="s">
        <v>70</v>
      </c>
      <c r="B109" s="92">
        <v>0</v>
      </c>
      <c r="C109" s="93">
        <v>0</v>
      </c>
      <c r="D109" s="106" t="s">
        <v>71</v>
      </c>
      <c r="E109" s="84">
        <v>0</v>
      </c>
      <c r="F109" s="93">
        <v>0</v>
      </c>
      <c r="G109" s="38"/>
      <c r="H109" s="12"/>
    </row>
    <row r="110" spans="1:8" ht="15.75" x14ac:dyDescent="0.25">
      <c r="A110" s="105" t="s">
        <v>72</v>
      </c>
      <c r="B110" s="92">
        <v>2</v>
      </c>
      <c r="C110" s="93">
        <v>6</v>
      </c>
      <c r="D110" s="106" t="s">
        <v>73</v>
      </c>
      <c r="E110" s="92">
        <v>1</v>
      </c>
      <c r="F110" s="93">
        <v>4</v>
      </c>
      <c r="G110" s="38"/>
      <c r="H110" s="12"/>
    </row>
    <row r="111" spans="1:8" ht="15.75" x14ac:dyDescent="0.25">
      <c r="A111" s="105" t="s">
        <v>74</v>
      </c>
      <c r="B111" s="84">
        <v>0</v>
      </c>
      <c r="C111" s="85">
        <v>1</v>
      </c>
      <c r="D111" s="106" t="s">
        <v>75</v>
      </c>
      <c r="E111" s="92">
        <v>0</v>
      </c>
      <c r="F111" s="93">
        <v>0</v>
      </c>
      <c r="G111" s="38"/>
      <c r="H111" s="12"/>
    </row>
    <row r="112" spans="1:8" ht="15.75" x14ac:dyDescent="0.25">
      <c r="A112" s="105" t="s">
        <v>76</v>
      </c>
      <c r="B112" s="100">
        <v>1</v>
      </c>
      <c r="C112" s="101">
        <v>0</v>
      </c>
      <c r="D112" s="106" t="s">
        <v>77</v>
      </c>
      <c r="E112" s="92">
        <v>1</v>
      </c>
      <c r="F112" s="93">
        <v>1</v>
      </c>
      <c r="G112" s="38"/>
      <c r="H112" s="12"/>
    </row>
    <row r="113" spans="1:19" ht="15.75" x14ac:dyDescent="0.25">
      <c r="A113" s="105" t="s">
        <v>78</v>
      </c>
      <c r="B113" s="100">
        <v>3</v>
      </c>
      <c r="C113" s="101">
        <v>2</v>
      </c>
      <c r="D113" s="106" t="s">
        <v>79</v>
      </c>
      <c r="E113" s="92">
        <v>0</v>
      </c>
      <c r="F113" s="93">
        <v>2</v>
      </c>
      <c r="G113" s="38"/>
      <c r="H113" s="12"/>
    </row>
    <row r="114" spans="1:19" ht="15.75" x14ac:dyDescent="0.25">
      <c r="A114" s="42"/>
      <c r="B114" s="43"/>
      <c r="C114" s="43"/>
      <c r="D114" s="44" t="s">
        <v>2</v>
      </c>
      <c r="E114" s="92">
        <f>SUM(B96:B113)+ SUM(E96:E113)</f>
        <v>45</v>
      </c>
      <c r="F114" s="93">
        <f>SUM(C96:C113)+ SUM(F96:F113)</f>
        <v>46</v>
      </c>
      <c r="G114" s="38"/>
      <c r="H114" s="12"/>
      <c r="I114"/>
      <c r="J114"/>
    </row>
    <row r="115" spans="1:19" ht="15.75" x14ac:dyDescent="0.25">
      <c r="A115" s="42"/>
      <c r="B115" s="43"/>
      <c r="C115" s="43"/>
      <c r="D115" s="45"/>
      <c r="E115" s="43"/>
      <c r="F115" s="43"/>
      <c r="G115" s="38"/>
      <c r="H115" s="12"/>
      <c r="I115"/>
      <c r="J115"/>
    </row>
    <row r="116" spans="1:19" ht="15.75" x14ac:dyDescent="0.25">
      <c r="A116" s="111" t="s">
        <v>80</v>
      </c>
      <c r="B116" s="111"/>
      <c r="C116" s="111"/>
      <c r="D116" s="111"/>
      <c r="E116" s="111"/>
      <c r="F116" s="111"/>
      <c r="G116" s="38"/>
      <c r="H116" s="12"/>
      <c r="I116"/>
      <c r="J116"/>
    </row>
    <row r="117" spans="1:19" ht="15.75" x14ac:dyDescent="0.25">
      <c r="A117" s="4"/>
      <c r="B117" s="4" t="s">
        <v>81</v>
      </c>
      <c r="C117" s="4" t="s">
        <v>82</v>
      </c>
      <c r="D117" s="4" t="s">
        <v>83</v>
      </c>
      <c r="E117" s="4" t="s">
        <v>84</v>
      </c>
      <c r="F117" s="4" t="s">
        <v>2</v>
      </c>
      <c r="G117" s="38"/>
      <c r="H117" s="12"/>
      <c r="I117"/>
      <c r="J117"/>
    </row>
    <row r="118" spans="1:19" ht="15.75" x14ac:dyDescent="0.25">
      <c r="A118" s="88" t="s">
        <v>3</v>
      </c>
      <c r="B118" s="89">
        <v>115</v>
      </c>
      <c r="C118" s="89">
        <v>221</v>
      </c>
      <c r="D118" s="89">
        <v>181</v>
      </c>
      <c r="E118" s="89">
        <v>35</v>
      </c>
      <c r="F118" s="89">
        <f>SUM(B118:E118)</f>
        <v>552</v>
      </c>
      <c r="G118" s="38"/>
      <c r="H118" s="12"/>
      <c r="I118"/>
      <c r="J118"/>
    </row>
    <row r="119" spans="1:19" ht="15.75" x14ac:dyDescent="0.25">
      <c r="A119" s="8" t="s">
        <v>4</v>
      </c>
      <c r="B119" s="86">
        <v>6</v>
      </c>
      <c r="C119" s="86">
        <v>19</v>
      </c>
      <c r="D119" s="86">
        <v>20</v>
      </c>
      <c r="E119" s="86">
        <v>0</v>
      </c>
      <c r="F119" s="86">
        <f>SUM(B119:E119)</f>
        <v>45</v>
      </c>
      <c r="G119" s="12"/>
      <c r="H119" s="12"/>
      <c r="I119"/>
      <c r="J119"/>
    </row>
    <row r="120" spans="1:19" ht="15.75" x14ac:dyDescent="0.25">
      <c r="A120" s="90" t="s">
        <v>98</v>
      </c>
      <c r="B120" s="91">
        <v>79</v>
      </c>
      <c r="C120" s="91">
        <v>259</v>
      </c>
      <c r="D120" s="91">
        <v>212</v>
      </c>
      <c r="E120" s="91">
        <v>50</v>
      </c>
      <c r="F120" s="91">
        <f>SUM(B120:E120)</f>
        <v>600</v>
      </c>
      <c r="G120" s="12"/>
      <c r="H120" s="12"/>
      <c r="I120"/>
      <c r="J120"/>
    </row>
    <row r="121" spans="1:19" ht="15.75" x14ac:dyDescent="0.25">
      <c r="A121" s="62" t="s">
        <v>99</v>
      </c>
      <c r="B121" s="87">
        <v>6</v>
      </c>
      <c r="C121" s="87">
        <v>20</v>
      </c>
      <c r="D121" s="87">
        <v>20</v>
      </c>
      <c r="E121" s="87">
        <v>0</v>
      </c>
      <c r="F121" s="87">
        <f>SUM(B121:E121)</f>
        <v>46</v>
      </c>
      <c r="G121" s="12"/>
      <c r="H121" s="12"/>
      <c r="I121"/>
      <c r="J121"/>
    </row>
    <row r="122" spans="1:19" s="19" customFormat="1" ht="15.75" x14ac:dyDescent="0.25">
      <c r="A122" s="27"/>
      <c r="B122" s="46"/>
      <c r="C122" s="46"/>
      <c r="D122" s="2"/>
      <c r="E122" s="2"/>
      <c r="F122" s="2"/>
      <c r="G122" s="38"/>
      <c r="I122"/>
      <c r="J122"/>
      <c r="K122"/>
      <c r="L122"/>
      <c r="M122"/>
      <c r="N122"/>
      <c r="O122"/>
      <c r="P122"/>
      <c r="Q122"/>
      <c r="R122"/>
      <c r="S122"/>
    </row>
    <row r="123" spans="1:19" ht="15.75" x14ac:dyDescent="0.25">
      <c r="A123" s="111" t="s">
        <v>85</v>
      </c>
      <c r="B123" s="111"/>
      <c r="C123" s="111"/>
      <c r="D123" s="111"/>
      <c r="E123" s="111"/>
      <c r="F123" s="111"/>
      <c r="G123" s="38"/>
    </row>
    <row r="124" spans="1:19" ht="15.75" x14ac:dyDescent="0.25">
      <c r="A124" s="122"/>
      <c r="B124" s="124" t="s">
        <v>86</v>
      </c>
      <c r="C124" s="124" t="s">
        <v>87</v>
      </c>
      <c r="D124" s="124" t="s">
        <v>88</v>
      </c>
      <c r="E124" s="124" t="s">
        <v>89</v>
      </c>
      <c r="F124" s="124" t="s">
        <v>2</v>
      </c>
      <c r="G124" s="35"/>
      <c r="H124" s="36"/>
    </row>
    <row r="125" spans="1:19" x14ac:dyDescent="0.2">
      <c r="A125" s="123"/>
      <c r="B125" s="125"/>
      <c r="C125" s="125"/>
      <c r="D125" s="125"/>
      <c r="E125" s="125"/>
      <c r="F125" s="125"/>
      <c r="G125" s="7"/>
      <c r="H125" s="47"/>
    </row>
    <row r="126" spans="1:19" ht="15.75" x14ac:dyDescent="0.2">
      <c r="A126" s="9" t="s">
        <v>3</v>
      </c>
      <c r="B126" s="58">
        <v>301</v>
      </c>
      <c r="C126" s="58">
        <v>207</v>
      </c>
      <c r="D126" s="58">
        <v>38</v>
      </c>
      <c r="E126" s="58">
        <v>6</v>
      </c>
      <c r="F126" s="58">
        <f>SUM(B126:E126)</f>
        <v>552</v>
      </c>
      <c r="G126" s="10"/>
      <c r="H126" s="47"/>
    </row>
    <row r="127" spans="1:19" ht="15.75" x14ac:dyDescent="0.2">
      <c r="A127" s="8" t="s">
        <v>4</v>
      </c>
      <c r="B127" s="59">
        <v>17</v>
      </c>
      <c r="C127" s="59">
        <v>26</v>
      </c>
      <c r="D127" s="59">
        <v>2</v>
      </c>
      <c r="E127" s="59">
        <v>0</v>
      </c>
      <c r="F127" s="59">
        <f>SUM(B127:E127)</f>
        <v>45</v>
      </c>
      <c r="G127" s="48"/>
    </row>
    <row r="128" spans="1:19" s="19" customFormat="1" ht="15.75" x14ac:dyDescent="0.2">
      <c r="A128" s="60" t="s">
        <v>98</v>
      </c>
      <c r="B128" s="61">
        <v>312</v>
      </c>
      <c r="C128" s="61">
        <v>229</v>
      </c>
      <c r="D128" s="61">
        <v>57</v>
      </c>
      <c r="E128" s="61">
        <v>2</v>
      </c>
      <c r="F128" s="61">
        <f>SUM(B128:E128)</f>
        <v>600</v>
      </c>
      <c r="G128" s="48"/>
      <c r="K128"/>
      <c r="L128"/>
      <c r="M128"/>
      <c r="N128"/>
      <c r="O128"/>
      <c r="P128"/>
      <c r="Q128"/>
      <c r="R128"/>
      <c r="S128"/>
    </row>
    <row r="129" spans="1:19" s="19" customFormat="1" ht="15.75" x14ac:dyDescent="0.2">
      <c r="A129" s="62" t="s">
        <v>99</v>
      </c>
      <c r="B129" s="63">
        <v>17</v>
      </c>
      <c r="C129" s="63">
        <v>24</v>
      </c>
      <c r="D129" s="63">
        <v>5</v>
      </c>
      <c r="E129" s="63">
        <v>0</v>
      </c>
      <c r="F129" s="63">
        <f>SUM(B129:E129)</f>
        <v>46</v>
      </c>
      <c r="G129" s="48"/>
      <c r="K129"/>
      <c r="L129"/>
      <c r="M129"/>
      <c r="N129"/>
      <c r="O129"/>
      <c r="P129"/>
      <c r="Q129"/>
      <c r="R129"/>
      <c r="S129"/>
    </row>
    <row r="130" spans="1:19" s="19" customFormat="1" ht="15.75" x14ac:dyDescent="0.25">
      <c r="A130" s="49"/>
      <c r="B130" s="36"/>
      <c r="C130" s="36"/>
      <c r="G130" s="48"/>
      <c r="K130"/>
      <c r="L130"/>
      <c r="M130"/>
      <c r="N130"/>
      <c r="O130"/>
      <c r="P130"/>
      <c r="Q130"/>
      <c r="R130"/>
      <c r="S130"/>
    </row>
    <row r="131" spans="1:19" ht="15.75" x14ac:dyDescent="0.25">
      <c r="A131" s="49"/>
      <c r="B131" s="36"/>
      <c r="C131" s="36"/>
      <c r="D131" s="19"/>
      <c r="E131" s="19"/>
      <c r="F131" s="19"/>
      <c r="G131" s="12"/>
      <c r="H131" s="12"/>
      <c r="I131" s="12"/>
    </row>
    <row r="132" spans="1:19" ht="15.75" x14ac:dyDescent="0.25">
      <c r="A132" s="49"/>
      <c r="B132" s="36"/>
      <c r="C132" s="36"/>
      <c r="G132" s="1"/>
      <c r="H132" s="1"/>
      <c r="I132" s="14"/>
    </row>
    <row r="133" spans="1:19" ht="15.75" x14ac:dyDescent="0.25">
      <c r="A133" s="49"/>
      <c r="B133" s="36"/>
      <c r="C133" s="36"/>
      <c r="D133" s="36"/>
      <c r="E133" s="49"/>
      <c r="F133" s="36"/>
      <c r="G133" s="14"/>
      <c r="H133" s="14"/>
      <c r="I133" s="14"/>
      <c r="J133" s="14"/>
    </row>
    <row r="134" spans="1:19" ht="15.75" x14ac:dyDescent="0.25">
      <c r="A134" s="49"/>
      <c r="B134" s="36"/>
      <c r="C134" s="36"/>
      <c r="D134" s="36"/>
      <c r="E134" s="49"/>
      <c r="F134" s="36"/>
      <c r="G134" s="14"/>
      <c r="H134" s="14"/>
      <c r="I134" s="14"/>
      <c r="J134" s="14"/>
    </row>
    <row r="135" spans="1:19" s="24" customFormat="1" ht="15.75" x14ac:dyDescent="0.25">
      <c r="A135" s="49"/>
      <c r="B135" s="36"/>
      <c r="C135" s="36"/>
      <c r="D135" s="36"/>
      <c r="E135" s="49"/>
      <c r="F135" s="36"/>
      <c r="G135" s="50"/>
      <c r="H135" s="50"/>
      <c r="I135" s="50"/>
      <c r="J135" s="50"/>
      <c r="K135"/>
      <c r="L135"/>
      <c r="M135"/>
      <c r="N135"/>
      <c r="O135"/>
      <c r="P135"/>
      <c r="Q135"/>
      <c r="R135"/>
      <c r="S135"/>
    </row>
    <row r="136" spans="1:19" ht="15.75" x14ac:dyDescent="0.25">
      <c r="A136" s="49"/>
      <c r="B136" s="36"/>
      <c r="C136" s="36"/>
      <c r="D136" s="36"/>
      <c r="E136" s="49"/>
      <c r="F136" s="36"/>
      <c r="G136" s="36"/>
      <c r="H136" s="36"/>
    </row>
    <row r="137" spans="1:19" ht="15.75" x14ac:dyDescent="0.25">
      <c r="A137" s="49"/>
      <c r="B137" s="36"/>
      <c r="C137" s="36"/>
      <c r="D137" s="36"/>
      <c r="E137" s="49"/>
      <c r="F137" s="36"/>
      <c r="G137" s="36"/>
      <c r="H137" s="36"/>
    </row>
    <row r="138" spans="1:19" ht="15.75" x14ac:dyDescent="0.25">
      <c r="A138" s="49"/>
      <c r="B138" s="36"/>
      <c r="C138" s="36"/>
      <c r="D138" s="36"/>
      <c r="E138" s="49"/>
      <c r="F138" s="36"/>
      <c r="G138" s="36"/>
      <c r="H138" s="36"/>
    </row>
    <row r="139" spans="1:19" ht="15.75" x14ac:dyDescent="0.25">
      <c r="A139" s="49"/>
      <c r="B139" s="36"/>
      <c r="C139" s="36"/>
      <c r="D139" s="36"/>
      <c r="E139" s="49"/>
      <c r="F139" s="36"/>
      <c r="G139" s="36"/>
      <c r="H139" s="36"/>
    </row>
    <row r="140" spans="1:19" ht="15.75" x14ac:dyDescent="0.25">
      <c r="A140" s="49"/>
      <c r="B140" s="36"/>
      <c r="C140" s="36"/>
      <c r="D140" s="36"/>
      <c r="E140" s="49"/>
      <c r="F140" s="36"/>
      <c r="G140" s="36"/>
      <c r="H140" s="36"/>
    </row>
    <row r="141" spans="1:19" ht="15.75" x14ac:dyDescent="0.25">
      <c r="A141" s="49"/>
      <c r="B141" s="36"/>
      <c r="C141" s="36"/>
      <c r="D141" s="36"/>
      <c r="E141" s="49"/>
      <c r="F141" s="36"/>
      <c r="G141" s="36"/>
      <c r="H141" s="36"/>
    </row>
    <row r="142" spans="1:19" ht="15.75" x14ac:dyDescent="0.25">
      <c r="A142" s="49"/>
      <c r="B142" s="36"/>
      <c r="C142" s="36"/>
      <c r="D142" s="36"/>
      <c r="E142" s="49"/>
      <c r="F142" s="36"/>
      <c r="G142" s="36"/>
      <c r="H142" s="36"/>
    </row>
    <row r="143" spans="1:19" ht="15.75" x14ac:dyDescent="0.25">
      <c r="A143" s="118" t="s">
        <v>90</v>
      </c>
      <c r="B143" s="118"/>
      <c r="C143" s="118"/>
      <c r="D143" s="118"/>
      <c r="E143" s="118"/>
      <c r="F143" s="36"/>
      <c r="G143" s="36"/>
      <c r="H143" s="36"/>
    </row>
    <row r="144" spans="1:19" ht="15.75" x14ac:dyDescent="0.25">
      <c r="A144" s="118" t="s">
        <v>91</v>
      </c>
      <c r="B144" s="118"/>
      <c r="C144" s="118"/>
      <c r="D144" s="118"/>
      <c r="E144" s="118"/>
      <c r="F144" s="36"/>
      <c r="G144" s="36"/>
      <c r="H144" s="36"/>
    </row>
    <row r="145" spans="1:19" ht="15.75" x14ac:dyDescent="0.25">
      <c r="A145" s="119">
        <v>2016</v>
      </c>
      <c r="B145" s="119"/>
      <c r="C145" s="51"/>
      <c r="D145" s="120">
        <v>2017</v>
      </c>
      <c r="E145" s="120"/>
      <c r="F145" s="36"/>
      <c r="G145" s="36"/>
      <c r="H145" s="36"/>
    </row>
    <row r="146" spans="1:19" ht="15.75" x14ac:dyDescent="0.25">
      <c r="A146" s="114" t="s">
        <v>92</v>
      </c>
      <c r="B146" s="114"/>
      <c r="C146" s="52"/>
      <c r="D146" s="115" t="s">
        <v>92</v>
      </c>
      <c r="E146" s="115"/>
      <c r="G146" s="36"/>
      <c r="H146" s="36"/>
    </row>
    <row r="147" spans="1:19" ht="15.75" x14ac:dyDescent="0.25">
      <c r="A147" s="114" t="s">
        <v>93</v>
      </c>
      <c r="B147" s="114"/>
      <c r="C147" s="52"/>
      <c r="D147" s="115" t="s">
        <v>108</v>
      </c>
      <c r="E147" s="115"/>
      <c r="G147" s="36"/>
      <c r="H147" s="36"/>
    </row>
    <row r="148" spans="1:19" ht="15.75" x14ac:dyDescent="0.25">
      <c r="A148" s="116" t="s">
        <v>94</v>
      </c>
      <c r="B148" s="116"/>
      <c r="C148" s="52"/>
      <c r="D148" s="117" t="s">
        <v>94</v>
      </c>
      <c r="E148" s="117"/>
      <c r="G148" s="36"/>
      <c r="H148" s="36"/>
    </row>
    <row r="149" spans="1:19" ht="15.75" x14ac:dyDescent="0.25">
      <c r="A149" s="116" t="s">
        <v>95</v>
      </c>
      <c r="B149" s="116"/>
      <c r="C149" s="53"/>
      <c r="D149" s="117" t="s">
        <v>109</v>
      </c>
      <c r="E149" s="117"/>
      <c r="G149" s="36"/>
      <c r="H149" s="36"/>
    </row>
    <row r="150" spans="1:19" ht="15.75" x14ac:dyDescent="0.25">
      <c r="A150" s="112" t="s">
        <v>96</v>
      </c>
      <c r="B150" s="112"/>
      <c r="C150" s="53"/>
      <c r="D150" s="113" t="s">
        <v>110</v>
      </c>
      <c r="E150" s="113"/>
      <c r="G150" s="36"/>
      <c r="H150" s="36"/>
    </row>
    <row r="151" spans="1:19" ht="15.75" x14ac:dyDescent="0.25">
      <c r="A151" s="112" t="s">
        <v>97</v>
      </c>
      <c r="B151" s="112"/>
      <c r="C151" s="54"/>
      <c r="D151" s="113" t="s">
        <v>111</v>
      </c>
      <c r="E151" s="113"/>
      <c r="G151" s="36"/>
      <c r="H151" s="36"/>
    </row>
    <row r="152" spans="1:19" ht="15.75" x14ac:dyDescent="0.25">
      <c r="A152" s="112"/>
      <c r="B152" s="112"/>
      <c r="C152" s="55"/>
      <c r="D152" s="113" t="s">
        <v>112</v>
      </c>
      <c r="E152" s="113"/>
      <c r="G152" s="56"/>
      <c r="H152" s="14"/>
      <c r="I152" s="14"/>
    </row>
    <row r="153" spans="1:19" ht="15.75" customHeight="1" x14ac:dyDescent="0.25">
      <c r="A153" s="107" t="s">
        <v>113</v>
      </c>
      <c r="B153" s="107"/>
      <c r="D153" s="108" t="s">
        <v>113</v>
      </c>
      <c r="E153" s="108"/>
      <c r="F153" s="7"/>
      <c r="G153" s="56"/>
    </row>
    <row r="154" spans="1:19" s="47" customFormat="1" ht="15.75" x14ac:dyDescent="0.25">
      <c r="A154" s="2"/>
      <c r="B154" s="2"/>
      <c r="C154" s="2"/>
      <c r="G154" s="55"/>
      <c r="H154" s="55"/>
      <c r="I154" s="57"/>
      <c r="K154"/>
      <c r="L154"/>
      <c r="M154"/>
      <c r="N154"/>
      <c r="O154"/>
      <c r="P154"/>
      <c r="Q154"/>
      <c r="R154"/>
      <c r="S154"/>
    </row>
    <row r="155" spans="1:19" s="55" customFormat="1" ht="15.75" x14ac:dyDescent="0.25">
      <c r="A155" s="2"/>
      <c r="B155" s="2"/>
      <c r="C155" s="2"/>
      <c r="D155" s="2"/>
      <c r="E155" s="2"/>
      <c r="F155" s="2"/>
      <c r="G155" s="7"/>
      <c r="H155" s="7"/>
      <c r="I155" s="7"/>
      <c r="J155" s="57"/>
      <c r="K155"/>
      <c r="L155"/>
      <c r="M155"/>
      <c r="N155"/>
      <c r="O155"/>
      <c r="P155"/>
      <c r="Q155"/>
      <c r="R155"/>
      <c r="S155"/>
    </row>
    <row r="156" spans="1:19" s="7" customFormat="1" x14ac:dyDescent="0.2">
      <c r="A156" s="2"/>
      <c r="B156" s="2"/>
      <c r="C156" s="2"/>
      <c r="D156" s="2"/>
      <c r="E156" s="2"/>
      <c r="F156" s="2"/>
      <c r="K156"/>
      <c r="L156"/>
      <c r="M156"/>
      <c r="N156"/>
      <c r="O156"/>
      <c r="P156"/>
      <c r="Q156"/>
      <c r="R156"/>
      <c r="S156"/>
    </row>
    <row r="157" spans="1:19" s="7" customFormat="1" x14ac:dyDescent="0.2">
      <c r="A157" s="2"/>
      <c r="B157" s="2"/>
      <c r="C157" s="2"/>
      <c r="D157" s="2"/>
      <c r="E157" s="2"/>
      <c r="F157" s="2"/>
      <c r="K157"/>
      <c r="L157"/>
      <c r="M157"/>
      <c r="N157"/>
      <c r="O157"/>
      <c r="P157"/>
      <c r="Q157"/>
      <c r="R157"/>
      <c r="S157"/>
    </row>
    <row r="158" spans="1:19" s="7" customFormat="1" x14ac:dyDescent="0.2">
      <c r="A158" s="2"/>
      <c r="B158" s="2"/>
      <c r="C158" s="2"/>
      <c r="D158" s="2"/>
      <c r="E158" s="2"/>
      <c r="F158" s="2"/>
      <c r="K158"/>
      <c r="L158"/>
      <c r="M158"/>
      <c r="N158"/>
      <c r="O158"/>
      <c r="P158"/>
      <c r="Q158"/>
      <c r="R158"/>
      <c r="S158"/>
    </row>
    <row r="159" spans="1:19" s="7" customFormat="1" x14ac:dyDescent="0.2">
      <c r="A159" s="2"/>
      <c r="B159" s="2"/>
      <c r="C159" s="2"/>
      <c r="D159" s="2"/>
      <c r="E159" s="2"/>
      <c r="F159" s="2"/>
      <c r="K159"/>
      <c r="L159"/>
      <c r="M159"/>
      <c r="N159"/>
      <c r="O159"/>
      <c r="P159"/>
      <c r="Q159"/>
      <c r="R159"/>
      <c r="S159"/>
    </row>
    <row r="160" spans="1:19" s="7" customFormat="1" x14ac:dyDescent="0.2">
      <c r="A160" s="2"/>
      <c r="B160" s="2"/>
      <c r="C160" s="2"/>
      <c r="D160" s="2"/>
      <c r="E160" s="2"/>
      <c r="F160" s="2"/>
      <c r="G160" s="47"/>
      <c r="H160" s="47"/>
      <c r="I160" s="47"/>
      <c r="K160"/>
      <c r="L160"/>
      <c r="M160"/>
      <c r="N160"/>
      <c r="O160"/>
      <c r="P160"/>
      <c r="Q160"/>
      <c r="R160"/>
      <c r="S160"/>
    </row>
    <row r="171" spans="1:12" customForma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2" customForma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2" customForma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customForma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customForma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customForma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customForma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customForma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customForma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customForma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customForma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customForma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customForma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customForma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customForma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customForma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customForma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customForma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customForma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</sheetData>
  <mergeCells count="36">
    <mergeCell ref="A19:G19"/>
    <mergeCell ref="A26:I26"/>
    <mergeCell ref="A33:J33"/>
    <mergeCell ref="B53:E53"/>
    <mergeCell ref="F53:I53"/>
    <mergeCell ref="A94:F94"/>
    <mergeCell ref="A116:F116"/>
    <mergeCell ref="A123:F123"/>
    <mergeCell ref="A124:A125"/>
    <mergeCell ref="B124:B125"/>
    <mergeCell ref="C124:C125"/>
    <mergeCell ref="D124:D125"/>
    <mergeCell ref="E124:E125"/>
    <mergeCell ref="F124:F125"/>
    <mergeCell ref="A143:E143"/>
    <mergeCell ref="A144:E144"/>
    <mergeCell ref="A145:B145"/>
    <mergeCell ref="D145:E145"/>
    <mergeCell ref="A146:B146"/>
    <mergeCell ref="D146:E146"/>
    <mergeCell ref="A153:B153"/>
    <mergeCell ref="D153:E153"/>
    <mergeCell ref="A7:G7"/>
    <mergeCell ref="A1:G1"/>
    <mergeCell ref="A150:B150"/>
    <mergeCell ref="D150:E150"/>
    <mergeCell ref="A151:B151"/>
    <mergeCell ref="D151:E151"/>
    <mergeCell ref="A152:B152"/>
    <mergeCell ref="D152:E152"/>
    <mergeCell ref="A147:B147"/>
    <mergeCell ref="D147:E147"/>
    <mergeCell ref="A148:B148"/>
    <mergeCell ref="D148:E148"/>
    <mergeCell ref="A149:B149"/>
    <mergeCell ref="D149:E149"/>
  </mergeCells>
  <printOptions horizontalCentered="1"/>
  <pageMargins left="0.17" right="0.17" top="1.22" bottom="0.69" header="0.5" footer="0.33"/>
  <pageSetup scale="91" orientation="portrait" r:id="rId1"/>
  <headerFooter alignWithMargins="0">
    <oddHeader>&amp;C&amp;"+,Regular"&amp;11 FORD RESTART SELECTION  STATISTICS&amp;12
&amp;"+,Bold Italic"&amp;11Class of 2017 Compared to Class of 2016&amp;"+,Regular"&amp;12
&amp;11Oregon and Siskiyou County Residents</oddHeader>
    <oddFooter>&amp;R&amp;"+,Regular"&amp;8Page &amp;P of &amp;N
August 3, 2017</oddFooter>
  </headerFooter>
  <rowBreaks count="4" manualBreakCount="4">
    <brk id="31" max="16383" man="1"/>
    <brk id="52" max="16383" man="1"/>
    <brk id="93" max="16383" man="1"/>
    <brk id="12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RST</vt:lpstr>
      <vt:lpstr>RST!Print_Area</vt:lpstr>
    </vt:vector>
  </TitlesOfParts>
  <Company>The Ford Family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Tricia Tate</dc:creator>
  <cp:lastModifiedBy>Tricia Tate</cp:lastModifiedBy>
  <cp:lastPrinted>2017-08-03T20:47:09Z</cp:lastPrinted>
  <dcterms:created xsi:type="dcterms:W3CDTF">2017-07-13T00:35:14Z</dcterms:created>
  <dcterms:modified xsi:type="dcterms:W3CDTF">2017-08-03T20:47:22Z</dcterms:modified>
</cp:coreProperties>
</file>