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invader\HardWare\"/>
    </mc:Choice>
  </mc:AlternateContent>
  <bookViews>
    <workbookView xWindow="0" yWindow="0" windowWidth="28800" windowHeight="12450"/>
  </bookViews>
  <sheets>
    <sheet name="Sheet1" sheetId="1" r:id="rId1"/>
  </sheets>
  <definedNames>
    <definedName name="CPU" localSheetId="0">Sheet1!$B$2:$K$94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1" l="1"/>
  <c r="R94" i="1" s="1"/>
  <c r="O94" i="1"/>
  <c r="N94" i="1"/>
  <c r="M94" i="1"/>
  <c r="L94" i="1"/>
  <c r="P93" i="1"/>
  <c r="O93" i="1"/>
  <c r="N93" i="1"/>
  <c r="R93" i="1" s="1"/>
  <c r="P92" i="1"/>
  <c r="O92" i="1"/>
  <c r="N92" i="1"/>
  <c r="M92" i="1"/>
  <c r="L92" i="1"/>
  <c r="R92" i="1" s="1"/>
  <c r="P91" i="1"/>
  <c r="R91" i="1" s="1"/>
  <c r="O91" i="1"/>
  <c r="N91" i="1"/>
  <c r="P90" i="1"/>
  <c r="O90" i="1"/>
  <c r="N90" i="1"/>
  <c r="M90" i="1"/>
  <c r="L90" i="1"/>
  <c r="R90" i="1" s="1"/>
  <c r="P89" i="1"/>
  <c r="O89" i="1"/>
  <c r="N89" i="1"/>
  <c r="R89" i="1" s="1"/>
  <c r="P88" i="1"/>
  <c r="O88" i="1"/>
  <c r="N88" i="1"/>
  <c r="M88" i="1"/>
  <c r="L88" i="1"/>
  <c r="R88" i="1" s="1"/>
  <c r="P87" i="1"/>
  <c r="O87" i="1"/>
  <c r="N87" i="1"/>
  <c r="R87" i="1" s="1"/>
  <c r="P86" i="1"/>
  <c r="R86" i="1" s="1"/>
  <c r="O86" i="1"/>
  <c r="N86" i="1"/>
  <c r="M86" i="1"/>
  <c r="L86" i="1"/>
  <c r="P85" i="1"/>
  <c r="O85" i="1"/>
  <c r="N85" i="1"/>
  <c r="R85" i="1" s="1"/>
  <c r="P84" i="1"/>
  <c r="O84" i="1"/>
  <c r="N84" i="1"/>
  <c r="M84" i="1"/>
  <c r="L84" i="1"/>
  <c r="R84" i="1" s="1"/>
  <c r="P83" i="1"/>
  <c r="O83" i="1"/>
  <c r="N83" i="1"/>
  <c r="R83" i="1" s="1"/>
  <c r="P82" i="1"/>
  <c r="O82" i="1"/>
  <c r="N82" i="1"/>
  <c r="M82" i="1"/>
  <c r="L82" i="1"/>
  <c r="R82" i="1" s="1"/>
  <c r="P81" i="1"/>
  <c r="O81" i="1"/>
  <c r="N81" i="1"/>
  <c r="R81" i="1" s="1"/>
  <c r="P80" i="1"/>
  <c r="R80" i="1" s="1"/>
  <c r="O80" i="1"/>
  <c r="N80" i="1"/>
  <c r="M80" i="1"/>
  <c r="L80" i="1"/>
  <c r="P79" i="1"/>
  <c r="O79" i="1"/>
  <c r="N79" i="1"/>
  <c r="R79" i="1" s="1"/>
  <c r="P78" i="1"/>
  <c r="O78" i="1"/>
  <c r="N78" i="1"/>
  <c r="M78" i="1"/>
  <c r="L78" i="1"/>
  <c r="R78" i="1" s="1"/>
  <c r="P77" i="1"/>
  <c r="R77" i="1" s="1"/>
  <c r="O77" i="1"/>
  <c r="N77" i="1"/>
  <c r="P76" i="1"/>
  <c r="O76" i="1"/>
  <c r="N76" i="1"/>
  <c r="M76" i="1"/>
  <c r="L76" i="1"/>
  <c r="R76" i="1" s="1"/>
  <c r="P75" i="1"/>
  <c r="O75" i="1"/>
  <c r="N75" i="1"/>
  <c r="R75" i="1" s="1"/>
  <c r="P74" i="1"/>
  <c r="O74" i="1"/>
  <c r="N74" i="1"/>
  <c r="M74" i="1"/>
  <c r="L74" i="1"/>
  <c r="R74" i="1" s="1"/>
  <c r="P73" i="1"/>
  <c r="O73" i="1"/>
  <c r="N73" i="1"/>
  <c r="R73" i="1" s="1"/>
  <c r="P72" i="1"/>
  <c r="R72" i="1" s="1"/>
  <c r="O72" i="1"/>
  <c r="N72" i="1"/>
  <c r="M72" i="1"/>
  <c r="L72" i="1"/>
  <c r="P71" i="1"/>
  <c r="O71" i="1"/>
  <c r="N71" i="1"/>
  <c r="R71" i="1" s="1"/>
  <c r="P70" i="1"/>
  <c r="O70" i="1"/>
  <c r="N70" i="1"/>
  <c r="M70" i="1"/>
  <c r="L70" i="1"/>
  <c r="R70" i="1" s="1"/>
  <c r="P69" i="1"/>
  <c r="R69" i="1" s="1"/>
  <c r="O69" i="1"/>
  <c r="N69" i="1"/>
  <c r="P68" i="1"/>
  <c r="O68" i="1"/>
  <c r="N68" i="1"/>
  <c r="M68" i="1"/>
  <c r="L68" i="1"/>
  <c r="R68" i="1" s="1"/>
  <c r="P67" i="1"/>
  <c r="R67" i="1" s="1"/>
  <c r="O67" i="1"/>
  <c r="N67" i="1"/>
  <c r="R66" i="1"/>
  <c r="P66" i="1"/>
  <c r="O66" i="1"/>
  <c r="N66" i="1"/>
  <c r="M66" i="1"/>
  <c r="L66" i="1"/>
  <c r="P65" i="1"/>
  <c r="O65" i="1"/>
  <c r="N65" i="1"/>
  <c r="R65" i="1" s="1"/>
  <c r="P64" i="1"/>
  <c r="O64" i="1"/>
  <c r="N64" i="1"/>
  <c r="M64" i="1"/>
  <c r="L64" i="1"/>
  <c r="R64" i="1" s="1"/>
  <c r="R63" i="1"/>
  <c r="P63" i="1"/>
  <c r="O63" i="1"/>
  <c r="N63" i="1"/>
  <c r="P62" i="1"/>
  <c r="O62" i="1"/>
  <c r="N62" i="1"/>
  <c r="R62" i="1" s="1"/>
  <c r="M62" i="1"/>
  <c r="L62" i="1"/>
  <c r="P61" i="1"/>
  <c r="O61" i="1"/>
  <c r="R61" i="1" s="1"/>
  <c r="N61" i="1"/>
  <c r="P60" i="1"/>
  <c r="O60" i="1"/>
  <c r="N60" i="1"/>
  <c r="M60" i="1"/>
  <c r="L60" i="1"/>
  <c r="R60" i="1" s="1"/>
  <c r="R59" i="1"/>
  <c r="P59" i="1"/>
  <c r="O59" i="1"/>
  <c r="N59" i="1"/>
  <c r="R58" i="1"/>
  <c r="P58" i="1"/>
  <c r="O58" i="1"/>
  <c r="N58" i="1"/>
  <c r="M58" i="1"/>
  <c r="L58" i="1"/>
  <c r="P57" i="1"/>
  <c r="O57" i="1"/>
  <c r="R57" i="1" s="1"/>
  <c r="N57" i="1"/>
  <c r="P56" i="1"/>
  <c r="O56" i="1"/>
  <c r="N56" i="1"/>
  <c r="M56" i="1"/>
  <c r="L56" i="1"/>
  <c r="R56" i="1" s="1"/>
  <c r="R55" i="1"/>
  <c r="P55" i="1"/>
  <c r="O55" i="1"/>
  <c r="N55" i="1"/>
  <c r="R54" i="1"/>
  <c r="P54" i="1"/>
  <c r="O54" i="1"/>
  <c r="N54" i="1"/>
  <c r="M54" i="1"/>
  <c r="L54" i="1"/>
  <c r="P53" i="1"/>
  <c r="O53" i="1"/>
  <c r="R53" i="1" s="1"/>
  <c r="N53" i="1"/>
  <c r="P52" i="1"/>
  <c r="R52" i="1" s="1"/>
  <c r="O52" i="1"/>
  <c r="N52" i="1"/>
  <c r="M52" i="1"/>
  <c r="L52" i="1"/>
  <c r="P51" i="1"/>
  <c r="O51" i="1"/>
  <c r="N51" i="1"/>
  <c r="R51" i="1" s="1"/>
  <c r="R50" i="1"/>
  <c r="P50" i="1"/>
  <c r="O50" i="1"/>
  <c r="N50" i="1"/>
  <c r="M50" i="1"/>
  <c r="L50" i="1"/>
  <c r="P49" i="1"/>
  <c r="O49" i="1"/>
  <c r="N49" i="1"/>
  <c r="R49" i="1" s="1"/>
  <c r="P48" i="1"/>
  <c r="O48" i="1"/>
  <c r="R48" i="1" s="1"/>
  <c r="N48" i="1"/>
  <c r="M48" i="1"/>
  <c r="L48" i="1"/>
  <c r="P47" i="1"/>
  <c r="O47" i="1"/>
  <c r="N47" i="1"/>
  <c r="R47" i="1" s="1"/>
  <c r="P46" i="1"/>
  <c r="O46" i="1"/>
  <c r="N46" i="1"/>
  <c r="M46" i="1"/>
  <c r="L46" i="1"/>
  <c r="R46" i="1" s="1"/>
  <c r="P45" i="1"/>
  <c r="O45" i="1"/>
  <c r="N45" i="1"/>
  <c r="R45" i="1" s="1"/>
  <c r="P44" i="1"/>
  <c r="O44" i="1"/>
  <c r="N44" i="1"/>
  <c r="M44" i="1"/>
  <c r="L44" i="1"/>
  <c r="R44" i="1" s="1"/>
  <c r="P43" i="1"/>
  <c r="O43" i="1"/>
  <c r="N43" i="1"/>
  <c r="R43" i="1" s="1"/>
  <c r="P42" i="1"/>
  <c r="O42" i="1"/>
  <c r="N42" i="1"/>
  <c r="M42" i="1"/>
  <c r="L42" i="1"/>
  <c r="R42" i="1" s="1"/>
  <c r="P41" i="1"/>
  <c r="O41" i="1"/>
  <c r="N41" i="1"/>
  <c r="R41" i="1" s="1"/>
  <c r="P40" i="1"/>
  <c r="O40" i="1"/>
  <c r="N40" i="1"/>
  <c r="M40" i="1"/>
  <c r="L40" i="1"/>
  <c r="R40" i="1" s="1"/>
  <c r="P39" i="1"/>
  <c r="O39" i="1"/>
  <c r="N39" i="1"/>
  <c r="R39" i="1" s="1"/>
  <c r="P38" i="1"/>
  <c r="O38" i="1"/>
  <c r="N38" i="1"/>
  <c r="M38" i="1"/>
  <c r="L38" i="1"/>
  <c r="R38" i="1" s="1"/>
  <c r="P37" i="1"/>
  <c r="O37" i="1"/>
  <c r="N37" i="1"/>
  <c r="R37" i="1" s="1"/>
  <c r="P36" i="1"/>
  <c r="O36" i="1"/>
  <c r="N36" i="1"/>
  <c r="R36" i="1" s="1"/>
  <c r="M36" i="1"/>
  <c r="L36" i="1"/>
  <c r="P35" i="1"/>
  <c r="O35" i="1"/>
  <c r="N35" i="1"/>
  <c r="R35" i="1" s="1"/>
  <c r="P34" i="1"/>
  <c r="O34" i="1"/>
  <c r="N34" i="1"/>
  <c r="M34" i="1"/>
  <c r="L34" i="1"/>
  <c r="R34" i="1" s="1"/>
  <c r="P33" i="1"/>
  <c r="R33" i="1" s="1"/>
  <c r="O33" i="1"/>
  <c r="N33" i="1"/>
  <c r="P32" i="1"/>
  <c r="O32" i="1"/>
  <c r="N32" i="1"/>
  <c r="R32" i="1" s="1"/>
  <c r="M32" i="1"/>
  <c r="L32" i="1"/>
  <c r="P31" i="1"/>
  <c r="O31" i="1"/>
  <c r="R31" i="1" s="1"/>
  <c r="N31" i="1"/>
  <c r="P30" i="1"/>
  <c r="O30" i="1"/>
  <c r="N30" i="1"/>
  <c r="R30" i="1" s="1"/>
  <c r="M30" i="1"/>
  <c r="L30" i="1"/>
  <c r="P29" i="1"/>
  <c r="O29" i="1"/>
  <c r="N29" i="1"/>
  <c r="R29" i="1" s="1"/>
  <c r="P28" i="1"/>
  <c r="O28" i="1"/>
  <c r="N28" i="1"/>
  <c r="M28" i="1"/>
  <c r="L28" i="1"/>
  <c r="R28" i="1" s="1"/>
  <c r="P27" i="1"/>
  <c r="R27" i="1" s="1"/>
  <c r="O27" i="1"/>
  <c r="N27" i="1"/>
  <c r="P26" i="1"/>
  <c r="O26" i="1"/>
  <c r="R26" i="1" s="1"/>
  <c r="N26" i="1"/>
  <c r="M26" i="1"/>
  <c r="L26" i="1"/>
  <c r="P25" i="1"/>
  <c r="O25" i="1"/>
  <c r="N25" i="1"/>
  <c r="R25" i="1" s="1"/>
  <c r="P24" i="1"/>
  <c r="O24" i="1"/>
  <c r="N24" i="1"/>
  <c r="R24" i="1" s="1"/>
  <c r="M24" i="1"/>
  <c r="L24" i="1"/>
  <c r="P23" i="1"/>
  <c r="O23" i="1"/>
  <c r="N23" i="1"/>
  <c r="R23" i="1" s="1"/>
  <c r="P22" i="1"/>
  <c r="O22" i="1"/>
  <c r="N22" i="1"/>
  <c r="M22" i="1"/>
  <c r="L22" i="1"/>
  <c r="R22" i="1" s="1"/>
  <c r="P21" i="1"/>
  <c r="O21" i="1"/>
  <c r="N21" i="1"/>
  <c r="R21" i="1" s="1"/>
  <c r="P20" i="1"/>
  <c r="O20" i="1"/>
  <c r="N20" i="1"/>
  <c r="M20" i="1"/>
  <c r="L20" i="1"/>
  <c r="R20" i="1" s="1"/>
  <c r="P19" i="1"/>
  <c r="O19" i="1"/>
  <c r="N19" i="1"/>
  <c r="R19" i="1" s="1"/>
  <c r="P18" i="1"/>
  <c r="O18" i="1"/>
  <c r="N18" i="1"/>
  <c r="M18" i="1"/>
  <c r="L18" i="1"/>
  <c r="R18" i="1" s="1"/>
  <c r="P17" i="1"/>
  <c r="R17" i="1" s="1"/>
  <c r="O17" i="1"/>
  <c r="N17" i="1"/>
  <c r="P16" i="1"/>
  <c r="O16" i="1"/>
  <c r="N16" i="1"/>
  <c r="R16" i="1" s="1"/>
  <c r="M16" i="1"/>
  <c r="L16" i="1"/>
  <c r="P15" i="1"/>
  <c r="O15" i="1"/>
  <c r="N15" i="1"/>
  <c r="R15" i="1" s="1"/>
  <c r="P14" i="1"/>
  <c r="R14" i="1" s="1"/>
  <c r="O14" i="1"/>
  <c r="N14" i="1"/>
  <c r="M14" i="1"/>
  <c r="L14" i="1"/>
  <c r="P13" i="1"/>
  <c r="O13" i="1"/>
  <c r="N13" i="1"/>
  <c r="R13" i="1" s="1"/>
  <c r="P12" i="1"/>
  <c r="O12" i="1"/>
  <c r="N12" i="1"/>
  <c r="M12" i="1"/>
  <c r="L12" i="1"/>
  <c r="R12" i="1" s="1"/>
  <c r="P11" i="1"/>
  <c r="O11" i="1"/>
  <c r="N11" i="1"/>
  <c r="R11" i="1" s="1"/>
  <c r="P10" i="1"/>
  <c r="O10" i="1"/>
  <c r="N10" i="1"/>
  <c r="M10" i="1"/>
  <c r="L10" i="1"/>
  <c r="R10" i="1" s="1"/>
  <c r="P9" i="1"/>
  <c r="O9" i="1"/>
  <c r="N9" i="1"/>
  <c r="R9" i="1" s="1"/>
  <c r="P8" i="1"/>
  <c r="O8" i="1"/>
  <c r="N8" i="1"/>
  <c r="R8" i="1" s="1"/>
  <c r="M8" i="1"/>
  <c r="L8" i="1"/>
  <c r="P7" i="1"/>
  <c r="O7" i="1"/>
  <c r="N7" i="1"/>
  <c r="R7" i="1" s="1"/>
  <c r="P6" i="1"/>
  <c r="R6" i="1" s="1"/>
  <c r="O6" i="1"/>
  <c r="N6" i="1"/>
  <c r="M6" i="1"/>
  <c r="L6" i="1"/>
  <c r="P5" i="1"/>
  <c r="O5" i="1"/>
  <c r="N5" i="1"/>
  <c r="R5" i="1" s="1"/>
  <c r="P4" i="1"/>
  <c r="O4" i="1"/>
  <c r="N4" i="1"/>
  <c r="R4" i="1" s="1"/>
  <c r="M4" i="1"/>
  <c r="L4" i="1"/>
  <c r="N3" i="1"/>
  <c r="R3" i="1" s="1"/>
  <c r="P3" i="1"/>
  <c r="O3" i="1"/>
</calcChain>
</file>

<file path=xl/connections.xml><?xml version="1.0" encoding="utf-8"?>
<connections xmlns="http://schemas.openxmlformats.org/spreadsheetml/2006/main">
  <connection id="1" name="CPU" type="6" refreshedVersion="5" background="1" saveData="1">
    <textPr codePage="932" sourceFile="C:\dev\invader\nand2tetris\projects\05\CPU.cmp" tab="0" delimiter="|">
      <textFields count="1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<sst xmlns="http://schemas.openxmlformats.org/spreadsheetml/2006/main" count="838" uniqueCount="178">
  <si>
    <t>time</t>
  </si>
  <si>
    <t xml:space="preserve"> inM  </t>
  </si>
  <si>
    <t xml:space="preserve">  instruction   </t>
  </si>
  <si>
    <t>reset</t>
  </si>
  <si>
    <t xml:space="preserve"> outM  </t>
  </si>
  <si>
    <t xml:space="preserve">writeM </t>
  </si>
  <si>
    <t>addre</t>
  </si>
  <si>
    <t xml:space="preserve"> pc  </t>
  </si>
  <si>
    <t>DRegiste</t>
  </si>
  <si>
    <t xml:space="preserve">0+  </t>
  </si>
  <si>
    <t xml:space="preserve">     0</t>
  </si>
  <si>
    <t>0011000000111001</t>
  </si>
  <si>
    <t xml:space="preserve">  0  </t>
  </si>
  <si>
    <t>*******</t>
  </si>
  <si>
    <t xml:space="preserve">   0   </t>
  </si>
  <si>
    <t xml:space="preserve">    0</t>
  </si>
  <si>
    <t xml:space="preserve">      0 </t>
  </si>
  <si>
    <t xml:space="preserve">1   </t>
  </si>
  <si>
    <t>12345</t>
  </si>
  <si>
    <t xml:space="preserve">    1</t>
  </si>
  <si>
    <t xml:space="preserve">1+  </t>
  </si>
  <si>
    <t>1110110000010000</t>
  </si>
  <si>
    <t xml:space="preserve">  12345 </t>
  </si>
  <si>
    <t xml:space="preserve">2   </t>
  </si>
  <si>
    <t xml:space="preserve">    2</t>
  </si>
  <si>
    <t xml:space="preserve">2+  </t>
  </si>
  <si>
    <t>0101101110100000</t>
  </si>
  <si>
    <t xml:space="preserve">3   </t>
  </si>
  <si>
    <t>23456</t>
  </si>
  <si>
    <t xml:space="preserve">    3</t>
  </si>
  <si>
    <t xml:space="preserve">3+  </t>
  </si>
  <si>
    <t>1110000111010000</t>
  </si>
  <si>
    <t xml:space="preserve">  11111 </t>
  </si>
  <si>
    <t xml:space="preserve">4   </t>
  </si>
  <si>
    <t xml:space="preserve">    4</t>
  </si>
  <si>
    <t xml:space="preserve">4+  </t>
  </si>
  <si>
    <t>0000001111101000</t>
  </si>
  <si>
    <t xml:space="preserve">5   </t>
  </si>
  <si>
    <t xml:space="preserve"> 1000</t>
  </si>
  <si>
    <t xml:space="preserve">    5</t>
  </si>
  <si>
    <t xml:space="preserve">5+  </t>
  </si>
  <si>
    <t>1110001100001000</t>
  </si>
  <si>
    <t xml:space="preserve">  11111</t>
  </si>
  <si>
    <t xml:space="preserve">   1   </t>
  </si>
  <si>
    <t xml:space="preserve">6   </t>
  </si>
  <si>
    <t xml:space="preserve">    6</t>
  </si>
  <si>
    <t xml:space="preserve">6+  </t>
  </si>
  <si>
    <t>0000001111101001</t>
  </si>
  <si>
    <t xml:space="preserve">7   </t>
  </si>
  <si>
    <t xml:space="preserve"> 1001</t>
  </si>
  <si>
    <t xml:space="preserve">    7</t>
  </si>
  <si>
    <t xml:space="preserve">7+  </t>
  </si>
  <si>
    <t>1110001110011000</t>
  </si>
  <si>
    <t xml:space="preserve">  11110</t>
  </si>
  <si>
    <t xml:space="preserve">  11110 </t>
  </si>
  <si>
    <t xml:space="preserve">8   </t>
  </si>
  <si>
    <t xml:space="preserve">  11109</t>
  </si>
  <si>
    <t xml:space="preserve">    8</t>
  </si>
  <si>
    <t xml:space="preserve">8+  </t>
  </si>
  <si>
    <t xml:space="preserve">9   </t>
  </si>
  <si>
    <t xml:space="preserve">    9</t>
  </si>
  <si>
    <t xml:space="preserve">9+  </t>
  </si>
  <si>
    <t xml:space="preserve"> 11111</t>
  </si>
  <si>
    <t>1111010011010000</t>
  </si>
  <si>
    <t xml:space="preserve">     -1 </t>
  </si>
  <si>
    <t xml:space="preserve">10  </t>
  </si>
  <si>
    <t xml:space="preserve">   10</t>
  </si>
  <si>
    <t xml:space="preserve">10+ </t>
  </si>
  <si>
    <t>0000000000001110</t>
  </si>
  <si>
    <t xml:space="preserve">11  </t>
  </si>
  <si>
    <t xml:space="preserve">   14</t>
  </si>
  <si>
    <t xml:space="preserve">   11</t>
  </si>
  <si>
    <t xml:space="preserve">11+ </t>
  </si>
  <si>
    <t>1110001100000100</t>
  </si>
  <si>
    <t xml:space="preserve">12  </t>
  </si>
  <si>
    <t xml:space="preserve">12+ </t>
  </si>
  <si>
    <t>0000001111100111</t>
  </si>
  <si>
    <t xml:space="preserve">13  </t>
  </si>
  <si>
    <t xml:space="preserve">  999</t>
  </si>
  <si>
    <t xml:space="preserve">   15</t>
  </si>
  <si>
    <t xml:space="preserve">13+ </t>
  </si>
  <si>
    <t>1110110111100000</t>
  </si>
  <si>
    <t xml:space="preserve">14  </t>
  </si>
  <si>
    <t xml:space="preserve">   16</t>
  </si>
  <si>
    <t xml:space="preserve">14+ </t>
  </si>
  <si>
    <t xml:space="preserve">     -1</t>
  </si>
  <si>
    <t xml:space="preserve">15  </t>
  </si>
  <si>
    <t xml:space="preserve">   17</t>
  </si>
  <si>
    <t xml:space="preserve">15+ </t>
  </si>
  <si>
    <t>0000000000010101</t>
  </si>
  <si>
    <t xml:space="preserve">16  </t>
  </si>
  <si>
    <t xml:space="preserve">   21</t>
  </si>
  <si>
    <t xml:space="preserve">   18</t>
  </si>
  <si>
    <t xml:space="preserve">16+ </t>
  </si>
  <si>
    <t>1110011111000010</t>
  </si>
  <si>
    <t xml:space="preserve">17  </t>
  </si>
  <si>
    <t xml:space="preserve">17+ </t>
  </si>
  <si>
    <t>0000000000000010</t>
  </si>
  <si>
    <t xml:space="preserve">18  </t>
  </si>
  <si>
    <t xml:space="preserve">   22</t>
  </si>
  <si>
    <t xml:space="preserve">18+ </t>
  </si>
  <si>
    <t>1110000010010000</t>
  </si>
  <si>
    <t xml:space="preserve">      1 </t>
  </si>
  <si>
    <t xml:space="preserve">19  </t>
  </si>
  <si>
    <t xml:space="preserve">   23</t>
  </si>
  <si>
    <t xml:space="preserve">19+ </t>
  </si>
  <si>
    <t xml:space="preserve">20  </t>
  </si>
  <si>
    <t xml:space="preserve">   24</t>
  </si>
  <si>
    <t xml:space="preserve">20+ </t>
  </si>
  <si>
    <t>1110111010010000</t>
  </si>
  <si>
    <t xml:space="preserve">21  </t>
  </si>
  <si>
    <t xml:space="preserve">   25</t>
  </si>
  <si>
    <t xml:space="preserve">21+ </t>
  </si>
  <si>
    <t>1110001100000001</t>
  </si>
  <si>
    <t xml:space="preserve">22  </t>
  </si>
  <si>
    <t xml:space="preserve">   26</t>
  </si>
  <si>
    <t xml:space="preserve">22+ </t>
  </si>
  <si>
    <t>1110001100000010</t>
  </si>
  <si>
    <t xml:space="preserve">23  </t>
  </si>
  <si>
    <t xml:space="preserve">   27</t>
  </si>
  <si>
    <t xml:space="preserve">23+ </t>
  </si>
  <si>
    <t>1110001100000011</t>
  </si>
  <si>
    <t xml:space="preserve">24  </t>
  </si>
  <si>
    <t xml:space="preserve">   28</t>
  </si>
  <si>
    <t xml:space="preserve">24+ </t>
  </si>
  <si>
    <t xml:space="preserve">25  </t>
  </si>
  <si>
    <t xml:space="preserve">25+ </t>
  </si>
  <si>
    <t>1110001100000101</t>
  </si>
  <si>
    <t xml:space="preserve">26  </t>
  </si>
  <si>
    <t xml:space="preserve">26+ </t>
  </si>
  <si>
    <t>1110001100000110</t>
  </si>
  <si>
    <t xml:space="preserve">27  </t>
  </si>
  <si>
    <t xml:space="preserve">27+ </t>
  </si>
  <si>
    <t>1110001100000111</t>
  </si>
  <si>
    <t xml:space="preserve">28  </t>
  </si>
  <si>
    <t xml:space="preserve">28+ </t>
  </si>
  <si>
    <t>1110101010010000</t>
  </si>
  <si>
    <t xml:space="preserve">29  </t>
  </si>
  <si>
    <t xml:space="preserve">29+ </t>
  </si>
  <si>
    <t xml:space="preserve">30  </t>
  </si>
  <si>
    <t xml:space="preserve"> 1002</t>
  </si>
  <si>
    <t xml:space="preserve">30+ </t>
  </si>
  <si>
    <t xml:space="preserve">31  </t>
  </si>
  <si>
    <t xml:space="preserve">31+ </t>
  </si>
  <si>
    <t xml:space="preserve">32  </t>
  </si>
  <si>
    <t xml:space="preserve">32+ </t>
  </si>
  <si>
    <t xml:space="preserve">33  </t>
  </si>
  <si>
    <t xml:space="preserve">33+ </t>
  </si>
  <si>
    <t xml:space="preserve">34  </t>
  </si>
  <si>
    <t xml:space="preserve">34+ </t>
  </si>
  <si>
    <t xml:space="preserve">35  </t>
  </si>
  <si>
    <t xml:space="preserve">35+ </t>
  </si>
  <si>
    <t xml:space="preserve">36  </t>
  </si>
  <si>
    <t xml:space="preserve">36+ </t>
  </si>
  <si>
    <t>1110111111010000</t>
  </si>
  <si>
    <t xml:space="preserve">37  </t>
  </si>
  <si>
    <t xml:space="preserve">37+ </t>
  </si>
  <si>
    <t xml:space="preserve">38  </t>
  </si>
  <si>
    <t xml:space="preserve">38+ </t>
  </si>
  <si>
    <t xml:space="preserve">39  </t>
  </si>
  <si>
    <t xml:space="preserve">39+ </t>
  </si>
  <si>
    <t xml:space="preserve">40  </t>
  </si>
  <si>
    <t xml:space="preserve">40+ </t>
  </si>
  <si>
    <t xml:space="preserve">41  </t>
  </si>
  <si>
    <t xml:space="preserve">41+ </t>
  </si>
  <si>
    <t xml:space="preserve">42  </t>
  </si>
  <si>
    <t xml:space="preserve">42+ </t>
  </si>
  <si>
    <t xml:space="preserve">43  </t>
  </si>
  <si>
    <t xml:space="preserve">43+ </t>
  </si>
  <si>
    <t xml:space="preserve">44  </t>
  </si>
  <si>
    <t xml:space="preserve">44+ </t>
  </si>
  <si>
    <t xml:space="preserve">  1  </t>
  </si>
  <si>
    <t xml:space="preserve">45  </t>
  </si>
  <si>
    <t xml:space="preserve">45+ </t>
  </si>
  <si>
    <t>0111111111111111</t>
  </si>
  <si>
    <t xml:space="preserve">46  </t>
  </si>
  <si>
    <t>32767</t>
  </si>
  <si>
    <t>OUT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</si>
</sst>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PU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4"/>
  <sheetViews>
    <sheetView tabSelected="1" workbookViewId="0"/>
  </sheetViews>
  <sheetFormatPr defaultRowHeight="13.5" x14ac:dyDescent="0.15"/>
  <cols>
    <col min="1" max="1" width="9" style="2"/>
    <col min="2" max="2" width="5.125" style="2" bestFit="1" customWidth="1"/>
    <col min="3" max="3" width="7.125" style="2" bestFit="1" customWidth="1"/>
    <col min="4" max="4" width="18.375" style="2" bestFit="1" customWidth="1"/>
    <col min="5" max="5" width="5.625" style="2" bestFit="1" customWidth="1"/>
    <col min="6" max="6" width="8.5" style="2" bestFit="1" customWidth="1"/>
    <col min="7" max="7" width="7.375" style="2" bestFit="1" customWidth="1"/>
    <col min="8" max="8" width="6.5" style="2" bestFit="1" customWidth="1"/>
    <col min="9" max="9" width="6.125" style="2" bestFit="1" customWidth="1"/>
    <col min="10" max="10" width="8.625" style="2" bestFit="1" customWidth="1"/>
    <col min="11" max="12" width="9" style="2"/>
    <col min="13" max="13" width="24.25" style="2" customWidth="1"/>
    <col min="14" max="14" width="15.75" style="2" customWidth="1"/>
    <col min="15" max="20" width="22.375" style="2" customWidth="1"/>
    <col min="21" max="16384" width="9" style="2"/>
  </cols>
  <sheetData>
    <row r="2" spans="2:18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R2" s="2" t="s">
        <v>177</v>
      </c>
    </row>
    <row r="3" spans="2:18" x14ac:dyDescent="0.15"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15</v>
      </c>
      <c r="J3" s="1" t="s">
        <v>16</v>
      </c>
      <c r="N3" s="2" t="str">
        <f>"inM=" &amp; C3 &amp; "; "</f>
        <v xml:space="preserve">inM=     0; </v>
      </c>
      <c r="O3" s="2" t="str">
        <f>"inst = 16'b" &amp; D3 &amp;";"</f>
        <v>inst = 16'b0011000000111001;</v>
      </c>
      <c r="P3" s="2" t="str">
        <f>"reset=" &amp; E3 &amp; ";"</f>
        <v>reset=  0  ;</v>
      </c>
      <c r="R3" s="2" t="str">
        <f>L3&amp;N3&amp;O3&amp;P3</f>
        <v>inM=     0; inst = 16'b0011000000111001;reset=  0  ;</v>
      </c>
    </row>
    <row r="4" spans="2:18" x14ac:dyDescent="0.15">
      <c r="B4" s="1" t="s">
        <v>17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18</v>
      </c>
      <c r="I4" s="1" t="s">
        <v>19</v>
      </c>
      <c r="J4" s="1" t="s">
        <v>16</v>
      </c>
      <c r="L4" s="2" t="str">
        <f>"#(RATE) "</f>
        <v xml:space="preserve">#(RATE) </v>
      </c>
      <c r="M4" s="2" t="str">
        <f>IF(F4="*******","","if(outM != 16'd"&amp;TRIM(F4)&amp;") $display(""#"&amp;B4&amp;" outM ng"");""")</f>
        <v/>
      </c>
      <c r="N4" s="2" t="str">
        <f>"if(writeM != " &amp; G4 &amp; ") $display(""#" &amp; B4 &amp; " writeM ng"");"</f>
        <v>if(writeM !=    0   ) $display("#1    writeM ng");</v>
      </c>
      <c r="O4" s="2" t="str">
        <f>"if(addressM != " &amp; TRIM(H4) &amp; ") $display(""#" &amp; B4 &amp; " addressM ng"");"</f>
        <v>if(addressM != 12345) $display("#1    addressM ng");</v>
      </c>
      <c r="P4" s="2" t="str">
        <f>"if(pc != " &amp; I4 &amp; ") $display(""#" &amp; B4 &amp; " pc ng"");"</f>
        <v>if(pc !=     1) $display("#1    pc ng");</v>
      </c>
      <c r="R4" s="2" t="str">
        <f>L4&amp;N4&amp;O4&amp;P4&amp;Q4</f>
        <v>#(RATE) if(writeM !=    0   ) $display("#1    writeM ng");if(addressM != 12345) $display("#1    addressM ng");if(pc !=     1) $display("#1    pc ng");</v>
      </c>
    </row>
    <row r="5" spans="2:18" x14ac:dyDescent="0.15">
      <c r="B5" s="1" t="s">
        <v>20</v>
      </c>
      <c r="C5" s="1" t="s">
        <v>10</v>
      </c>
      <c r="D5" s="1" t="s">
        <v>21</v>
      </c>
      <c r="E5" s="1" t="s">
        <v>12</v>
      </c>
      <c r="F5" s="1" t="s">
        <v>13</v>
      </c>
      <c r="G5" s="1" t="s">
        <v>14</v>
      </c>
      <c r="H5" s="1" t="s">
        <v>18</v>
      </c>
      <c r="I5" s="1" t="s">
        <v>19</v>
      </c>
      <c r="J5" s="1" t="s">
        <v>22</v>
      </c>
      <c r="N5" s="2" t="str">
        <f>"inM=" &amp; C5 &amp; "; "</f>
        <v xml:space="preserve">inM=     0; </v>
      </c>
      <c r="O5" s="2" t="str">
        <f>"inst = 16'b" &amp; D5 &amp;";"</f>
        <v>inst = 16'b1110110000010000;</v>
      </c>
      <c r="P5" s="2" t="str">
        <f>"reset=" &amp; E5 &amp; ";"</f>
        <v>reset=  0  ;</v>
      </c>
      <c r="R5" s="2" t="str">
        <f>L5&amp;N5&amp;O5&amp;P5</f>
        <v>inM=     0; inst = 16'b1110110000010000;reset=  0  ;</v>
      </c>
    </row>
    <row r="6" spans="2:18" x14ac:dyDescent="0.15">
      <c r="B6" s="1" t="s">
        <v>23</v>
      </c>
      <c r="C6" s="1" t="s">
        <v>10</v>
      </c>
      <c r="D6" s="1" t="s">
        <v>21</v>
      </c>
      <c r="E6" s="1" t="s">
        <v>12</v>
      </c>
      <c r="F6" s="1" t="s">
        <v>13</v>
      </c>
      <c r="G6" s="1" t="s">
        <v>14</v>
      </c>
      <c r="H6" s="1" t="s">
        <v>18</v>
      </c>
      <c r="I6" s="1" t="s">
        <v>24</v>
      </c>
      <c r="J6" s="1" t="s">
        <v>22</v>
      </c>
      <c r="L6" s="2" t="str">
        <f>"#(RATE) "</f>
        <v xml:space="preserve">#(RATE) </v>
      </c>
      <c r="M6" s="2" t="str">
        <f>IF(F6="*******","","if(outM != 16'd"&amp;TRIM(F6)&amp;") $display(""#"&amp;B6&amp;" outM ng"");""")</f>
        <v/>
      </c>
      <c r="N6" s="2" t="str">
        <f>"if(writeM != " &amp; G6 &amp; ") $display(""#" &amp; B6 &amp; " writeM ng"");"</f>
        <v>if(writeM !=    0   ) $display("#2    writeM ng");</v>
      </c>
      <c r="O6" s="2" t="str">
        <f>"if(addressM != " &amp; TRIM(H6) &amp; ") $display(""#" &amp; B6 &amp; " addressM ng"");"</f>
        <v>if(addressM != 12345) $display("#2    addressM ng");</v>
      </c>
      <c r="P6" s="2" t="str">
        <f>"if(pc != " &amp; I6 &amp; ") $display(""#" &amp; B6 &amp; " pc ng"");"</f>
        <v>if(pc !=     2) $display("#2    pc ng");</v>
      </c>
      <c r="R6" s="2" t="str">
        <f>L6&amp;N6&amp;O6&amp;P6&amp;Q6</f>
        <v>#(RATE) if(writeM !=    0   ) $display("#2    writeM ng");if(addressM != 12345) $display("#2    addressM ng");if(pc !=     2) $display("#2    pc ng");</v>
      </c>
    </row>
    <row r="7" spans="2:18" x14ac:dyDescent="0.15">
      <c r="B7" s="1" t="s">
        <v>25</v>
      </c>
      <c r="C7" s="1" t="s">
        <v>10</v>
      </c>
      <c r="D7" s="1" t="s">
        <v>26</v>
      </c>
      <c r="E7" s="1" t="s">
        <v>12</v>
      </c>
      <c r="F7" s="1" t="s">
        <v>13</v>
      </c>
      <c r="G7" s="1" t="s">
        <v>14</v>
      </c>
      <c r="H7" s="1" t="s">
        <v>18</v>
      </c>
      <c r="I7" s="1" t="s">
        <v>24</v>
      </c>
      <c r="J7" s="1" t="s">
        <v>22</v>
      </c>
      <c r="N7" s="2" t="str">
        <f>"inM=" &amp; C7 &amp; "; "</f>
        <v xml:space="preserve">inM=     0; </v>
      </c>
      <c r="O7" s="2" t="str">
        <f>"inst = 16'b" &amp; D7 &amp;";"</f>
        <v>inst = 16'b0101101110100000;</v>
      </c>
      <c r="P7" s="2" t="str">
        <f>"reset=" &amp; E7 &amp; ";"</f>
        <v>reset=  0  ;</v>
      </c>
      <c r="R7" s="2" t="str">
        <f>L7&amp;N7&amp;O7&amp;P7</f>
        <v>inM=     0; inst = 16'b0101101110100000;reset=  0  ;</v>
      </c>
    </row>
    <row r="8" spans="2:18" x14ac:dyDescent="0.15">
      <c r="B8" s="1" t="s">
        <v>27</v>
      </c>
      <c r="C8" s="1" t="s">
        <v>10</v>
      </c>
      <c r="D8" s="1" t="s">
        <v>26</v>
      </c>
      <c r="E8" s="1" t="s">
        <v>12</v>
      </c>
      <c r="F8" s="1" t="s">
        <v>13</v>
      </c>
      <c r="G8" s="1" t="s">
        <v>14</v>
      </c>
      <c r="H8" s="1" t="s">
        <v>28</v>
      </c>
      <c r="I8" s="1" t="s">
        <v>29</v>
      </c>
      <c r="J8" s="1" t="s">
        <v>22</v>
      </c>
      <c r="L8" s="2" t="str">
        <f>"#(RATE) "</f>
        <v xml:space="preserve">#(RATE) </v>
      </c>
      <c r="M8" s="2" t="str">
        <f>IF(F8="*******","","if(outM != 16'd"&amp;TRIM(F8)&amp;") $display(""#"&amp;B8&amp;" outM ng"");""")</f>
        <v/>
      </c>
      <c r="N8" s="2" t="str">
        <f>"if(writeM != " &amp; G8 &amp; ") $display(""#" &amp; B8 &amp; " writeM ng"");"</f>
        <v>if(writeM !=    0   ) $display("#3    writeM ng");</v>
      </c>
      <c r="O8" s="2" t="str">
        <f>"if(addressM != " &amp; TRIM(H8) &amp; ") $display(""#" &amp; B8 &amp; " addressM ng"");"</f>
        <v>if(addressM != 23456) $display("#3    addressM ng");</v>
      </c>
      <c r="P8" s="2" t="str">
        <f>"if(pc != " &amp; I8 &amp; ") $display(""#" &amp; B8 &amp; " pc ng"");"</f>
        <v>if(pc !=     3) $display("#3    pc ng");</v>
      </c>
      <c r="R8" s="2" t="str">
        <f>L8&amp;N8&amp;O8&amp;P8&amp;Q8</f>
        <v>#(RATE) if(writeM !=    0   ) $display("#3    writeM ng");if(addressM != 23456) $display("#3    addressM ng");if(pc !=     3) $display("#3    pc ng");</v>
      </c>
    </row>
    <row r="9" spans="2:18" x14ac:dyDescent="0.15">
      <c r="B9" s="1" t="s">
        <v>30</v>
      </c>
      <c r="C9" s="1" t="s">
        <v>10</v>
      </c>
      <c r="D9" s="1" t="s">
        <v>31</v>
      </c>
      <c r="E9" s="1" t="s">
        <v>12</v>
      </c>
      <c r="F9" s="1" t="s">
        <v>13</v>
      </c>
      <c r="G9" s="1" t="s">
        <v>14</v>
      </c>
      <c r="H9" s="1" t="s">
        <v>28</v>
      </c>
      <c r="I9" s="1" t="s">
        <v>29</v>
      </c>
      <c r="J9" s="1" t="s">
        <v>32</v>
      </c>
      <c r="N9" s="2" t="str">
        <f>"inM=" &amp; C9 &amp; "; "</f>
        <v xml:space="preserve">inM=     0; </v>
      </c>
      <c r="O9" s="2" t="str">
        <f>"inst = 16'b" &amp; D9 &amp;";"</f>
        <v>inst = 16'b1110000111010000;</v>
      </c>
      <c r="P9" s="2" t="str">
        <f>"reset=" &amp; E9 &amp; ";"</f>
        <v>reset=  0  ;</v>
      </c>
      <c r="R9" s="2" t="str">
        <f>L9&amp;N9&amp;O9&amp;P9</f>
        <v>inM=     0; inst = 16'b1110000111010000;reset=  0  ;</v>
      </c>
    </row>
    <row r="10" spans="2:18" x14ac:dyDescent="0.15">
      <c r="B10" s="1" t="s">
        <v>33</v>
      </c>
      <c r="C10" s="1" t="s">
        <v>10</v>
      </c>
      <c r="D10" s="1" t="s">
        <v>31</v>
      </c>
      <c r="E10" s="1" t="s">
        <v>12</v>
      </c>
      <c r="F10" s="1" t="s">
        <v>13</v>
      </c>
      <c r="G10" s="1" t="s">
        <v>14</v>
      </c>
      <c r="H10" s="1" t="s">
        <v>28</v>
      </c>
      <c r="I10" s="1" t="s">
        <v>34</v>
      </c>
      <c r="J10" s="1" t="s">
        <v>32</v>
      </c>
      <c r="L10" s="2" t="str">
        <f>"#(RATE) "</f>
        <v xml:space="preserve">#(RATE) </v>
      </c>
      <c r="M10" s="2" t="str">
        <f>IF(F10="*******","","if(outM != 16'd"&amp;TRIM(F10)&amp;") $display(""#"&amp;B10&amp;" outM ng"");""")</f>
        <v/>
      </c>
      <c r="N10" s="2" t="str">
        <f>"if(writeM != " &amp; G10 &amp; ") $display(""#" &amp; B10 &amp; " writeM ng"");"</f>
        <v>if(writeM !=    0   ) $display("#4    writeM ng");</v>
      </c>
      <c r="O10" s="2" t="str">
        <f>"if(addressM != " &amp; TRIM(H10) &amp; ") $display(""#" &amp; B10 &amp; " addressM ng"");"</f>
        <v>if(addressM != 23456) $display("#4    addressM ng");</v>
      </c>
      <c r="P10" s="2" t="str">
        <f>"if(pc != " &amp; I10 &amp; ") $display(""#" &amp; B10 &amp; " pc ng"");"</f>
        <v>if(pc !=     4) $display("#4    pc ng");</v>
      </c>
      <c r="R10" s="2" t="str">
        <f>L10&amp;N10&amp;O10&amp;P10&amp;Q10</f>
        <v>#(RATE) if(writeM !=    0   ) $display("#4    writeM ng");if(addressM != 23456) $display("#4    addressM ng");if(pc !=     4) $display("#4    pc ng");</v>
      </c>
    </row>
    <row r="11" spans="2:18" x14ac:dyDescent="0.15">
      <c r="B11" s="1" t="s">
        <v>35</v>
      </c>
      <c r="C11" s="1" t="s">
        <v>10</v>
      </c>
      <c r="D11" s="1" t="s">
        <v>36</v>
      </c>
      <c r="E11" s="1" t="s">
        <v>12</v>
      </c>
      <c r="F11" s="1" t="s">
        <v>13</v>
      </c>
      <c r="G11" s="1" t="s">
        <v>14</v>
      </c>
      <c r="H11" s="1" t="s">
        <v>28</v>
      </c>
      <c r="I11" s="1" t="s">
        <v>34</v>
      </c>
      <c r="J11" s="1" t="s">
        <v>32</v>
      </c>
      <c r="N11" s="2" t="str">
        <f>"inM=" &amp; C11 &amp; "; "</f>
        <v xml:space="preserve">inM=     0; </v>
      </c>
      <c r="O11" s="2" t="str">
        <f>"inst = 16'b" &amp; D11 &amp;";"</f>
        <v>inst = 16'b0000001111101000;</v>
      </c>
      <c r="P11" s="2" t="str">
        <f>"reset=" &amp; E11 &amp; ";"</f>
        <v>reset=  0  ;</v>
      </c>
      <c r="R11" s="2" t="str">
        <f>L11&amp;N11&amp;O11&amp;P11</f>
        <v>inM=     0; inst = 16'b0000001111101000;reset=  0  ;</v>
      </c>
    </row>
    <row r="12" spans="2:18" x14ac:dyDescent="0.15">
      <c r="B12" s="1" t="s">
        <v>37</v>
      </c>
      <c r="C12" s="1" t="s">
        <v>10</v>
      </c>
      <c r="D12" s="1" t="s">
        <v>36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39</v>
      </c>
      <c r="J12" s="1" t="s">
        <v>32</v>
      </c>
      <c r="L12" s="2" t="str">
        <f>"#(RATE) "</f>
        <v xml:space="preserve">#(RATE) </v>
      </c>
      <c r="M12" s="2" t="str">
        <f>IF(F12="*******","","if(outM != 16'd"&amp;TRIM(F12)&amp;") $display(""#"&amp;B12&amp;" outM ng"");""")</f>
        <v/>
      </c>
      <c r="N12" s="2" t="str">
        <f>"if(writeM != " &amp; G12 &amp; ") $display(""#" &amp; B12 &amp; " writeM ng"");"</f>
        <v>if(writeM !=    0   ) $display("#5    writeM ng");</v>
      </c>
      <c r="O12" s="2" t="str">
        <f>"if(addressM != " &amp; TRIM(H12) &amp; ") $display(""#" &amp; B12 &amp; " addressM ng"");"</f>
        <v>if(addressM != 1000) $display("#5    addressM ng");</v>
      </c>
      <c r="P12" s="2" t="str">
        <f>"if(pc != " &amp; I12 &amp; ") $display(""#" &amp; B12 &amp; " pc ng"");"</f>
        <v>if(pc !=     5) $display("#5    pc ng");</v>
      </c>
      <c r="R12" s="2" t="str">
        <f>L12&amp;N12&amp;O12&amp;P12&amp;Q12</f>
        <v>#(RATE) if(writeM !=    0   ) $display("#5    writeM ng");if(addressM != 1000) $display("#5    addressM ng");if(pc !=     5) $display("#5    pc ng");</v>
      </c>
    </row>
    <row r="13" spans="2:18" x14ac:dyDescent="0.15">
      <c r="B13" s="1" t="s">
        <v>40</v>
      </c>
      <c r="C13" s="1" t="s">
        <v>10</v>
      </c>
      <c r="D13" s="1" t="s">
        <v>41</v>
      </c>
      <c r="E13" s="1" t="s">
        <v>12</v>
      </c>
      <c r="F13" s="1" t="s">
        <v>42</v>
      </c>
      <c r="G13" s="1" t="s">
        <v>43</v>
      </c>
      <c r="H13" s="1" t="s">
        <v>38</v>
      </c>
      <c r="I13" s="1" t="s">
        <v>39</v>
      </c>
      <c r="J13" s="1" t="s">
        <v>32</v>
      </c>
      <c r="N13" s="2" t="str">
        <f>"inM=" &amp; C13 &amp; "; "</f>
        <v xml:space="preserve">inM=     0; </v>
      </c>
      <c r="O13" s="2" t="str">
        <f>"inst = 16'b" &amp; D13 &amp;";"</f>
        <v>inst = 16'b1110001100001000;</v>
      </c>
      <c r="P13" s="2" t="str">
        <f>"reset=" &amp; E13 &amp; ";"</f>
        <v>reset=  0  ;</v>
      </c>
      <c r="R13" s="2" t="str">
        <f>L13&amp;N13&amp;O13&amp;P13</f>
        <v>inM=     0; inst = 16'b1110001100001000;reset=  0  ;</v>
      </c>
    </row>
    <row r="14" spans="2:18" x14ac:dyDescent="0.15">
      <c r="B14" s="1" t="s">
        <v>44</v>
      </c>
      <c r="C14" s="1" t="s">
        <v>10</v>
      </c>
      <c r="D14" s="1" t="s">
        <v>41</v>
      </c>
      <c r="E14" s="1" t="s">
        <v>12</v>
      </c>
      <c r="F14" s="1" t="s">
        <v>42</v>
      </c>
      <c r="G14" s="1" t="s">
        <v>43</v>
      </c>
      <c r="H14" s="1" t="s">
        <v>38</v>
      </c>
      <c r="I14" s="1" t="s">
        <v>45</v>
      </c>
      <c r="J14" s="1" t="s">
        <v>32</v>
      </c>
      <c r="L14" s="2" t="str">
        <f>"#(RATE) "</f>
        <v xml:space="preserve">#(RATE) </v>
      </c>
      <c r="M14" s="2" t="str">
        <f>IF(F14="*******","","if(outM != 16'd"&amp;TRIM(F14)&amp;") $display(""#"&amp;B14&amp;" outM ng"");""")</f>
        <v>if(outM != 16'd11111) $display("#6    outM ng");"</v>
      </c>
      <c r="N14" s="2" t="str">
        <f>"if(writeM != " &amp; G14 &amp; ") $display(""#" &amp; B14 &amp; " writeM ng"");"</f>
        <v>if(writeM !=    1   ) $display("#6    writeM ng");</v>
      </c>
      <c r="O14" s="2" t="str">
        <f>"if(addressM != " &amp; TRIM(H14) &amp; ") $display(""#" &amp; B14 &amp; " addressM ng"");"</f>
        <v>if(addressM != 1000) $display("#6    addressM ng");</v>
      </c>
      <c r="P14" s="2" t="str">
        <f>"if(pc != " &amp; I14 &amp; ") $display(""#" &amp; B14 &amp; " pc ng"");"</f>
        <v>if(pc !=     6) $display("#6    pc ng");</v>
      </c>
      <c r="R14" s="2" t="str">
        <f>L14&amp;N14&amp;O14&amp;P14&amp;Q14</f>
        <v>#(RATE) if(writeM !=    1   ) $display("#6    writeM ng");if(addressM != 1000) $display("#6    addressM ng");if(pc !=     6) $display("#6    pc ng");</v>
      </c>
    </row>
    <row r="15" spans="2:18" x14ac:dyDescent="0.15">
      <c r="B15" s="1" t="s">
        <v>46</v>
      </c>
      <c r="C15" s="1" t="s">
        <v>10</v>
      </c>
      <c r="D15" s="1" t="s">
        <v>47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45</v>
      </c>
      <c r="J15" s="1" t="s">
        <v>32</v>
      </c>
      <c r="N15" s="2" t="str">
        <f>"inM=" &amp; C15 &amp; "; "</f>
        <v xml:space="preserve">inM=     0; </v>
      </c>
      <c r="O15" s="2" t="str">
        <f>"inst = 16'b" &amp; D15 &amp;";"</f>
        <v>inst = 16'b0000001111101001;</v>
      </c>
      <c r="P15" s="2" t="str">
        <f>"reset=" &amp; E15 &amp; ";"</f>
        <v>reset=  0  ;</v>
      </c>
      <c r="R15" s="2" t="str">
        <f>L15&amp;N15&amp;O15&amp;P15</f>
        <v>inM=     0; inst = 16'b0000001111101001;reset=  0  ;</v>
      </c>
    </row>
    <row r="16" spans="2:18" x14ac:dyDescent="0.15">
      <c r="B16" s="1" t="s">
        <v>48</v>
      </c>
      <c r="C16" s="1" t="s">
        <v>10</v>
      </c>
      <c r="D16" s="1" t="s">
        <v>47</v>
      </c>
      <c r="E16" s="1" t="s">
        <v>12</v>
      </c>
      <c r="F16" s="1" t="s">
        <v>13</v>
      </c>
      <c r="G16" s="1" t="s">
        <v>14</v>
      </c>
      <c r="H16" s="1" t="s">
        <v>49</v>
      </c>
      <c r="I16" s="1" t="s">
        <v>50</v>
      </c>
      <c r="J16" s="1" t="s">
        <v>32</v>
      </c>
      <c r="L16" s="2" t="str">
        <f>"#(RATE) "</f>
        <v xml:space="preserve">#(RATE) </v>
      </c>
      <c r="M16" s="2" t="str">
        <f>IF(F16="*******","","if(outM != 16'd"&amp;TRIM(F16)&amp;") $display(""#"&amp;B16&amp;" outM ng"");""")</f>
        <v/>
      </c>
      <c r="N16" s="2" t="str">
        <f>"if(writeM != " &amp; G16 &amp; ") $display(""#" &amp; B16 &amp; " writeM ng"");"</f>
        <v>if(writeM !=    0   ) $display("#7    writeM ng");</v>
      </c>
      <c r="O16" s="2" t="str">
        <f>"if(addressM != " &amp; TRIM(H16) &amp; ") $display(""#" &amp; B16 &amp; " addressM ng"");"</f>
        <v>if(addressM != 1001) $display("#7    addressM ng");</v>
      </c>
      <c r="P16" s="2" t="str">
        <f>"if(pc != " &amp; I16 &amp; ") $display(""#" &amp; B16 &amp; " pc ng"");"</f>
        <v>if(pc !=     7) $display("#7    pc ng");</v>
      </c>
      <c r="R16" s="2" t="str">
        <f>L16&amp;N16&amp;O16&amp;P16&amp;Q16</f>
        <v>#(RATE) if(writeM !=    0   ) $display("#7    writeM ng");if(addressM != 1001) $display("#7    addressM ng");if(pc !=     7) $display("#7    pc ng");</v>
      </c>
    </row>
    <row r="17" spans="2:18" x14ac:dyDescent="0.15">
      <c r="B17" s="1" t="s">
        <v>51</v>
      </c>
      <c r="C17" s="1" t="s">
        <v>10</v>
      </c>
      <c r="D17" s="1" t="s">
        <v>52</v>
      </c>
      <c r="E17" s="1" t="s">
        <v>12</v>
      </c>
      <c r="F17" s="1" t="s">
        <v>53</v>
      </c>
      <c r="G17" s="1" t="s">
        <v>43</v>
      </c>
      <c r="H17" s="1" t="s">
        <v>49</v>
      </c>
      <c r="I17" s="1" t="s">
        <v>50</v>
      </c>
      <c r="J17" s="1" t="s">
        <v>54</v>
      </c>
      <c r="N17" s="2" t="str">
        <f>"inM=" &amp; C17 &amp; "; "</f>
        <v xml:space="preserve">inM=     0; </v>
      </c>
      <c r="O17" s="2" t="str">
        <f>"inst = 16'b" &amp; D17 &amp;";"</f>
        <v>inst = 16'b1110001110011000;</v>
      </c>
      <c r="P17" s="2" t="str">
        <f>"reset=" &amp; E17 &amp; ";"</f>
        <v>reset=  0  ;</v>
      </c>
      <c r="R17" s="2" t="str">
        <f>L17&amp;N17&amp;O17&amp;P17</f>
        <v>inM=     0; inst = 16'b1110001110011000;reset=  0  ;</v>
      </c>
    </row>
    <row r="18" spans="2:18" x14ac:dyDescent="0.15">
      <c r="B18" s="1" t="s">
        <v>55</v>
      </c>
      <c r="C18" s="1" t="s">
        <v>10</v>
      </c>
      <c r="D18" s="1" t="s">
        <v>52</v>
      </c>
      <c r="E18" s="1" t="s">
        <v>12</v>
      </c>
      <c r="F18" s="1" t="s">
        <v>56</v>
      </c>
      <c r="G18" s="1" t="s">
        <v>43</v>
      </c>
      <c r="H18" s="1" t="s">
        <v>49</v>
      </c>
      <c r="I18" s="1" t="s">
        <v>57</v>
      </c>
      <c r="J18" s="1" t="s">
        <v>54</v>
      </c>
      <c r="L18" s="2" t="str">
        <f>"#(RATE) "</f>
        <v xml:space="preserve">#(RATE) </v>
      </c>
      <c r="M18" s="2" t="str">
        <f>IF(F18="*******","","if(outM != 16'd"&amp;TRIM(F18)&amp;") $display(""#"&amp;B18&amp;" outM ng"");""")</f>
        <v>if(outM != 16'd11109) $display("#8    outM ng");"</v>
      </c>
      <c r="N18" s="2" t="str">
        <f>"if(writeM != " &amp; G18 &amp; ") $display(""#" &amp; B18 &amp; " writeM ng"");"</f>
        <v>if(writeM !=    1   ) $display("#8    writeM ng");</v>
      </c>
      <c r="O18" s="2" t="str">
        <f>"if(addressM != " &amp; TRIM(H18) &amp; ") $display(""#" &amp; B18 &amp; " addressM ng"");"</f>
        <v>if(addressM != 1001) $display("#8    addressM ng");</v>
      </c>
      <c r="P18" s="2" t="str">
        <f>"if(pc != " &amp; I18 &amp; ") $display(""#" &amp; B18 &amp; " pc ng"");"</f>
        <v>if(pc !=     8) $display("#8    pc ng");</v>
      </c>
      <c r="R18" s="2" t="str">
        <f>L18&amp;N18&amp;O18&amp;P18&amp;Q18</f>
        <v>#(RATE) if(writeM !=    1   ) $display("#8    writeM ng");if(addressM != 1001) $display("#8    addressM ng");if(pc !=     8) $display("#8    pc ng");</v>
      </c>
    </row>
    <row r="19" spans="2:18" x14ac:dyDescent="0.15">
      <c r="B19" s="1" t="s">
        <v>58</v>
      </c>
      <c r="C19" s="1" t="s">
        <v>10</v>
      </c>
      <c r="D19" s="1" t="s">
        <v>36</v>
      </c>
      <c r="E19" s="1" t="s">
        <v>12</v>
      </c>
      <c r="F19" s="1" t="s">
        <v>13</v>
      </c>
      <c r="G19" s="1" t="s">
        <v>14</v>
      </c>
      <c r="H19" s="1" t="s">
        <v>49</v>
      </c>
      <c r="I19" s="1" t="s">
        <v>57</v>
      </c>
      <c r="J19" s="1" t="s">
        <v>54</v>
      </c>
      <c r="N19" s="2" t="str">
        <f>"inM=" &amp; C19 &amp; "; "</f>
        <v xml:space="preserve">inM=     0; </v>
      </c>
      <c r="O19" s="2" t="str">
        <f>"inst = 16'b" &amp; D19 &amp;";"</f>
        <v>inst = 16'b0000001111101000;</v>
      </c>
      <c r="P19" s="2" t="str">
        <f>"reset=" &amp; E19 &amp; ";"</f>
        <v>reset=  0  ;</v>
      </c>
      <c r="R19" s="2" t="str">
        <f>L19&amp;N19&amp;O19&amp;P19</f>
        <v>inM=     0; inst = 16'b0000001111101000;reset=  0  ;</v>
      </c>
    </row>
    <row r="20" spans="2:18" x14ac:dyDescent="0.15">
      <c r="B20" s="1" t="s">
        <v>59</v>
      </c>
      <c r="C20" s="1" t="s">
        <v>10</v>
      </c>
      <c r="D20" s="1" t="s">
        <v>36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60</v>
      </c>
      <c r="J20" s="1" t="s">
        <v>54</v>
      </c>
      <c r="L20" s="2" t="str">
        <f>"#(RATE) "</f>
        <v xml:space="preserve">#(RATE) </v>
      </c>
      <c r="M20" s="2" t="str">
        <f>IF(F20="*******","","if(outM != 16'd"&amp;TRIM(F20)&amp;") $display(""#"&amp;B20&amp;" outM ng"");""")</f>
        <v/>
      </c>
      <c r="N20" s="2" t="str">
        <f>"if(writeM != " &amp; G20 &amp; ") $display(""#" &amp; B20 &amp; " writeM ng"");"</f>
        <v>if(writeM !=    0   ) $display("#9    writeM ng");</v>
      </c>
      <c r="O20" s="2" t="str">
        <f>"if(addressM != " &amp; TRIM(H20) &amp; ") $display(""#" &amp; B20 &amp; " addressM ng"");"</f>
        <v>if(addressM != 1000) $display("#9    addressM ng");</v>
      </c>
      <c r="P20" s="2" t="str">
        <f>"if(pc != " &amp; I20 &amp; ") $display(""#" &amp; B20 &amp; " pc ng"");"</f>
        <v>if(pc !=     9) $display("#9    pc ng");</v>
      </c>
      <c r="R20" s="2" t="str">
        <f>L20&amp;N20&amp;O20&amp;P20&amp;Q20</f>
        <v>#(RATE) if(writeM !=    0   ) $display("#9    writeM ng");if(addressM != 1000) $display("#9    addressM ng");if(pc !=     9) $display("#9    pc ng");</v>
      </c>
    </row>
    <row r="21" spans="2:18" x14ac:dyDescent="0.15">
      <c r="B21" s="1" t="s">
        <v>61</v>
      </c>
      <c r="C21" s="1" t="s">
        <v>62</v>
      </c>
      <c r="D21" s="1" t="s">
        <v>63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60</v>
      </c>
      <c r="J21" s="1" t="s">
        <v>64</v>
      </c>
      <c r="N21" s="2" t="str">
        <f>"inM=" &amp; C21 &amp; "; "</f>
        <v xml:space="preserve">inM= 11111; </v>
      </c>
      <c r="O21" s="2" t="str">
        <f>"inst = 16'b" &amp; D21 &amp;";"</f>
        <v>inst = 16'b1111010011010000;</v>
      </c>
      <c r="P21" s="2" t="str">
        <f>"reset=" &amp; E21 &amp; ";"</f>
        <v>reset=  0  ;</v>
      </c>
      <c r="R21" s="2" t="str">
        <f>L21&amp;N21&amp;O21&amp;P21</f>
        <v>inM= 11111; inst = 16'b1111010011010000;reset=  0  ;</v>
      </c>
    </row>
    <row r="22" spans="2:18" x14ac:dyDescent="0.15">
      <c r="B22" s="1" t="s">
        <v>65</v>
      </c>
      <c r="C22" s="1" t="s">
        <v>62</v>
      </c>
      <c r="D22" s="1" t="s">
        <v>63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66</v>
      </c>
      <c r="J22" s="1" t="s">
        <v>64</v>
      </c>
      <c r="L22" s="2" t="str">
        <f>"#(RATE) "</f>
        <v xml:space="preserve">#(RATE) </v>
      </c>
      <c r="M22" s="2" t="str">
        <f>IF(F22="*******","","if(outM != 16'd"&amp;TRIM(F22)&amp;") $display(""#"&amp;B22&amp;" outM ng"");""")</f>
        <v/>
      </c>
      <c r="N22" s="2" t="str">
        <f>"if(writeM != " &amp; G22 &amp; ") $display(""#" &amp; B22 &amp; " writeM ng"");"</f>
        <v>if(writeM !=    0   ) $display("#10   writeM ng");</v>
      </c>
      <c r="O22" s="2" t="str">
        <f>"if(addressM != " &amp; TRIM(H22) &amp; ") $display(""#" &amp; B22 &amp; " addressM ng"");"</f>
        <v>if(addressM != 1000) $display("#10   addressM ng");</v>
      </c>
      <c r="P22" s="2" t="str">
        <f>"if(pc != " &amp; I22 &amp; ") $display(""#" &amp; B22 &amp; " pc ng"");"</f>
        <v>if(pc !=    10) $display("#10   pc ng");</v>
      </c>
      <c r="R22" s="2" t="str">
        <f>L22&amp;N22&amp;O22&amp;P22&amp;Q22</f>
        <v>#(RATE) if(writeM !=    0   ) $display("#10   writeM ng");if(addressM != 1000) $display("#10   addressM ng");if(pc !=    10) $display("#10   pc ng");</v>
      </c>
    </row>
    <row r="23" spans="2:18" x14ac:dyDescent="0.15">
      <c r="B23" s="1" t="s">
        <v>67</v>
      </c>
      <c r="C23" s="1" t="s">
        <v>62</v>
      </c>
      <c r="D23" s="1" t="s">
        <v>68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66</v>
      </c>
      <c r="J23" s="1" t="s">
        <v>64</v>
      </c>
      <c r="N23" s="2" t="str">
        <f>"inM=" &amp; C23 &amp; "; "</f>
        <v xml:space="preserve">inM= 11111; </v>
      </c>
      <c r="O23" s="2" t="str">
        <f>"inst = 16'b" &amp; D23 &amp;";"</f>
        <v>inst = 16'b0000000000001110;</v>
      </c>
      <c r="P23" s="2" t="str">
        <f>"reset=" &amp; E23 &amp; ";"</f>
        <v>reset=  0  ;</v>
      </c>
      <c r="R23" s="2" t="str">
        <f>L23&amp;N23&amp;O23&amp;P23</f>
        <v>inM= 11111; inst = 16'b0000000000001110;reset=  0  ;</v>
      </c>
    </row>
    <row r="24" spans="2:18" x14ac:dyDescent="0.15">
      <c r="B24" s="1" t="s">
        <v>69</v>
      </c>
      <c r="C24" s="1" t="s">
        <v>62</v>
      </c>
      <c r="D24" s="1" t="s">
        <v>68</v>
      </c>
      <c r="E24" s="1" t="s">
        <v>12</v>
      </c>
      <c r="F24" s="1" t="s">
        <v>13</v>
      </c>
      <c r="G24" s="1" t="s">
        <v>14</v>
      </c>
      <c r="H24" s="1" t="s">
        <v>70</v>
      </c>
      <c r="I24" s="1" t="s">
        <v>71</v>
      </c>
      <c r="J24" s="1" t="s">
        <v>64</v>
      </c>
      <c r="L24" s="2" t="str">
        <f>"#(RATE) "</f>
        <v xml:space="preserve">#(RATE) </v>
      </c>
      <c r="M24" s="2" t="str">
        <f>IF(F24="*******","","if(outM != 16'd"&amp;TRIM(F24)&amp;") $display(""#"&amp;B24&amp;" outM ng"");""")</f>
        <v/>
      </c>
      <c r="N24" s="2" t="str">
        <f>"if(writeM != " &amp; G24 &amp; ") $display(""#" &amp; B24 &amp; " writeM ng"");"</f>
        <v>if(writeM !=    0   ) $display("#11   writeM ng");</v>
      </c>
      <c r="O24" s="2" t="str">
        <f>"if(addressM != " &amp; TRIM(H24) &amp; ") $display(""#" &amp; B24 &amp; " addressM ng"");"</f>
        <v>if(addressM != 14) $display("#11   addressM ng");</v>
      </c>
      <c r="P24" s="2" t="str">
        <f>"if(pc != " &amp; I24 &amp; ") $display(""#" &amp; B24 &amp; " pc ng"");"</f>
        <v>if(pc !=    11) $display("#11   pc ng");</v>
      </c>
      <c r="R24" s="2" t="str">
        <f>L24&amp;N24&amp;O24&amp;P24&amp;Q24</f>
        <v>#(RATE) if(writeM !=    0   ) $display("#11   writeM ng");if(addressM != 14) $display("#11   addressM ng");if(pc !=    11) $display("#11   pc ng");</v>
      </c>
    </row>
    <row r="25" spans="2:18" x14ac:dyDescent="0.15">
      <c r="B25" s="1" t="s">
        <v>72</v>
      </c>
      <c r="C25" s="1" t="s">
        <v>62</v>
      </c>
      <c r="D25" s="1" t="s">
        <v>73</v>
      </c>
      <c r="E25" s="1" t="s">
        <v>12</v>
      </c>
      <c r="F25" s="1" t="s">
        <v>13</v>
      </c>
      <c r="G25" s="1" t="s">
        <v>14</v>
      </c>
      <c r="H25" s="1" t="s">
        <v>70</v>
      </c>
      <c r="I25" s="1" t="s">
        <v>71</v>
      </c>
      <c r="J25" s="1" t="s">
        <v>64</v>
      </c>
      <c r="N25" s="2" t="str">
        <f>"inM=" &amp; C25 &amp; "; "</f>
        <v xml:space="preserve">inM= 11111; </v>
      </c>
      <c r="O25" s="2" t="str">
        <f>"inst = 16'b" &amp; D25 &amp;";"</f>
        <v>inst = 16'b1110001100000100;</v>
      </c>
      <c r="P25" s="2" t="str">
        <f>"reset=" &amp; E25 &amp; ";"</f>
        <v>reset=  0  ;</v>
      </c>
      <c r="R25" s="2" t="str">
        <f>L25&amp;N25&amp;O25&amp;P25</f>
        <v>inM= 11111; inst = 16'b1110001100000100;reset=  0  ;</v>
      </c>
    </row>
    <row r="26" spans="2:18" x14ac:dyDescent="0.15">
      <c r="B26" s="1" t="s">
        <v>74</v>
      </c>
      <c r="C26" s="1" t="s">
        <v>62</v>
      </c>
      <c r="D26" s="1" t="s">
        <v>73</v>
      </c>
      <c r="E26" s="1" t="s">
        <v>12</v>
      </c>
      <c r="F26" s="1" t="s">
        <v>13</v>
      </c>
      <c r="G26" s="1" t="s">
        <v>14</v>
      </c>
      <c r="H26" s="1" t="s">
        <v>70</v>
      </c>
      <c r="I26" s="1" t="s">
        <v>70</v>
      </c>
      <c r="J26" s="1" t="s">
        <v>64</v>
      </c>
      <c r="L26" s="2" t="str">
        <f>"#(RATE) "</f>
        <v xml:space="preserve">#(RATE) </v>
      </c>
      <c r="M26" s="2" t="str">
        <f>IF(F26="*******","","if(outM != 16'd"&amp;TRIM(F26)&amp;") $display(""#"&amp;B26&amp;" outM ng"");""")</f>
        <v/>
      </c>
      <c r="N26" s="2" t="str">
        <f>"if(writeM != " &amp; G26 &amp; ") $display(""#" &amp; B26 &amp; " writeM ng"");"</f>
        <v>if(writeM !=    0   ) $display("#12   writeM ng");</v>
      </c>
      <c r="O26" s="2" t="str">
        <f>"if(addressM != " &amp; TRIM(H26) &amp; ") $display(""#" &amp; B26 &amp; " addressM ng"");"</f>
        <v>if(addressM != 14) $display("#12   addressM ng");</v>
      </c>
      <c r="P26" s="2" t="str">
        <f>"if(pc != " &amp; I26 &amp; ") $display(""#" &amp; B26 &amp; " pc ng"");"</f>
        <v>if(pc !=    14) $display("#12   pc ng");</v>
      </c>
      <c r="R26" s="2" t="str">
        <f>L26&amp;N26&amp;O26&amp;P26&amp;Q26</f>
        <v>#(RATE) if(writeM !=    0   ) $display("#12   writeM ng");if(addressM != 14) $display("#12   addressM ng");if(pc !=    14) $display("#12   pc ng");</v>
      </c>
    </row>
    <row r="27" spans="2:18" x14ac:dyDescent="0.15">
      <c r="B27" s="1" t="s">
        <v>75</v>
      </c>
      <c r="C27" s="1" t="s">
        <v>62</v>
      </c>
      <c r="D27" s="1" t="s">
        <v>76</v>
      </c>
      <c r="E27" s="1" t="s">
        <v>12</v>
      </c>
      <c r="F27" s="1" t="s">
        <v>13</v>
      </c>
      <c r="G27" s="1" t="s">
        <v>14</v>
      </c>
      <c r="H27" s="1" t="s">
        <v>70</v>
      </c>
      <c r="I27" s="1" t="s">
        <v>70</v>
      </c>
      <c r="J27" s="1" t="s">
        <v>64</v>
      </c>
      <c r="N27" s="2" t="str">
        <f>"inM=" &amp; C27 &amp; "; "</f>
        <v xml:space="preserve">inM= 11111; </v>
      </c>
      <c r="O27" s="2" t="str">
        <f>"inst = 16'b" &amp; D27 &amp;";"</f>
        <v>inst = 16'b0000001111100111;</v>
      </c>
      <c r="P27" s="2" t="str">
        <f>"reset=" &amp; E27 &amp; ";"</f>
        <v>reset=  0  ;</v>
      </c>
      <c r="R27" s="2" t="str">
        <f>L27&amp;N27&amp;O27&amp;P27</f>
        <v>inM= 11111; inst = 16'b0000001111100111;reset=  0  ;</v>
      </c>
    </row>
    <row r="28" spans="2:18" x14ac:dyDescent="0.15">
      <c r="B28" s="1" t="s">
        <v>77</v>
      </c>
      <c r="C28" s="1" t="s">
        <v>62</v>
      </c>
      <c r="D28" s="1" t="s">
        <v>76</v>
      </c>
      <c r="E28" s="1" t="s">
        <v>12</v>
      </c>
      <c r="F28" s="1" t="s">
        <v>13</v>
      </c>
      <c r="G28" s="1" t="s">
        <v>14</v>
      </c>
      <c r="H28" s="1" t="s">
        <v>78</v>
      </c>
      <c r="I28" s="1" t="s">
        <v>79</v>
      </c>
      <c r="J28" s="1" t="s">
        <v>64</v>
      </c>
      <c r="L28" s="2" t="str">
        <f>"#(RATE) "</f>
        <v xml:space="preserve">#(RATE) </v>
      </c>
      <c r="M28" s="2" t="str">
        <f>IF(F28="*******","","if(outM != 16'd"&amp;TRIM(F28)&amp;") $display(""#"&amp;B28&amp;" outM ng"");""")</f>
        <v/>
      </c>
      <c r="N28" s="2" t="str">
        <f>"if(writeM != " &amp; G28 &amp; ") $display(""#" &amp; B28 &amp; " writeM ng"");"</f>
        <v>if(writeM !=    0   ) $display("#13   writeM ng");</v>
      </c>
      <c r="O28" s="2" t="str">
        <f>"if(addressM != " &amp; TRIM(H28) &amp; ") $display(""#" &amp; B28 &amp; " addressM ng"");"</f>
        <v>if(addressM != 999) $display("#13   addressM ng");</v>
      </c>
      <c r="P28" s="2" t="str">
        <f>"if(pc != " &amp; I28 &amp; ") $display(""#" &amp; B28 &amp; " pc ng"");"</f>
        <v>if(pc !=    15) $display("#13   pc ng");</v>
      </c>
      <c r="R28" s="2" t="str">
        <f>L28&amp;N28&amp;O28&amp;P28&amp;Q28</f>
        <v>#(RATE) if(writeM !=    0   ) $display("#13   writeM ng");if(addressM != 999) $display("#13   addressM ng");if(pc !=    15) $display("#13   pc ng");</v>
      </c>
    </row>
    <row r="29" spans="2:18" x14ac:dyDescent="0.15">
      <c r="B29" s="1" t="s">
        <v>80</v>
      </c>
      <c r="C29" s="1" t="s">
        <v>62</v>
      </c>
      <c r="D29" s="1" t="s">
        <v>81</v>
      </c>
      <c r="E29" s="1" t="s">
        <v>12</v>
      </c>
      <c r="F29" s="1" t="s">
        <v>13</v>
      </c>
      <c r="G29" s="1" t="s">
        <v>14</v>
      </c>
      <c r="H29" s="1" t="s">
        <v>78</v>
      </c>
      <c r="I29" s="1" t="s">
        <v>79</v>
      </c>
      <c r="J29" s="1" t="s">
        <v>64</v>
      </c>
      <c r="N29" s="2" t="str">
        <f>"inM=" &amp; C29 &amp; "; "</f>
        <v xml:space="preserve">inM= 11111; </v>
      </c>
      <c r="O29" s="2" t="str">
        <f>"inst = 16'b" &amp; D29 &amp;";"</f>
        <v>inst = 16'b1110110111100000;</v>
      </c>
      <c r="P29" s="2" t="str">
        <f>"reset=" &amp; E29 &amp; ";"</f>
        <v>reset=  0  ;</v>
      </c>
      <c r="R29" s="2" t="str">
        <f>L29&amp;N29&amp;O29&amp;P29</f>
        <v>inM= 11111; inst = 16'b1110110111100000;reset=  0  ;</v>
      </c>
    </row>
    <row r="30" spans="2:18" x14ac:dyDescent="0.15">
      <c r="B30" s="1" t="s">
        <v>82</v>
      </c>
      <c r="C30" s="1" t="s">
        <v>62</v>
      </c>
      <c r="D30" s="1" t="s">
        <v>81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83</v>
      </c>
      <c r="J30" s="1" t="s">
        <v>64</v>
      </c>
      <c r="L30" s="2" t="str">
        <f>"#(RATE) "</f>
        <v xml:space="preserve">#(RATE) </v>
      </c>
      <c r="M30" s="2" t="str">
        <f>IF(F30="*******","","if(outM != 16'd"&amp;TRIM(F30)&amp;") $display(""#"&amp;B30&amp;" outM ng"");""")</f>
        <v/>
      </c>
      <c r="N30" s="2" t="str">
        <f>"if(writeM != " &amp; G30 &amp; ") $display(""#" &amp; B30 &amp; " writeM ng"");"</f>
        <v>if(writeM !=    0   ) $display("#14   writeM ng");</v>
      </c>
      <c r="O30" s="2" t="str">
        <f>"if(addressM != " &amp; TRIM(H30) &amp; ") $display(""#" &amp; B30 &amp; " addressM ng"");"</f>
        <v>if(addressM != 1000) $display("#14   addressM ng");</v>
      </c>
      <c r="P30" s="2" t="str">
        <f>"if(pc != " &amp; I30 &amp; ") $display(""#" &amp; B30 &amp; " pc ng"");"</f>
        <v>if(pc !=    16) $display("#14   pc ng");</v>
      </c>
      <c r="R30" s="2" t="str">
        <f>L30&amp;N30&amp;O30&amp;P30&amp;Q30</f>
        <v>#(RATE) if(writeM !=    0   ) $display("#14   writeM ng");if(addressM != 1000) $display("#14   addressM ng");if(pc !=    16) $display("#14   pc ng");</v>
      </c>
    </row>
    <row r="31" spans="2:18" x14ac:dyDescent="0.15">
      <c r="B31" s="1" t="s">
        <v>84</v>
      </c>
      <c r="C31" s="1" t="s">
        <v>62</v>
      </c>
      <c r="D31" s="1" t="s">
        <v>41</v>
      </c>
      <c r="E31" s="1" t="s">
        <v>12</v>
      </c>
      <c r="F31" s="1" t="s">
        <v>85</v>
      </c>
      <c r="G31" s="1" t="s">
        <v>43</v>
      </c>
      <c r="H31" s="1" t="s">
        <v>38</v>
      </c>
      <c r="I31" s="1" t="s">
        <v>83</v>
      </c>
      <c r="J31" s="1" t="s">
        <v>64</v>
      </c>
      <c r="N31" s="2" t="str">
        <f>"inM=" &amp; C31 &amp; "; "</f>
        <v xml:space="preserve">inM= 11111; </v>
      </c>
      <c r="O31" s="2" t="str">
        <f>"inst = 16'b" &amp; D31 &amp;";"</f>
        <v>inst = 16'b1110001100001000;</v>
      </c>
      <c r="P31" s="2" t="str">
        <f>"reset=" &amp; E31 &amp; ";"</f>
        <v>reset=  0  ;</v>
      </c>
      <c r="R31" s="2" t="str">
        <f>L31&amp;N31&amp;O31&amp;P31</f>
        <v>inM= 11111; inst = 16'b1110001100001000;reset=  0  ;</v>
      </c>
    </row>
    <row r="32" spans="2:18" x14ac:dyDescent="0.15">
      <c r="B32" s="1" t="s">
        <v>86</v>
      </c>
      <c r="C32" s="1" t="s">
        <v>62</v>
      </c>
      <c r="D32" s="1" t="s">
        <v>41</v>
      </c>
      <c r="E32" s="1" t="s">
        <v>12</v>
      </c>
      <c r="F32" s="1" t="s">
        <v>85</v>
      </c>
      <c r="G32" s="1" t="s">
        <v>43</v>
      </c>
      <c r="H32" s="1" t="s">
        <v>38</v>
      </c>
      <c r="I32" s="1" t="s">
        <v>87</v>
      </c>
      <c r="J32" s="1" t="s">
        <v>64</v>
      </c>
      <c r="L32" s="2" t="str">
        <f>"#(RATE) "</f>
        <v xml:space="preserve">#(RATE) </v>
      </c>
      <c r="M32" s="2" t="str">
        <f>IF(F32="*******","","if(outM != 16'd"&amp;TRIM(F32)&amp;") $display(""#"&amp;B32&amp;" outM ng"");""")</f>
        <v>if(outM != 16'd-1) $display("#15   outM ng");"</v>
      </c>
      <c r="N32" s="2" t="str">
        <f>"if(writeM != " &amp; G32 &amp; ") $display(""#" &amp; B32 &amp; " writeM ng"");"</f>
        <v>if(writeM !=    1   ) $display("#15   writeM ng");</v>
      </c>
      <c r="O32" s="2" t="str">
        <f>"if(addressM != " &amp; TRIM(H32) &amp; ") $display(""#" &amp; B32 &amp; " addressM ng"");"</f>
        <v>if(addressM != 1000) $display("#15   addressM ng");</v>
      </c>
      <c r="P32" s="2" t="str">
        <f>"if(pc != " &amp; I32 &amp; ") $display(""#" &amp; B32 &amp; " pc ng"");"</f>
        <v>if(pc !=    17) $display("#15   pc ng");</v>
      </c>
      <c r="R32" s="2" t="str">
        <f>L32&amp;N32&amp;O32&amp;P32&amp;Q32</f>
        <v>#(RATE) if(writeM !=    1   ) $display("#15   writeM ng");if(addressM != 1000) $display("#15   addressM ng");if(pc !=    17) $display("#15   pc ng");</v>
      </c>
    </row>
    <row r="33" spans="2:18" x14ac:dyDescent="0.15">
      <c r="B33" s="1" t="s">
        <v>88</v>
      </c>
      <c r="C33" s="1" t="s">
        <v>62</v>
      </c>
      <c r="D33" s="1" t="s">
        <v>89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87</v>
      </c>
      <c r="J33" s="1" t="s">
        <v>64</v>
      </c>
      <c r="N33" s="2" t="str">
        <f>"inM=" &amp; C33 &amp; "; "</f>
        <v xml:space="preserve">inM= 11111; </v>
      </c>
      <c r="O33" s="2" t="str">
        <f>"inst = 16'b" &amp; D33 &amp;";"</f>
        <v>inst = 16'b0000000000010101;</v>
      </c>
      <c r="P33" s="2" t="str">
        <f>"reset=" &amp; E33 &amp; ";"</f>
        <v>reset=  0  ;</v>
      </c>
      <c r="R33" s="2" t="str">
        <f>L33&amp;N33&amp;O33&amp;P33</f>
        <v>inM= 11111; inst = 16'b0000000000010101;reset=  0  ;</v>
      </c>
    </row>
    <row r="34" spans="2:18" x14ac:dyDescent="0.15">
      <c r="B34" s="1" t="s">
        <v>90</v>
      </c>
      <c r="C34" s="1" t="s">
        <v>62</v>
      </c>
      <c r="D34" s="1" t="s">
        <v>89</v>
      </c>
      <c r="E34" s="1" t="s">
        <v>12</v>
      </c>
      <c r="F34" s="1" t="s">
        <v>13</v>
      </c>
      <c r="G34" s="1" t="s">
        <v>14</v>
      </c>
      <c r="H34" s="1" t="s">
        <v>91</v>
      </c>
      <c r="I34" s="1" t="s">
        <v>92</v>
      </c>
      <c r="J34" s="1" t="s">
        <v>64</v>
      </c>
      <c r="L34" s="2" t="str">
        <f>"#(RATE) "</f>
        <v xml:space="preserve">#(RATE) </v>
      </c>
      <c r="M34" s="2" t="str">
        <f>IF(F34="*******","","if(outM != 16'd"&amp;TRIM(F34)&amp;") $display(""#"&amp;B34&amp;" outM ng"");""")</f>
        <v/>
      </c>
      <c r="N34" s="2" t="str">
        <f>"if(writeM != " &amp; G34 &amp; ") $display(""#" &amp; B34 &amp; " writeM ng"");"</f>
        <v>if(writeM !=    0   ) $display("#16   writeM ng");</v>
      </c>
      <c r="O34" s="2" t="str">
        <f>"if(addressM != " &amp; TRIM(H34) &amp; ") $display(""#" &amp; B34 &amp; " addressM ng"");"</f>
        <v>if(addressM != 21) $display("#16   addressM ng");</v>
      </c>
      <c r="P34" s="2" t="str">
        <f>"if(pc != " &amp; I34 &amp; ") $display(""#" &amp; B34 &amp; " pc ng"");"</f>
        <v>if(pc !=    18) $display("#16   pc ng");</v>
      </c>
      <c r="R34" s="2" t="str">
        <f>L34&amp;N34&amp;O34&amp;P34&amp;Q34</f>
        <v>#(RATE) if(writeM !=    0   ) $display("#16   writeM ng");if(addressM != 21) $display("#16   addressM ng");if(pc !=    18) $display("#16   pc ng");</v>
      </c>
    </row>
    <row r="35" spans="2:18" x14ac:dyDescent="0.15">
      <c r="B35" s="1" t="s">
        <v>93</v>
      </c>
      <c r="C35" s="1" t="s">
        <v>62</v>
      </c>
      <c r="D35" s="1" t="s">
        <v>94</v>
      </c>
      <c r="E35" s="1" t="s">
        <v>12</v>
      </c>
      <c r="F35" s="1" t="s">
        <v>13</v>
      </c>
      <c r="G35" s="1" t="s">
        <v>14</v>
      </c>
      <c r="H35" s="1" t="s">
        <v>91</v>
      </c>
      <c r="I35" s="1" t="s">
        <v>92</v>
      </c>
      <c r="J35" s="1" t="s">
        <v>64</v>
      </c>
      <c r="N35" s="2" t="str">
        <f>"inM=" &amp; C35 &amp; "; "</f>
        <v xml:space="preserve">inM= 11111; </v>
      </c>
      <c r="O35" s="2" t="str">
        <f>"inst = 16'b" &amp; D35 &amp;";"</f>
        <v>inst = 16'b1110011111000010;</v>
      </c>
      <c r="P35" s="2" t="str">
        <f>"reset=" &amp; E35 &amp; ";"</f>
        <v>reset=  0  ;</v>
      </c>
      <c r="R35" s="2" t="str">
        <f>L35&amp;N35&amp;O35&amp;P35</f>
        <v>inM= 11111; inst = 16'b1110011111000010;reset=  0  ;</v>
      </c>
    </row>
    <row r="36" spans="2:18" x14ac:dyDescent="0.15">
      <c r="B36" s="1" t="s">
        <v>95</v>
      </c>
      <c r="C36" s="1" t="s">
        <v>62</v>
      </c>
      <c r="D36" s="1" t="s">
        <v>94</v>
      </c>
      <c r="E36" s="1" t="s">
        <v>12</v>
      </c>
      <c r="F36" s="1" t="s">
        <v>13</v>
      </c>
      <c r="G36" s="1" t="s">
        <v>14</v>
      </c>
      <c r="H36" s="1" t="s">
        <v>91</v>
      </c>
      <c r="I36" s="1" t="s">
        <v>91</v>
      </c>
      <c r="J36" s="1" t="s">
        <v>64</v>
      </c>
      <c r="L36" s="2" t="str">
        <f>"#(RATE) "</f>
        <v xml:space="preserve">#(RATE) </v>
      </c>
      <c r="M36" s="2" t="str">
        <f>IF(F36="*******","","if(outM != 16'd"&amp;TRIM(F36)&amp;") $display(""#"&amp;B36&amp;" outM ng"");""")</f>
        <v/>
      </c>
      <c r="N36" s="2" t="str">
        <f>"if(writeM != " &amp; G36 &amp; ") $display(""#" &amp; B36 &amp; " writeM ng"");"</f>
        <v>if(writeM !=    0   ) $display("#17   writeM ng");</v>
      </c>
      <c r="O36" s="2" t="str">
        <f>"if(addressM != " &amp; TRIM(H36) &amp; ") $display(""#" &amp; B36 &amp; " addressM ng"");"</f>
        <v>if(addressM != 21) $display("#17   addressM ng");</v>
      </c>
      <c r="P36" s="2" t="str">
        <f>"if(pc != " &amp; I36 &amp; ") $display(""#" &amp; B36 &amp; " pc ng"");"</f>
        <v>if(pc !=    21) $display("#17   pc ng");</v>
      </c>
      <c r="R36" s="2" t="str">
        <f>L36&amp;N36&amp;O36&amp;P36&amp;Q36</f>
        <v>#(RATE) if(writeM !=    0   ) $display("#17   writeM ng");if(addressM != 21) $display("#17   addressM ng");if(pc !=    21) $display("#17   pc ng");</v>
      </c>
    </row>
    <row r="37" spans="2:18" x14ac:dyDescent="0.15">
      <c r="B37" s="1" t="s">
        <v>96</v>
      </c>
      <c r="C37" s="1" t="s">
        <v>62</v>
      </c>
      <c r="D37" s="1" t="s">
        <v>97</v>
      </c>
      <c r="E37" s="1" t="s">
        <v>12</v>
      </c>
      <c r="F37" s="1" t="s">
        <v>13</v>
      </c>
      <c r="G37" s="1" t="s">
        <v>14</v>
      </c>
      <c r="H37" s="1" t="s">
        <v>91</v>
      </c>
      <c r="I37" s="1" t="s">
        <v>91</v>
      </c>
      <c r="J37" s="1" t="s">
        <v>64</v>
      </c>
      <c r="N37" s="2" t="str">
        <f>"inM=" &amp; C37 &amp; "; "</f>
        <v xml:space="preserve">inM= 11111; </v>
      </c>
      <c r="O37" s="2" t="str">
        <f>"inst = 16'b" &amp; D37 &amp;";"</f>
        <v>inst = 16'b0000000000000010;</v>
      </c>
      <c r="P37" s="2" t="str">
        <f>"reset=" &amp; E37 &amp; ";"</f>
        <v>reset=  0  ;</v>
      </c>
      <c r="R37" s="2" t="str">
        <f>L37&amp;N37&amp;O37&amp;P37</f>
        <v>inM= 11111; inst = 16'b0000000000000010;reset=  0  ;</v>
      </c>
    </row>
    <row r="38" spans="2:18" x14ac:dyDescent="0.15">
      <c r="B38" s="1" t="s">
        <v>98</v>
      </c>
      <c r="C38" s="1" t="s">
        <v>62</v>
      </c>
      <c r="D38" s="1" t="s">
        <v>97</v>
      </c>
      <c r="E38" s="1" t="s">
        <v>12</v>
      </c>
      <c r="F38" s="1" t="s">
        <v>13</v>
      </c>
      <c r="G38" s="1" t="s">
        <v>14</v>
      </c>
      <c r="H38" s="1" t="s">
        <v>24</v>
      </c>
      <c r="I38" s="1" t="s">
        <v>99</v>
      </c>
      <c r="J38" s="1" t="s">
        <v>64</v>
      </c>
      <c r="L38" s="2" t="str">
        <f>"#(RATE) "</f>
        <v xml:space="preserve">#(RATE) </v>
      </c>
      <c r="M38" s="2" t="str">
        <f>IF(F38="*******","","if(outM != 16'd"&amp;TRIM(F38)&amp;") $display(""#"&amp;B38&amp;" outM ng"");""")</f>
        <v/>
      </c>
      <c r="N38" s="2" t="str">
        <f>"if(writeM != " &amp; G38 &amp; ") $display(""#" &amp; B38 &amp; " writeM ng"");"</f>
        <v>if(writeM !=    0   ) $display("#18   writeM ng");</v>
      </c>
      <c r="O38" s="2" t="str">
        <f>"if(addressM != " &amp; TRIM(H38) &amp; ") $display(""#" &amp; B38 &amp; " addressM ng"");"</f>
        <v>if(addressM != 2) $display("#18   addressM ng");</v>
      </c>
      <c r="P38" s="2" t="str">
        <f>"if(pc != " &amp; I38 &amp; ") $display(""#" &amp; B38 &amp; " pc ng"");"</f>
        <v>if(pc !=    22) $display("#18   pc ng");</v>
      </c>
      <c r="R38" s="2" t="str">
        <f>L38&amp;N38&amp;O38&amp;P38&amp;Q38</f>
        <v>#(RATE) if(writeM !=    0   ) $display("#18   writeM ng");if(addressM != 2) $display("#18   addressM ng");if(pc !=    22) $display("#18   pc ng");</v>
      </c>
    </row>
    <row r="39" spans="2:18" x14ac:dyDescent="0.15">
      <c r="B39" s="1" t="s">
        <v>100</v>
      </c>
      <c r="C39" s="1" t="s">
        <v>62</v>
      </c>
      <c r="D39" s="1" t="s">
        <v>101</v>
      </c>
      <c r="E39" s="1" t="s">
        <v>12</v>
      </c>
      <c r="F39" s="1" t="s">
        <v>13</v>
      </c>
      <c r="G39" s="1" t="s">
        <v>14</v>
      </c>
      <c r="H39" s="1" t="s">
        <v>24</v>
      </c>
      <c r="I39" s="1" t="s">
        <v>99</v>
      </c>
      <c r="J39" s="1" t="s">
        <v>102</v>
      </c>
      <c r="N39" s="2" t="str">
        <f>"inM=" &amp; C39 &amp; "; "</f>
        <v xml:space="preserve">inM= 11111; </v>
      </c>
      <c r="O39" s="2" t="str">
        <f>"inst = 16'b" &amp; D39 &amp;";"</f>
        <v>inst = 16'b1110000010010000;</v>
      </c>
      <c r="P39" s="2" t="str">
        <f>"reset=" &amp; E39 &amp; ";"</f>
        <v>reset=  0  ;</v>
      </c>
      <c r="R39" s="2" t="str">
        <f>L39&amp;N39&amp;O39&amp;P39</f>
        <v>inM= 11111; inst = 16'b1110000010010000;reset=  0  ;</v>
      </c>
    </row>
    <row r="40" spans="2:18" x14ac:dyDescent="0.15">
      <c r="B40" s="1" t="s">
        <v>103</v>
      </c>
      <c r="C40" s="1" t="s">
        <v>62</v>
      </c>
      <c r="D40" s="1" t="s">
        <v>101</v>
      </c>
      <c r="E40" s="1" t="s">
        <v>12</v>
      </c>
      <c r="F40" s="1" t="s">
        <v>13</v>
      </c>
      <c r="G40" s="1" t="s">
        <v>14</v>
      </c>
      <c r="H40" s="1" t="s">
        <v>24</v>
      </c>
      <c r="I40" s="1" t="s">
        <v>104</v>
      </c>
      <c r="J40" s="1" t="s">
        <v>102</v>
      </c>
      <c r="L40" s="2" t="str">
        <f>"#(RATE) "</f>
        <v xml:space="preserve">#(RATE) </v>
      </c>
      <c r="M40" s="2" t="str">
        <f>IF(F40="*******","","if(outM != 16'd"&amp;TRIM(F40)&amp;") $display(""#"&amp;B40&amp;" outM ng"");""")</f>
        <v/>
      </c>
      <c r="N40" s="2" t="str">
        <f>"if(writeM != " &amp; G40 &amp; ") $display(""#" &amp; B40 &amp; " writeM ng"");"</f>
        <v>if(writeM !=    0   ) $display("#19   writeM ng");</v>
      </c>
      <c r="O40" s="2" t="str">
        <f>"if(addressM != " &amp; TRIM(H40) &amp; ") $display(""#" &amp; B40 &amp; " addressM ng"");"</f>
        <v>if(addressM != 2) $display("#19   addressM ng");</v>
      </c>
      <c r="P40" s="2" t="str">
        <f>"if(pc != " &amp; I40 &amp; ") $display(""#" &amp; B40 &amp; " pc ng"");"</f>
        <v>if(pc !=    23) $display("#19   pc ng");</v>
      </c>
      <c r="R40" s="2" t="str">
        <f>L40&amp;N40&amp;O40&amp;P40&amp;Q40</f>
        <v>#(RATE) if(writeM !=    0   ) $display("#19   writeM ng");if(addressM != 2) $display("#19   addressM ng");if(pc !=    23) $display("#19   pc ng");</v>
      </c>
    </row>
    <row r="41" spans="2:18" x14ac:dyDescent="0.15">
      <c r="B41" s="1" t="s">
        <v>105</v>
      </c>
      <c r="C41" s="1" t="s">
        <v>62</v>
      </c>
      <c r="D41" s="1" t="s">
        <v>36</v>
      </c>
      <c r="E41" s="1" t="s">
        <v>12</v>
      </c>
      <c r="F41" s="1" t="s">
        <v>13</v>
      </c>
      <c r="G41" s="1" t="s">
        <v>14</v>
      </c>
      <c r="H41" s="1" t="s">
        <v>24</v>
      </c>
      <c r="I41" s="1" t="s">
        <v>104</v>
      </c>
      <c r="J41" s="1" t="s">
        <v>102</v>
      </c>
      <c r="N41" s="2" t="str">
        <f>"inM=" &amp; C41 &amp; "; "</f>
        <v xml:space="preserve">inM= 11111; </v>
      </c>
      <c r="O41" s="2" t="str">
        <f>"inst = 16'b" &amp; D41 &amp;";"</f>
        <v>inst = 16'b0000001111101000;</v>
      </c>
      <c r="P41" s="2" t="str">
        <f>"reset=" &amp; E41 &amp; ";"</f>
        <v>reset=  0  ;</v>
      </c>
      <c r="R41" s="2" t="str">
        <f>L41&amp;N41&amp;O41&amp;P41</f>
        <v>inM= 11111; inst = 16'b0000001111101000;reset=  0  ;</v>
      </c>
    </row>
    <row r="42" spans="2:18" x14ac:dyDescent="0.15">
      <c r="B42" s="1" t="s">
        <v>106</v>
      </c>
      <c r="C42" s="1" t="s">
        <v>62</v>
      </c>
      <c r="D42" s="1" t="s">
        <v>36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107</v>
      </c>
      <c r="J42" s="1" t="s">
        <v>102</v>
      </c>
      <c r="L42" s="2" t="str">
        <f>"#(RATE) "</f>
        <v xml:space="preserve">#(RATE) </v>
      </c>
      <c r="M42" s="2" t="str">
        <f>IF(F42="*******","","if(outM != 16'd"&amp;TRIM(F42)&amp;") $display(""#"&amp;B42&amp;" outM ng"");""")</f>
        <v/>
      </c>
      <c r="N42" s="2" t="str">
        <f>"if(writeM != " &amp; G42 &amp; ") $display(""#" &amp; B42 &amp; " writeM ng"");"</f>
        <v>if(writeM !=    0   ) $display("#20   writeM ng");</v>
      </c>
      <c r="O42" s="2" t="str">
        <f>"if(addressM != " &amp; TRIM(H42) &amp; ") $display(""#" &amp; B42 &amp; " addressM ng"");"</f>
        <v>if(addressM != 1000) $display("#20   addressM ng");</v>
      </c>
      <c r="P42" s="2" t="str">
        <f>"if(pc != " &amp; I42 &amp; ") $display(""#" &amp; B42 &amp; " pc ng"");"</f>
        <v>if(pc !=    24) $display("#20   pc ng");</v>
      </c>
      <c r="R42" s="2" t="str">
        <f>L42&amp;N42&amp;O42&amp;P42&amp;Q42</f>
        <v>#(RATE) if(writeM !=    0   ) $display("#20   writeM ng");if(addressM != 1000) $display("#20   addressM ng");if(pc !=    24) $display("#20   pc ng");</v>
      </c>
    </row>
    <row r="43" spans="2:18" x14ac:dyDescent="0.15">
      <c r="B43" s="1" t="s">
        <v>108</v>
      </c>
      <c r="C43" s="1" t="s">
        <v>62</v>
      </c>
      <c r="D43" s="1" t="s">
        <v>109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107</v>
      </c>
      <c r="J43" s="1" t="s">
        <v>64</v>
      </c>
      <c r="N43" s="2" t="str">
        <f>"inM=" &amp; C43 &amp; "; "</f>
        <v xml:space="preserve">inM= 11111; </v>
      </c>
      <c r="O43" s="2" t="str">
        <f>"inst = 16'b" &amp; D43 &amp;";"</f>
        <v>inst = 16'b1110111010010000;</v>
      </c>
      <c r="P43" s="2" t="str">
        <f>"reset=" &amp; E43 &amp; ";"</f>
        <v>reset=  0  ;</v>
      </c>
      <c r="R43" s="2" t="str">
        <f>L43&amp;N43&amp;O43&amp;P43</f>
        <v>inM= 11111; inst = 16'b1110111010010000;reset=  0  ;</v>
      </c>
    </row>
    <row r="44" spans="2:18" x14ac:dyDescent="0.15">
      <c r="B44" s="1" t="s">
        <v>110</v>
      </c>
      <c r="C44" s="1" t="s">
        <v>62</v>
      </c>
      <c r="D44" s="1" t="s">
        <v>109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111</v>
      </c>
      <c r="J44" s="1" t="s">
        <v>64</v>
      </c>
      <c r="L44" s="2" t="str">
        <f>"#(RATE) "</f>
        <v xml:space="preserve">#(RATE) </v>
      </c>
      <c r="M44" s="2" t="str">
        <f>IF(F44="*******","","if(outM != 16'd"&amp;TRIM(F44)&amp;") $display(""#"&amp;B44&amp;" outM ng"");""")</f>
        <v/>
      </c>
      <c r="N44" s="2" t="str">
        <f>"if(writeM != " &amp; G44 &amp; ") $display(""#" &amp; B44 &amp; " writeM ng"");"</f>
        <v>if(writeM !=    0   ) $display("#21   writeM ng");</v>
      </c>
      <c r="O44" s="2" t="str">
        <f>"if(addressM != " &amp; TRIM(H44) &amp; ") $display(""#" &amp; B44 &amp; " addressM ng"");"</f>
        <v>if(addressM != 1000) $display("#21   addressM ng");</v>
      </c>
      <c r="P44" s="2" t="str">
        <f>"if(pc != " &amp; I44 &amp; ") $display(""#" &amp; B44 &amp; " pc ng"");"</f>
        <v>if(pc !=    25) $display("#21   pc ng");</v>
      </c>
      <c r="R44" s="2" t="str">
        <f>L44&amp;N44&amp;O44&amp;P44&amp;Q44</f>
        <v>#(RATE) if(writeM !=    0   ) $display("#21   writeM ng");if(addressM != 1000) $display("#21   addressM ng");if(pc !=    25) $display("#21   pc ng");</v>
      </c>
    </row>
    <row r="45" spans="2:18" x14ac:dyDescent="0.15">
      <c r="B45" s="1" t="s">
        <v>112</v>
      </c>
      <c r="C45" s="1" t="s">
        <v>62</v>
      </c>
      <c r="D45" s="1" t="s">
        <v>113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111</v>
      </c>
      <c r="J45" s="1" t="s">
        <v>64</v>
      </c>
      <c r="N45" s="2" t="str">
        <f>"inM=" &amp; C45 &amp; "; "</f>
        <v xml:space="preserve">inM= 11111; </v>
      </c>
      <c r="O45" s="2" t="str">
        <f>"inst = 16'b" &amp; D45 &amp;";"</f>
        <v>inst = 16'b1110001100000001;</v>
      </c>
      <c r="P45" s="2" t="str">
        <f>"reset=" &amp; E45 &amp; ";"</f>
        <v>reset=  0  ;</v>
      </c>
      <c r="R45" s="2" t="str">
        <f>L45&amp;N45&amp;O45&amp;P45</f>
        <v>inM= 11111; inst = 16'b1110001100000001;reset=  0  ;</v>
      </c>
    </row>
    <row r="46" spans="2:18" x14ac:dyDescent="0.15">
      <c r="B46" s="1" t="s">
        <v>114</v>
      </c>
      <c r="C46" s="1" t="s">
        <v>62</v>
      </c>
      <c r="D46" s="1" t="s">
        <v>113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115</v>
      </c>
      <c r="J46" s="1" t="s">
        <v>64</v>
      </c>
      <c r="L46" s="2" t="str">
        <f>"#(RATE) "</f>
        <v xml:space="preserve">#(RATE) </v>
      </c>
      <c r="M46" s="2" t="str">
        <f>IF(F46="*******","","if(outM != 16'd"&amp;TRIM(F46)&amp;") $display(""#"&amp;B46&amp;" outM ng"");""")</f>
        <v/>
      </c>
      <c r="N46" s="2" t="str">
        <f>"if(writeM != " &amp; G46 &amp; ") $display(""#" &amp; B46 &amp; " writeM ng"");"</f>
        <v>if(writeM !=    0   ) $display("#22   writeM ng");</v>
      </c>
      <c r="O46" s="2" t="str">
        <f>"if(addressM != " &amp; TRIM(H46) &amp; ") $display(""#" &amp; B46 &amp; " addressM ng"");"</f>
        <v>if(addressM != 1000) $display("#22   addressM ng");</v>
      </c>
      <c r="P46" s="2" t="str">
        <f>"if(pc != " &amp; I46 &amp; ") $display(""#" &amp; B46 &amp; " pc ng"");"</f>
        <v>if(pc !=    26) $display("#22   pc ng");</v>
      </c>
      <c r="R46" s="2" t="str">
        <f>L46&amp;N46&amp;O46&amp;P46&amp;Q46</f>
        <v>#(RATE) if(writeM !=    0   ) $display("#22   writeM ng");if(addressM != 1000) $display("#22   addressM ng");if(pc !=    26) $display("#22   pc ng");</v>
      </c>
    </row>
    <row r="47" spans="2:18" x14ac:dyDescent="0.15">
      <c r="B47" s="1" t="s">
        <v>116</v>
      </c>
      <c r="C47" s="1" t="s">
        <v>62</v>
      </c>
      <c r="D47" s="1" t="s">
        <v>117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115</v>
      </c>
      <c r="J47" s="1" t="s">
        <v>64</v>
      </c>
      <c r="N47" s="2" t="str">
        <f>"inM=" &amp; C47 &amp; "; "</f>
        <v xml:space="preserve">inM= 11111; </v>
      </c>
      <c r="O47" s="2" t="str">
        <f>"inst = 16'b" &amp; D47 &amp;";"</f>
        <v>inst = 16'b1110001100000010;</v>
      </c>
      <c r="P47" s="2" t="str">
        <f>"reset=" &amp; E47 &amp; ";"</f>
        <v>reset=  0  ;</v>
      </c>
      <c r="R47" s="2" t="str">
        <f>L47&amp;N47&amp;O47&amp;P47</f>
        <v>inM= 11111; inst = 16'b1110001100000010;reset=  0  ;</v>
      </c>
    </row>
    <row r="48" spans="2:18" x14ac:dyDescent="0.15">
      <c r="B48" s="1" t="s">
        <v>118</v>
      </c>
      <c r="C48" s="1" t="s">
        <v>62</v>
      </c>
      <c r="D48" s="1" t="s">
        <v>117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119</v>
      </c>
      <c r="J48" s="1" t="s">
        <v>64</v>
      </c>
      <c r="L48" s="2" t="str">
        <f>"#(RATE) "</f>
        <v xml:space="preserve">#(RATE) </v>
      </c>
      <c r="M48" s="2" t="str">
        <f>IF(F48="*******","","if(outM != 16'd"&amp;TRIM(F48)&amp;") $display(""#"&amp;B48&amp;" outM ng"");""")</f>
        <v/>
      </c>
      <c r="N48" s="2" t="str">
        <f>"if(writeM != " &amp; G48 &amp; ") $display(""#" &amp; B48 &amp; " writeM ng"");"</f>
        <v>if(writeM !=    0   ) $display("#23   writeM ng");</v>
      </c>
      <c r="O48" s="2" t="str">
        <f>"if(addressM != " &amp; TRIM(H48) &amp; ") $display(""#" &amp; B48 &amp; " addressM ng"");"</f>
        <v>if(addressM != 1000) $display("#23   addressM ng");</v>
      </c>
      <c r="P48" s="2" t="str">
        <f>"if(pc != " &amp; I48 &amp; ") $display(""#" &amp; B48 &amp; " pc ng"");"</f>
        <v>if(pc !=    27) $display("#23   pc ng");</v>
      </c>
      <c r="R48" s="2" t="str">
        <f>L48&amp;N48&amp;O48&amp;P48&amp;Q48</f>
        <v>#(RATE) if(writeM !=    0   ) $display("#23   writeM ng");if(addressM != 1000) $display("#23   addressM ng");if(pc !=    27) $display("#23   pc ng");</v>
      </c>
    </row>
    <row r="49" spans="2:18" x14ac:dyDescent="0.15">
      <c r="B49" s="1" t="s">
        <v>120</v>
      </c>
      <c r="C49" s="1" t="s">
        <v>62</v>
      </c>
      <c r="D49" s="1" t="s">
        <v>121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119</v>
      </c>
      <c r="J49" s="1" t="s">
        <v>64</v>
      </c>
      <c r="N49" s="2" t="str">
        <f>"inM=" &amp; C49 &amp; "; "</f>
        <v xml:space="preserve">inM= 11111; </v>
      </c>
      <c r="O49" s="2" t="str">
        <f>"inst = 16'b" &amp; D49 &amp;";"</f>
        <v>inst = 16'b1110001100000011;</v>
      </c>
      <c r="P49" s="2" t="str">
        <f>"reset=" &amp; E49 &amp; ";"</f>
        <v>reset=  0  ;</v>
      </c>
      <c r="R49" s="2" t="str">
        <f>L49&amp;N49&amp;O49&amp;P49</f>
        <v>inM= 11111; inst = 16'b1110001100000011;reset=  0  ;</v>
      </c>
    </row>
    <row r="50" spans="2:18" x14ac:dyDescent="0.15">
      <c r="B50" s="1" t="s">
        <v>122</v>
      </c>
      <c r="C50" s="1" t="s">
        <v>62</v>
      </c>
      <c r="D50" s="1" t="s">
        <v>121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123</v>
      </c>
      <c r="J50" s="1" t="s">
        <v>64</v>
      </c>
      <c r="L50" s="2" t="str">
        <f>"#(RATE) "</f>
        <v xml:space="preserve">#(RATE) </v>
      </c>
      <c r="M50" s="2" t="str">
        <f>IF(F50="*******","","if(outM != 16'd"&amp;TRIM(F50)&amp;") $display(""#"&amp;B50&amp;" outM ng"");""")</f>
        <v/>
      </c>
      <c r="N50" s="2" t="str">
        <f>"if(writeM != " &amp; G50 &amp; ") $display(""#" &amp; B50 &amp; " writeM ng"");"</f>
        <v>if(writeM !=    0   ) $display("#24   writeM ng");</v>
      </c>
      <c r="O50" s="2" t="str">
        <f>"if(addressM != " &amp; TRIM(H50) &amp; ") $display(""#" &amp; B50 &amp; " addressM ng"");"</f>
        <v>if(addressM != 1000) $display("#24   addressM ng");</v>
      </c>
      <c r="P50" s="2" t="str">
        <f>"if(pc != " &amp; I50 &amp; ") $display(""#" &amp; B50 &amp; " pc ng"");"</f>
        <v>if(pc !=    28) $display("#24   pc ng");</v>
      </c>
      <c r="R50" s="2" t="str">
        <f>L50&amp;N50&amp;O50&amp;P50&amp;Q50</f>
        <v>#(RATE) if(writeM !=    0   ) $display("#24   writeM ng");if(addressM != 1000) $display("#24   addressM ng");if(pc !=    28) $display("#24   pc ng");</v>
      </c>
    </row>
    <row r="51" spans="2:18" x14ac:dyDescent="0.15">
      <c r="B51" s="1" t="s">
        <v>124</v>
      </c>
      <c r="C51" s="1" t="s">
        <v>62</v>
      </c>
      <c r="D51" s="1" t="s">
        <v>73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123</v>
      </c>
      <c r="J51" s="1" t="s">
        <v>64</v>
      </c>
      <c r="N51" s="2" t="str">
        <f>"inM=" &amp; C51 &amp; "; "</f>
        <v xml:space="preserve">inM= 11111; </v>
      </c>
      <c r="O51" s="2" t="str">
        <f>"inst = 16'b" &amp; D51 &amp;";"</f>
        <v>inst = 16'b1110001100000100;</v>
      </c>
      <c r="P51" s="2" t="str">
        <f>"reset=" &amp; E51 &amp; ";"</f>
        <v>reset=  0  ;</v>
      </c>
      <c r="R51" s="2" t="str">
        <f>L51&amp;N51&amp;O51&amp;P51</f>
        <v>inM= 11111; inst = 16'b1110001100000100;reset=  0  ;</v>
      </c>
    </row>
    <row r="52" spans="2:18" x14ac:dyDescent="0.15">
      <c r="B52" s="1" t="s">
        <v>125</v>
      </c>
      <c r="C52" s="1" t="s">
        <v>62</v>
      </c>
      <c r="D52" s="1" t="s">
        <v>73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38</v>
      </c>
      <c r="J52" s="1" t="s">
        <v>64</v>
      </c>
      <c r="L52" s="2" t="str">
        <f>"#(RATE) "</f>
        <v xml:space="preserve">#(RATE) </v>
      </c>
      <c r="M52" s="2" t="str">
        <f>IF(F52="*******","","if(outM != 16'd"&amp;TRIM(F52)&amp;") $display(""#"&amp;B52&amp;" outM ng"");""")</f>
        <v/>
      </c>
      <c r="N52" s="2" t="str">
        <f>"if(writeM != " &amp; G52 &amp; ") $display(""#" &amp; B52 &amp; " writeM ng"");"</f>
        <v>if(writeM !=    0   ) $display("#25   writeM ng");</v>
      </c>
      <c r="O52" s="2" t="str">
        <f>"if(addressM != " &amp; TRIM(H52) &amp; ") $display(""#" &amp; B52 &amp; " addressM ng"");"</f>
        <v>if(addressM != 1000) $display("#25   addressM ng");</v>
      </c>
      <c r="P52" s="2" t="str">
        <f>"if(pc != " &amp; I52 &amp; ") $display(""#" &amp; B52 &amp; " pc ng"");"</f>
        <v>if(pc !=  1000) $display("#25   pc ng");</v>
      </c>
      <c r="R52" s="2" t="str">
        <f>L52&amp;N52&amp;O52&amp;P52&amp;Q52</f>
        <v>#(RATE) if(writeM !=    0   ) $display("#25   writeM ng");if(addressM != 1000) $display("#25   addressM ng");if(pc !=  1000) $display("#25   pc ng");</v>
      </c>
    </row>
    <row r="53" spans="2:18" x14ac:dyDescent="0.15">
      <c r="B53" s="1" t="s">
        <v>126</v>
      </c>
      <c r="C53" s="1" t="s">
        <v>62</v>
      </c>
      <c r="D53" s="1" t="s">
        <v>127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38</v>
      </c>
      <c r="J53" s="1" t="s">
        <v>64</v>
      </c>
      <c r="N53" s="2" t="str">
        <f>"inM=" &amp; C53 &amp; "; "</f>
        <v xml:space="preserve">inM= 11111; </v>
      </c>
      <c r="O53" s="2" t="str">
        <f>"inst = 16'b" &amp; D53 &amp;";"</f>
        <v>inst = 16'b1110001100000101;</v>
      </c>
      <c r="P53" s="2" t="str">
        <f>"reset=" &amp; E53 &amp; ";"</f>
        <v>reset=  0  ;</v>
      </c>
      <c r="R53" s="2" t="str">
        <f>L53&amp;N53&amp;O53&amp;P53</f>
        <v>inM= 11111; inst = 16'b1110001100000101;reset=  0  ;</v>
      </c>
    </row>
    <row r="54" spans="2:18" x14ac:dyDescent="0.15">
      <c r="B54" s="1" t="s">
        <v>128</v>
      </c>
      <c r="C54" s="1" t="s">
        <v>62</v>
      </c>
      <c r="D54" s="1" t="s">
        <v>127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38</v>
      </c>
      <c r="J54" s="1" t="s">
        <v>64</v>
      </c>
      <c r="L54" s="2" t="str">
        <f>"#(RATE) "</f>
        <v xml:space="preserve">#(RATE) </v>
      </c>
      <c r="M54" s="2" t="str">
        <f>IF(F54="*******","","if(outM != 16'd"&amp;TRIM(F54)&amp;") $display(""#"&amp;B54&amp;" outM ng"");""")</f>
        <v/>
      </c>
      <c r="N54" s="2" t="str">
        <f>"if(writeM != " &amp; G54 &amp; ") $display(""#" &amp; B54 &amp; " writeM ng"");"</f>
        <v>if(writeM !=    0   ) $display("#26   writeM ng");</v>
      </c>
      <c r="O54" s="2" t="str">
        <f>"if(addressM != " &amp; TRIM(H54) &amp; ") $display(""#" &amp; B54 &amp; " addressM ng"");"</f>
        <v>if(addressM != 1000) $display("#26   addressM ng");</v>
      </c>
      <c r="P54" s="2" t="str">
        <f>"if(pc != " &amp; I54 &amp; ") $display(""#" &amp; B54 &amp; " pc ng"");"</f>
        <v>if(pc !=  1000) $display("#26   pc ng");</v>
      </c>
      <c r="R54" s="2" t="str">
        <f>L54&amp;N54&amp;O54&amp;P54&amp;Q54</f>
        <v>#(RATE) if(writeM !=    0   ) $display("#26   writeM ng");if(addressM != 1000) $display("#26   addressM ng");if(pc !=  1000) $display("#26   pc ng");</v>
      </c>
    </row>
    <row r="55" spans="2:18" x14ac:dyDescent="0.15">
      <c r="B55" s="1" t="s">
        <v>129</v>
      </c>
      <c r="C55" s="1" t="s">
        <v>62</v>
      </c>
      <c r="D55" s="1" t="s">
        <v>130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38</v>
      </c>
      <c r="J55" s="1" t="s">
        <v>64</v>
      </c>
      <c r="N55" s="2" t="str">
        <f>"inM=" &amp; C55 &amp; "; "</f>
        <v xml:space="preserve">inM= 11111; </v>
      </c>
      <c r="O55" s="2" t="str">
        <f>"inst = 16'b" &amp; D55 &amp;";"</f>
        <v>inst = 16'b1110001100000110;</v>
      </c>
      <c r="P55" s="2" t="str">
        <f>"reset=" &amp; E55 &amp; ";"</f>
        <v>reset=  0  ;</v>
      </c>
      <c r="R55" s="2" t="str">
        <f>L55&amp;N55&amp;O55&amp;P55</f>
        <v>inM= 11111; inst = 16'b1110001100000110;reset=  0  ;</v>
      </c>
    </row>
    <row r="56" spans="2:18" x14ac:dyDescent="0.15">
      <c r="B56" s="1" t="s">
        <v>131</v>
      </c>
      <c r="C56" s="1" t="s">
        <v>62</v>
      </c>
      <c r="D56" s="1" t="s">
        <v>130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38</v>
      </c>
      <c r="J56" s="1" t="s">
        <v>64</v>
      </c>
      <c r="L56" s="2" t="str">
        <f>"#(RATE) "</f>
        <v xml:space="preserve">#(RATE) </v>
      </c>
      <c r="M56" s="2" t="str">
        <f>IF(F56="*******","","if(outM != 16'd"&amp;TRIM(F56)&amp;") $display(""#"&amp;B56&amp;" outM ng"");""")</f>
        <v/>
      </c>
      <c r="N56" s="2" t="str">
        <f>"if(writeM != " &amp; G56 &amp; ") $display(""#" &amp; B56 &amp; " writeM ng"");"</f>
        <v>if(writeM !=    0   ) $display("#27   writeM ng");</v>
      </c>
      <c r="O56" s="2" t="str">
        <f>"if(addressM != " &amp; TRIM(H56) &amp; ") $display(""#" &amp; B56 &amp; " addressM ng"");"</f>
        <v>if(addressM != 1000) $display("#27   addressM ng");</v>
      </c>
      <c r="P56" s="2" t="str">
        <f>"if(pc != " &amp; I56 &amp; ") $display(""#" &amp; B56 &amp; " pc ng"");"</f>
        <v>if(pc !=  1000) $display("#27   pc ng");</v>
      </c>
      <c r="R56" s="2" t="str">
        <f>L56&amp;N56&amp;O56&amp;P56&amp;Q56</f>
        <v>#(RATE) if(writeM !=    0   ) $display("#27   writeM ng");if(addressM != 1000) $display("#27   addressM ng");if(pc !=  1000) $display("#27   pc ng");</v>
      </c>
    </row>
    <row r="57" spans="2:18" x14ac:dyDescent="0.15">
      <c r="B57" s="1" t="s">
        <v>132</v>
      </c>
      <c r="C57" s="1" t="s">
        <v>62</v>
      </c>
      <c r="D57" s="1" t="s">
        <v>133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38</v>
      </c>
      <c r="J57" s="1" t="s">
        <v>64</v>
      </c>
      <c r="N57" s="2" t="str">
        <f>"inM=" &amp; C57 &amp; "; "</f>
        <v xml:space="preserve">inM= 11111; </v>
      </c>
      <c r="O57" s="2" t="str">
        <f>"inst = 16'b" &amp; D57 &amp;";"</f>
        <v>inst = 16'b1110001100000111;</v>
      </c>
      <c r="P57" s="2" t="str">
        <f>"reset=" &amp; E57 &amp; ";"</f>
        <v>reset=  0  ;</v>
      </c>
      <c r="R57" s="2" t="str">
        <f>L57&amp;N57&amp;O57&amp;P57</f>
        <v>inM= 11111; inst = 16'b1110001100000111;reset=  0  ;</v>
      </c>
    </row>
    <row r="58" spans="2:18" x14ac:dyDescent="0.15">
      <c r="B58" s="1" t="s">
        <v>134</v>
      </c>
      <c r="C58" s="1" t="s">
        <v>62</v>
      </c>
      <c r="D58" s="1" t="s">
        <v>133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38</v>
      </c>
      <c r="J58" s="1" t="s">
        <v>64</v>
      </c>
      <c r="L58" s="2" t="str">
        <f>"#(RATE) "</f>
        <v xml:space="preserve">#(RATE) </v>
      </c>
      <c r="M58" s="2" t="str">
        <f>IF(F58="*******","","if(outM != 16'd"&amp;TRIM(F58)&amp;") $display(""#"&amp;B58&amp;" outM ng"");""")</f>
        <v/>
      </c>
      <c r="N58" s="2" t="str">
        <f>"if(writeM != " &amp; G58 &amp; ") $display(""#" &amp; B58 &amp; " writeM ng"");"</f>
        <v>if(writeM !=    0   ) $display("#28   writeM ng");</v>
      </c>
      <c r="O58" s="2" t="str">
        <f>"if(addressM != " &amp; TRIM(H58) &amp; ") $display(""#" &amp; B58 &amp; " addressM ng"");"</f>
        <v>if(addressM != 1000) $display("#28   addressM ng");</v>
      </c>
      <c r="P58" s="2" t="str">
        <f>"if(pc != " &amp; I58 &amp; ") $display(""#" &amp; B58 &amp; " pc ng"");"</f>
        <v>if(pc !=  1000) $display("#28   pc ng");</v>
      </c>
      <c r="R58" s="2" t="str">
        <f>L58&amp;N58&amp;O58&amp;P58&amp;Q58</f>
        <v>#(RATE) if(writeM !=    0   ) $display("#28   writeM ng");if(addressM != 1000) $display("#28   addressM ng");if(pc !=  1000) $display("#28   pc ng");</v>
      </c>
    </row>
    <row r="59" spans="2:18" x14ac:dyDescent="0.15">
      <c r="B59" s="1" t="s">
        <v>135</v>
      </c>
      <c r="C59" s="1" t="s">
        <v>62</v>
      </c>
      <c r="D59" s="1" t="s">
        <v>136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38</v>
      </c>
      <c r="J59" s="1" t="s">
        <v>16</v>
      </c>
      <c r="N59" s="2" t="str">
        <f>"inM=" &amp; C59 &amp; "; "</f>
        <v xml:space="preserve">inM= 11111; </v>
      </c>
      <c r="O59" s="2" t="str">
        <f>"inst = 16'b" &amp; D59 &amp;";"</f>
        <v>inst = 16'b1110101010010000;</v>
      </c>
      <c r="P59" s="2" t="str">
        <f>"reset=" &amp; E59 &amp; ";"</f>
        <v>reset=  0  ;</v>
      </c>
      <c r="R59" s="2" t="str">
        <f>L59&amp;N59&amp;O59&amp;P59</f>
        <v>inM= 11111; inst = 16'b1110101010010000;reset=  0  ;</v>
      </c>
    </row>
    <row r="60" spans="2:18" x14ac:dyDescent="0.15">
      <c r="B60" s="1" t="s">
        <v>137</v>
      </c>
      <c r="C60" s="1" t="s">
        <v>62</v>
      </c>
      <c r="D60" s="1" t="s">
        <v>136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49</v>
      </c>
      <c r="J60" s="1" t="s">
        <v>16</v>
      </c>
      <c r="L60" s="2" t="str">
        <f>"#(RATE) "</f>
        <v xml:space="preserve">#(RATE) </v>
      </c>
      <c r="M60" s="2" t="str">
        <f>IF(F60="*******","","if(outM != 16'd"&amp;TRIM(F60)&amp;") $display(""#"&amp;B60&amp;" outM ng"");""")</f>
        <v/>
      </c>
      <c r="N60" s="2" t="str">
        <f>"if(writeM != " &amp; G60 &amp; ") $display(""#" &amp; B60 &amp; " writeM ng"");"</f>
        <v>if(writeM !=    0   ) $display("#29   writeM ng");</v>
      </c>
      <c r="O60" s="2" t="str">
        <f>"if(addressM != " &amp; TRIM(H60) &amp; ") $display(""#" &amp; B60 &amp; " addressM ng"");"</f>
        <v>if(addressM != 1000) $display("#29   addressM ng");</v>
      </c>
      <c r="P60" s="2" t="str">
        <f>"if(pc != " &amp; I60 &amp; ") $display(""#" &amp; B60 &amp; " pc ng"");"</f>
        <v>if(pc !=  1001) $display("#29   pc ng");</v>
      </c>
      <c r="R60" s="2" t="str">
        <f>L60&amp;N60&amp;O60&amp;P60&amp;Q60</f>
        <v>#(RATE) if(writeM !=    0   ) $display("#29   writeM ng");if(addressM != 1000) $display("#29   addressM ng");if(pc !=  1001) $display("#29   pc ng");</v>
      </c>
    </row>
    <row r="61" spans="2:18" x14ac:dyDescent="0.15">
      <c r="B61" s="1" t="s">
        <v>138</v>
      </c>
      <c r="C61" s="1" t="s">
        <v>62</v>
      </c>
      <c r="D61" s="1" t="s">
        <v>113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49</v>
      </c>
      <c r="J61" s="1" t="s">
        <v>16</v>
      </c>
      <c r="N61" s="2" t="str">
        <f>"inM=" &amp; C61 &amp; "; "</f>
        <v xml:space="preserve">inM= 11111; </v>
      </c>
      <c r="O61" s="2" t="str">
        <f>"inst = 16'b" &amp; D61 &amp;";"</f>
        <v>inst = 16'b1110001100000001;</v>
      </c>
      <c r="P61" s="2" t="str">
        <f>"reset=" &amp; E61 &amp; ";"</f>
        <v>reset=  0  ;</v>
      </c>
      <c r="R61" s="2" t="str">
        <f>L61&amp;N61&amp;O61&amp;P61</f>
        <v>inM= 11111; inst = 16'b1110001100000001;reset=  0  ;</v>
      </c>
    </row>
    <row r="62" spans="2:18" x14ac:dyDescent="0.15">
      <c r="B62" s="1" t="s">
        <v>139</v>
      </c>
      <c r="C62" s="1" t="s">
        <v>62</v>
      </c>
      <c r="D62" s="1" t="s">
        <v>113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140</v>
      </c>
      <c r="J62" s="1" t="s">
        <v>16</v>
      </c>
      <c r="L62" s="2" t="str">
        <f>"#(RATE) "</f>
        <v xml:space="preserve">#(RATE) </v>
      </c>
      <c r="M62" s="2" t="str">
        <f>IF(F62="*******","","if(outM != 16'd"&amp;TRIM(F62)&amp;") $display(""#"&amp;B62&amp;" outM ng"");""")</f>
        <v/>
      </c>
      <c r="N62" s="2" t="str">
        <f>"if(writeM != " &amp; G62 &amp; ") $display(""#" &amp; B62 &amp; " writeM ng"");"</f>
        <v>if(writeM !=    0   ) $display("#30   writeM ng");</v>
      </c>
      <c r="O62" s="2" t="str">
        <f>"if(addressM != " &amp; TRIM(H62) &amp; ") $display(""#" &amp; B62 &amp; " addressM ng"");"</f>
        <v>if(addressM != 1000) $display("#30   addressM ng");</v>
      </c>
      <c r="P62" s="2" t="str">
        <f>"if(pc != " &amp; I62 &amp; ") $display(""#" &amp; B62 &amp; " pc ng"");"</f>
        <v>if(pc !=  1002) $display("#30   pc ng");</v>
      </c>
      <c r="R62" s="2" t="str">
        <f>L62&amp;N62&amp;O62&amp;P62&amp;Q62</f>
        <v>#(RATE) if(writeM !=    0   ) $display("#30   writeM ng");if(addressM != 1000) $display("#30   addressM ng");if(pc !=  1002) $display("#30   pc ng");</v>
      </c>
    </row>
    <row r="63" spans="2:18" x14ac:dyDescent="0.15">
      <c r="B63" s="1" t="s">
        <v>141</v>
      </c>
      <c r="C63" s="1" t="s">
        <v>62</v>
      </c>
      <c r="D63" s="1" t="s">
        <v>117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140</v>
      </c>
      <c r="J63" s="1" t="s">
        <v>16</v>
      </c>
      <c r="N63" s="2" t="str">
        <f>"inM=" &amp; C63 &amp; "; "</f>
        <v xml:space="preserve">inM= 11111; </v>
      </c>
      <c r="O63" s="2" t="str">
        <f>"inst = 16'b" &amp; D63 &amp;";"</f>
        <v>inst = 16'b1110001100000010;</v>
      </c>
      <c r="P63" s="2" t="str">
        <f>"reset=" &amp; E63 &amp; ";"</f>
        <v>reset=  0  ;</v>
      </c>
      <c r="R63" s="2" t="str">
        <f>L63&amp;N63&amp;O63&amp;P63</f>
        <v>inM= 11111; inst = 16'b1110001100000010;reset=  0  ;</v>
      </c>
    </row>
    <row r="64" spans="2:18" x14ac:dyDescent="0.15">
      <c r="B64" s="1" t="s">
        <v>142</v>
      </c>
      <c r="C64" s="1" t="s">
        <v>62</v>
      </c>
      <c r="D64" s="1" t="s">
        <v>117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38</v>
      </c>
      <c r="J64" s="1" t="s">
        <v>16</v>
      </c>
      <c r="L64" s="2" t="str">
        <f>"#(RATE) "</f>
        <v xml:space="preserve">#(RATE) </v>
      </c>
      <c r="M64" s="2" t="str">
        <f>IF(F64="*******","","if(outM != 16'd"&amp;TRIM(F64)&amp;") $display(""#"&amp;B64&amp;" outM ng"");""")</f>
        <v/>
      </c>
      <c r="N64" s="2" t="str">
        <f>"if(writeM != " &amp; G64 &amp; ") $display(""#" &amp; B64 &amp; " writeM ng"");"</f>
        <v>if(writeM !=    0   ) $display("#31   writeM ng");</v>
      </c>
      <c r="O64" s="2" t="str">
        <f>"if(addressM != " &amp; TRIM(H64) &amp; ") $display(""#" &amp; B64 &amp; " addressM ng"");"</f>
        <v>if(addressM != 1000) $display("#31   addressM ng");</v>
      </c>
      <c r="P64" s="2" t="str">
        <f>"if(pc != " &amp; I64 &amp; ") $display(""#" &amp; B64 &amp; " pc ng"");"</f>
        <v>if(pc !=  1000) $display("#31   pc ng");</v>
      </c>
      <c r="R64" s="2" t="str">
        <f>L64&amp;N64&amp;O64&amp;P64&amp;Q64</f>
        <v>#(RATE) if(writeM !=    0   ) $display("#31   writeM ng");if(addressM != 1000) $display("#31   addressM ng");if(pc !=  1000) $display("#31   pc ng");</v>
      </c>
    </row>
    <row r="65" spans="2:18" x14ac:dyDescent="0.15">
      <c r="B65" s="1" t="s">
        <v>143</v>
      </c>
      <c r="C65" s="1" t="s">
        <v>62</v>
      </c>
      <c r="D65" s="1" t="s">
        <v>121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38</v>
      </c>
      <c r="J65" s="1" t="s">
        <v>16</v>
      </c>
      <c r="N65" s="2" t="str">
        <f>"inM=" &amp; C65 &amp; "; "</f>
        <v xml:space="preserve">inM= 11111; </v>
      </c>
      <c r="O65" s="2" t="str">
        <f>"inst = 16'b" &amp; D65 &amp;";"</f>
        <v>inst = 16'b1110001100000011;</v>
      </c>
      <c r="P65" s="2" t="str">
        <f>"reset=" &amp; E65 &amp; ";"</f>
        <v>reset=  0  ;</v>
      </c>
      <c r="R65" s="2" t="str">
        <f>L65&amp;N65&amp;O65&amp;P65</f>
        <v>inM= 11111; inst = 16'b1110001100000011;reset=  0  ;</v>
      </c>
    </row>
    <row r="66" spans="2:18" x14ac:dyDescent="0.15">
      <c r="B66" s="1" t="s">
        <v>144</v>
      </c>
      <c r="C66" s="1" t="s">
        <v>62</v>
      </c>
      <c r="D66" s="1" t="s">
        <v>121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38</v>
      </c>
      <c r="J66" s="1" t="s">
        <v>16</v>
      </c>
      <c r="L66" s="2" t="str">
        <f>"#(RATE) "</f>
        <v xml:space="preserve">#(RATE) </v>
      </c>
      <c r="M66" s="2" t="str">
        <f>IF(F66="*******","","if(outM != 16'd"&amp;TRIM(F66)&amp;") $display(""#"&amp;B66&amp;" outM ng"");""")</f>
        <v/>
      </c>
      <c r="N66" s="2" t="str">
        <f>"if(writeM != " &amp; G66 &amp; ") $display(""#" &amp; B66 &amp; " writeM ng"");"</f>
        <v>if(writeM !=    0   ) $display("#32   writeM ng");</v>
      </c>
      <c r="O66" s="2" t="str">
        <f>"if(addressM != " &amp; TRIM(H66) &amp; ") $display(""#" &amp; B66 &amp; " addressM ng"");"</f>
        <v>if(addressM != 1000) $display("#32   addressM ng");</v>
      </c>
      <c r="P66" s="2" t="str">
        <f>"if(pc != " &amp; I66 &amp; ") $display(""#" &amp; B66 &amp; " pc ng"");"</f>
        <v>if(pc !=  1000) $display("#32   pc ng");</v>
      </c>
      <c r="R66" s="2" t="str">
        <f>L66&amp;N66&amp;O66&amp;P66&amp;Q66</f>
        <v>#(RATE) if(writeM !=    0   ) $display("#32   writeM ng");if(addressM != 1000) $display("#32   addressM ng");if(pc !=  1000) $display("#32   pc ng");</v>
      </c>
    </row>
    <row r="67" spans="2:18" x14ac:dyDescent="0.15">
      <c r="B67" s="1" t="s">
        <v>145</v>
      </c>
      <c r="C67" s="1" t="s">
        <v>62</v>
      </c>
      <c r="D67" s="1" t="s">
        <v>73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38</v>
      </c>
      <c r="J67" s="1" t="s">
        <v>16</v>
      </c>
      <c r="N67" s="2" t="str">
        <f>"inM=" &amp; C67 &amp; "; "</f>
        <v xml:space="preserve">inM= 11111; </v>
      </c>
      <c r="O67" s="2" t="str">
        <f>"inst = 16'b" &amp; D67 &amp;";"</f>
        <v>inst = 16'b1110001100000100;</v>
      </c>
      <c r="P67" s="2" t="str">
        <f>"reset=" &amp; E67 &amp; ";"</f>
        <v>reset=  0  ;</v>
      </c>
      <c r="R67" s="2" t="str">
        <f>L67&amp;N67&amp;O67&amp;P67</f>
        <v>inM= 11111; inst = 16'b1110001100000100;reset=  0  ;</v>
      </c>
    </row>
    <row r="68" spans="2:18" x14ac:dyDescent="0.15">
      <c r="B68" s="1" t="s">
        <v>146</v>
      </c>
      <c r="C68" s="1" t="s">
        <v>62</v>
      </c>
      <c r="D68" s="1" t="s">
        <v>73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49</v>
      </c>
      <c r="J68" s="1" t="s">
        <v>16</v>
      </c>
      <c r="L68" s="2" t="str">
        <f>"#(RATE) "</f>
        <v xml:space="preserve">#(RATE) </v>
      </c>
      <c r="M68" s="2" t="str">
        <f>IF(F68="*******","","if(outM != 16'd"&amp;TRIM(F68)&amp;") $display(""#"&amp;B68&amp;" outM ng"");""")</f>
        <v/>
      </c>
      <c r="N68" s="2" t="str">
        <f>"if(writeM != " &amp; G68 &amp; ") $display(""#" &amp; B68 &amp; " writeM ng"");"</f>
        <v>if(writeM !=    0   ) $display("#33   writeM ng");</v>
      </c>
      <c r="O68" s="2" t="str">
        <f>"if(addressM != " &amp; TRIM(H68) &amp; ") $display(""#" &amp; B68 &amp; " addressM ng"");"</f>
        <v>if(addressM != 1000) $display("#33   addressM ng");</v>
      </c>
      <c r="P68" s="2" t="str">
        <f>"if(pc != " &amp; I68 &amp; ") $display(""#" &amp; B68 &amp; " pc ng"");"</f>
        <v>if(pc !=  1001) $display("#33   pc ng");</v>
      </c>
      <c r="R68" s="2" t="str">
        <f>L68&amp;N68&amp;O68&amp;P68&amp;Q68</f>
        <v>#(RATE) if(writeM !=    0   ) $display("#33   writeM ng");if(addressM != 1000) $display("#33   addressM ng");if(pc !=  1001) $display("#33   pc ng");</v>
      </c>
    </row>
    <row r="69" spans="2:18" x14ac:dyDescent="0.15">
      <c r="B69" s="1" t="s">
        <v>147</v>
      </c>
      <c r="C69" s="1" t="s">
        <v>62</v>
      </c>
      <c r="D69" s="1" t="s">
        <v>127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49</v>
      </c>
      <c r="J69" s="1" t="s">
        <v>16</v>
      </c>
      <c r="N69" s="2" t="str">
        <f>"inM=" &amp; C69 &amp; "; "</f>
        <v xml:space="preserve">inM= 11111; </v>
      </c>
      <c r="O69" s="2" t="str">
        <f>"inst = 16'b" &amp; D69 &amp;";"</f>
        <v>inst = 16'b1110001100000101;</v>
      </c>
      <c r="P69" s="2" t="str">
        <f>"reset=" &amp; E69 &amp; ";"</f>
        <v>reset=  0  ;</v>
      </c>
      <c r="R69" s="2" t="str">
        <f>L69&amp;N69&amp;O69&amp;P69</f>
        <v>inM= 11111; inst = 16'b1110001100000101;reset=  0  ;</v>
      </c>
    </row>
    <row r="70" spans="2:18" x14ac:dyDescent="0.15">
      <c r="B70" s="1" t="s">
        <v>148</v>
      </c>
      <c r="C70" s="1" t="s">
        <v>62</v>
      </c>
      <c r="D70" s="1" t="s">
        <v>127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140</v>
      </c>
      <c r="J70" s="1" t="s">
        <v>16</v>
      </c>
      <c r="L70" s="2" t="str">
        <f>"#(RATE) "</f>
        <v xml:space="preserve">#(RATE) </v>
      </c>
      <c r="M70" s="2" t="str">
        <f>IF(F70="*******","","if(outM != 16'd"&amp;TRIM(F70)&amp;") $display(""#"&amp;B70&amp;" outM ng"");""")</f>
        <v/>
      </c>
      <c r="N70" s="2" t="str">
        <f>"if(writeM != " &amp; G70 &amp; ") $display(""#" &amp; B70 &amp; " writeM ng"");"</f>
        <v>if(writeM !=    0   ) $display("#34   writeM ng");</v>
      </c>
      <c r="O70" s="2" t="str">
        <f>"if(addressM != " &amp; TRIM(H70) &amp; ") $display(""#" &amp; B70 &amp; " addressM ng"");"</f>
        <v>if(addressM != 1000) $display("#34   addressM ng");</v>
      </c>
      <c r="P70" s="2" t="str">
        <f>"if(pc != " &amp; I70 &amp; ") $display(""#" &amp; B70 &amp; " pc ng"");"</f>
        <v>if(pc !=  1002) $display("#34   pc ng");</v>
      </c>
      <c r="R70" s="2" t="str">
        <f>L70&amp;N70&amp;O70&amp;P70&amp;Q70</f>
        <v>#(RATE) if(writeM !=    0   ) $display("#34   writeM ng");if(addressM != 1000) $display("#34   addressM ng");if(pc !=  1002) $display("#34   pc ng");</v>
      </c>
    </row>
    <row r="71" spans="2:18" x14ac:dyDescent="0.15">
      <c r="B71" s="1" t="s">
        <v>149</v>
      </c>
      <c r="C71" s="1" t="s">
        <v>62</v>
      </c>
      <c r="D71" s="1" t="s">
        <v>130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140</v>
      </c>
      <c r="J71" s="1" t="s">
        <v>16</v>
      </c>
      <c r="N71" s="2" t="str">
        <f>"inM=" &amp; C71 &amp; "; "</f>
        <v xml:space="preserve">inM= 11111; </v>
      </c>
      <c r="O71" s="2" t="str">
        <f>"inst = 16'b" &amp; D71 &amp;";"</f>
        <v>inst = 16'b1110001100000110;</v>
      </c>
      <c r="P71" s="2" t="str">
        <f>"reset=" &amp; E71 &amp; ";"</f>
        <v>reset=  0  ;</v>
      </c>
      <c r="R71" s="2" t="str">
        <f>L71&amp;N71&amp;O71&amp;P71</f>
        <v>inM= 11111; inst = 16'b1110001100000110;reset=  0  ;</v>
      </c>
    </row>
    <row r="72" spans="2:18" x14ac:dyDescent="0.15">
      <c r="B72" s="1" t="s">
        <v>150</v>
      </c>
      <c r="C72" s="1" t="s">
        <v>62</v>
      </c>
      <c r="D72" s="1" t="s">
        <v>130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38</v>
      </c>
      <c r="J72" s="1" t="s">
        <v>16</v>
      </c>
      <c r="L72" s="2" t="str">
        <f>"#(RATE) "</f>
        <v xml:space="preserve">#(RATE) </v>
      </c>
      <c r="M72" s="2" t="str">
        <f>IF(F72="*******","","if(outM != 16'd"&amp;TRIM(F72)&amp;") $display(""#"&amp;B72&amp;" outM ng"");""")</f>
        <v/>
      </c>
      <c r="N72" s="2" t="str">
        <f>"if(writeM != " &amp; G72 &amp; ") $display(""#" &amp; B72 &amp; " writeM ng"");"</f>
        <v>if(writeM !=    0   ) $display("#35   writeM ng");</v>
      </c>
      <c r="O72" s="2" t="str">
        <f>"if(addressM != " &amp; TRIM(H72) &amp; ") $display(""#" &amp; B72 &amp; " addressM ng"");"</f>
        <v>if(addressM != 1000) $display("#35   addressM ng");</v>
      </c>
      <c r="P72" s="2" t="str">
        <f>"if(pc != " &amp; I72 &amp; ") $display(""#" &amp; B72 &amp; " pc ng"");"</f>
        <v>if(pc !=  1000) $display("#35   pc ng");</v>
      </c>
      <c r="R72" s="2" t="str">
        <f>L72&amp;N72&amp;O72&amp;P72&amp;Q72</f>
        <v>#(RATE) if(writeM !=    0   ) $display("#35   writeM ng");if(addressM != 1000) $display("#35   addressM ng");if(pc !=  1000) $display("#35   pc ng");</v>
      </c>
    </row>
    <row r="73" spans="2:18" x14ac:dyDescent="0.15">
      <c r="B73" s="1" t="s">
        <v>151</v>
      </c>
      <c r="C73" s="1" t="s">
        <v>62</v>
      </c>
      <c r="D73" s="1" t="s">
        <v>133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38</v>
      </c>
      <c r="J73" s="1" t="s">
        <v>16</v>
      </c>
      <c r="N73" s="2" t="str">
        <f>"inM=" &amp; C73 &amp; "; "</f>
        <v xml:space="preserve">inM= 11111; </v>
      </c>
      <c r="O73" s="2" t="str">
        <f>"inst = 16'b" &amp; D73 &amp;";"</f>
        <v>inst = 16'b1110001100000111;</v>
      </c>
      <c r="P73" s="2" t="str">
        <f>"reset=" &amp; E73 &amp; ";"</f>
        <v>reset=  0  ;</v>
      </c>
      <c r="R73" s="2" t="str">
        <f>L73&amp;N73&amp;O73&amp;P73</f>
        <v>inM= 11111; inst = 16'b1110001100000111;reset=  0  ;</v>
      </c>
    </row>
    <row r="74" spans="2:18" x14ac:dyDescent="0.15">
      <c r="B74" s="1" t="s">
        <v>152</v>
      </c>
      <c r="C74" s="1" t="s">
        <v>62</v>
      </c>
      <c r="D74" s="1" t="s">
        <v>133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38</v>
      </c>
      <c r="J74" s="1" t="s">
        <v>16</v>
      </c>
      <c r="L74" s="2" t="str">
        <f>"#(RATE) "</f>
        <v xml:space="preserve">#(RATE) </v>
      </c>
      <c r="M74" s="2" t="str">
        <f>IF(F74="*******","","if(outM != 16'd"&amp;TRIM(F74)&amp;") $display(""#"&amp;B74&amp;" outM ng"");""")</f>
        <v/>
      </c>
      <c r="N74" s="2" t="str">
        <f>"if(writeM != " &amp; G74 &amp; ") $display(""#" &amp; B74 &amp; " writeM ng"");"</f>
        <v>if(writeM !=    0   ) $display("#36   writeM ng");</v>
      </c>
      <c r="O74" s="2" t="str">
        <f>"if(addressM != " &amp; TRIM(H74) &amp; ") $display(""#" &amp; B74 &amp; " addressM ng"");"</f>
        <v>if(addressM != 1000) $display("#36   addressM ng");</v>
      </c>
      <c r="P74" s="2" t="str">
        <f>"if(pc != " &amp; I74 &amp; ") $display(""#" &amp; B74 &amp; " pc ng"");"</f>
        <v>if(pc !=  1000) $display("#36   pc ng");</v>
      </c>
      <c r="R74" s="2" t="str">
        <f>L74&amp;N74&amp;O74&amp;P74&amp;Q74</f>
        <v>#(RATE) if(writeM !=    0   ) $display("#36   writeM ng");if(addressM != 1000) $display("#36   addressM ng");if(pc !=  1000) $display("#36   pc ng");</v>
      </c>
    </row>
    <row r="75" spans="2:18" x14ac:dyDescent="0.15">
      <c r="B75" s="1" t="s">
        <v>153</v>
      </c>
      <c r="C75" s="1" t="s">
        <v>62</v>
      </c>
      <c r="D75" s="1" t="s">
        <v>154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38</v>
      </c>
      <c r="J75" s="1" t="s">
        <v>102</v>
      </c>
      <c r="N75" s="2" t="str">
        <f>"inM=" &amp; C75 &amp; "; "</f>
        <v xml:space="preserve">inM= 11111; </v>
      </c>
      <c r="O75" s="2" t="str">
        <f>"inst = 16'b" &amp; D75 &amp;";"</f>
        <v>inst = 16'b1110111111010000;</v>
      </c>
      <c r="P75" s="2" t="str">
        <f>"reset=" &amp; E75 &amp; ";"</f>
        <v>reset=  0  ;</v>
      </c>
      <c r="R75" s="2" t="str">
        <f>L75&amp;N75&amp;O75&amp;P75</f>
        <v>inM= 11111; inst = 16'b1110111111010000;reset=  0  ;</v>
      </c>
    </row>
    <row r="76" spans="2:18" x14ac:dyDescent="0.15">
      <c r="B76" s="1" t="s">
        <v>155</v>
      </c>
      <c r="C76" s="1" t="s">
        <v>62</v>
      </c>
      <c r="D76" s="1" t="s">
        <v>154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49</v>
      </c>
      <c r="J76" s="1" t="s">
        <v>102</v>
      </c>
      <c r="L76" s="2" t="str">
        <f>"#(RATE) "</f>
        <v xml:space="preserve">#(RATE) </v>
      </c>
      <c r="M76" s="2" t="str">
        <f>IF(F76="*******","","if(outM != 16'd"&amp;TRIM(F76)&amp;") $display(""#"&amp;B76&amp;" outM ng"");""")</f>
        <v/>
      </c>
      <c r="N76" s="2" t="str">
        <f>"if(writeM != " &amp; G76 &amp; ") $display(""#" &amp; B76 &amp; " writeM ng"");"</f>
        <v>if(writeM !=    0   ) $display("#37   writeM ng");</v>
      </c>
      <c r="O76" s="2" t="str">
        <f>"if(addressM != " &amp; TRIM(H76) &amp; ") $display(""#" &amp; B76 &amp; " addressM ng"");"</f>
        <v>if(addressM != 1000) $display("#37   addressM ng");</v>
      </c>
      <c r="P76" s="2" t="str">
        <f>"if(pc != " &amp; I76 &amp; ") $display(""#" &amp; B76 &amp; " pc ng"");"</f>
        <v>if(pc !=  1001) $display("#37   pc ng");</v>
      </c>
      <c r="R76" s="2" t="str">
        <f>L76&amp;N76&amp;O76&amp;P76&amp;Q76</f>
        <v>#(RATE) if(writeM !=    0   ) $display("#37   writeM ng");if(addressM != 1000) $display("#37   addressM ng");if(pc !=  1001) $display("#37   pc ng");</v>
      </c>
    </row>
    <row r="77" spans="2:18" x14ac:dyDescent="0.15">
      <c r="B77" s="1" t="s">
        <v>156</v>
      </c>
      <c r="C77" s="1" t="s">
        <v>62</v>
      </c>
      <c r="D77" s="1" t="s">
        <v>113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49</v>
      </c>
      <c r="J77" s="1" t="s">
        <v>102</v>
      </c>
      <c r="N77" s="2" t="str">
        <f>"inM=" &amp; C77 &amp; "; "</f>
        <v xml:space="preserve">inM= 11111; </v>
      </c>
      <c r="O77" s="2" t="str">
        <f>"inst = 16'b" &amp; D77 &amp;";"</f>
        <v>inst = 16'b1110001100000001;</v>
      </c>
      <c r="P77" s="2" t="str">
        <f>"reset=" &amp; E77 &amp; ";"</f>
        <v>reset=  0  ;</v>
      </c>
      <c r="R77" s="2" t="str">
        <f>L77&amp;N77&amp;O77&amp;P77</f>
        <v>inM= 11111; inst = 16'b1110001100000001;reset=  0  ;</v>
      </c>
    </row>
    <row r="78" spans="2:18" x14ac:dyDescent="0.15">
      <c r="B78" s="1" t="s">
        <v>157</v>
      </c>
      <c r="C78" s="1" t="s">
        <v>62</v>
      </c>
      <c r="D78" s="1" t="s">
        <v>113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38</v>
      </c>
      <c r="J78" s="1" t="s">
        <v>102</v>
      </c>
      <c r="L78" s="2" t="str">
        <f>"#(RATE) "</f>
        <v xml:space="preserve">#(RATE) </v>
      </c>
      <c r="M78" s="2" t="str">
        <f>IF(F78="*******","","if(outM != 16'd"&amp;TRIM(F78)&amp;") $display(""#"&amp;B78&amp;" outM ng"");""")</f>
        <v/>
      </c>
      <c r="N78" s="2" t="str">
        <f>"if(writeM != " &amp; G78 &amp; ") $display(""#" &amp; B78 &amp; " writeM ng"");"</f>
        <v>if(writeM !=    0   ) $display("#38   writeM ng");</v>
      </c>
      <c r="O78" s="2" t="str">
        <f>"if(addressM != " &amp; TRIM(H78) &amp; ") $display(""#" &amp; B78 &amp; " addressM ng"");"</f>
        <v>if(addressM != 1000) $display("#38   addressM ng");</v>
      </c>
      <c r="P78" s="2" t="str">
        <f>"if(pc != " &amp; I78 &amp; ") $display(""#" &amp; B78 &amp; " pc ng"");"</f>
        <v>if(pc !=  1000) $display("#38   pc ng");</v>
      </c>
      <c r="R78" s="2" t="str">
        <f>L78&amp;N78&amp;O78&amp;P78&amp;Q78</f>
        <v>#(RATE) if(writeM !=    0   ) $display("#38   writeM ng");if(addressM != 1000) $display("#38   addressM ng");if(pc !=  1000) $display("#38   pc ng");</v>
      </c>
    </row>
    <row r="79" spans="2:18" x14ac:dyDescent="0.15">
      <c r="B79" s="1" t="s">
        <v>158</v>
      </c>
      <c r="C79" s="1" t="s">
        <v>62</v>
      </c>
      <c r="D79" s="1" t="s">
        <v>117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38</v>
      </c>
      <c r="J79" s="1" t="s">
        <v>102</v>
      </c>
      <c r="N79" s="2" t="str">
        <f>"inM=" &amp; C79 &amp; "; "</f>
        <v xml:space="preserve">inM= 11111; </v>
      </c>
      <c r="O79" s="2" t="str">
        <f>"inst = 16'b" &amp; D79 &amp;";"</f>
        <v>inst = 16'b1110001100000010;</v>
      </c>
      <c r="P79" s="2" t="str">
        <f>"reset=" &amp; E79 &amp; ";"</f>
        <v>reset=  0  ;</v>
      </c>
      <c r="R79" s="2" t="str">
        <f>L79&amp;N79&amp;O79&amp;P79</f>
        <v>inM= 11111; inst = 16'b1110001100000010;reset=  0  ;</v>
      </c>
    </row>
    <row r="80" spans="2:18" x14ac:dyDescent="0.15">
      <c r="B80" s="1" t="s">
        <v>159</v>
      </c>
      <c r="C80" s="1" t="s">
        <v>62</v>
      </c>
      <c r="D80" s="1" t="s">
        <v>117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49</v>
      </c>
      <c r="J80" s="1" t="s">
        <v>102</v>
      </c>
      <c r="L80" s="2" t="str">
        <f>"#(RATE) "</f>
        <v xml:space="preserve">#(RATE) </v>
      </c>
      <c r="M80" s="2" t="str">
        <f>IF(F80="*******","","if(outM != 16'd"&amp;TRIM(F80)&amp;") $display(""#"&amp;B80&amp;" outM ng"");""")</f>
        <v/>
      </c>
      <c r="N80" s="2" t="str">
        <f>"if(writeM != " &amp; G80 &amp; ") $display(""#" &amp; B80 &amp; " writeM ng"");"</f>
        <v>if(writeM !=    0   ) $display("#39   writeM ng");</v>
      </c>
      <c r="O80" s="2" t="str">
        <f>"if(addressM != " &amp; TRIM(H80) &amp; ") $display(""#" &amp; B80 &amp; " addressM ng"");"</f>
        <v>if(addressM != 1000) $display("#39   addressM ng");</v>
      </c>
      <c r="P80" s="2" t="str">
        <f>"if(pc != " &amp; I80 &amp; ") $display(""#" &amp; B80 &amp; " pc ng"");"</f>
        <v>if(pc !=  1001) $display("#39   pc ng");</v>
      </c>
      <c r="R80" s="2" t="str">
        <f>L80&amp;N80&amp;O80&amp;P80&amp;Q80</f>
        <v>#(RATE) if(writeM !=    0   ) $display("#39   writeM ng");if(addressM != 1000) $display("#39   addressM ng");if(pc !=  1001) $display("#39   pc ng");</v>
      </c>
    </row>
    <row r="81" spans="2:18" x14ac:dyDescent="0.15">
      <c r="B81" s="1" t="s">
        <v>160</v>
      </c>
      <c r="C81" s="1" t="s">
        <v>62</v>
      </c>
      <c r="D81" s="1" t="s">
        <v>121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49</v>
      </c>
      <c r="J81" s="1" t="s">
        <v>102</v>
      </c>
      <c r="N81" s="2" t="str">
        <f>"inM=" &amp; C81 &amp; "; "</f>
        <v xml:space="preserve">inM= 11111; </v>
      </c>
      <c r="O81" s="2" t="str">
        <f>"inst = 16'b" &amp; D81 &amp;";"</f>
        <v>inst = 16'b1110001100000011;</v>
      </c>
      <c r="P81" s="2" t="str">
        <f>"reset=" &amp; E81 &amp; ";"</f>
        <v>reset=  0  ;</v>
      </c>
      <c r="R81" s="2" t="str">
        <f>L81&amp;N81&amp;O81&amp;P81</f>
        <v>inM= 11111; inst = 16'b1110001100000011;reset=  0  ;</v>
      </c>
    </row>
    <row r="82" spans="2:18" x14ac:dyDescent="0.15">
      <c r="B82" s="1" t="s">
        <v>161</v>
      </c>
      <c r="C82" s="1" t="s">
        <v>62</v>
      </c>
      <c r="D82" s="1" t="s">
        <v>121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38</v>
      </c>
      <c r="J82" s="1" t="s">
        <v>102</v>
      </c>
      <c r="L82" s="2" t="str">
        <f>"#(RATE) "</f>
        <v xml:space="preserve">#(RATE) </v>
      </c>
      <c r="M82" s="2" t="str">
        <f>IF(F82="*******","","if(outM != 16'd"&amp;TRIM(F82)&amp;") $display(""#"&amp;B82&amp;" outM ng"");""")</f>
        <v/>
      </c>
      <c r="N82" s="2" t="str">
        <f>"if(writeM != " &amp; G82 &amp; ") $display(""#" &amp; B82 &amp; " writeM ng"");"</f>
        <v>if(writeM !=    0   ) $display("#40   writeM ng");</v>
      </c>
      <c r="O82" s="2" t="str">
        <f>"if(addressM != " &amp; TRIM(H82) &amp; ") $display(""#" &amp; B82 &amp; " addressM ng"");"</f>
        <v>if(addressM != 1000) $display("#40   addressM ng");</v>
      </c>
      <c r="P82" s="2" t="str">
        <f>"if(pc != " &amp; I82 &amp; ") $display(""#" &amp; B82 &amp; " pc ng"");"</f>
        <v>if(pc !=  1000) $display("#40   pc ng");</v>
      </c>
      <c r="R82" s="2" t="str">
        <f>L82&amp;N82&amp;O82&amp;P82&amp;Q82</f>
        <v>#(RATE) if(writeM !=    0   ) $display("#40   writeM ng");if(addressM != 1000) $display("#40   addressM ng");if(pc !=  1000) $display("#40   pc ng");</v>
      </c>
    </row>
    <row r="83" spans="2:18" x14ac:dyDescent="0.15">
      <c r="B83" s="1" t="s">
        <v>162</v>
      </c>
      <c r="C83" s="1" t="s">
        <v>62</v>
      </c>
      <c r="D83" s="1" t="s">
        <v>73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38</v>
      </c>
      <c r="J83" s="1" t="s">
        <v>102</v>
      </c>
      <c r="N83" s="2" t="str">
        <f>"inM=" &amp; C83 &amp; "; "</f>
        <v xml:space="preserve">inM= 11111; </v>
      </c>
      <c r="O83" s="2" t="str">
        <f>"inst = 16'b" &amp; D83 &amp;";"</f>
        <v>inst = 16'b1110001100000100;</v>
      </c>
      <c r="P83" s="2" t="str">
        <f>"reset=" &amp; E83 &amp; ";"</f>
        <v>reset=  0  ;</v>
      </c>
      <c r="R83" s="2" t="str">
        <f>L83&amp;N83&amp;O83&amp;P83</f>
        <v>inM= 11111; inst = 16'b1110001100000100;reset=  0  ;</v>
      </c>
    </row>
    <row r="84" spans="2:18" x14ac:dyDescent="0.15">
      <c r="B84" s="1" t="s">
        <v>163</v>
      </c>
      <c r="C84" s="1" t="s">
        <v>62</v>
      </c>
      <c r="D84" s="1" t="s">
        <v>73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49</v>
      </c>
      <c r="J84" s="1" t="s">
        <v>102</v>
      </c>
      <c r="L84" s="2" t="str">
        <f>"#(RATE) "</f>
        <v xml:space="preserve">#(RATE) </v>
      </c>
      <c r="M84" s="2" t="str">
        <f>IF(F84="*******","","if(outM != 16'd"&amp;TRIM(F84)&amp;") $display(""#"&amp;B84&amp;" outM ng"");""")</f>
        <v/>
      </c>
      <c r="N84" s="2" t="str">
        <f>"if(writeM != " &amp; G84 &amp; ") $display(""#" &amp; B84 &amp; " writeM ng"");"</f>
        <v>if(writeM !=    0   ) $display("#41   writeM ng");</v>
      </c>
      <c r="O84" s="2" t="str">
        <f>"if(addressM != " &amp; TRIM(H84) &amp; ") $display(""#" &amp; B84 &amp; " addressM ng"");"</f>
        <v>if(addressM != 1000) $display("#41   addressM ng");</v>
      </c>
      <c r="P84" s="2" t="str">
        <f>"if(pc != " &amp; I84 &amp; ") $display(""#" &amp; B84 &amp; " pc ng"");"</f>
        <v>if(pc !=  1001) $display("#41   pc ng");</v>
      </c>
      <c r="R84" s="2" t="str">
        <f>L84&amp;N84&amp;O84&amp;P84&amp;Q84</f>
        <v>#(RATE) if(writeM !=    0   ) $display("#41   writeM ng");if(addressM != 1000) $display("#41   addressM ng");if(pc !=  1001) $display("#41   pc ng");</v>
      </c>
    </row>
    <row r="85" spans="2:18" x14ac:dyDescent="0.15">
      <c r="B85" s="1" t="s">
        <v>164</v>
      </c>
      <c r="C85" s="1" t="s">
        <v>62</v>
      </c>
      <c r="D85" s="1" t="s">
        <v>127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49</v>
      </c>
      <c r="J85" s="1" t="s">
        <v>102</v>
      </c>
      <c r="N85" s="2" t="str">
        <f>"inM=" &amp; C85 &amp; "; "</f>
        <v xml:space="preserve">inM= 11111; </v>
      </c>
      <c r="O85" s="2" t="str">
        <f>"inst = 16'b" &amp; D85 &amp;";"</f>
        <v>inst = 16'b1110001100000101;</v>
      </c>
      <c r="P85" s="2" t="str">
        <f>"reset=" &amp; E85 &amp; ";"</f>
        <v>reset=  0  ;</v>
      </c>
      <c r="R85" s="2" t="str">
        <f>L85&amp;N85&amp;O85&amp;P85</f>
        <v>inM= 11111; inst = 16'b1110001100000101;reset=  0  ;</v>
      </c>
    </row>
    <row r="86" spans="2:18" x14ac:dyDescent="0.15">
      <c r="B86" s="1" t="s">
        <v>165</v>
      </c>
      <c r="C86" s="1" t="s">
        <v>62</v>
      </c>
      <c r="D86" s="1" t="s">
        <v>127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38</v>
      </c>
      <c r="J86" s="1" t="s">
        <v>102</v>
      </c>
      <c r="L86" s="2" t="str">
        <f>"#(RATE) "</f>
        <v xml:space="preserve">#(RATE) </v>
      </c>
      <c r="M86" s="2" t="str">
        <f>IF(F86="*******","","if(outM != 16'd"&amp;TRIM(F86)&amp;") $display(""#"&amp;B86&amp;" outM ng"");""")</f>
        <v/>
      </c>
      <c r="N86" s="2" t="str">
        <f>"if(writeM != " &amp; G86 &amp; ") $display(""#" &amp; B86 &amp; " writeM ng"");"</f>
        <v>if(writeM !=    0   ) $display("#42   writeM ng");</v>
      </c>
      <c r="O86" s="2" t="str">
        <f>"if(addressM != " &amp; TRIM(H86) &amp; ") $display(""#" &amp; B86 &amp; " addressM ng"");"</f>
        <v>if(addressM != 1000) $display("#42   addressM ng");</v>
      </c>
      <c r="P86" s="2" t="str">
        <f>"if(pc != " &amp; I86 &amp; ") $display(""#" &amp; B86 &amp; " pc ng"");"</f>
        <v>if(pc !=  1000) $display("#42   pc ng");</v>
      </c>
      <c r="R86" s="2" t="str">
        <f>L86&amp;N86&amp;O86&amp;P86&amp;Q86</f>
        <v>#(RATE) if(writeM !=    0   ) $display("#42   writeM ng");if(addressM != 1000) $display("#42   addressM ng");if(pc !=  1000) $display("#42   pc ng");</v>
      </c>
    </row>
    <row r="87" spans="2:18" x14ac:dyDescent="0.15">
      <c r="B87" s="1" t="s">
        <v>166</v>
      </c>
      <c r="C87" s="1" t="s">
        <v>62</v>
      </c>
      <c r="D87" s="1" t="s">
        <v>130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38</v>
      </c>
      <c r="J87" s="1" t="s">
        <v>102</v>
      </c>
      <c r="N87" s="2" t="str">
        <f>"inM=" &amp; C87 &amp; "; "</f>
        <v xml:space="preserve">inM= 11111; </v>
      </c>
      <c r="O87" s="2" t="str">
        <f>"inst = 16'b" &amp; D87 &amp;";"</f>
        <v>inst = 16'b1110001100000110;</v>
      </c>
      <c r="P87" s="2" t="str">
        <f>"reset=" &amp; E87 &amp; ";"</f>
        <v>reset=  0  ;</v>
      </c>
      <c r="R87" s="2" t="str">
        <f>L87&amp;N87&amp;O87&amp;P87</f>
        <v>inM= 11111; inst = 16'b1110001100000110;reset=  0  ;</v>
      </c>
    </row>
    <row r="88" spans="2:18" x14ac:dyDescent="0.15">
      <c r="B88" s="1" t="s">
        <v>167</v>
      </c>
      <c r="C88" s="1" t="s">
        <v>62</v>
      </c>
      <c r="D88" s="1" t="s">
        <v>130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49</v>
      </c>
      <c r="J88" s="1" t="s">
        <v>102</v>
      </c>
      <c r="L88" s="2" t="str">
        <f>"#(RATE) "</f>
        <v xml:space="preserve">#(RATE) </v>
      </c>
      <c r="M88" s="2" t="str">
        <f>IF(F88="*******","","if(outM != 16'd"&amp;TRIM(F88)&amp;") $display(""#"&amp;B88&amp;" outM ng"");""")</f>
        <v/>
      </c>
      <c r="N88" s="2" t="str">
        <f>"if(writeM != " &amp; G88 &amp; ") $display(""#" &amp; B88 &amp; " writeM ng"");"</f>
        <v>if(writeM !=    0   ) $display("#43   writeM ng");</v>
      </c>
      <c r="O88" s="2" t="str">
        <f>"if(addressM != " &amp; TRIM(H88) &amp; ") $display(""#" &amp; B88 &amp; " addressM ng"");"</f>
        <v>if(addressM != 1000) $display("#43   addressM ng");</v>
      </c>
      <c r="P88" s="2" t="str">
        <f>"if(pc != " &amp; I88 &amp; ") $display(""#" &amp; B88 &amp; " pc ng"");"</f>
        <v>if(pc !=  1001) $display("#43   pc ng");</v>
      </c>
      <c r="R88" s="2" t="str">
        <f>L88&amp;N88&amp;O88&amp;P88&amp;Q88</f>
        <v>#(RATE) if(writeM !=    0   ) $display("#43   writeM ng");if(addressM != 1000) $display("#43   addressM ng");if(pc !=  1001) $display("#43   pc ng");</v>
      </c>
    </row>
    <row r="89" spans="2:18" x14ac:dyDescent="0.15">
      <c r="B89" s="1" t="s">
        <v>168</v>
      </c>
      <c r="C89" s="1" t="s">
        <v>62</v>
      </c>
      <c r="D89" s="1" t="s">
        <v>133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49</v>
      </c>
      <c r="J89" s="1" t="s">
        <v>102</v>
      </c>
      <c r="N89" s="2" t="str">
        <f>"inM=" &amp; C89 &amp; "; "</f>
        <v xml:space="preserve">inM= 11111; </v>
      </c>
      <c r="O89" s="2" t="str">
        <f>"inst = 16'b" &amp; D89 &amp;";"</f>
        <v>inst = 16'b1110001100000111;</v>
      </c>
      <c r="P89" s="2" t="str">
        <f>"reset=" &amp; E89 &amp; ";"</f>
        <v>reset=  0  ;</v>
      </c>
      <c r="R89" s="2" t="str">
        <f>L89&amp;N89&amp;O89&amp;P89</f>
        <v>inM= 11111; inst = 16'b1110001100000111;reset=  0  ;</v>
      </c>
    </row>
    <row r="90" spans="2:18" x14ac:dyDescent="0.15">
      <c r="B90" s="1" t="s">
        <v>169</v>
      </c>
      <c r="C90" s="1" t="s">
        <v>62</v>
      </c>
      <c r="D90" s="1" t="s">
        <v>133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38</v>
      </c>
      <c r="J90" s="1" t="s">
        <v>102</v>
      </c>
      <c r="L90" s="2" t="str">
        <f>"#(RATE) "</f>
        <v xml:space="preserve">#(RATE) </v>
      </c>
      <c r="M90" s="2" t="str">
        <f>IF(F90="*******","","if(outM != 16'd"&amp;TRIM(F90)&amp;") $display(""#"&amp;B90&amp;" outM ng"");""")</f>
        <v/>
      </c>
      <c r="N90" s="2" t="str">
        <f>"if(writeM != " &amp; G90 &amp; ") $display(""#" &amp; B90 &amp; " writeM ng"");"</f>
        <v>if(writeM !=    0   ) $display("#44   writeM ng");</v>
      </c>
      <c r="O90" s="2" t="str">
        <f>"if(addressM != " &amp; TRIM(H90) &amp; ") $display(""#" &amp; B90 &amp; " addressM ng"");"</f>
        <v>if(addressM != 1000) $display("#44   addressM ng");</v>
      </c>
      <c r="P90" s="2" t="str">
        <f>"if(pc != " &amp; I90 &amp; ") $display(""#" &amp; B90 &amp; " pc ng"");"</f>
        <v>if(pc !=  1000) $display("#44   pc ng");</v>
      </c>
      <c r="R90" s="2" t="str">
        <f>L90&amp;N90&amp;O90&amp;P90&amp;Q90</f>
        <v>#(RATE) if(writeM !=    0   ) $display("#44   writeM ng");if(addressM != 1000) $display("#44   addressM ng");if(pc !=  1000) $display("#44   pc ng");</v>
      </c>
    </row>
    <row r="91" spans="2:18" x14ac:dyDescent="0.15">
      <c r="B91" s="1" t="s">
        <v>170</v>
      </c>
      <c r="C91" s="1" t="s">
        <v>62</v>
      </c>
      <c r="D91" s="1" t="s">
        <v>133</v>
      </c>
      <c r="E91" s="1" t="s">
        <v>171</v>
      </c>
      <c r="F91" s="1" t="s">
        <v>13</v>
      </c>
      <c r="G91" s="1" t="s">
        <v>14</v>
      </c>
      <c r="H91" s="1" t="s">
        <v>38</v>
      </c>
      <c r="I91" s="1" t="s">
        <v>38</v>
      </c>
      <c r="J91" s="1" t="s">
        <v>102</v>
      </c>
      <c r="N91" s="2" t="str">
        <f>"inM=" &amp; C91 &amp; "; "</f>
        <v xml:space="preserve">inM= 11111; </v>
      </c>
      <c r="O91" s="2" t="str">
        <f>"inst = 16'b" &amp; D91 &amp;";"</f>
        <v>inst = 16'b1110001100000111;</v>
      </c>
      <c r="P91" s="2" t="str">
        <f>"reset=" &amp; E91 &amp; ";"</f>
        <v>reset=  1  ;</v>
      </c>
      <c r="R91" s="2" t="str">
        <f>L91&amp;N91&amp;O91&amp;P91</f>
        <v>inM= 11111; inst = 16'b1110001100000111;reset=  1  ;</v>
      </c>
    </row>
    <row r="92" spans="2:18" x14ac:dyDescent="0.15">
      <c r="B92" s="1" t="s">
        <v>172</v>
      </c>
      <c r="C92" s="1" t="s">
        <v>62</v>
      </c>
      <c r="D92" s="1" t="s">
        <v>133</v>
      </c>
      <c r="E92" s="1" t="s">
        <v>171</v>
      </c>
      <c r="F92" s="1" t="s">
        <v>13</v>
      </c>
      <c r="G92" s="1" t="s">
        <v>14</v>
      </c>
      <c r="H92" s="1" t="s">
        <v>38</v>
      </c>
      <c r="I92" s="1" t="s">
        <v>15</v>
      </c>
      <c r="J92" s="1" t="s">
        <v>102</v>
      </c>
      <c r="L92" s="2" t="str">
        <f>"#(RATE) "</f>
        <v xml:space="preserve">#(RATE) </v>
      </c>
      <c r="M92" s="2" t="str">
        <f>IF(F92="*******","","if(outM != 16'd"&amp;TRIM(F92)&amp;") $display(""#"&amp;B92&amp;" outM ng"");""")</f>
        <v/>
      </c>
      <c r="N92" s="2" t="str">
        <f>"if(writeM != " &amp; G92 &amp; ") $display(""#" &amp; B92 &amp; " writeM ng"");"</f>
        <v>if(writeM !=    0   ) $display("#45   writeM ng");</v>
      </c>
      <c r="O92" s="2" t="str">
        <f>"if(addressM != " &amp; TRIM(H92) &amp; ") $display(""#" &amp; B92 &amp; " addressM ng"");"</f>
        <v>if(addressM != 1000) $display("#45   addressM ng");</v>
      </c>
      <c r="P92" s="2" t="str">
        <f>"if(pc != " &amp; I92 &amp; ") $display(""#" &amp; B92 &amp; " pc ng"");"</f>
        <v>if(pc !=     0) $display("#45   pc ng");</v>
      </c>
      <c r="R92" s="2" t="str">
        <f>L92&amp;N92&amp;O92&amp;P92&amp;Q92</f>
        <v>#(RATE) if(writeM !=    0   ) $display("#45   writeM ng");if(addressM != 1000) $display("#45   addressM ng");if(pc !=     0) $display("#45   pc ng");</v>
      </c>
    </row>
    <row r="93" spans="2:18" x14ac:dyDescent="0.15">
      <c r="B93" s="1" t="s">
        <v>173</v>
      </c>
      <c r="C93" s="1" t="s">
        <v>62</v>
      </c>
      <c r="D93" s="1" t="s">
        <v>174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15</v>
      </c>
      <c r="J93" s="1" t="s">
        <v>102</v>
      </c>
      <c r="N93" s="2" t="str">
        <f>"inM=" &amp; C93 &amp; "; "</f>
        <v xml:space="preserve">inM= 11111; </v>
      </c>
      <c r="O93" s="2" t="str">
        <f>"inst = 16'b" &amp; D93 &amp;";"</f>
        <v>inst = 16'b0111111111111111;</v>
      </c>
      <c r="P93" s="2" t="str">
        <f>"reset=" &amp; E93 &amp; ";"</f>
        <v>reset=  0  ;</v>
      </c>
      <c r="R93" s="2" t="str">
        <f>L93&amp;N93&amp;O93&amp;P93</f>
        <v>inM= 11111; inst = 16'b0111111111111111;reset=  0  ;</v>
      </c>
    </row>
    <row r="94" spans="2:18" x14ac:dyDescent="0.15">
      <c r="B94" s="1" t="s">
        <v>175</v>
      </c>
      <c r="C94" s="1" t="s">
        <v>62</v>
      </c>
      <c r="D94" s="1" t="s">
        <v>174</v>
      </c>
      <c r="E94" s="1" t="s">
        <v>12</v>
      </c>
      <c r="F94" s="1" t="s">
        <v>13</v>
      </c>
      <c r="G94" s="1" t="s">
        <v>14</v>
      </c>
      <c r="H94" s="1" t="s">
        <v>176</v>
      </c>
      <c r="I94" s="1" t="s">
        <v>19</v>
      </c>
      <c r="J94" s="1" t="s">
        <v>102</v>
      </c>
      <c r="L94" s="2" t="str">
        <f>"#(RATE) "</f>
        <v xml:space="preserve">#(RATE) </v>
      </c>
      <c r="M94" s="2" t="str">
        <f>IF(F94="*******","","if(outM != 16'd"&amp;TRIM(F94)&amp;") $display(""#"&amp;B94&amp;" outM ng"");""")</f>
        <v/>
      </c>
      <c r="N94" s="2" t="str">
        <f>"if(writeM != " &amp; G94 &amp; ") $display(""#" &amp; B94 &amp; " writeM ng"");"</f>
        <v>if(writeM !=    0   ) $display("#46   writeM ng");</v>
      </c>
      <c r="O94" s="2" t="str">
        <f>"if(addressM != " &amp; TRIM(H94) &amp; ") $display(""#" &amp; B94 &amp; " addressM ng"");"</f>
        <v>if(addressM != 32767) $display("#46   addressM ng");</v>
      </c>
      <c r="P94" s="2" t="str">
        <f>"if(pc != " &amp; I94 &amp; ") $display(""#" &amp; B94 &amp; " pc ng"");"</f>
        <v>if(pc !=     1) $display("#46   pc ng");</v>
      </c>
      <c r="R94" s="2" t="str">
        <f>L94&amp;N94&amp;O94&amp;P94&amp;Q94</f>
        <v>#(RATE) if(writeM !=    0   ) $display("#46   writeM ng");if(addressM != 32767) $display("#46   addressM ng");if(pc !=     1) $display("#46   pc ng");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kz</dc:creator>
  <cp:lastModifiedBy>kz</cp:lastModifiedBy>
  <dcterms:created xsi:type="dcterms:W3CDTF">2018-11-21T13:27:27Z</dcterms:created>
  <dcterms:modified xsi:type="dcterms:W3CDTF">2018-11-21T15:42:42Z</dcterms:modified>
</cp:coreProperties>
</file>