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en Laird\Desktop\AFIT\THESIS\Main Directory\Data Processing Support\"/>
    </mc:Choice>
  </mc:AlternateContent>
  <xr:revisionPtr revIDLastSave="0" documentId="8_{1040D6C4-2B92-4C3F-8EE4-5C217B7BDB4E}" xr6:coauthVersionLast="47" xr6:coauthVersionMax="47" xr10:uidLastSave="{00000000-0000-0000-0000-000000000000}"/>
  <bookViews>
    <workbookView xWindow="-28920" yWindow="-4050" windowWidth="29040" windowHeight="15840" xr2:uid="{EEA2F7D2-C652-41DB-A9A5-2CF106716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5" i="1" l="1"/>
  <c r="AL31" i="1"/>
  <c r="AI31" i="1"/>
  <c r="AF31" i="1"/>
  <c r="AB31" i="1"/>
  <c r="Y31" i="1"/>
  <c r="V31" i="1"/>
  <c r="P25" i="1"/>
  <c r="J25" i="1"/>
  <c r="P24" i="1"/>
  <c r="J24" i="1"/>
  <c r="AD18" i="1"/>
  <c r="AI24" i="1"/>
  <c r="Y24" i="1"/>
  <c r="AL30" i="1"/>
  <c r="AI30" i="1"/>
  <c r="AF30" i="1"/>
  <c r="AB30" i="1"/>
  <c r="Y30" i="1"/>
  <c r="V30" i="1"/>
  <c r="M19" i="1" l="1"/>
  <c r="Y25" i="1"/>
  <c r="AI25" i="1"/>
  <c r="AD19" i="1" s="1"/>
  <c r="R8" i="1" l="1"/>
</calcChain>
</file>

<file path=xl/sharedStrings.xml><?xml version="1.0" encoding="utf-8"?>
<sst xmlns="http://schemas.openxmlformats.org/spreadsheetml/2006/main" count="56" uniqueCount="17">
  <si>
    <t>Z</t>
  </si>
  <si>
    <t>AFSCs Overall</t>
  </si>
  <si>
    <t>Cadets Overall</t>
  </si>
  <si>
    <t>Local Weight</t>
  </si>
  <si>
    <t>Value</t>
  </si>
  <si>
    <t>Cadet 1</t>
  </si>
  <si>
    <t>Global Weight</t>
  </si>
  <si>
    <t>AFSC 1</t>
  </si>
  <si>
    <t>AFSC 1 Objective 1</t>
  </si>
  <si>
    <t>Swing Weight</t>
  </si>
  <si>
    <t>AFSC 1 Objective 2</t>
  </si>
  <si>
    <t>AFSC 1 Objective 3</t>
  </si>
  <si>
    <t>AFSC 2</t>
  </si>
  <si>
    <t>AFSC 2 Objective 1</t>
  </si>
  <si>
    <t>AFSC 2 Objective 2</t>
  </si>
  <si>
    <t>AFSC 2 Objective 3</t>
  </si>
  <si>
    <t>Sum Global Weights: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</si>
</sst>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0" fillId="3" borderId="11" xfId="0" applyFill="1" applyBorder="1"/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3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0" xfId="0" applyFill="1" applyBorder="1" applyAlignment="1">
      <alignment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vertical="center"/>
    </xf>
    <xf numFmtId="166" fontId="0" fillId="6" borderId="11" xfId="0" applyNumberFormat="1" applyFill="1" applyBorder="1" applyAlignment="1">
      <alignment horizontal="center"/>
    </xf>
    <xf numFmtId="166" fontId="0" fillId="6" borderId="12" xfId="0" applyNumberFormat="1" applyFill="1" applyBorder="1" applyAlignment="1">
      <alignment horizontal="center"/>
    </xf>
    <xf numFmtId="0" fontId="0" fillId="3" borderId="23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1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20" xfId="0" applyFill="1" applyBorder="1"/>
    <xf numFmtId="0" fontId="0" fillId="3" borderId="29" xfId="0" applyFill="1" applyBorder="1"/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6" fontId="0" fillId="5" borderId="1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2A8D-C6C8-4962-93F3-6BC7D804AF3D}">
  <dimension ref="H4:AM35"/>
  <sheetViews>
    <sheetView tabSelected="1" topLeftCell="G1" zoomScaleNormal="100" workbookViewId="0">
      <selection activeCell="U6" sqref="U6"/>
    </sheetView>
  </sheetViews>
  <sheetFormatPr defaultColWidth="11.88671875" defaultRowHeight="14.4" x14ac:dyDescent="0.3"/>
  <cols>
    <col min="1" max="7" width="11.88671875" style="2"/>
    <col min="8" max="8" width="2" style="2" customWidth="1"/>
    <col min="9" max="9" width="13.33203125" style="2" customWidth="1"/>
    <col min="10" max="10" width="7.6640625" style="2" customWidth="1"/>
    <col min="11" max="11" width="2" style="2" customWidth="1"/>
    <col min="12" max="12" width="13.33203125" style="2" customWidth="1"/>
    <col min="13" max="13" width="7.6640625" style="2" customWidth="1"/>
    <col min="14" max="14" width="2" style="2" customWidth="1"/>
    <col min="15" max="15" width="13.33203125" style="2" customWidth="1"/>
    <col min="16" max="16" width="7.6640625" style="2" customWidth="1"/>
    <col min="17" max="17" width="2" style="2" customWidth="1"/>
    <col min="18" max="18" width="3.44140625" style="2" customWidth="1"/>
    <col min="19" max="19" width="3.33203125" style="2" customWidth="1"/>
    <col min="20" max="20" width="2" style="2" customWidth="1"/>
    <col min="21" max="21" width="13.33203125" style="2" customWidth="1"/>
    <col min="22" max="22" width="7.77734375" style="2" customWidth="1"/>
    <col min="23" max="23" width="2" style="2" customWidth="1"/>
    <col min="24" max="24" width="13.33203125" style="2" customWidth="1"/>
    <col min="25" max="25" width="7.77734375" style="2" customWidth="1"/>
    <col min="26" max="26" width="1.88671875" style="2" customWidth="1"/>
    <col min="27" max="27" width="13.33203125" style="2" customWidth="1"/>
    <col min="28" max="28" width="7.77734375" style="2" customWidth="1"/>
    <col min="29" max="29" width="13.33203125" style="2" customWidth="1"/>
    <col min="30" max="30" width="7.77734375" style="2" customWidth="1"/>
    <col min="31" max="31" width="13.33203125" style="2" customWidth="1"/>
    <col min="32" max="32" width="7.77734375" style="2" customWidth="1"/>
    <col min="33" max="33" width="2" style="2" customWidth="1"/>
    <col min="34" max="34" width="13.33203125" style="2" customWidth="1"/>
    <col min="35" max="35" width="7.77734375" style="2" customWidth="1"/>
    <col min="36" max="36" width="1.88671875" style="2" customWidth="1"/>
    <col min="37" max="37" width="13.33203125" style="2" customWidth="1"/>
    <col min="38" max="38" width="7.77734375" style="2" customWidth="1"/>
    <col min="39" max="16384" width="11.88671875" style="2"/>
  </cols>
  <sheetData>
    <row r="4" spans="8:34" x14ac:dyDescent="0.3">
      <c r="L4" s="1"/>
      <c r="M4" s="1"/>
    </row>
    <row r="5" spans="8:34" x14ac:dyDescent="0.3">
      <c r="L5" s="3"/>
      <c r="M5" s="3"/>
    </row>
    <row r="6" spans="8:34" ht="15" thickBot="1" x14ac:dyDescent="0.35">
      <c r="L6" s="3"/>
      <c r="M6" s="3"/>
      <c r="R6" s="5"/>
      <c r="S6" s="5"/>
    </row>
    <row r="7" spans="8:34" x14ac:dyDescent="0.3">
      <c r="H7" s="4"/>
      <c r="K7" s="4"/>
      <c r="N7" s="4"/>
      <c r="Q7" s="10"/>
      <c r="R7" s="19" t="s">
        <v>0</v>
      </c>
      <c r="S7" s="20"/>
      <c r="T7" s="13"/>
      <c r="AD7" s="4"/>
    </row>
    <row r="8" spans="8:34" ht="15" thickBot="1" x14ac:dyDescent="0.35">
      <c r="M8" s="5"/>
      <c r="Q8" s="6"/>
      <c r="R8" s="35">
        <f>M18*M19+AD18*AD19</f>
        <v>0.82444444444444442</v>
      </c>
      <c r="S8" s="36"/>
      <c r="T8" s="8"/>
    </row>
    <row r="9" spans="8:34" x14ac:dyDescent="0.3">
      <c r="L9" s="6"/>
      <c r="M9" s="39"/>
      <c r="N9" s="38"/>
      <c r="O9" s="26"/>
      <c r="P9" s="26"/>
      <c r="Q9" s="26"/>
      <c r="R9" s="47"/>
      <c r="S9" s="43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8:34" x14ac:dyDescent="0.3">
      <c r="L10" s="6"/>
      <c r="M10" s="37"/>
      <c r="N10" s="9"/>
      <c r="O10" s="9"/>
      <c r="P10" s="9"/>
      <c r="Q10" s="9"/>
      <c r="R10" s="9"/>
      <c r="S10" s="9"/>
      <c r="T10" s="9"/>
      <c r="U10" s="9"/>
      <c r="V10" s="9"/>
      <c r="W10" s="9"/>
      <c r="X10" s="46"/>
      <c r="Y10" s="9"/>
      <c r="Z10" s="9"/>
      <c r="AA10" s="9"/>
      <c r="AB10" s="9"/>
      <c r="AC10" s="42"/>
      <c r="AD10" s="28"/>
      <c r="AH10" s="3"/>
    </row>
    <row r="11" spans="8:34" x14ac:dyDescent="0.3">
      <c r="L11" s="6"/>
      <c r="M11" s="28"/>
      <c r="AC11" s="6"/>
      <c r="AD11" s="28"/>
    </row>
    <row r="12" spans="8:34" x14ac:dyDescent="0.3">
      <c r="L12" s="6"/>
      <c r="M12" s="28"/>
      <c r="AC12" s="6"/>
      <c r="AD12" s="28"/>
    </row>
    <row r="13" spans="8:34" x14ac:dyDescent="0.3">
      <c r="L13" s="6"/>
      <c r="M13" s="28"/>
      <c r="AC13" s="6"/>
      <c r="AD13" s="28"/>
    </row>
    <row r="14" spans="8:34" x14ac:dyDescent="0.3">
      <c r="L14" s="6"/>
      <c r="M14" s="28"/>
      <c r="AC14" s="6"/>
      <c r="AD14" s="28"/>
    </row>
    <row r="15" spans="8:34" x14ac:dyDescent="0.3">
      <c r="L15" s="6"/>
      <c r="M15" s="28"/>
      <c r="AC15" s="6"/>
      <c r="AD15" s="28"/>
    </row>
    <row r="16" spans="8:34" ht="15" thickBot="1" x14ac:dyDescent="0.35">
      <c r="L16" s="27"/>
      <c r="M16" s="29"/>
      <c r="AC16" s="27"/>
      <c r="AD16" s="29"/>
    </row>
    <row r="17" spans="8:39" x14ac:dyDescent="0.3">
      <c r="K17" s="6"/>
      <c r="L17" s="15" t="s">
        <v>2</v>
      </c>
      <c r="M17" s="16"/>
      <c r="N17" s="8"/>
      <c r="AB17" s="6"/>
      <c r="AC17" s="19" t="s">
        <v>1</v>
      </c>
      <c r="AD17" s="20"/>
      <c r="AE17" s="8"/>
    </row>
    <row r="18" spans="8:39" x14ac:dyDescent="0.3">
      <c r="K18" s="6"/>
      <c r="L18" s="17" t="s">
        <v>3</v>
      </c>
      <c r="M18" s="23">
        <v>0.5</v>
      </c>
      <c r="N18" s="8"/>
      <c r="AB18" s="6"/>
      <c r="AC18" s="21" t="s">
        <v>3</v>
      </c>
      <c r="AD18" s="23">
        <f>1-M18</f>
        <v>0.5</v>
      </c>
      <c r="AE18" s="8"/>
    </row>
    <row r="19" spans="8:39" ht="15" thickBot="1" x14ac:dyDescent="0.35">
      <c r="K19" s="6"/>
      <c r="L19" s="18" t="s">
        <v>4</v>
      </c>
      <c r="M19" s="55">
        <f>J24*J26+P24*P26</f>
        <v>0.85</v>
      </c>
      <c r="N19" s="8"/>
      <c r="AB19" s="6"/>
      <c r="AC19" s="22" t="s">
        <v>4</v>
      </c>
      <c r="AD19" s="55">
        <f>Y25*Y24+AI25*AI24</f>
        <v>0.79888888888888887</v>
      </c>
      <c r="AE19" s="8"/>
    </row>
    <row r="20" spans="8:39" ht="7.8" customHeight="1" x14ac:dyDescent="0.3">
      <c r="I20" s="5"/>
      <c r="J20" s="26"/>
      <c r="K20" s="33"/>
      <c r="L20" s="34"/>
      <c r="M20" s="45"/>
      <c r="N20" s="38"/>
      <c r="O20" s="26"/>
      <c r="P20" s="5"/>
      <c r="X20" s="5"/>
      <c r="Y20" s="26"/>
      <c r="Z20" s="26"/>
      <c r="AA20" s="26"/>
      <c r="AB20" s="33"/>
      <c r="AC20" s="39"/>
      <c r="AD20" s="44"/>
      <c r="AE20" s="38"/>
      <c r="AF20" s="26"/>
      <c r="AG20" s="26"/>
      <c r="AH20" s="26"/>
      <c r="AI20" s="5"/>
    </row>
    <row r="21" spans="8:39" ht="7.2" customHeight="1" thickBot="1" x14ac:dyDescent="0.35">
      <c r="I21" s="27"/>
      <c r="J21" s="40"/>
      <c r="K21" s="9"/>
      <c r="L21" s="9"/>
      <c r="M21" s="9"/>
      <c r="N21" s="9"/>
      <c r="O21" s="41"/>
      <c r="P21" s="48"/>
      <c r="X21" s="27"/>
      <c r="Y21" s="40"/>
      <c r="Z21" s="9"/>
      <c r="AA21" s="9"/>
      <c r="AB21" s="9"/>
      <c r="AC21" s="9"/>
      <c r="AD21" s="9"/>
      <c r="AE21" s="9"/>
      <c r="AF21" s="9"/>
      <c r="AG21" s="9"/>
      <c r="AH21" s="41"/>
      <c r="AI21" s="29"/>
    </row>
    <row r="22" spans="8:39" x14ac:dyDescent="0.3">
      <c r="H22" s="6"/>
      <c r="I22" s="19" t="s">
        <v>5</v>
      </c>
      <c r="J22" s="20"/>
      <c r="K22" s="8"/>
      <c r="N22" s="6"/>
      <c r="O22" s="19" t="s">
        <v>5</v>
      </c>
      <c r="P22" s="20"/>
      <c r="Q22" s="8"/>
      <c r="R22" s="8"/>
      <c r="W22" s="6"/>
      <c r="X22" s="19" t="s">
        <v>7</v>
      </c>
      <c r="Y22" s="20"/>
      <c r="Z22" s="13"/>
      <c r="AG22" s="6"/>
      <c r="AH22" s="19" t="s">
        <v>12</v>
      </c>
      <c r="AI22" s="20"/>
      <c r="AJ22" s="13"/>
    </row>
    <row r="23" spans="8:39" x14ac:dyDescent="0.3">
      <c r="H23" s="6"/>
      <c r="I23" s="21" t="s">
        <v>9</v>
      </c>
      <c r="J23" s="23">
        <v>100</v>
      </c>
      <c r="K23" s="8"/>
      <c r="N23" s="6"/>
      <c r="O23" s="21" t="s">
        <v>9</v>
      </c>
      <c r="P23" s="23">
        <v>20</v>
      </c>
      <c r="Q23" s="8"/>
      <c r="R23" s="8"/>
      <c r="W23" s="6"/>
      <c r="X23" s="21" t="s">
        <v>9</v>
      </c>
      <c r="Y23" s="23">
        <v>100</v>
      </c>
      <c r="Z23" s="8"/>
      <c r="AG23" s="6"/>
      <c r="AH23" s="21" t="s">
        <v>9</v>
      </c>
      <c r="AI23" s="23">
        <v>50</v>
      </c>
      <c r="AJ23" s="8"/>
    </row>
    <row r="24" spans="8:39" x14ac:dyDescent="0.3">
      <c r="H24" s="6"/>
      <c r="I24" s="21" t="s">
        <v>3</v>
      </c>
      <c r="J24" s="24">
        <f>J23/SUM(J23,P23)</f>
        <v>0.83333333333333337</v>
      </c>
      <c r="K24" s="8"/>
      <c r="N24" s="6"/>
      <c r="O24" s="21" t="s">
        <v>3</v>
      </c>
      <c r="P24" s="24">
        <f>P23/SUM(P23,J23)</f>
        <v>0.16666666666666666</v>
      </c>
      <c r="Q24" s="8"/>
      <c r="R24" s="8"/>
      <c r="W24" s="6"/>
      <c r="X24" s="21" t="s">
        <v>3</v>
      </c>
      <c r="Y24" s="24">
        <f>Y23/(Y23+AI23)</f>
        <v>0.66666666666666663</v>
      </c>
      <c r="Z24" s="8"/>
      <c r="AG24" s="6"/>
      <c r="AH24" s="21" t="s">
        <v>3</v>
      </c>
      <c r="AI24" s="24">
        <f>AI23/(AI23+Y23)</f>
        <v>0.33333333333333331</v>
      </c>
      <c r="AJ24" s="8"/>
    </row>
    <row r="25" spans="8:39" ht="15" thickBot="1" x14ac:dyDescent="0.35">
      <c r="H25" s="6"/>
      <c r="I25" s="21" t="s">
        <v>6</v>
      </c>
      <c r="J25" s="24">
        <f>J24*M18</f>
        <v>0.41666666666666669</v>
      </c>
      <c r="K25" s="8"/>
      <c r="N25" s="6"/>
      <c r="O25" s="21" t="s">
        <v>6</v>
      </c>
      <c r="P25" s="24">
        <f>P24*M18</f>
        <v>8.3333333333333329E-2</v>
      </c>
      <c r="Q25" s="8"/>
      <c r="R25" s="8"/>
      <c r="W25" s="6"/>
      <c r="X25" s="22" t="s">
        <v>4</v>
      </c>
      <c r="Y25" s="54">
        <f>V30*V32+Y30*Y32+AB30*AB32</f>
        <v>0.82500000000000007</v>
      </c>
      <c r="Z25" s="8"/>
      <c r="AG25" s="6"/>
      <c r="AH25" s="22" t="s">
        <v>4</v>
      </c>
      <c r="AI25" s="53">
        <f>AF30*AF32+AI30*AI32+AL30*AL32</f>
        <v>0.74666666666666659</v>
      </c>
      <c r="AJ25" s="8"/>
    </row>
    <row r="26" spans="8:39" ht="7.8" customHeight="1" x14ac:dyDescent="0.3">
      <c r="I26" s="49" t="s">
        <v>4</v>
      </c>
      <c r="J26" s="51">
        <v>0.9</v>
      </c>
      <c r="K26" s="6"/>
      <c r="L26" s="30"/>
      <c r="M26" s="30"/>
      <c r="N26" s="12"/>
      <c r="O26" s="49" t="s">
        <v>4</v>
      </c>
      <c r="P26" s="51">
        <v>0.6</v>
      </c>
      <c r="Q26" s="8"/>
      <c r="V26" s="26"/>
      <c r="W26" s="26"/>
      <c r="X26" s="33"/>
      <c r="Y26" s="43"/>
      <c r="Z26" s="26"/>
      <c r="AA26" s="26"/>
      <c r="AB26" s="6"/>
      <c r="AC26" s="7"/>
      <c r="AD26" s="7"/>
      <c r="AE26" s="8"/>
      <c r="AF26" s="26"/>
      <c r="AG26" s="26"/>
      <c r="AH26" s="33"/>
      <c r="AI26" s="43"/>
      <c r="AJ26" s="26"/>
      <c r="AK26" s="26"/>
    </row>
    <row r="27" spans="8:39" ht="7.2" customHeight="1" thickBot="1" x14ac:dyDescent="0.35">
      <c r="I27" s="50"/>
      <c r="J27" s="52"/>
      <c r="L27" s="9"/>
      <c r="M27" s="9"/>
      <c r="N27" s="6"/>
      <c r="O27" s="50"/>
      <c r="P27" s="52"/>
      <c r="Q27" s="8"/>
      <c r="U27" s="6"/>
      <c r="V27" s="40"/>
      <c r="W27" s="9"/>
      <c r="X27" s="41"/>
      <c r="Y27" s="40"/>
      <c r="Z27" s="9"/>
      <c r="AA27" s="42"/>
      <c r="AB27" s="29"/>
      <c r="AC27" s="9"/>
      <c r="AD27" s="9"/>
      <c r="AE27" s="6"/>
      <c r="AF27" s="40"/>
      <c r="AG27" s="9"/>
      <c r="AH27" s="41"/>
      <c r="AI27" s="40"/>
      <c r="AJ27" s="9"/>
      <c r="AK27" s="42"/>
      <c r="AL27" s="29"/>
    </row>
    <row r="28" spans="8:39" x14ac:dyDescent="0.3">
      <c r="O28" s="9"/>
      <c r="P28" s="9"/>
      <c r="T28" s="6"/>
      <c r="U28" s="31" t="s">
        <v>8</v>
      </c>
      <c r="V28" s="32"/>
      <c r="W28" s="11"/>
      <c r="X28" s="31" t="s">
        <v>10</v>
      </c>
      <c r="Y28" s="32"/>
      <c r="Z28" s="11"/>
      <c r="AA28" s="31" t="s">
        <v>11</v>
      </c>
      <c r="AB28" s="32"/>
      <c r="AC28" s="13"/>
      <c r="AD28" s="6"/>
      <c r="AE28" s="31" t="s">
        <v>13</v>
      </c>
      <c r="AF28" s="32"/>
      <c r="AG28" s="11"/>
      <c r="AH28" s="31" t="s">
        <v>14</v>
      </c>
      <c r="AI28" s="32"/>
      <c r="AJ28" s="11"/>
      <c r="AK28" s="31" t="s">
        <v>15</v>
      </c>
      <c r="AL28" s="32"/>
      <c r="AM28" s="8"/>
    </row>
    <row r="29" spans="8:39" x14ac:dyDescent="0.3">
      <c r="T29" s="6"/>
      <c r="U29" s="21" t="s">
        <v>9</v>
      </c>
      <c r="V29" s="23">
        <v>100</v>
      </c>
      <c r="W29" s="12"/>
      <c r="X29" s="21" t="s">
        <v>9</v>
      </c>
      <c r="Y29" s="23">
        <v>75</v>
      </c>
      <c r="Z29" s="12"/>
      <c r="AA29" s="21" t="s">
        <v>9</v>
      </c>
      <c r="AB29" s="23">
        <v>25</v>
      </c>
      <c r="AC29" s="14"/>
      <c r="AD29" s="6"/>
      <c r="AE29" s="21" t="s">
        <v>9</v>
      </c>
      <c r="AF29" s="23">
        <v>100</v>
      </c>
      <c r="AG29" s="12"/>
      <c r="AH29" s="21" t="s">
        <v>9</v>
      </c>
      <c r="AI29" s="23">
        <v>10</v>
      </c>
      <c r="AJ29" s="12"/>
      <c r="AK29" s="21" t="s">
        <v>9</v>
      </c>
      <c r="AL29" s="23">
        <v>40</v>
      </c>
      <c r="AM29" s="8"/>
    </row>
    <row r="30" spans="8:39" x14ac:dyDescent="0.3">
      <c r="T30" s="6"/>
      <c r="U30" s="21" t="s">
        <v>3</v>
      </c>
      <c r="V30" s="24">
        <f>V29/SUM(V29,Y29,AB29)</f>
        <v>0.5</v>
      </c>
      <c r="W30" s="12"/>
      <c r="X30" s="21" t="s">
        <v>3</v>
      </c>
      <c r="Y30" s="24">
        <f>Y29/SUM(V29,Y29,AB29)</f>
        <v>0.375</v>
      </c>
      <c r="Z30" s="12"/>
      <c r="AA30" s="21" t="s">
        <v>3</v>
      </c>
      <c r="AB30" s="24">
        <f>AB29/SUM(Y29,AB29,V29)</f>
        <v>0.125</v>
      </c>
      <c r="AC30" s="14"/>
      <c r="AD30" s="6"/>
      <c r="AE30" s="21" t="s">
        <v>3</v>
      </c>
      <c r="AF30" s="24">
        <f>AF29/SUM(AF29,AI29,AL29)</f>
        <v>0.66666666666666663</v>
      </c>
      <c r="AG30" s="12"/>
      <c r="AH30" s="21" t="s">
        <v>3</v>
      </c>
      <c r="AI30" s="24">
        <f>AI29/SUM(AF29,AI29,AL29)</f>
        <v>6.6666666666666666E-2</v>
      </c>
      <c r="AJ30" s="12"/>
      <c r="AK30" s="21" t="s">
        <v>3</v>
      </c>
      <c r="AL30" s="24">
        <f>AL29/SUM(AI29,AL29,AF29)</f>
        <v>0.26666666666666666</v>
      </c>
      <c r="AM30" s="8"/>
    </row>
    <row r="31" spans="8:39" x14ac:dyDescent="0.3">
      <c r="T31" s="6"/>
      <c r="U31" s="21" t="s">
        <v>6</v>
      </c>
      <c r="V31" s="24">
        <f>V30*Y24*AD18</f>
        <v>0.16666666666666666</v>
      </c>
      <c r="W31" s="12"/>
      <c r="X31" s="21" t="s">
        <v>6</v>
      </c>
      <c r="Y31" s="24">
        <f>Y30*Y24*AD18</f>
        <v>0.125</v>
      </c>
      <c r="Z31" s="12"/>
      <c r="AA31" s="21" t="s">
        <v>6</v>
      </c>
      <c r="AB31" s="24">
        <f>AB30*Y24*AD18</f>
        <v>4.1666666666666664E-2</v>
      </c>
      <c r="AC31" s="14"/>
      <c r="AD31" s="6"/>
      <c r="AE31" s="21" t="s">
        <v>6</v>
      </c>
      <c r="AF31" s="24">
        <f>AF30*AI24*AD18</f>
        <v>0.1111111111111111</v>
      </c>
      <c r="AG31" s="12"/>
      <c r="AH31" s="21" t="s">
        <v>6</v>
      </c>
      <c r="AI31" s="24">
        <f>AI24*AI30*AD18</f>
        <v>1.111111111111111E-2</v>
      </c>
      <c r="AJ31" s="12"/>
      <c r="AK31" s="21" t="s">
        <v>6</v>
      </c>
      <c r="AL31" s="24">
        <f>AL30*AI24*AD18</f>
        <v>4.4444444444444439E-2</v>
      </c>
      <c r="AM31" s="8"/>
    </row>
    <row r="32" spans="8:39" ht="15" thickBot="1" x14ac:dyDescent="0.35">
      <c r="T32" s="6"/>
      <c r="U32" s="22" t="s">
        <v>4</v>
      </c>
      <c r="V32" s="25">
        <v>1</v>
      </c>
      <c r="W32" s="12"/>
      <c r="X32" s="22" t="s">
        <v>4</v>
      </c>
      <c r="Y32" s="25">
        <v>0.8</v>
      </c>
      <c r="Z32" s="12"/>
      <c r="AA32" s="22" t="s">
        <v>4</v>
      </c>
      <c r="AB32" s="25">
        <v>0.2</v>
      </c>
      <c r="AC32" s="14"/>
      <c r="AD32" s="6"/>
      <c r="AE32" s="22" t="s">
        <v>4</v>
      </c>
      <c r="AF32" s="25">
        <v>0.9</v>
      </c>
      <c r="AG32" s="12"/>
      <c r="AH32" s="22" t="s">
        <v>4</v>
      </c>
      <c r="AI32" s="25">
        <v>0.2</v>
      </c>
      <c r="AJ32" s="12"/>
      <c r="AK32" s="22" t="s">
        <v>4</v>
      </c>
      <c r="AL32" s="25">
        <v>0.5</v>
      </c>
      <c r="AM32" s="8"/>
    </row>
    <row r="33" spans="13:38" x14ac:dyDescent="0.3">
      <c r="U33" s="9"/>
      <c r="V33" s="9"/>
      <c r="X33" s="9"/>
      <c r="Y33" s="9"/>
      <c r="AA33" s="9"/>
      <c r="AB33" s="9"/>
      <c r="AE33" s="9"/>
      <c r="AF33" s="9"/>
      <c r="AH33" s="9"/>
      <c r="AI33" s="9"/>
      <c r="AK33" s="9"/>
      <c r="AL33" s="9"/>
    </row>
    <row r="35" spans="13:38" x14ac:dyDescent="0.3">
      <c r="M35" s="56" t="s">
        <v>16</v>
      </c>
      <c r="N35" s="57"/>
      <c r="O35" s="58"/>
      <c r="P35" s="2">
        <f>SUM(J25,P25,V31,Y31,AB31,AF31,AI31,AL31)</f>
        <v>0.99999999999999989</v>
      </c>
    </row>
  </sheetData>
  <mergeCells count="20">
    <mergeCell ref="M35:O35"/>
    <mergeCell ref="I22:J22"/>
    <mergeCell ref="L17:M17"/>
    <mergeCell ref="R7:S7"/>
    <mergeCell ref="R8:S8"/>
    <mergeCell ref="O26:O27"/>
    <mergeCell ref="P26:P27"/>
    <mergeCell ref="I26:I27"/>
    <mergeCell ref="J26:J27"/>
    <mergeCell ref="AH28:AI28"/>
    <mergeCell ref="AH22:AI22"/>
    <mergeCell ref="AE28:AF28"/>
    <mergeCell ref="AK28:AL28"/>
    <mergeCell ref="AC17:AD17"/>
    <mergeCell ref="O22:P22"/>
    <mergeCell ref="U28:V28"/>
    <mergeCell ref="X28:Y28"/>
    <mergeCell ref="AA28:AB28"/>
    <mergeCell ref="X22:Y22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Griffen Laird</dc:creator>
  <cp:lastModifiedBy>Griffen Laird</cp:lastModifiedBy>
  <dcterms:created xsi:type="dcterms:W3CDTF">2022-02-27T21:32:05Z</dcterms:created>
  <dcterms:modified xsi:type="dcterms:W3CDTF">2022-02-28T00:23:14Z</dcterms:modified>
</cp:coreProperties>
</file>